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jsmallw6_jh_edu/Documents/Capstone/EXCELsioratory data/"/>
    </mc:Choice>
  </mc:AlternateContent>
  <xr:revisionPtr revIDLastSave="0" documentId="8_{B157DC07-6DC8-BA42-8DB4-115C8F4503E6}" xr6:coauthVersionLast="47" xr6:coauthVersionMax="47" xr10:uidLastSave="{00000000-0000-0000-0000-000000000000}"/>
  <bookViews>
    <workbookView xWindow="780" yWindow="500" windowWidth="27640" windowHeight="16940" xr2:uid="{F49F2389-8B0B-4A49-BC0C-75430194EC87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F434" i="1" l="1"/>
  <c r="CE434" i="1"/>
  <c r="CD434" i="1"/>
  <c r="CC434" i="1"/>
  <c r="CB434" i="1"/>
  <c r="CA434" i="1"/>
  <c r="BZ434" i="1"/>
  <c r="BY434" i="1"/>
  <c r="BX434" i="1"/>
  <c r="BW434" i="1"/>
  <c r="BV434" i="1"/>
  <c r="BU434" i="1"/>
  <c r="BT434" i="1"/>
  <c r="BS434" i="1"/>
  <c r="BR434" i="1"/>
  <c r="BQ434" i="1"/>
  <c r="BP434" i="1"/>
  <c r="BO434" i="1"/>
  <c r="BN434" i="1"/>
  <c r="BM434" i="1"/>
  <c r="BL434" i="1"/>
  <c r="BK434" i="1"/>
  <c r="BG434" i="1"/>
  <c r="BF434" i="1"/>
  <c r="BE434" i="1"/>
  <c r="BD434" i="1"/>
  <c r="BC434" i="1"/>
  <c r="BB434" i="1"/>
  <c r="BA434" i="1"/>
  <c r="AZ434" i="1"/>
  <c r="AY434" i="1"/>
  <c r="AX434" i="1"/>
  <c r="AW434" i="1"/>
  <c r="AV434" i="1"/>
  <c r="AU434" i="1"/>
  <c r="AT434" i="1"/>
  <c r="AS434" i="1"/>
  <c r="AR434" i="1"/>
  <c r="AQ434" i="1"/>
  <c r="AP434" i="1"/>
  <c r="AO434" i="1"/>
  <c r="AN434" i="1"/>
  <c r="AM434" i="1"/>
  <c r="AL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CF433" i="1"/>
  <c r="CE433" i="1"/>
  <c r="CD433" i="1"/>
  <c r="CC433" i="1"/>
  <c r="CB433" i="1"/>
  <c r="CA433" i="1"/>
  <c r="BZ433" i="1"/>
  <c r="BY433" i="1"/>
  <c r="BX433" i="1"/>
  <c r="BW433" i="1"/>
  <c r="BV433" i="1"/>
  <c r="BU433" i="1"/>
  <c r="BT433" i="1"/>
  <c r="BS433" i="1"/>
  <c r="BR433" i="1"/>
  <c r="BQ433" i="1"/>
  <c r="BP433" i="1"/>
  <c r="BO433" i="1"/>
  <c r="BN433" i="1"/>
  <c r="BM433" i="1"/>
  <c r="BL433" i="1"/>
  <c r="BK433" i="1"/>
  <c r="BG433" i="1"/>
  <c r="BF433" i="1"/>
  <c r="BE433" i="1"/>
  <c r="BD433" i="1"/>
  <c r="BC433" i="1"/>
  <c r="BB433" i="1"/>
  <c r="BA433" i="1"/>
  <c r="AZ433" i="1"/>
  <c r="AY433" i="1"/>
  <c r="AX433" i="1"/>
  <c r="AW433" i="1"/>
  <c r="AV433" i="1"/>
  <c r="AU433" i="1"/>
  <c r="AT433" i="1"/>
  <c r="AS433" i="1"/>
  <c r="AR433" i="1"/>
  <c r="AQ433" i="1"/>
  <c r="AP433" i="1"/>
  <c r="AO433" i="1"/>
  <c r="AN433" i="1"/>
  <c r="AM433" i="1"/>
  <c r="AL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CF431" i="1"/>
  <c r="CE431" i="1"/>
  <c r="CD431" i="1"/>
  <c r="CC431" i="1"/>
  <c r="CB431" i="1"/>
  <c r="CA431" i="1"/>
  <c r="BZ431" i="1"/>
  <c r="BY431" i="1"/>
  <c r="BX431" i="1"/>
  <c r="BW431" i="1"/>
  <c r="BV431" i="1"/>
  <c r="BU431" i="1"/>
  <c r="BT431" i="1"/>
  <c r="BS431" i="1"/>
  <c r="BR431" i="1"/>
  <c r="BQ431" i="1"/>
  <c r="BP431" i="1"/>
  <c r="BO431" i="1"/>
  <c r="BN431" i="1"/>
  <c r="BM431" i="1"/>
  <c r="BL431" i="1"/>
  <c r="BK431" i="1"/>
  <c r="BG431" i="1"/>
  <c r="BF431" i="1"/>
  <c r="BE431" i="1"/>
  <c r="BD431" i="1"/>
  <c r="BC431" i="1"/>
  <c r="BB431" i="1"/>
  <c r="BA431" i="1"/>
  <c r="AZ431" i="1"/>
  <c r="AY431" i="1"/>
  <c r="AX431" i="1"/>
  <c r="AW431" i="1"/>
  <c r="AV431" i="1"/>
  <c r="AU431" i="1"/>
  <c r="AT431" i="1"/>
  <c r="AS431" i="1"/>
  <c r="AR431" i="1"/>
  <c r="AQ431" i="1"/>
  <c r="AP431" i="1"/>
  <c r="AO431" i="1"/>
  <c r="AN431" i="1"/>
  <c r="AM431" i="1"/>
  <c r="AL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CF430" i="1"/>
  <c r="CE430" i="1"/>
  <c r="CD430" i="1"/>
  <c r="CC430" i="1"/>
  <c r="CB430" i="1"/>
  <c r="CA430" i="1"/>
  <c r="BZ430" i="1"/>
  <c r="BY430" i="1"/>
  <c r="BX430" i="1"/>
  <c r="BW430" i="1"/>
  <c r="BV430" i="1"/>
  <c r="BU430" i="1"/>
  <c r="BT430" i="1"/>
  <c r="BS430" i="1"/>
  <c r="BR430" i="1"/>
  <c r="BQ430" i="1"/>
  <c r="BP430" i="1"/>
  <c r="BO430" i="1"/>
  <c r="BN430" i="1"/>
  <c r="BM430" i="1"/>
  <c r="BL430" i="1"/>
  <c r="BK430" i="1"/>
  <c r="BG430" i="1"/>
  <c r="BF430" i="1"/>
  <c r="BE430" i="1"/>
  <c r="BD430" i="1"/>
  <c r="BC430" i="1"/>
  <c r="BB430" i="1"/>
  <c r="BA430" i="1"/>
  <c r="AZ430" i="1"/>
  <c r="AY430" i="1"/>
  <c r="AX430" i="1"/>
  <c r="AW430" i="1"/>
  <c r="AV430" i="1"/>
  <c r="AU430" i="1"/>
  <c r="AT430" i="1"/>
  <c r="AS430" i="1"/>
  <c r="AR430" i="1"/>
  <c r="AQ430" i="1"/>
  <c r="AP430" i="1"/>
  <c r="AO430" i="1"/>
  <c r="AN430" i="1"/>
  <c r="AM430" i="1"/>
  <c r="AL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CD429" i="1"/>
  <c r="CC429" i="1"/>
  <c r="CB429" i="1"/>
  <c r="CA429" i="1"/>
  <c r="BZ429" i="1"/>
  <c r="BY429" i="1"/>
  <c r="BX429" i="1"/>
  <c r="BW429" i="1"/>
  <c r="BV429" i="1"/>
  <c r="BU429" i="1"/>
  <c r="BT429" i="1"/>
  <c r="BS429" i="1"/>
  <c r="BR429" i="1"/>
  <c r="BQ429" i="1"/>
  <c r="BP429" i="1"/>
  <c r="BO429" i="1"/>
  <c r="BN429" i="1"/>
  <c r="BM429" i="1"/>
  <c r="BL429" i="1"/>
  <c r="BK429" i="1"/>
  <c r="BE429" i="1"/>
  <c r="BD429" i="1"/>
  <c r="BC429" i="1"/>
  <c r="BB429" i="1"/>
  <c r="BA429" i="1"/>
  <c r="AZ429" i="1"/>
  <c r="AY429" i="1"/>
  <c r="AX429" i="1"/>
  <c r="AW429" i="1"/>
  <c r="AV429" i="1"/>
  <c r="AU429" i="1"/>
  <c r="AT429" i="1"/>
  <c r="AS429" i="1"/>
  <c r="AR429" i="1"/>
  <c r="AQ429" i="1"/>
  <c r="AP429" i="1"/>
  <c r="AO429" i="1"/>
  <c r="AN429" i="1"/>
  <c r="AM429" i="1"/>
  <c r="AL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CF428" i="1"/>
  <c r="CE428" i="1"/>
  <c r="CD428" i="1"/>
  <c r="CC428" i="1"/>
  <c r="CB428" i="1"/>
  <c r="CA428" i="1"/>
  <c r="BZ428" i="1"/>
  <c r="BY428" i="1"/>
  <c r="BX428" i="1"/>
  <c r="BW428" i="1"/>
  <c r="BV428" i="1"/>
  <c r="BU428" i="1"/>
  <c r="BT428" i="1"/>
  <c r="BS428" i="1"/>
  <c r="BR428" i="1"/>
  <c r="BQ428" i="1"/>
  <c r="BP428" i="1"/>
  <c r="BO428" i="1"/>
  <c r="BN428" i="1"/>
  <c r="BM428" i="1"/>
  <c r="BL428" i="1"/>
  <c r="BK428" i="1"/>
  <c r="BG428" i="1"/>
  <c r="BF428" i="1"/>
  <c r="BE428" i="1"/>
  <c r="BD428" i="1"/>
  <c r="BC428" i="1"/>
  <c r="BB428" i="1"/>
  <c r="BA428" i="1"/>
  <c r="AZ428" i="1"/>
  <c r="AY428" i="1"/>
  <c r="AX428" i="1"/>
  <c r="AW428" i="1"/>
  <c r="AV428" i="1"/>
  <c r="AU428" i="1"/>
  <c r="AT428" i="1"/>
  <c r="AS428" i="1"/>
  <c r="AR428" i="1"/>
  <c r="AQ428" i="1"/>
  <c r="AP428" i="1"/>
  <c r="AO428" i="1"/>
  <c r="AN428" i="1"/>
  <c r="AM428" i="1"/>
  <c r="AL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D428" i="1"/>
  <c r="CF427" i="1"/>
  <c r="CE427" i="1"/>
  <c r="CD427" i="1"/>
  <c r="CC427" i="1"/>
  <c r="CB427" i="1"/>
  <c r="CA427" i="1"/>
  <c r="BZ427" i="1"/>
  <c r="BY427" i="1"/>
  <c r="BX427" i="1"/>
  <c r="BW427" i="1"/>
  <c r="BV427" i="1"/>
  <c r="BU427" i="1"/>
  <c r="BT427" i="1"/>
  <c r="BS427" i="1"/>
  <c r="BR427" i="1"/>
  <c r="BQ427" i="1"/>
  <c r="BP427" i="1"/>
  <c r="BO427" i="1"/>
  <c r="BN427" i="1"/>
  <c r="BM427" i="1"/>
  <c r="BL427" i="1"/>
  <c r="BK427" i="1"/>
  <c r="BG427" i="1"/>
  <c r="BF427" i="1"/>
  <c r="BE427" i="1"/>
  <c r="BD427" i="1"/>
  <c r="BC427" i="1"/>
  <c r="BB427" i="1"/>
  <c r="BA427" i="1"/>
  <c r="AZ427" i="1"/>
  <c r="AY427" i="1"/>
  <c r="AX427" i="1"/>
  <c r="AW427" i="1"/>
  <c r="AV427" i="1"/>
  <c r="AU427" i="1"/>
  <c r="AT427" i="1"/>
  <c r="AS427" i="1"/>
  <c r="AR427" i="1"/>
  <c r="AQ427" i="1"/>
  <c r="AP427" i="1"/>
  <c r="AO427" i="1"/>
  <c r="AN427" i="1"/>
  <c r="AM427" i="1"/>
  <c r="AL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D427" i="1"/>
  <c r="CF426" i="1"/>
  <c r="CE426" i="1"/>
  <c r="CD426" i="1"/>
  <c r="CC426" i="1"/>
  <c r="CB426" i="1"/>
  <c r="CA426" i="1"/>
  <c r="BZ426" i="1"/>
  <c r="BY426" i="1"/>
  <c r="BX426" i="1"/>
  <c r="BW426" i="1"/>
  <c r="BV426" i="1"/>
  <c r="BU426" i="1"/>
  <c r="BT426" i="1"/>
  <c r="BS426" i="1"/>
  <c r="BR426" i="1"/>
  <c r="BQ426" i="1"/>
  <c r="BP426" i="1"/>
  <c r="BO426" i="1"/>
  <c r="BN426" i="1"/>
  <c r="BM426" i="1"/>
  <c r="BL426" i="1"/>
  <c r="BK426" i="1"/>
  <c r="BG426" i="1"/>
  <c r="BF426" i="1"/>
  <c r="BE426" i="1"/>
  <c r="BD426" i="1"/>
  <c r="BC426" i="1"/>
  <c r="BB426" i="1"/>
  <c r="BA426" i="1"/>
  <c r="AZ426" i="1"/>
  <c r="AY426" i="1"/>
  <c r="AX426" i="1"/>
  <c r="AW426" i="1"/>
  <c r="AV426" i="1"/>
  <c r="AU426" i="1"/>
  <c r="AT426" i="1"/>
  <c r="AS426" i="1"/>
  <c r="AR426" i="1"/>
  <c r="AQ426" i="1"/>
  <c r="AP426" i="1"/>
  <c r="AO426" i="1"/>
  <c r="AN426" i="1"/>
  <c r="AM426" i="1"/>
  <c r="AL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H426" i="1"/>
  <c r="G426" i="1"/>
  <c r="F426" i="1"/>
  <c r="D426" i="1"/>
  <c r="CF378" i="1"/>
  <c r="CE378" i="1"/>
  <c r="CD378" i="1"/>
  <c r="CC378" i="1"/>
  <c r="CB378" i="1"/>
  <c r="CA378" i="1"/>
  <c r="BZ378" i="1"/>
  <c r="BY378" i="1"/>
  <c r="BX378" i="1"/>
  <c r="BW378" i="1"/>
  <c r="BV378" i="1"/>
  <c r="BU378" i="1"/>
  <c r="BT378" i="1"/>
  <c r="BS378" i="1"/>
  <c r="BR378" i="1"/>
  <c r="BQ378" i="1"/>
  <c r="BP378" i="1"/>
  <c r="BO378" i="1"/>
  <c r="BN378" i="1"/>
  <c r="BM378" i="1"/>
  <c r="BL378" i="1"/>
  <c r="BK378" i="1"/>
  <c r="BG378" i="1"/>
  <c r="BF378" i="1"/>
  <c r="BE378" i="1"/>
  <c r="BD378" i="1"/>
  <c r="BC378" i="1"/>
  <c r="BB378" i="1"/>
  <c r="BA378" i="1"/>
  <c r="AZ378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CF377" i="1"/>
  <c r="CE377" i="1"/>
  <c r="CD377" i="1"/>
  <c r="CC377" i="1"/>
  <c r="CB377" i="1"/>
  <c r="CA377" i="1"/>
  <c r="BZ377" i="1"/>
  <c r="BY377" i="1"/>
  <c r="BX377" i="1"/>
  <c r="BW377" i="1"/>
  <c r="BV377" i="1"/>
  <c r="BU377" i="1"/>
  <c r="BT377" i="1"/>
  <c r="BS377" i="1"/>
  <c r="BR377" i="1"/>
  <c r="BQ377" i="1"/>
  <c r="BP377" i="1"/>
  <c r="BO377" i="1"/>
  <c r="BN377" i="1"/>
  <c r="BM377" i="1"/>
  <c r="BL377" i="1"/>
  <c r="BK377" i="1"/>
  <c r="BG377" i="1"/>
  <c r="BF377" i="1"/>
  <c r="BE377" i="1"/>
  <c r="BD377" i="1"/>
  <c r="BC377" i="1"/>
  <c r="BB377" i="1"/>
  <c r="BA377" i="1"/>
  <c r="AZ377" i="1"/>
  <c r="AY377" i="1"/>
  <c r="AX377" i="1"/>
  <c r="AW377" i="1"/>
  <c r="AV377" i="1"/>
  <c r="AU377" i="1"/>
  <c r="AT377" i="1"/>
  <c r="AS377" i="1"/>
  <c r="AR377" i="1"/>
  <c r="AQ377" i="1"/>
  <c r="AP377" i="1"/>
  <c r="AO377" i="1"/>
  <c r="AN377" i="1"/>
  <c r="AM377" i="1"/>
  <c r="AL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CE376" i="1"/>
  <c r="CD376" i="1"/>
  <c r="CC376" i="1"/>
  <c r="CB376" i="1"/>
  <c r="CA376" i="1"/>
  <c r="BZ376" i="1"/>
  <c r="BY376" i="1"/>
  <c r="BX376" i="1"/>
  <c r="BW376" i="1"/>
  <c r="BV376" i="1"/>
  <c r="BU376" i="1"/>
  <c r="BT376" i="1"/>
  <c r="BS376" i="1"/>
  <c r="BR376" i="1"/>
  <c r="BQ376" i="1"/>
  <c r="BP376" i="1"/>
  <c r="BO376" i="1"/>
  <c r="BN376" i="1"/>
  <c r="BM376" i="1"/>
  <c r="BL376" i="1"/>
  <c r="BK376" i="1"/>
  <c r="BE376" i="1"/>
  <c r="BD376" i="1"/>
  <c r="BC376" i="1"/>
  <c r="BB376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CF375" i="1"/>
  <c r="CE375" i="1"/>
  <c r="CD375" i="1"/>
  <c r="CC375" i="1"/>
  <c r="CB375" i="1"/>
  <c r="CA375" i="1"/>
  <c r="BZ375" i="1"/>
  <c r="BY375" i="1"/>
  <c r="BX375" i="1"/>
  <c r="BW375" i="1"/>
  <c r="BV375" i="1"/>
  <c r="BU375" i="1"/>
  <c r="BT375" i="1"/>
  <c r="BS375" i="1"/>
  <c r="BR375" i="1"/>
  <c r="BQ375" i="1"/>
  <c r="BP375" i="1"/>
  <c r="BO375" i="1"/>
  <c r="BN375" i="1"/>
  <c r="BM375" i="1"/>
  <c r="BL375" i="1"/>
  <c r="BK375" i="1"/>
  <c r="BG375" i="1"/>
  <c r="BF375" i="1"/>
  <c r="BE375" i="1"/>
  <c r="BD375" i="1"/>
  <c r="BC375" i="1"/>
  <c r="BB375" i="1"/>
  <c r="BA375" i="1"/>
  <c r="AZ375" i="1"/>
  <c r="AY375" i="1"/>
  <c r="AX375" i="1"/>
  <c r="AW375" i="1"/>
  <c r="AV375" i="1"/>
  <c r="AU375" i="1"/>
  <c r="AT375" i="1"/>
  <c r="AS375" i="1"/>
  <c r="AR375" i="1"/>
  <c r="AQ375" i="1"/>
  <c r="AP375" i="1"/>
  <c r="AO375" i="1"/>
  <c r="AN375" i="1"/>
  <c r="AM375" i="1"/>
  <c r="AL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H375" i="1"/>
  <c r="G375" i="1"/>
  <c r="F375" i="1"/>
  <c r="CF330" i="1"/>
  <c r="CF376" i="1" s="1"/>
  <c r="CE330" i="1"/>
  <c r="CD330" i="1"/>
  <c r="CC330" i="1"/>
  <c r="CB330" i="1"/>
  <c r="CA330" i="1"/>
  <c r="BZ330" i="1"/>
  <c r="BY330" i="1"/>
  <c r="BX330" i="1"/>
  <c r="BW330" i="1"/>
  <c r="BV330" i="1"/>
  <c r="BU330" i="1"/>
  <c r="BT330" i="1"/>
  <c r="BS330" i="1"/>
  <c r="BR330" i="1"/>
  <c r="BQ330" i="1"/>
  <c r="BP330" i="1"/>
  <c r="BO330" i="1"/>
  <c r="BN330" i="1"/>
  <c r="BM330" i="1"/>
  <c r="BL330" i="1"/>
  <c r="BK330" i="1"/>
  <c r="BG330" i="1"/>
  <c r="BG376" i="1" s="1"/>
  <c r="BF330" i="1"/>
  <c r="BF376" i="1" s="1"/>
  <c r="BE330" i="1"/>
  <c r="BD330" i="1"/>
  <c r="BC330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H330" i="1"/>
  <c r="AH376" i="1" s="1"/>
  <c r="AG330" i="1"/>
  <c r="AG376" i="1" s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H330" i="1"/>
  <c r="G330" i="1"/>
  <c r="F330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H225" i="1"/>
  <c r="G225" i="1"/>
  <c r="F225" i="1"/>
  <c r="CJ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H179" i="1"/>
  <c r="G179" i="1"/>
  <c r="F179" i="1"/>
  <c r="D71" i="1"/>
  <c r="D70" i="1"/>
  <c r="CF69" i="1"/>
  <c r="CF429" i="1" s="1"/>
  <c r="CE69" i="1"/>
  <c r="CE429" i="1" s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G69" i="1"/>
  <c r="BG429" i="1" s="1"/>
  <c r="BF69" i="1"/>
  <c r="BF429" i="1" s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H69" i="1"/>
  <c r="AH429" i="1" s="1"/>
  <c r="AG69" i="1"/>
  <c r="AG429" i="1" s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H69" i="1"/>
  <c r="G69" i="1"/>
  <c r="F69" i="1"/>
  <c r="D69" i="1"/>
</calcChain>
</file>

<file path=xl/sharedStrings.xml><?xml version="1.0" encoding="utf-8"?>
<sst xmlns="http://schemas.openxmlformats.org/spreadsheetml/2006/main" count="2084" uniqueCount="483">
  <si>
    <t xml:space="preserve">Study Area </t>
  </si>
  <si>
    <t xml:space="preserve"> </t>
  </si>
  <si>
    <t>Treatment</t>
  </si>
  <si>
    <t>TCC 0-25%= "1" // TCC 25-50%= "2"</t>
  </si>
  <si>
    <t>Date</t>
  </si>
  <si>
    <t>Type</t>
  </si>
  <si>
    <t>TCC</t>
  </si>
  <si>
    <t>Slope</t>
  </si>
  <si>
    <t>Aspect</t>
  </si>
  <si>
    <t xml:space="preserve">Elev. </t>
  </si>
  <si>
    <t>Long</t>
  </si>
  <si>
    <t>Lat</t>
  </si>
  <si>
    <t>Name</t>
  </si>
  <si>
    <t>NDVI</t>
  </si>
  <si>
    <t>Treat</t>
  </si>
  <si>
    <t>1 (13)</t>
  </si>
  <si>
    <t>Treat1</t>
  </si>
  <si>
    <t>1 (23)</t>
  </si>
  <si>
    <t>Treat2</t>
  </si>
  <si>
    <t>1 (11)</t>
  </si>
  <si>
    <t>Treat3</t>
  </si>
  <si>
    <t>2 (40)</t>
  </si>
  <si>
    <t>Treat4</t>
  </si>
  <si>
    <t>1 (20)</t>
  </si>
  <si>
    <t>Treat5</t>
  </si>
  <si>
    <t>1 (10)</t>
  </si>
  <si>
    <t>Treat6</t>
  </si>
  <si>
    <t>1 (14)</t>
  </si>
  <si>
    <t>Treat7</t>
  </si>
  <si>
    <t>1 (17)</t>
  </si>
  <si>
    <t>Treat8</t>
  </si>
  <si>
    <t>Treat9</t>
  </si>
  <si>
    <t>Treat10</t>
  </si>
  <si>
    <t>2 (43)</t>
  </si>
  <si>
    <t>Treat11</t>
  </si>
  <si>
    <t>2 (29)</t>
  </si>
  <si>
    <t>Treat12</t>
  </si>
  <si>
    <t>Treat13</t>
  </si>
  <si>
    <t>Treat14</t>
  </si>
  <si>
    <t>2 (28)</t>
  </si>
  <si>
    <t>Treat15</t>
  </si>
  <si>
    <t>1 (25)</t>
  </si>
  <si>
    <t>Treat 16</t>
  </si>
  <si>
    <t>Treat 17</t>
  </si>
  <si>
    <t>3 (52)</t>
  </si>
  <si>
    <t>Treat 18</t>
  </si>
  <si>
    <t>2 (38)</t>
  </si>
  <si>
    <t>Treat 19</t>
  </si>
  <si>
    <t>2 (44)</t>
  </si>
  <si>
    <t>Treat 20</t>
  </si>
  <si>
    <t>Treat 21</t>
  </si>
  <si>
    <t>1 (18)</t>
  </si>
  <si>
    <t>Treat 22</t>
  </si>
  <si>
    <t>2 (32)</t>
  </si>
  <si>
    <t>Treat 23</t>
  </si>
  <si>
    <t>Treat 24</t>
  </si>
  <si>
    <t>Treat 25</t>
  </si>
  <si>
    <t>2 (35)</t>
  </si>
  <si>
    <t>Treat 26</t>
  </si>
  <si>
    <t>Treat 27</t>
  </si>
  <si>
    <t>2 (26)</t>
  </si>
  <si>
    <t>Treat 28</t>
  </si>
  <si>
    <t>1 (15)</t>
  </si>
  <si>
    <t>Treat 29</t>
  </si>
  <si>
    <t>Treat 30</t>
  </si>
  <si>
    <t>Treat 31</t>
  </si>
  <si>
    <t>Treat 32</t>
  </si>
  <si>
    <t>Treat 33</t>
  </si>
  <si>
    <t>1 (16)</t>
  </si>
  <si>
    <t>Treat 34</t>
  </si>
  <si>
    <t>Treat 35</t>
  </si>
  <si>
    <t>2 (34)</t>
  </si>
  <si>
    <t>Treat 36</t>
  </si>
  <si>
    <t>Treat 37</t>
  </si>
  <si>
    <t>Treat 38</t>
  </si>
  <si>
    <t>1 (7)</t>
  </si>
  <si>
    <t>Treat 39</t>
  </si>
  <si>
    <t>2 (46)</t>
  </si>
  <si>
    <t>Treat 40</t>
  </si>
  <si>
    <t>1 (19)</t>
  </si>
  <si>
    <t>Treat 41</t>
  </si>
  <si>
    <t>1 (5)</t>
  </si>
  <si>
    <t>Treat 42</t>
  </si>
  <si>
    <t>1 (9)</t>
  </si>
  <si>
    <t>Treat 43</t>
  </si>
  <si>
    <t>1 (6)</t>
  </si>
  <si>
    <t>Treat 44</t>
  </si>
  <si>
    <t>3 (51)</t>
  </si>
  <si>
    <t>Treat 45</t>
  </si>
  <si>
    <t>Treat 46</t>
  </si>
  <si>
    <t>Treat 47</t>
  </si>
  <si>
    <t>Treat 48</t>
  </si>
  <si>
    <t>1 (8)</t>
  </si>
  <si>
    <t>Treat 50</t>
  </si>
  <si>
    <t>Treat 51</t>
  </si>
  <si>
    <t>Treat 52</t>
  </si>
  <si>
    <t>1 (0)</t>
  </si>
  <si>
    <t>Treat 53</t>
  </si>
  <si>
    <t>Treat 54</t>
  </si>
  <si>
    <t>Treat 55</t>
  </si>
  <si>
    <t>Treat 56</t>
  </si>
  <si>
    <t>Treat 57</t>
  </si>
  <si>
    <t>Treat 58</t>
  </si>
  <si>
    <t>1 (21)</t>
  </si>
  <si>
    <t>Treat 59</t>
  </si>
  <si>
    <t>Treat 60</t>
  </si>
  <si>
    <t>Treat 61</t>
  </si>
  <si>
    <t>Treat 62</t>
  </si>
  <si>
    <t>Treat 63</t>
  </si>
  <si>
    <t>2 (27)</t>
  </si>
  <si>
    <t>Treat 64</t>
  </si>
  <si>
    <t xml:space="preserve">Averages: </t>
  </si>
  <si>
    <t>SF TREATMENT</t>
  </si>
  <si>
    <t>1 tcc avg</t>
  </si>
  <si>
    <t xml:space="preserve">2 tcc avg </t>
  </si>
  <si>
    <t xml:space="preserve">Fire </t>
  </si>
  <si>
    <t>Intensity</t>
  </si>
  <si>
    <t>Fire</t>
  </si>
  <si>
    <t>Wildfire</t>
  </si>
  <si>
    <t xml:space="preserve">Fire 1 </t>
  </si>
  <si>
    <t>Fire 2</t>
  </si>
  <si>
    <t>Fire 3</t>
  </si>
  <si>
    <t>Fire 4</t>
  </si>
  <si>
    <t>Fire 5</t>
  </si>
  <si>
    <t>Fire 6</t>
  </si>
  <si>
    <t>Fire 7</t>
  </si>
  <si>
    <t>Fire 8</t>
  </si>
  <si>
    <t>Fire 9</t>
  </si>
  <si>
    <t>Fire 10</t>
  </si>
  <si>
    <t>Fire 11</t>
  </si>
  <si>
    <t>Fire 12</t>
  </si>
  <si>
    <t>Fire 13</t>
  </si>
  <si>
    <t>Fire 14</t>
  </si>
  <si>
    <t>Fire 15</t>
  </si>
  <si>
    <t>Fire 16</t>
  </si>
  <si>
    <t>Fire 17</t>
  </si>
  <si>
    <t>Fire 18</t>
  </si>
  <si>
    <t>Fire 19</t>
  </si>
  <si>
    <t>Fire 20</t>
  </si>
  <si>
    <t>Fire 21</t>
  </si>
  <si>
    <t>Fire 22</t>
  </si>
  <si>
    <t>Fire 23</t>
  </si>
  <si>
    <t>Fire 24</t>
  </si>
  <si>
    <t>Fire 25</t>
  </si>
  <si>
    <t>Fire 26</t>
  </si>
  <si>
    <t>Fire 27</t>
  </si>
  <si>
    <t>Fire 28</t>
  </si>
  <si>
    <t>Fire 29</t>
  </si>
  <si>
    <t>Fire 30</t>
  </si>
  <si>
    <t>Fire 31</t>
  </si>
  <si>
    <t>Fire 32</t>
  </si>
  <si>
    <t>Fire 33</t>
  </si>
  <si>
    <t>Fire 34</t>
  </si>
  <si>
    <t>Fire 35</t>
  </si>
  <si>
    <t>Fire 36</t>
  </si>
  <si>
    <t>Fire 37</t>
  </si>
  <si>
    <t>TresLag</t>
  </si>
  <si>
    <t>Fire 38</t>
  </si>
  <si>
    <t>Fire 39</t>
  </si>
  <si>
    <t>Fire 40</t>
  </si>
  <si>
    <t>Fire 41</t>
  </si>
  <si>
    <t>Fire 42</t>
  </si>
  <si>
    <t>Fire 43</t>
  </si>
  <si>
    <t>Fire 44</t>
  </si>
  <si>
    <t>Fire 45</t>
  </si>
  <si>
    <t>Fire 46</t>
  </si>
  <si>
    <t>Fire 47</t>
  </si>
  <si>
    <t>Fire 48</t>
  </si>
  <si>
    <t>Fire 49</t>
  </si>
  <si>
    <t>Fire 50</t>
  </si>
  <si>
    <t>Fire 51</t>
  </si>
  <si>
    <t>Fire 52</t>
  </si>
  <si>
    <t>Fire 53</t>
  </si>
  <si>
    <t>Fire 54</t>
  </si>
  <si>
    <t>Fire 55</t>
  </si>
  <si>
    <t>Fire 56</t>
  </si>
  <si>
    <t>Fire 57</t>
  </si>
  <si>
    <t>Fire 58</t>
  </si>
  <si>
    <t>Fire 59</t>
  </si>
  <si>
    <t>Fire 60</t>
  </si>
  <si>
    <t>Fire 61</t>
  </si>
  <si>
    <t>Fire 62</t>
  </si>
  <si>
    <t>Fire 63</t>
  </si>
  <si>
    <t>Fire 64</t>
  </si>
  <si>
    <t>Fire 65</t>
  </si>
  <si>
    <t>Fire 66</t>
  </si>
  <si>
    <t>Fire 67</t>
  </si>
  <si>
    <t>Fire 68</t>
  </si>
  <si>
    <t>Fire 69</t>
  </si>
  <si>
    <t>Fire 70</t>
  </si>
  <si>
    <t>Fire 71</t>
  </si>
  <si>
    <t>Fire 72</t>
  </si>
  <si>
    <t>Fire 73</t>
  </si>
  <si>
    <t>Fire 74</t>
  </si>
  <si>
    <t>Fire 75</t>
  </si>
  <si>
    <t>Fire 76</t>
  </si>
  <si>
    <t>Fire 77</t>
  </si>
  <si>
    <t>Fire 78</t>
  </si>
  <si>
    <t>Fire 79</t>
  </si>
  <si>
    <t xml:space="preserve">Fire 80 </t>
  </si>
  <si>
    <t>Fire 81</t>
  </si>
  <si>
    <t>Fire 82</t>
  </si>
  <si>
    <t>Fire 83</t>
  </si>
  <si>
    <t>Fire 84</t>
  </si>
  <si>
    <t>Fire 85</t>
  </si>
  <si>
    <t>Fire 86</t>
  </si>
  <si>
    <t>Fire 87</t>
  </si>
  <si>
    <t>Fire 88</t>
  </si>
  <si>
    <t>Fire 89</t>
  </si>
  <si>
    <t xml:space="preserve">Fire 90 </t>
  </si>
  <si>
    <t>Fire 91</t>
  </si>
  <si>
    <t>Fire 92</t>
  </si>
  <si>
    <t>Fire 93</t>
  </si>
  <si>
    <t>Fire 94</t>
  </si>
  <si>
    <t>Fire 95</t>
  </si>
  <si>
    <t>Fire 96</t>
  </si>
  <si>
    <t>Fire 97</t>
  </si>
  <si>
    <t>Fire 98</t>
  </si>
  <si>
    <t>Fire 99</t>
  </si>
  <si>
    <t>Fire 100</t>
  </si>
  <si>
    <t>Fire101</t>
  </si>
  <si>
    <t>Fire 102</t>
  </si>
  <si>
    <t>Fire 103</t>
  </si>
  <si>
    <t>WILDFIRES</t>
  </si>
  <si>
    <t>Bark Beetle</t>
  </si>
  <si>
    <t>2012-2014</t>
  </si>
  <si>
    <t>Beetle</t>
  </si>
  <si>
    <t>x</t>
  </si>
  <si>
    <t>bb1</t>
  </si>
  <si>
    <t>bb2</t>
  </si>
  <si>
    <t>bb3</t>
  </si>
  <si>
    <t>bb4</t>
  </si>
  <si>
    <t>bb5</t>
  </si>
  <si>
    <t>bb6</t>
  </si>
  <si>
    <t>bb7</t>
  </si>
  <si>
    <t>bb8</t>
  </si>
  <si>
    <t>bb9</t>
  </si>
  <si>
    <t>bb10</t>
  </si>
  <si>
    <t>bb11</t>
  </si>
  <si>
    <t>bb12</t>
  </si>
  <si>
    <t>bb13</t>
  </si>
  <si>
    <t>bb14</t>
  </si>
  <si>
    <t>bb15</t>
  </si>
  <si>
    <t>bb16</t>
  </si>
  <si>
    <t>bb17</t>
  </si>
  <si>
    <t>bb18</t>
  </si>
  <si>
    <t>bb19</t>
  </si>
  <si>
    <t>bb20</t>
  </si>
  <si>
    <t>bb21</t>
  </si>
  <si>
    <t>bb22</t>
  </si>
  <si>
    <t>bb23</t>
  </si>
  <si>
    <t>bb24</t>
  </si>
  <si>
    <t>bb25</t>
  </si>
  <si>
    <t>bb26</t>
  </si>
  <si>
    <t>bb27</t>
  </si>
  <si>
    <t>bb28</t>
  </si>
  <si>
    <t>bb29</t>
  </si>
  <si>
    <t>bb30</t>
  </si>
  <si>
    <t>bb31</t>
  </si>
  <si>
    <t>bb32</t>
  </si>
  <si>
    <t>bb33</t>
  </si>
  <si>
    <t>bb34</t>
  </si>
  <si>
    <t>bb35</t>
  </si>
  <si>
    <t>bb36</t>
  </si>
  <si>
    <t>bb37</t>
  </si>
  <si>
    <t>bb38</t>
  </si>
  <si>
    <t>bb39</t>
  </si>
  <si>
    <t>bb40</t>
  </si>
  <si>
    <t>Insect</t>
  </si>
  <si>
    <t xml:space="preserve">BARK BEETLES </t>
  </si>
  <si>
    <t xml:space="preserve">Control </t>
  </si>
  <si>
    <t>N/A</t>
  </si>
  <si>
    <t>CTRL</t>
  </si>
  <si>
    <t>ctl1</t>
  </si>
  <si>
    <t>Ctl1</t>
  </si>
  <si>
    <t>ctl2</t>
  </si>
  <si>
    <t>ctl3</t>
  </si>
  <si>
    <t>ctl4</t>
  </si>
  <si>
    <t>ctl5</t>
  </si>
  <si>
    <t>ctl6</t>
  </si>
  <si>
    <t>ctl7</t>
  </si>
  <si>
    <t>ctl8</t>
  </si>
  <si>
    <t>ctl9</t>
  </si>
  <si>
    <t>ctl10</t>
  </si>
  <si>
    <t>ctl11</t>
  </si>
  <si>
    <t>ctl12</t>
  </si>
  <si>
    <t>ctl13</t>
  </si>
  <si>
    <t>ctl14</t>
  </si>
  <si>
    <t>ctl15</t>
  </si>
  <si>
    <t>clt16</t>
  </si>
  <si>
    <t>ctl17</t>
  </si>
  <si>
    <t>ctl18</t>
  </si>
  <si>
    <t>ctl19</t>
  </si>
  <si>
    <t>ctl20</t>
  </si>
  <si>
    <t>ctl21</t>
  </si>
  <si>
    <t>ctl22</t>
  </si>
  <si>
    <t>ctl23</t>
  </si>
  <si>
    <t>ctl24</t>
  </si>
  <si>
    <t>ctl25</t>
  </si>
  <si>
    <t>ctl26</t>
  </si>
  <si>
    <t>ctl27</t>
  </si>
  <si>
    <t>ctl29</t>
  </si>
  <si>
    <t>ctl30</t>
  </si>
  <si>
    <t>ctl31</t>
  </si>
  <si>
    <t>ctl32</t>
  </si>
  <si>
    <t>ctl33</t>
  </si>
  <si>
    <t>ctl34</t>
  </si>
  <si>
    <t>ctl35</t>
  </si>
  <si>
    <t>ctl36</t>
  </si>
  <si>
    <t>ctl37</t>
  </si>
  <si>
    <t>ctl38</t>
  </si>
  <si>
    <t>ctl39</t>
  </si>
  <si>
    <t>ctl40</t>
  </si>
  <si>
    <t>ctl41</t>
  </si>
  <si>
    <t>ctl42</t>
  </si>
  <si>
    <t>ctl43</t>
  </si>
  <si>
    <t>ctl44</t>
  </si>
  <si>
    <t>ctl45</t>
  </si>
  <si>
    <t>ctl46</t>
  </si>
  <si>
    <t>ctl47</t>
  </si>
  <si>
    <t>ctl48</t>
  </si>
  <si>
    <t>ctl49</t>
  </si>
  <si>
    <t>ctl50</t>
  </si>
  <si>
    <t>ctl51</t>
  </si>
  <si>
    <t>ctl52</t>
  </si>
  <si>
    <t>ctl53</t>
  </si>
  <si>
    <t>ctl54</t>
  </si>
  <si>
    <t>ctl55</t>
  </si>
  <si>
    <t>ctl56</t>
  </si>
  <si>
    <t>ctl57</t>
  </si>
  <si>
    <t>ctl58</t>
  </si>
  <si>
    <t>ctl59</t>
  </si>
  <si>
    <t>ctl60</t>
  </si>
  <si>
    <t>ctl61</t>
  </si>
  <si>
    <t>ctl62</t>
  </si>
  <si>
    <t>clt63</t>
  </si>
  <si>
    <t>ctl64</t>
  </si>
  <si>
    <t>ctl65</t>
  </si>
  <si>
    <t>ctl66</t>
  </si>
  <si>
    <t>ctl67</t>
  </si>
  <si>
    <t>ctl68</t>
  </si>
  <si>
    <t>ctl69</t>
  </si>
  <si>
    <t>ctl70</t>
  </si>
  <si>
    <t>ctl71</t>
  </si>
  <si>
    <t>ctl72</t>
  </si>
  <si>
    <t>ctl73</t>
  </si>
  <si>
    <t>ctl74</t>
  </si>
  <si>
    <t>ctl75</t>
  </si>
  <si>
    <t>ctl76</t>
  </si>
  <si>
    <t>ctl77</t>
  </si>
  <si>
    <t>ctl78</t>
  </si>
  <si>
    <t>ctl79</t>
  </si>
  <si>
    <t>ctl80</t>
  </si>
  <si>
    <t>ctl81</t>
  </si>
  <si>
    <t>ctl82</t>
  </si>
  <si>
    <t>ctl83</t>
  </si>
  <si>
    <t>ctl84</t>
  </si>
  <si>
    <t>ctl85</t>
  </si>
  <si>
    <t>ctl86</t>
  </si>
  <si>
    <t>ctl87</t>
  </si>
  <si>
    <t>ctl88</t>
  </si>
  <si>
    <t>ctl89</t>
  </si>
  <si>
    <t>ctl90</t>
  </si>
  <si>
    <t>ctl91</t>
  </si>
  <si>
    <t>ctl93</t>
  </si>
  <si>
    <t>ctl94</t>
  </si>
  <si>
    <t>ctl95</t>
  </si>
  <si>
    <t>ctl96</t>
  </si>
  <si>
    <t>ctl97</t>
  </si>
  <si>
    <t>ctl98</t>
  </si>
  <si>
    <t>ctl99</t>
  </si>
  <si>
    <t>ctl100</t>
  </si>
  <si>
    <t>ctl101</t>
  </si>
  <si>
    <t>ctl102</t>
  </si>
  <si>
    <t>SF CONTROL</t>
  </si>
  <si>
    <t>HPCC</t>
  </si>
  <si>
    <t>CC</t>
  </si>
  <si>
    <t>HPF</t>
  </si>
  <si>
    <t xml:space="preserve">Hermits Fire 1 </t>
  </si>
  <si>
    <t>Hermits Fire 2</t>
  </si>
  <si>
    <t>Hermits Fire 3</t>
  </si>
  <si>
    <t>Hermits Fire 4</t>
  </si>
  <si>
    <t>Hermits Fire 5</t>
  </si>
  <si>
    <t>Hermits Fire 6</t>
  </si>
  <si>
    <t>Hermits Fire 7</t>
  </si>
  <si>
    <t>Hermits Fire 8</t>
  </si>
  <si>
    <t>Hermits Fire 9</t>
  </si>
  <si>
    <t>Hermits Fire 11</t>
  </si>
  <si>
    <t>Hermits Fire 12</t>
  </si>
  <si>
    <t>Hermits Fire 13</t>
  </si>
  <si>
    <t>Hermits Fire 14</t>
  </si>
  <si>
    <t>Hermits Fire 15</t>
  </si>
  <si>
    <t>Hermits Fire 16</t>
  </si>
  <si>
    <t>Hermits Fire 17</t>
  </si>
  <si>
    <t>Hermits Fire 19</t>
  </si>
  <si>
    <t>Hermits Fire 20</t>
  </si>
  <si>
    <t>Hermits Fire 21</t>
  </si>
  <si>
    <t>Hermits Fire 22</t>
  </si>
  <si>
    <t>Hermits Fire 23</t>
  </si>
  <si>
    <t>Hermits Fire 24</t>
  </si>
  <si>
    <t>Hermits Fire 25</t>
  </si>
  <si>
    <t>Hermits Fire 26</t>
  </si>
  <si>
    <t>Hermits Fire 27</t>
  </si>
  <si>
    <t>Hermits Fire 28</t>
  </si>
  <si>
    <t>Hermits Fire 29</t>
  </si>
  <si>
    <t xml:space="preserve">Hermits Fire 30 </t>
  </si>
  <si>
    <t>Hermits Fire 31</t>
  </si>
  <si>
    <t>Hermits Fire 32</t>
  </si>
  <si>
    <t>Hermits Fire 33</t>
  </si>
  <si>
    <t>Hermits Fire 35</t>
  </si>
  <si>
    <t>Hermits Fire 36</t>
  </si>
  <si>
    <t>Hermits Fire 37</t>
  </si>
  <si>
    <t>Hermits Fire 38</t>
  </si>
  <si>
    <t>Hermits Fire 39</t>
  </si>
  <si>
    <t>Hermits Fire 40</t>
  </si>
  <si>
    <t>HPCC CONTROL</t>
  </si>
  <si>
    <t>CONTROL (NO POST-FIRE HPCC)</t>
  </si>
  <si>
    <t>HPCC CONTROL (LOW SBS)</t>
  </si>
  <si>
    <t xml:space="preserve"> HPCC CONTROL (MOD/HIGH SBS)</t>
  </si>
  <si>
    <t>HPT</t>
  </si>
  <si>
    <t>Hermits Treat 1</t>
  </si>
  <si>
    <t>Hermits Treat 2</t>
  </si>
  <si>
    <t>2 (33)</t>
  </si>
  <si>
    <t>Hermits Treat 3</t>
  </si>
  <si>
    <t>1 (24)</t>
  </si>
  <si>
    <t>Hermits Treat 4</t>
  </si>
  <si>
    <t>Hermits Treat 5</t>
  </si>
  <si>
    <t>2 (37)</t>
  </si>
  <si>
    <t>Hermits Treat 6</t>
  </si>
  <si>
    <t>Hermits Treat 7</t>
  </si>
  <si>
    <t>Hermits Treat 8</t>
  </si>
  <si>
    <t>2 (41)</t>
  </si>
  <si>
    <t>Hermits Treat 9</t>
  </si>
  <si>
    <t>Hermits Treat 10</t>
  </si>
  <si>
    <t>Hermits Treat 11</t>
  </si>
  <si>
    <t>Hermits Treat 12</t>
  </si>
  <si>
    <t>Hermits Treat 13</t>
  </si>
  <si>
    <t>Hermits Treat 14</t>
  </si>
  <si>
    <t>Hermits Treat 15</t>
  </si>
  <si>
    <t>Hermits Treat 16</t>
  </si>
  <si>
    <t>1 (22)</t>
  </si>
  <si>
    <t>Hermits Treat 17</t>
  </si>
  <si>
    <t>2 (42)</t>
  </si>
  <si>
    <t>Hermits Treat 18</t>
  </si>
  <si>
    <t>Hermits Treat 19</t>
  </si>
  <si>
    <t>Hermits Treat 20</t>
  </si>
  <si>
    <t>Hermits Treat 21</t>
  </si>
  <si>
    <t>Hermits Treat 22</t>
  </si>
  <si>
    <t>Hermits Treat 23</t>
  </si>
  <si>
    <t>Hermits Treat 24</t>
  </si>
  <si>
    <t>Hermits Treat 25</t>
  </si>
  <si>
    <t>2 (47)</t>
  </si>
  <si>
    <t>Hermits Treat 26</t>
  </si>
  <si>
    <t>Hermits Treat 27</t>
  </si>
  <si>
    <t>3 (57)</t>
  </si>
  <si>
    <t xml:space="preserve"> Hermits Treat 28</t>
  </si>
  <si>
    <t>Hermits Treat 29</t>
  </si>
  <si>
    <t>Hermits Treat 30</t>
  </si>
  <si>
    <t>Hermits Treat 31</t>
  </si>
  <si>
    <t>1(0)</t>
  </si>
  <si>
    <t>Hermits Treat 32</t>
  </si>
  <si>
    <t>1(10)</t>
  </si>
  <si>
    <t>Hermits Treat 33</t>
  </si>
  <si>
    <t>HPCC TREATMENT POINT 33</t>
  </si>
  <si>
    <t>Hermits Treat 34</t>
  </si>
  <si>
    <t>1(17)</t>
  </si>
  <si>
    <t>Hermits Treat 35</t>
  </si>
  <si>
    <t>Hermits Treat 36</t>
  </si>
  <si>
    <t>1(13)</t>
  </si>
  <si>
    <t>Hermits Treat 37</t>
  </si>
  <si>
    <t>Hermits Treat 38</t>
  </si>
  <si>
    <t>Hermits Treat 39</t>
  </si>
  <si>
    <t>Hermits Treat 40</t>
  </si>
  <si>
    <t>HPCC TREATMENTS</t>
  </si>
  <si>
    <t>TCC 1 Avg</t>
  </si>
  <si>
    <t xml:space="preserve">HPCC TREATMENTS (0-25% TCC- 13% Avg) </t>
  </si>
  <si>
    <t>TCC 2 Avg</t>
  </si>
  <si>
    <t>HPCC TREATMENT (25-50% TCC- 39% Avg)</t>
  </si>
  <si>
    <t>ALL TREATMENT (NO POST-FIRE HPCC)</t>
  </si>
  <si>
    <t>SF TREATMENT (0-25% TCC- 16% Avg)</t>
  </si>
  <si>
    <t>SF TREATMENT (25-50% TCC- 35%Avg)</t>
  </si>
  <si>
    <t xml:space="preserve"> HPCC TREATMENT (LOW SBS)</t>
  </si>
  <si>
    <t>HPCC TREATMENT (MOD/ HIGH SBS)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</si>
</sst>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7">
    <font>
      <sz val="12"/>
      <color theme="1"/>
      <name val="Aptos Narrow"/>
      <family val="2"/>
      <scheme val="minor"/>
    </font>
    <font>
      <b/>
      <sz val="36"/>
      <color rgb="FFC00000"/>
      <name val="Aptos Narrow"/>
      <family val="2"/>
      <scheme val="minor"/>
    </font>
    <font>
      <sz val="22"/>
      <color theme="9" tint="-0.499984740745262"/>
      <name val="Aptos Narrow"/>
      <family val="2"/>
      <scheme val="minor"/>
    </font>
    <font>
      <b/>
      <sz val="22"/>
      <color theme="9" tint="-0.499984740745262"/>
      <name val="Aptos Narrow"/>
      <family val="2"/>
      <scheme val="minor"/>
    </font>
    <font>
      <sz val="22"/>
      <name val="Aptos Narrow"/>
      <family val="2"/>
      <scheme val="minor"/>
    </font>
    <font>
      <b/>
      <sz val="22"/>
      <color theme="8" tint="-0.249977111117893"/>
      <name val="Aptos Narrow"/>
      <family val="2"/>
      <scheme val="minor"/>
    </font>
    <font>
      <sz val="22"/>
      <color theme="8" tint="-0.249977111117893"/>
      <name val="Aptos Narrow"/>
      <family val="2"/>
      <scheme val="minor"/>
    </font>
    <font>
      <b/>
      <sz val="22"/>
      <color theme="8" tint="-0.249977111117893"/>
      <name val="Aptos Narrow"/>
      <scheme val="minor"/>
    </font>
    <font>
      <b/>
      <sz val="10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name val="Arial"/>
      <family val="2"/>
    </font>
    <font>
      <b/>
      <sz val="10"/>
      <color theme="8"/>
      <name val="Arial"/>
      <family val="2"/>
    </font>
    <font>
      <sz val="10"/>
      <color theme="1"/>
      <name val="Calibri"/>
      <family val="2"/>
    </font>
    <font>
      <sz val="11"/>
      <name val="Aptos Narrow"/>
      <family val="2"/>
      <scheme val="minor"/>
    </font>
    <font>
      <b/>
      <sz val="22"/>
      <color rgb="FFFF0000"/>
      <name val="Aptos Narrow"/>
      <family val="2"/>
      <scheme val="minor"/>
    </font>
    <font>
      <sz val="22"/>
      <color rgb="FFFF0000"/>
      <name val="Aptos Narrow"/>
      <family val="2"/>
      <scheme val="minor"/>
    </font>
    <font>
      <b/>
      <sz val="11"/>
      <color theme="8"/>
      <name val="Aptos Narrow"/>
      <family val="2"/>
      <scheme val="minor"/>
    </font>
    <font>
      <b/>
      <sz val="22"/>
      <color theme="7" tint="-0.249977111117893"/>
      <name val="Aptos Narrow"/>
      <family val="2"/>
      <scheme val="minor"/>
    </font>
    <font>
      <sz val="22"/>
      <color theme="7" tint="-0.249977111117893"/>
      <name val="Aptos Narrow"/>
      <family val="2"/>
      <scheme val="minor"/>
    </font>
    <font>
      <b/>
      <sz val="22"/>
      <color rgb="FF7030A0"/>
      <name val="Aptos Narrow"/>
      <family val="2"/>
      <scheme val="minor"/>
    </font>
    <font>
      <b/>
      <sz val="36"/>
      <color theme="9" tint="0.59999389629810485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22"/>
      <color rgb="FF002060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 applyAlignment="1">
      <alignment horizontal="center" shrinkToFit="1"/>
    </xf>
    <xf numFmtId="0" fontId="2" fillId="0" borderId="0" xfId="0" applyFont="1" applyAlignment="1">
      <alignment horizontal="center" shrinkToFit="1"/>
    </xf>
    <xf numFmtId="0" fontId="3" fillId="0" borderId="0" xfId="0" applyFont="1" applyAlignment="1">
      <alignment horizontal="center" shrinkToFit="1"/>
    </xf>
    <xf numFmtId="2" fontId="3" fillId="0" borderId="0" xfId="0" applyNumberFormat="1" applyFont="1" applyAlignment="1">
      <alignment horizontal="center" shrinkToFit="1"/>
    </xf>
    <xf numFmtId="0" fontId="2" fillId="2" borderId="0" xfId="0" applyFont="1" applyFill="1" applyAlignment="1">
      <alignment horizontal="center" shrinkToFit="1"/>
    </xf>
    <xf numFmtId="0" fontId="3" fillId="3" borderId="0" xfId="0" applyFont="1" applyFill="1" applyAlignment="1">
      <alignment horizontal="center" shrinkToFit="1"/>
    </xf>
    <xf numFmtId="0" fontId="2" fillId="4" borderId="0" xfId="0" applyFont="1" applyFill="1" applyAlignment="1">
      <alignment horizontal="center" shrinkToFit="1"/>
    </xf>
    <xf numFmtId="0" fontId="4" fillId="5" borderId="0" xfId="0" applyFont="1" applyFill="1" applyAlignment="1">
      <alignment horizontal="center" shrinkToFit="1"/>
    </xf>
    <xf numFmtId="0" fontId="3" fillId="6" borderId="0" xfId="0" applyFont="1" applyFill="1" applyAlignment="1">
      <alignment horizontal="center" shrinkToFit="1"/>
    </xf>
    <xf numFmtId="0" fontId="2" fillId="7" borderId="0" xfId="0" applyFont="1" applyFill="1" applyAlignment="1">
      <alignment horizontal="center" shrinkToFit="1"/>
    </xf>
    <xf numFmtId="0" fontId="5" fillId="0" borderId="0" xfId="0" applyFont="1" applyAlignment="1">
      <alignment horizontal="center" shrinkToFit="1"/>
    </xf>
    <xf numFmtId="0" fontId="6" fillId="0" borderId="0" xfId="0" applyFont="1" applyAlignment="1">
      <alignment horizontal="center" shrinkToFit="1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 shrinkToFit="1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shrinkToFit="1"/>
    </xf>
    <xf numFmtId="0" fontId="5" fillId="3" borderId="0" xfId="0" applyFont="1" applyFill="1" applyAlignment="1">
      <alignment horizontal="center" shrinkToFit="1"/>
    </xf>
    <xf numFmtId="0" fontId="6" fillId="4" borderId="0" xfId="0" applyFont="1" applyFill="1" applyAlignment="1">
      <alignment horizontal="center" shrinkToFit="1"/>
    </xf>
    <xf numFmtId="0" fontId="5" fillId="6" borderId="0" xfId="0" applyFont="1" applyFill="1" applyAlignment="1">
      <alignment horizontal="center" shrinkToFit="1"/>
    </xf>
    <xf numFmtId="0" fontId="6" fillId="7" borderId="0" xfId="0" applyFont="1" applyFill="1" applyAlignment="1">
      <alignment horizontal="center" shrinkToFit="1"/>
    </xf>
    <xf numFmtId="0" fontId="8" fillId="6" borderId="0" xfId="0" applyFont="1" applyFill="1" applyAlignment="1">
      <alignment horizontal="center" shrinkToFit="1"/>
    </xf>
    <xf numFmtId="2" fontId="8" fillId="6" borderId="0" xfId="0" applyNumberFormat="1" applyFont="1" applyFill="1" applyAlignment="1">
      <alignment horizontal="center" shrinkToFit="1"/>
    </xf>
    <xf numFmtId="0" fontId="9" fillId="2" borderId="0" xfId="0" applyFont="1" applyFill="1" applyAlignment="1">
      <alignment horizontal="center" shrinkToFit="1"/>
    </xf>
    <xf numFmtId="0" fontId="9" fillId="6" borderId="0" xfId="0" applyFont="1" applyFill="1" applyAlignment="1">
      <alignment horizontal="center" shrinkToFit="1"/>
    </xf>
    <xf numFmtId="0" fontId="9" fillId="3" borderId="0" xfId="0" applyFont="1" applyFill="1" applyAlignment="1">
      <alignment horizontal="center" shrinkToFit="1"/>
    </xf>
    <xf numFmtId="0" fontId="9" fillId="4" borderId="0" xfId="0" applyFont="1" applyFill="1" applyAlignment="1">
      <alignment horizontal="center" shrinkToFit="1"/>
    </xf>
    <xf numFmtId="0" fontId="10" fillId="5" borderId="0" xfId="0" applyFont="1" applyFill="1" applyAlignment="1">
      <alignment horizontal="center" shrinkToFit="1"/>
    </xf>
    <xf numFmtId="0" fontId="9" fillId="7" borderId="0" xfId="0" applyFont="1" applyFill="1" applyAlignment="1">
      <alignment horizontal="center" shrinkToFit="1"/>
    </xf>
    <xf numFmtId="164" fontId="11" fillId="0" borderId="0" xfId="0" applyNumberFormat="1" applyFont="1" applyAlignment="1">
      <alignment horizontal="center" shrinkToFit="1"/>
    </xf>
    <xf numFmtId="0" fontId="8" fillId="0" borderId="0" xfId="0" applyFont="1" applyAlignment="1">
      <alignment horizontal="center" shrinkToFit="1"/>
    </xf>
    <xf numFmtId="2" fontId="8" fillId="0" borderId="0" xfId="0" applyNumberFormat="1" applyFont="1" applyAlignment="1">
      <alignment horizontal="center" shrinkToFit="1"/>
    </xf>
    <xf numFmtId="0" fontId="12" fillId="0" borderId="0" xfId="0" applyFont="1" applyAlignment="1">
      <alignment horizontal="center" shrinkToFit="1"/>
    </xf>
    <xf numFmtId="164" fontId="8" fillId="0" borderId="0" xfId="0" applyNumberFormat="1" applyFont="1" applyAlignment="1">
      <alignment horizontal="center" shrinkToFit="1"/>
    </xf>
    <xf numFmtId="0" fontId="0" fillId="2" borderId="0" xfId="0" applyFill="1" applyAlignment="1">
      <alignment horizontal="center" shrinkToFit="1"/>
    </xf>
    <xf numFmtId="2" fontId="13" fillId="0" borderId="0" xfId="0" applyNumberFormat="1" applyFont="1" applyAlignment="1">
      <alignment horizontal="center" wrapText="1"/>
    </xf>
    <xf numFmtId="164" fontId="8" fillId="3" borderId="0" xfId="0" applyNumberFormat="1" applyFont="1" applyFill="1" applyAlignment="1">
      <alignment horizontal="center" shrinkToFit="1"/>
    </xf>
    <xf numFmtId="0" fontId="0" fillId="4" borderId="0" xfId="0" applyFill="1" applyAlignment="1">
      <alignment horizontal="center" shrinkToFit="1"/>
    </xf>
    <xf numFmtId="0" fontId="14" fillId="5" borderId="0" xfId="0" applyFont="1" applyFill="1" applyAlignment="1">
      <alignment horizontal="center" shrinkToFit="1"/>
    </xf>
    <xf numFmtId="164" fontId="8" fillId="6" borderId="0" xfId="0" applyNumberFormat="1" applyFont="1" applyFill="1" applyAlignment="1">
      <alignment horizontal="center" shrinkToFit="1"/>
    </xf>
    <xf numFmtId="0" fontId="0" fillId="7" borderId="0" xfId="0" applyFill="1" applyAlignment="1">
      <alignment horizontal="center" shrinkToFit="1"/>
    </xf>
    <xf numFmtId="0" fontId="0" fillId="0" borderId="0" xfId="0" applyAlignment="1">
      <alignment horizontal="center" shrinkToFit="1"/>
    </xf>
    <xf numFmtId="2" fontId="13" fillId="0" borderId="0" xfId="0" applyNumberFormat="1" applyFont="1" applyAlignment="1">
      <alignment wrapText="1"/>
    </xf>
    <xf numFmtId="0" fontId="9" fillId="0" borderId="0" xfId="0" applyFont="1" applyAlignment="1">
      <alignment horizontal="center" shrinkToFit="1"/>
    </xf>
    <xf numFmtId="2" fontId="9" fillId="0" borderId="0" xfId="0" applyNumberFormat="1" applyFont="1" applyAlignment="1">
      <alignment horizontal="center" shrinkToFit="1"/>
    </xf>
    <xf numFmtId="2" fontId="0" fillId="0" borderId="0" xfId="0" applyNumberFormat="1" applyAlignment="1">
      <alignment horizontal="center" shrinkToFit="1"/>
    </xf>
    <xf numFmtId="0" fontId="0" fillId="8" borderId="0" xfId="0" applyFill="1" applyAlignment="1">
      <alignment horizontal="center" shrinkToFit="1"/>
    </xf>
    <xf numFmtId="0" fontId="9" fillId="8" borderId="0" xfId="0" applyFont="1" applyFill="1" applyAlignment="1">
      <alignment horizontal="center" shrinkToFit="1"/>
    </xf>
    <xf numFmtId="2" fontId="9" fillId="8" borderId="0" xfId="0" applyNumberFormat="1" applyFont="1" applyFill="1" applyAlignment="1">
      <alignment horizontal="center" shrinkToFit="1"/>
    </xf>
    <xf numFmtId="0" fontId="15" fillId="0" borderId="0" xfId="0" applyFont="1" applyAlignment="1">
      <alignment horizontal="center" shrinkToFit="1"/>
    </xf>
    <xf numFmtId="0" fontId="16" fillId="0" borderId="0" xfId="0" applyFont="1" applyAlignment="1">
      <alignment horizontal="center" shrinkToFit="1"/>
    </xf>
    <xf numFmtId="2" fontId="15" fillId="0" borderId="0" xfId="0" applyNumberFormat="1" applyFont="1" applyAlignment="1">
      <alignment horizontal="center" shrinkToFit="1"/>
    </xf>
    <xf numFmtId="0" fontId="16" fillId="2" borderId="0" xfId="0" applyFont="1" applyFill="1" applyAlignment="1">
      <alignment horizontal="center" shrinkToFit="1"/>
    </xf>
    <xf numFmtId="0" fontId="15" fillId="3" borderId="0" xfId="0" applyFont="1" applyFill="1" applyAlignment="1">
      <alignment horizontal="center" shrinkToFit="1"/>
    </xf>
    <xf numFmtId="0" fontId="16" fillId="4" borderId="0" xfId="0" applyFont="1" applyFill="1" applyAlignment="1">
      <alignment horizontal="center" shrinkToFit="1"/>
    </xf>
    <xf numFmtId="0" fontId="15" fillId="6" borderId="0" xfId="0" applyFont="1" applyFill="1" applyAlignment="1">
      <alignment horizontal="center" shrinkToFit="1"/>
    </xf>
    <xf numFmtId="0" fontId="16" fillId="7" borderId="0" xfId="0" applyFont="1" applyFill="1" applyAlignment="1">
      <alignment horizontal="center" shrinkToFit="1"/>
    </xf>
    <xf numFmtId="0" fontId="10" fillId="6" borderId="0" xfId="0" applyFont="1" applyFill="1" applyAlignment="1">
      <alignment horizontal="center" shrinkToFit="1"/>
    </xf>
    <xf numFmtId="0" fontId="17" fillId="0" borderId="0" xfId="0" applyFont="1" applyAlignment="1">
      <alignment horizontal="center" shrinkToFit="1"/>
    </xf>
    <xf numFmtId="2" fontId="0" fillId="2" borderId="0" xfId="0" applyNumberFormat="1" applyFill="1" applyAlignment="1">
      <alignment horizontal="center" shrinkToFit="1"/>
    </xf>
    <xf numFmtId="2" fontId="9" fillId="3" borderId="0" xfId="0" applyNumberFormat="1" applyFont="1" applyFill="1" applyAlignment="1">
      <alignment horizontal="center" shrinkToFit="1"/>
    </xf>
    <xf numFmtId="2" fontId="0" fillId="4" borderId="0" xfId="0" applyNumberFormat="1" applyFill="1" applyAlignment="1">
      <alignment horizontal="center" shrinkToFit="1"/>
    </xf>
    <xf numFmtId="2" fontId="14" fillId="5" borderId="0" xfId="0" applyNumberFormat="1" applyFont="1" applyFill="1" applyAlignment="1">
      <alignment horizontal="center" shrinkToFit="1"/>
    </xf>
    <xf numFmtId="2" fontId="9" fillId="6" borderId="0" xfId="0" applyNumberFormat="1" applyFont="1" applyFill="1" applyAlignment="1">
      <alignment horizontal="center" shrinkToFit="1"/>
    </xf>
    <xf numFmtId="2" fontId="0" fillId="7" borderId="0" xfId="0" applyNumberFormat="1" applyFill="1" applyAlignment="1">
      <alignment horizontal="center" shrinkToFit="1"/>
    </xf>
    <xf numFmtId="0" fontId="0" fillId="9" borderId="0" xfId="0" applyFill="1" applyAlignment="1">
      <alignment horizontal="center" shrinkToFit="1"/>
    </xf>
    <xf numFmtId="0" fontId="9" fillId="9" borderId="0" xfId="0" applyFont="1" applyFill="1" applyAlignment="1">
      <alignment horizontal="center" shrinkToFit="1"/>
    </xf>
    <xf numFmtId="2" fontId="9" fillId="9" borderId="0" xfId="0" applyNumberFormat="1" applyFont="1" applyFill="1" applyAlignment="1">
      <alignment horizontal="center" shrinkToFit="1"/>
    </xf>
    <xf numFmtId="0" fontId="18" fillId="0" borderId="0" xfId="0" applyFont="1" applyAlignment="1">
      <alignment horizontal="center" shrinkToFit="1"/>
    </xf>
    <xf numFmtId="0" fontId="19" fillId="0" borderId="0" xfId="0" applyFont="1" applyAlignment="1">
      <alignment horizontal="center" shrinkToFit="1"/>
    </xf>
    <xf numFmtId="2" fontId="18" fillId="0" borderId="0" xfId="0" applyNumberFormat="1" applyFont="1" applyAlignment="1">
      <alignment horizontal="center" shrinkToFit="1"/>
    </xf>
    <xf numFmtId="0" fontId="19" fillId="2" borderId="0" xfId="0" applyFont="1" applyFill="1" applyAlignment="1">
      <alignment horizontal="center" shrinkToFit="1"/>
    </xf>
    <xf numFmtId="0" fontId="18" fillId="3" borderId="0" xfId="0" applyFont="1" applyFill="1" applyAlignment="1">
      <alignment horizontal="center" shrinkToFit="1"/>
    </xf>
    <xf numFmtId="0" fontId="19" fillId="4" borderId="0" xfId="0" applyFont="1" applyFill="1" applyAlignment="1">
      <alignment horizontal="center" shrinkToFit="1"/>
    </xf>
    <xf numFmtId="0" fontId="18" fillId="6" borderId="0" xfId="0" applyFont="1" applyFill="1" applyAlignment="1">
      <alignment horizontal="center" shrinkToFit="1"/>
    </xf>
    <xf numFmtId="0" fontId="19" fillId="7" borderId="0" xfId="0" applyFont="1" applyFill="1" applyAlignment="1">
      <alignment horizontal="center" shrinkToFit="1"/>
    </xf>
    <xf numFmtId="0" fontId="0" fillId="6" borderId="0" xfId="0" applyFill="1" applyAlignment="1">
      <alignment horizontal="center" shrinkToFit="1"/>
    </xf>
    <xf numFmtId="0" fontId="0" fillId="10" borderId="0" xfId="0" applyFill="1" applyAlignment="1">
      <alignment horizontal="center" shrinkToFit="1"/>
    </xf>
    <xf numFmtId="0" fontId="9" fillId="10" borderId="0" xfId="0" applyFont="1" applyFill="1" applyAlignment="1">
      <alignment horizontal="center" shrinkToFit="1"/>
    </xf>
    <xf numFmtId="2" fontId="9" fillId="10" borderId="0" xfId="0" applyNumberFormat="1" applyFont="1" applyFill="1" applyAlignment="1">
      <alignment horizontal="center" shrinkToFit="1"/>
    </xf>
    <xf numFmtId="0" fontId="20" fillId="0" borderId="0" xfId="0" applyFont="1" applyAlignment="1">
      <alignment horizontal="center" shrinkToFit="1"/>
    </xf>
    <xf numFmtId="0" fontId="21" fillId="7" borderId="0" xfId="0" applyFont="1" applyFill="1" applyAlignment="1">
      <alignment horizontal="center" shrinkToFit="1"/>
    </xf>
    <xf numFmtId="2" fontId="9" fillId="7" borderId="0" xfId="0" applyNumberFormat="1" applyFont="1" applyFill="1" applyAlignment="1">
      <alignment horizontal="center" shrinkToFit="1"/>
    </xf>
    <xf numFmtId="0" fontId="22" fillId="0" borderId="0" xfId="0" applyFont="1" applyAlignment="1">
      <alignment horizontal="center" shrinkToFit="1"/>
    </xf>
    <xf numFmtId="0" fontId="23" fillId="0" borderId="0" xfId="0" applyFont="1" applyAlignment="1">
      <alignment horizontal="center" shrinkToFit="1"/>
    </xf>
    <xf numFmtId="2" fontId="23" fillId="0" borderId="0" xfId="0" applyNumberFormat="1" applyFont="1" applyAlignment="1">
      <alignment horizontal="center" shrinkToFit="1"/>
    </xf>
    <xf numFmtId="0" fontId="22" fillId="2" borderId="0" xfId="0" applyFont="1" applyFill="1" applyAlignment="1">
      <alignment horizontal="center" shrinkToFit="1"/>
    </xf>
    <xf numFmtId="0" fontId="23" fillId="3" borderId="0" xfId="0" applyFont="1" applyFill="1" applyAlignment="1">
      <alignment horizontal="center" shrinkToFit="1"/>
    </xf>
    <xf numFmtId="0" fontId="22" fillId="4" borderId="0" xfId="0" applyFont="1" applyFill="1" applyAlignment="1">
      <alignment horizontal="center" shrinkToFit="1"/>
    </xf>
    <xf numFmtId="0" fontId="23" fillId="6" borderId="0" xfId="0" applyFont="1" applyFill="1" applyAlignment="1">
      <alignment horizontal="center" shrinkToFit="1"/>
    </xf>
    <xf numFmtId="0" fontId="22" fillId="7" borderId="0" xfId="0" applyFont="1" applyFill="1" applyAlignment="1">
      <alignment horizontal="center" shrinkToFit="1"/>
    </xf>
    <xf numFmtId="14" fontId="11" fillId="0" borderId="0" xfId="0" applyNumberFormat="1" applyFont="1" applyAlignment="1">
      <alignment horizontal="center" shrinkToFit="1"/>
    </xf>
    <xf numFmtId="0" fontId="11" fillId="0" borderId="0" xfId="0" applyFont="1" applyAlignment="1">
      <alignment horizontal="center" shrinkToFit="1"/>
    </xf>
    <xf numFmtId="0" fontId="8" fillId="3" borderId="0" xfId="0" applyFont="1" applyFill="1" applyAlignment="1">
      <alignment horizontal="center" shrinkToFit="1"/>
    </xf>
    <xf numFmtId="0" fontId="14" fillId="0" borderId="0" xfId="0" applyFont="1" applyAlignment="1">
      <alignment horizontal="center" shrinkToFit="1"/>
    </xf>
    <xf numFmtId="14" fontId="11" fillId="11" borderId="0" xfId="0" applyNumberFormat="1" applyFont="1" applyFill="1" applyAlignment="1">
      <alignment horizontal="center" shrinkToFit="1"/>
    </xf>
    <xf numFmtId="0" fontId="11" fillId="11" borderId="0" xfId="0" applyFont="1" applyFill="1" applyAlignment="1">
      <alignment horizontal="center" shrinkToFit="1"/>
    </xf>
    <xf numFmtId="0" fontId="8" fillId="11" borderId="0" xfId="0" applyFont="1" applyFill="1" applyAlignment="1">
      <alignment horizontal="center" shrinkToFit="1"/>
    </xf>
    <xf numFmtId="2" fontId="8" fillId="11" borderId="0" xfId="0" applyNumberFormat="1" applyFont="1" applyFill="1" applyAlignment="1">
      <alignment horizontal="center" shrinkToFit="1"/>
    </xf>
    <xf numFmtId="0" fontId="12" fillId="11" borderId="0" xfId="0" applyFont="1" applyFill="1" applyAlignment="1">
      <alignment horizontal="center" shrinkToFit="1"/>
    </xf>
    <xf numFmtId="2" fontId="13" fillId="11" borderId="0" xfId="0" applyNumberFormat="1" applyFont="1" applyFill="1" applyAlignment="1">
      <alignment horizontal="center" wrapText="1"/>
    </xf>
    <xf numFmtId="0" fontId="0" fillId="11" borderId="0" xfId="0" applyFill="1" applyAlignment="1">
      <alignment horizontal="center" shrinkToFit="1"/>
    </xf>
    <xf numFmtId="0" fontId="14" fillId="11" borderId="0" xfId="0" applyFont="1" applyFill="1" applyAlignment="1">
      <alignment horizontal="center" shrinkToFit="1"/>
    </xf>
    <xf numFmtId="0" fontId="0" fillId="12" borderId="0" xfId="0" applyFill="1" applyAlignment="1">
      <alignment horizontal="center" shrinkToFit="1"/>
    </xf>
    <xf numFmtId="0" fontId="9" fillId="12" borderId="0" xfId="0" applyFont="1" applyFill="1" applyAlignment="1">
      <alignment horizontal="center" shrinkToFit="1"/>
    </xf>
    <xf numFmtId="2" fontId="9" fillId="12" borderId="0" xfId="0" applyNumberFormat="1" applyFont="1" applyFill="1" applyAlignment="1">
      <alignment horizontal="center" shrinkToFit="1"/>
    </xf>
    <xf numFmtId="0" fontId="24" fillId="0" borderId="0" xfId="0" applyFont="1" applyAlignment="1">
      <alignment horizontal="center" shrinkToFit="1"/>
    </xf>
    <xf numFmtId="14" fontId="0" fillId="0" borderId="0" xfId="0" applyNumberFormat="1" applyAlignment="1">
      <alignment horizontal="center" shrinkToFit="1"/>
    </xf>
    <xf numFmtId="2" fontId="9" fillId="2" borderId="0" xfId="0" applyNumberFormat="1" applyFont="1" applyFill="1" applyAlignment="1">
      <alignment horizontal="center" shrinkToFit="1"/>
    </xf>
    <xf numFmtId="2" fontId="10" fillId="5" borderId="0" xfId="0" applyNumberFormat="1" applyFont="1" applyFill="1" applyAlignment="1">
      <alignment horizontal="center" shrinkToFit="1"/>
    </xf>
    <xf numFmtId="2" fontId="0" fillId="3" borderId="0" xfId="0" applyNumberFormat="1" applyFill="1" applyAlignment="1">
      <alignment horizontal="center" shrinkToFit="1"/>
    </xf>
    <xf numFmtId="2" fontId="0" fillId="6" borderId="0" xfId="0" applyNumberFormat="1" applyFill="1" applyAlignment="1">
      <alignment horizontal="center" shrinkToFi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5" fillId="0" borderId="0" xfId="0" applyFont="1" applyAlignment="1">
      <alignment horizontal="center" shrinkToFit="1"/>
    </xf>
    <xf numFmtId="0" fontId="26" fillId="2" borderId="0" xfId="0" applyFont="1" applyFill="1" applyAlignment="1">
      <alignment horizontal="center" shrinkToFit="1"/>
    </xf>
    <xf numFmtId="0" fontId="26" fillId="4" borderId="0" xfId="0" applyFont="1" applyFill="1" applyAlignment="1">
      <alignment horizontal="center" shrinkToFit="1"/>
    </xf>
    <xf numFmtId="0" fontId="26" fillId="7" borderId="0" xfId="0" applyFont="1" applyFill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71</xdr:col>
      <xdr:colOff>12147</xdr:colOff>
      <xdr:row>435</xdr:row>
      <xdr:rowOff>0</xdr:rowOff>
    </xdr:from>
    <xdr:ext cx="153888" cy="1737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43E432CF-3EA3-DA45-85B0-6E8AC38AAAAA}"/>
                </a:ext>
              </a:extLst>
            </xdr:cNvPr>
            <xdr:cNvSpPr txBox="1"/>
          </xdr:nvSpPr>
          <xdr:spPr>
            <a:xfrm>
              <a:off x="65188547" y="87810560"/>
              <a:ext cx="153888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43E432CF-3EA3-DA45-85B0-6E8AC38AAAAA}"/>
                </a:ext>
              </a:extLst>
            </xdr:cNvPr>
            <xdr:cNvSpPr txBox="1"/>
          </xdr:nvSpPr>
          <xdr:spPr>
            <a:xfrm>
              <a:off x="65188547" y="87810560"/>
              <a:ext cx="153888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ivejohnshopkins-my.sharepoint.com/personal/jsmallw6_jh_edu/Documents/Capstone/EXCELsioratory%20data/Study%20Point%20Master.xlsx" TargetMode="External"/><Relationship Id="rId1" Type="http://schemas.openxmlformats.org/officeDocument/2006/relationships/externalLinkPath" Target="Study%20Point%20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ivejohnshopkins-my.sharepoint.com/personal/jsmallw6_jh_edu/Documents/StudyMaster2002_23.xlsx" TargetMode="External"/><Relationship Id="rId1" Type="http://schemas.openxmlformats.org/officeDocument/2006/relationships/externalLinkPath" Target="/personal/jsmallw6_jh_edu/Documents/StudyMaster2002_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20">
          <cell r="J120" t="str">
            <v>TRTAVG</v>
          </cell>
          <cell r="K120">
            <v>0.53220400000000012</v>
          </cell>
          <cell r="L120">
            <v>0.55003100000000027</v>
          </cell>
          <cell r="M120">
            <v>0.507193</v>
          </cell>
          <cell r="N120">
            <v>0.47565500000000005</v>
          </cell>
          <cell r="O120">
            <v>0.47402900000000009</v>
          </cell>
          <cell r="P120">
            <v>0.47978799999999994</v>
          </cell>
          <cell r="Q120">
            <v>0.44169599999999998</v>
          </cell>
          <cell r="R120">
            <v>0.46733399999999981</v>
          </cell>
          <cell r="S120">
            <v>0.47785600000000017</v>
          </cell>
          <cell r="T120">
            <v>0.46290599999999998</v>
          </cell>
          <cell r="U120">
            <v>0.4610209999999999</v>
          </cell>
          <cell r="V120">
            <v>0.42578999999999989</v>
          </cell>
          <cell r="W120">
            <v>0.43925300000000006</v>
          </cell>
          <cell r="X120">
            <v>0.42763100000000009</v>
          </cell>
          <cell r="Y120">
            <v>0.43903100000000012</v>
          </cell>
          <cell r="Z120">
            <v>0.45719399999999999</v>
          </cell>
          <cell r="AA120">
            <v>0.45194399999999996</v>
          </cell>
          <cell r="AB120">
            <v>0.441085</v>
          </cell>
          <cell r="AC120">
            <v>0.42575600000000008</v>
          </cell>
          <cell r="AD120">
            <v>0.44821999999999984</v>
          </cell>
          <cell r="AE120">
            <v>0.4518890000000001</v>
          </cell>
          <cell r="AF120">
            <v>0.45640999999999982</v>
          </cell>
          <cell r="AG120">
            <v>0.45220099999999985</v>
          </cell>
          <cell r="AH120">
            <v>0.49471799999999999</v>
          </cell>
          <cell r="AK120" t="str">
            <v>TRTAVG</v>
          </cell>
          <cell r="AL120">
            <v>-0.45547799999999983</v>
          </cell>
          <cell r="AM120">
            <v>-0.45856500000000006</v>
          </cell>
          <cell r="AN120">
            <v>-0.45253599999999999</v>
          </cell>
          <cell r="AO120">
            <v>-0.43295799999999995</v>
          </cell>
          <cell r="AP120">
            <v>-0.45961200000000035</v>
          </cell>
          <cell r="AQ120">
            <v>-0.47178299999999995</v>
          </cell>
          <cell r="AR120">
            <v>-0.46546300000000002</v>
          </cell>
          <cell r="AS120">
            <v>-0.47165399999999991</v>
          </cell>
          <cell r="AT120">
            <v>-0.48379099999999986</v>
          </cell>
          <cell r="AU120">
            <v>-0.4790930000000001</v>
          </cell>
          <cell r="AV120">
            <v>-0.50557200000000013</v>
          </cell>
          <cell r="AW120">
            <v>-0.50452399999999986</v>
          </cell>
          <cell r="AX120">
            <v>-0.50803999999999983</v>
          </cell>
          <cell r="AY120">
            <v>-0.49935699999999988</v>
          </cell>
          <cell r="AZ120">
            <v>-0.49893399999999999</v>
          </cell>
          <cell r="BA120">
            <v>-0.48730799999999985</v>
          </cell>
          <cell r="BB120">
            <v>-0.48712999999999995</v>
          </cell>
          <cell r="BC120">
            <v>-0.50453900000000018</v>
          </cell>
          <cell r="BD120">
            <v>-0.49495100000000031</v>
          </cell>
          <cell r="BE120">
            <v>-0.4926859999999999</v>
          </cell>
          <cell r="BF120">
            <v>-0.49952400000000002</v>
          </cell>
          <cell r="BG120">
            <v>-0.50509999999999988</v>
          </cell>
          <cell r="BH120">
            <v>-0.49609900000000012</v>
          </cell>
          <cell r="BI120">
            <v>-0.50248999999999999</v>
          </cell>
        </row>
        <row r="238">
          <cell r="J238" t="str">
            <v>FIREAVG</v>
          </cell>
          <cell r="K238">
            <v>0.59048446601941751</v>
          </cell>
          <cell r="L238">
            <v>0.62522135922330113</v>
          </cell>
          <cell r="M238">
            <v>0.55898737864077686</v>
          </cell>
          <cell r="N238">
            <v>0.55916990291262136</v>
          </cell>
          <cell r="O238">
            <v>0.58192330097087364</v>
          </cell>
          <cell r="P238">
            <v>0.59232330097087371</v>
          </cell>
          <cell r="Q238">
            <v>0.56163689320388366</v>
          </cell>
          <cell r="R238">
            <v>0.61342912621359225</v>
          </cell>
          <cell r="S238">
            <v>0.61076213592233031</v>
          </cell>
          <cell r="T238">
            <v>0.58994271844660207</v>
          </cell>
          <cell r="U238">
            <v>0.60135631067961204</v>
          </cell>
          <cell r="V238">
            <v>0.50762233009708713</v>
          </cell>
          <cell r="W238">
            <v>0.49820582524271834</v>
          </cell>
          <cell r="X238">
            <v>0.394447572815534</v>
          </cell>
          <cell r="Y238">
            <v>0.42025922330097093</v>
          </cell>
          <cell r="Z238">
            <v>0.45205922330097076</v>
          </cell>
          <cell r="AA238">
            <v>0.45784174757281565</v>
          </cell>
          <cell r="AB238">
            <v>0.50038155339805834</v>
          </cell>
          <cell r="AC238">
            <v>0.47235436893203886</v>
          </cell>
          <cell r="AD238">
            <v>0.50842718446601931</v>
          </cell>
          <cell r="AE238">
            <v>0.46943883495145633</v>
          </cell>
          <cell r="AF238">
            <v>0.51327864077669894</v>
          </cell>
          <cell r="AG238">
            <v>0.49039999999999984</v>
          </cell>
          <cell r="AH238">
            <v>0.54986990291262139</v>
          </cell>
          <cell r="AK238" t="str">
            <v>FireAvg</v>
          </cell>
          <cell r="AL238">
            <v>-0.45778252427184463</v>
          </cell>
          <cell r="AM238">
            <v>-0.4550485436893203</v>
          </cell>
          <cell r="AN238">
            <v>-0.46332135922330114</v>
          </cell>
          <cell r="AO238">
            <v>-0.42208640776699052</v>
          </cell>
          <cell r="AP238">
            <v>-0.43993203883495169</v>
          </cell>
          <cell r="AQ238">
            <v>-0.43962038834951472</v>
          </cell>
          <cell r="AR238">
            <v>-0.43912912621359196</v>
          </cell>
          <cell r="AS238">
            <v>-0.45581067961165056</v>
          </cell>
          <cell r="AT238">
            <v>-0.45718252427184475</v>
          </cell>
          <cell r="AU238">
            <v>-0.45847669902912602</v>
          </cell>
          <cell r="AV238">
            <v>-0.48947087378640786</v>
          </cell>
          <cell r="AW238">
            <v>-0.49417669902912625</v>
          </cell>
          <cell r="AX238">
            <v>-0.49533786407766994</v>
          </cell>
          <cell r="AY238">
            <v>-0.50708737864077658</v>
          </cell>
          <cell r="AZ238">
            <v>-0.51788543689320388</v>
          </cell>
          <cell r="BA238">
            <v>-0.51007281553398043</v>
          </cell>
          <cell r="BB238">
            <v>-0.5079873786407767</v>
          </cell>
          <cell r="BC238">
            <v>-0.5146912621359222</v>
          </cell>
          <cell r="BD238">
            <v>-0.51272427184465996</v>
          </cell>
          <cell r="BE238">
            <v>-0.51440873786407748</v>
          </cell>
          <cell r="BF238">
            <v>-0.52612815533980595</v>
          </cell>
          <cell r="BG238">
            <v>-0.53177864077669901</v>
          </cell>
          <cell r="BH238">
            <v>-0.524283495145631</v>
          </cell>
          <cell r="BI238">
            <v>-0.51852135922330056</v>
          </cell>
        </row>
        <row r="284">
          <cell r="J284" t="str">
            <v>BBAVG</v>
          </cell>
          <cell r="K284">
            <v>0.61418750000000011</v>
          </cell>
          <cell r="L284">
            <v>0.63050500000000009</v>
          </cell>
          <cell r="M284">
            <v>0.57916999999999985</v>
          </cell>
          <cell r="N284">
            <v>0.51695250000000026</v>
          </cell>
          <cell r="O284">
            <v>0.57187250000000012</v>
          </cell>
          <cell r="P284">
            <v>0.56502250000000009</v>
          </cell>
          <cell r="Q284">
            <v>0.52102000000000004</v>
          </cell>
          <cell r="R284">
            <v>0.57552500000000006</v>
          </cell>
          <cell r="S284">
            <v>0.56487999999999994</v>
          </cell>
          <cell r="T284">
            <v>0.55699999999999983</v>
          </cell>
          <cell r="U284">
            <v>0.54106500000000024</v>
          </cell>
          <cell r="V284">
            <v>0.52095000000000014</v>
          </cell>
          <cell r="W284">
            <v>0.52262249999999999</v>
          </cell>
          <cell r="X284">
            <v>0.51471750000000005</v>
          </cell>
          <cell r="Y284">
            <v>0.49167500000000014</v>
          </cell>
          <cell r="Z284">
            <v>0.51975499999999997</v>
          </cell>
          <cell r="AA284">
            <v>0.54329000000000005</v>
          </cell>
          <cell r="AB284">
            <v>0.54456749999999987</v>
          </cell>
          <cell r="AC284">
            <v>0.48772250000000011</v>
          </cell>
          <cell r="AD284">
            <v>0.51684750000000013</v>
          </cell>
          <cell r="AE284">
            <v>0.48388500000000018</v>
          </cell>
          <cell r="AF284">
            <v>0.50799749999999999</v>
          </cell>
          <cell r="AG284">
            <v>0.47781999999999991</v>
          </cell>
          <cell r="AH284">
            <v>0.55343249999999988</v>
          </cell>
          <cell r="AK284" t="str">
            <v>BBAvg</v>
          </cell>
          <cell r="AL284">
            <v>-0.42588499999999996</v>
          </cell>
          <cell r="AM284">
            <v>-0.43364250000000004</v>
          </cell>
          <cell r="AN284">
            <v>-0.43653500000000001</v>
          </cell>
          <cell r="AO284">
            <v>-0.35543750000000007</v>
          </cell>
          <cell r="AP284">
            <v>-0.44711500000000015</v>
          </cell>
          <cell r="AQ284">
            <v>-0.42768499999999998</v>
          </cell>
          <cell r="AR284">
            <v>-0.42003750000000001</v>
          </cell>
          <cell r="AS284">
            <v>-0.44176750000000009</v>
          </cell>
          <cell r="AT284">
            <v>-0.44971500000000003</v>
          </cell>
          <cell r="AU284">
            <v>-0.44798749999999998</v>
          </cell>
          <cell r="AV284">
            <v>-0.47498750000000012</v>
          </cell>
          <cell r="AW284">
            <v>-0.50146000000000002</v>
          </cell>
          <cell r="AX284">
            <v>-0.51262499999999978</v>
          </cell>
          <cell r="AY284">
            <v>-0.5208425000000001</v>
          </cell>
          <cell r="AZ284">
            <v>-0.49415749999999986</v>
          </cell>
          <cell r="BA284">
            <v>-0.51040250000000009</v>
          </cell>
          <cell r="BB284">
            <v>-0.51051250000000004</v>
          </cell>
          <cell r="BC284">
            <v>-0.52854500000000015</v>
          </cell>
          <cell r="BD284">
            <v>-0.54043750000000013</v>
          </cell>
          <cell r="BE284">
            <v>-0.52275499999999997</v>
          </cell>
          <cell r="BF284">
            <v>-0.55645500000000003</v>
          </cell>
          <cell r="BG284">
            <v>-0.54884500000000025</v>
          </cell>
          <cell r="BH284">
            <v>-0.53537250000000003</v>
          </cell>
          <cell r="BI284">
            <v>-0.52893750000000006</v>
          </cell>
        </row>
        <row r="389">
          <cell r="J389" t="str">
            <v>CTRLAVG</v>
          </cell>
          <cell r="K389">
            <v>0.56256300000000004</v>
          </cell>
          <cell r="L389">
            <v>0.59120600000000023</v>
          </cell>
          <cell r="M389">
            <v>0.54091000000000011</v>
          </cell>
          <cell r="N389">
            <v>0.52715499999999993</v>
          </cell>
          <cell r="O389">
            <v>0.54883000000000015</v>
          </cell>
          <cell r="P389">
            <v>0.56554999999999989</v>
          </cell>
          <cell r="Q389">
            <v>0.52548199999999989</v>
          </cell>
          <cell r="R389">
            <v>0.56156899999999998</v>
          </cell>
          <cell r="S389">
            <v>0.57385600000000037</v>
          </cell>
          <cell r="T389">
            <v>0.55646799999999974</v>
          </cell>
          <cell r="U389">
            <v>0.57897000000000032</v>
          </cell>
          <cell r="V389">
            <v>0.54560399999999998</v>
          </cell>
          <cell r="W389">
            <v>0.55839100000000008</v>
          </cell>
          <cell r="X389">
            <v>0.55153300000000005</v>
          </cell>
          <cell r="Y389">
            <v>0.55408400000000002</v>
          </cell>
          <cell r="Z389">
            <v>0.56937800000000005</v>
          </cell>
          <cell r="AA389">
            <v>0.56837000000000004</v>
          </cell>
          <cell r="AB389">
            <v>0.57215100000000019</v>
          </cell>
          <cell r="AC389">
            <v>0.53730699999999976</v>
          </cell>
          <cell r="AD389">
            <v>0.56547500000000017</v>
          </cell>
          <cell r="AE389">
            <v>0.57172500000000015</v>
          </cell>
          <cell r="AF389">
            <v>0.56465700000000008</v>
          </cell>
          <cell r="AG389">
            <v>0.55123699999999998</v>
          </cell>
          <cell r="AH389">
            <v>0.60496800000000017</v>
          </cell>
          <cell r="AK389" t="str">
            <v>CTLAVG</v>
          </cell>
          <cell r="AL389">
            <v>-0.44146599999999986</v>
          </cell>
          <cell r="AM389">
            <v>-0.44946300000000006</v>
          </cell>
          <cell r="AN389">
            <v>-0.44412799999999991</v>
          </cell>
          <cell r="AO389">
            <v>-0.41527800000000004</v>
          </cell>
          <cell r="AP389">
            <v>-0.43276800000000004</v>
          </cell>
          <cell r="AQ389">
            <v>-0.43338199999999993</v>
          </cell>
          <cell r="AR389">
            <v>-0.42873599999999973</v>
          </cell>
          <cell r="AS389">
            <v>-0.43615300000000007</v>
          </cell>
          <cell r="AT389">
            <v>-0.44306400000000024</v>
          </cell>
          <cell r="AU389">
            <v>-0.433174</v>
          </cell>
          <cell r="AV389">
            <v>-0.47005899999999995</v>
          </cell>
          <cell r="AW389">
            <v>-0.46442800000000006</v>
          </cell>
          <cell r="AX389">
            <v>-0.47307699999999997</v>
          </cell>
          <cell r="AY389">
            <v>-0.47707699999999981</v>
          </cell>
          <cell r="AZ389">
            <v>-0.47687299999999994</v>
          </cell>
          <cell r="BA389">
            <v>-0.46869100000000008</v>
          </cell>
          <cell r="BB389">
            <v>-0.47065999999999986</v>
          </cell>
          <cell r="BC389">
            <v>-0.47729900000000008</v>
          </cell>
          <cell r="BD389">
            <v>-0.47320899999999999</v>
          </cell>
          <cell r="BE389">
            <v>-0.46626899999999999</v>
          </cell>
          <cell r="BF389">
            <v>-0.47160000000000019</v>
          </cell>
          <cell r="BG389">
            <v>-0.47850000000000009</v>
          </cell>
          <cell r="BH389">
            <v>-0.47888200000000003</v>
          </cell>
          <cell r="BI389">
            <v>-0.47051100000000018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9">
          <cell r="L69" t="str">
            <v>SF TREATMENT</v>
          </cell>
          <cell r="M69">
            <v>0.52314126984126974</v>
          </cell>
          <cell r="N69">
            <v>0.48932539682539666</v>
          </cell>
          <cell r="O69">
            <v>0.48705079365079373</v>
          </cell>
          <cell r="P69">
            <v>0.49060476190476188</v>
          </cell>
          <cell r="Q69">
            <v>0.45085555555555545</v>
          </cell>
          <cell r="R69">
            <v>0.47023015873015861</v>
          </cell>
          <cell r="S69">
            <v>0.48625714285714278</v>
          </cell>
          <cell r="T69">
            <v>0.47310793650793642</v>
          </cell>
          <cell r="U69">
            <v>0.47051428571428577</v>
          </cell>
          <cell r="V69">
            <v>0.43792063492063499</v>
          </cell>
          <cell r="W69">
            <v>0.45256349206349217</v>
          </cell>
          <cell r="X69">
            <v>0.43938571428571427</v>
          </cell>
          <cell r="Y69">
            <v>0.45407777777777786</v>
          </cell>
          <cell r="Z69">
            <v>0.47206825396825397</v>
          </cell>
          <cell r="AA69">
            <v>0.4606587301587301</v>
          </cell>
          <cell r="AB69">
            <v>0.45364285714285701</v>
          </cell>
          <cell r="AC69">
            <v>0.43917301587301583</v>
          </cell>
          <cell r="AD69">
            <v>0.46113809523809524</v>
          </cell>
          <cell r="AE69">
            <v>0.46187936507936517</v>
          </cell>
          <cell r="AF69">
            <v>0.46862857142857145</v>
          </cell>
          <cell r="AG69">
            <v>0.46426825396825389</v>
          </cell>
          <cell r="AH69">
            <v>0.504711111111111</v>
          </cell>
          <cell r="BJ69" t="str">
            <v>SF TREATMENT</v>
          </cell>
          <cell r="BK69">
            <v>19.958787301587307</v>
          </cell>
          <cell r="BL69">
            <v>15.430744444444445</v>
          </cell>
          <cell r="BM69">
            <v>20.414041269841263</v>
          </cell>
          <cell r="BN69">
            <v>21.550630158730161</v>
          </cell>
          <cell r="BO69">
            <v>18.788263492063489</v>
          </cell>
          <cell r="BP69">
            <v>21.892201587301592</v>
          </cell>
          <cell r="BQ69">
            <v>21.285788888888881</v>
          </cell>
          <cell r="BR69">
            <v>17.790441269841271</v>
          </cell>
          <cell r="BS69">
            <v>23.237799999999989</v>
          </cell>
          <cell r="BT69">
            <v>24.776211111111117</v>
          </cell>
          <cell r="BU69">
            <v>25.124880952380952</v>
          </cell>
          <cell r="BV69">
            <v>22.195704761904768</v>
          </cell>
          <cell r="BW69">
            <v>21.035244444444448</v>
          </cell>
          <cell r="BX69">
            <v>20.621268253968246</v>
          </cell>
          <cell r="BY69">
            <v>23.646025396825397</v>
          </cell>
          <cell r="BZ69">
            <v>22.564530158730157</v>
          </cell>
          <cell r="CA69">
            <v>21.998541269841272</v>
          </cell>
          <cell r="CB69">
            <v>24.858566666666672</v>
          </cell>
          <cell r="CC69">
            <v>24.631488888888896</v>
          </cell>
          <cell r="CD69">
            <v>21.05845714285714</v>
          </cell>
          <cell r="CE69">
            <v>20.236999999999995</v>
          </cell>
          <cell r="CF69">
            <v>24.294809523809519</v>
          </cell>
        </row>
        <row r="179">
          <cell r="L179" t="str">
            <v>WILDFIRES</v>
          </cell>
          <cell r="M179">
            <v>0.55898737864077686</v>
          </cell>
          <cell r="N179">
            <v>0.55916990291262136</v>
          </cell>
          <cell r="O179">
            <v>0.58192330097087364</v>
          </cell>
          <cell r="P179">
            <v>0.59232330097087371</v>
          </cell>
          <cell r="Q179">
            <v>0.56163689320388366</v>
          </cell>
          <cell r="R179">
            <v>0.61342912621359225</v>
          </cell>
          <cell r="S179">
            <v>0.61076213592233031</v>
          </cell>
          <cell r="T179">
            <v>0.58994271844660207</v>
          </cell>
          <cell r="U179">
            <v>0.60135631067961204</v>
          </cell>
          <cell r="V179">
            <v>0.50762233009708713</v>
          </cell>
          <cell r="W179">
            <v>0.49820582524271834</v>
          </cell>
          <cell r="X179">
            <v>0.394447572815534</v>
          </cell>
          <cell r="Y179">
            <v>0.42025922330097093</v>
          </cell>
          <cell r="Z179">
            <v>0.45205922330097076</v>
          </cell>
          <cell r="AA179">
            <v>0.45784174757281565</v>
          </cell>
          <cell r="AB179">
            <v>0.50038155339805834</v>
          </cell>
          <cell r="AC179">
            <v>0.47235436893203886</v>
          </cell>
          <cell r="AD179">
            <v>0.50842718446601931</v>
          </cell>
          <cell r="AE179">
            <v>0.46943883495145633</v>
          </cell>
          <cell r="AF179">
            <v>0.51327864077669894</v>
          </cell>
          <cell r="AG179">
            <v>0.49039999999999984</v>
          </cell>
          <cell r="AH179">
            <v>0.54986990291262139</v>
          </cell>
          <cell r="AK179" t="str">
            <v>WILDFIRES</v>
          </cell>
          <cell r="AL179">
            <v>-0.46332135922330114</v>
          </cell>
          <cell r="AM179">
            <v>-0.42208640776699052</v>
          </cell>
          <cell r="AN179">
            <v>-0.43993203883495169</v>
          </cell>
          <cell r="AO179">
            <v>-0.43962038834951472</v>
          </cell>
          <cell r="AP179">
            <v>-0.43912912621359196</v>
          </cell>
          <cell r="AQ179">
            <v>-0.45581067961165056</v>
          </cell>
          <cell r="AR179">
            <v>-0.45718252427184475</v>
          </cell>
          <cell r="AS179">
            <v>-0.45847669902912602</v>
          </cell>
          <cell r="AT179">
            <v>-0.48947087378640786</v>
          </cell>
          <cell r="AU179">
            <v>-0.49417669902912625</v>
          </cell>
          <cell r="AV179">
            <v>-0.49533786407766994</v>
          </cell>
          <cell r="AW179">
            <v>-0.50708737864077658</v>
          </cell>
          <cell r="AX179">
            <v>-0.51788543689320388</v>
          </cell>
          <cell r="AY179">
            <v>-0.51007281553398043</v>
          </cell>
          <cell r="AZ179">
            <v>-0.5079873786407767</v>
          </cell>
          <cell r="BA179">
            <v>-0.5146912621359222</v>
          </cell>
          <cell r="BB179">
            <v>-0.51272427184465996</v>
          </cell>
          <cell r="BC179">
            <v>-0.51440873786407748</v>
          </cell>
          <cell r="BD179">
            <v>-0.52612815533980595</v>
          </cell>
          <cell r="BE179">
            <v>-0.53177864077669901</v>
          </cell>
          <cell r="BF179">
            <v>-0.524283495145631</v>
          </cell>
          <cell r="BG179">
            <v>-0.51852135922330056</v>
          </cell>
          <cell r="BJ179" t="str">
            <v>WILDFIRES</v>
          </cell>
          <cell r="BK179">
            <v>18.381641747572814</v>
          </cell>
          <cell r="BL179">
            <v>13.541599029126209</v>
          </cell>
          <cell r="BM179">
            <v>17.021010679611646</v>
          </cell>
          <cell r="BN179">
            <v>17.713448543689317</v>
          </cell>
          <cell r="BO179">
            <v>15.522761165048548</v>
          </cell>
          <cell r="BP179">
            <v>18.737060194174767</v>
          </cell>
          <cell r="BQ179">
            <v>17.328204854368934</v>
          </cell>
          <cell r="BR179">
            <v>14.075950485436897</v>
          </cell>
          <cell r="BS179">
            <v>18.799320388349511</v>
          </cell>
          <cell r="BT179">
            <v>20.526629126213596</v>
          </cell>
          <cell r="BU179">
            <v>20.717260194174745</v>
          </cell>
          <cell r="BV179">
            <v>19.060424271844663</v>
          </cell>
          <cell r="BW179">
            <v>19.793411650485439</v>
          </cell>
          <cell r="BX179">
            <v>19.147399029126216</v>
          </cell>
          <cell r="BY179">
            <v>22.657890291262131</v>
          </cell>
          <cell r="BZ179">
            <v>21.748651456310679</v>
          </cell>
          <cell r="CA179">
            <v>21.658333009708738</v>
          </cell>
          <cell r="CB179">
            <v>24.246299999999994</v>
          </cell>
          <cell r="CC179">
            <v>23.241850485436899</v>
          </cell>
          <cell r="CD179">
            <v>21.343209708737863</v>
          </cell>
          <cell r="CE179">
            <v>21.07055436893204</v>
          </cell>
          <cell r="CF179">
            <v>23.163435922330095</v>
          </cell>
        </row>
        <row r="225">
          <cell r="L225" t="str">
            <v xml:space="preserve">BARK BEETLES </v>
          </cell>
          <cell r="M225">
            <v>0.57916999999999985</v>
          </cell>
          <cell r="N225">
            <v>0.51695250000000026</v>
          </cell>
          <cell r="O225">
            <v>0.57187250000000012</v>
          </cell>
          <cell r="P225">
            <v>0.56502250000000009</v>
          </cell>
          <cell r="Q225">
            <v>0.52102000000000004</v>
          </cell>
          <cell r="R225">
            <v>0.57552500000000006</v>
          </cell>
          <cell r="S225">
            <v>0.56487999999999994</v>
          </cell>
          <cell r="T225">
            <v>0.55699999999999983</v>
          </cell>
          <cell r="U225">
            <v>0.54106500000000024</v>
          </cell>
          <cell r="V225">
            <v>0.52095000000000014</v>
          </cell>
          <cell r="W225">
            <v>0.52262249999999999</v>
          </cell>
          <cell r="X225">
            <v>0.51471750000000005</v>
          </cell>
          <cell r="Y225">
            <v>0.49167500000000014</v>
          </cell>
          <cell r="Z225">
            <v>0.51975499999999997</v>
          </cell>
          <cell r="AA225">
            <v>0.54329000000000005</v>
          </cell>
          <cell r="AB225">
            <v>0.54456749999999987</v>
          </cell>
          <cell r="AC225">
            <v>0.48772250000000011</v>
          </cell>
          <cell r="AD225">
            <v>0.51684750000000013</v>
          </cell>
          <cell r="AE225">
            <v>0.48388500000000018</v>
          </cell>
          <cell r="AF225">
            <v>0.50799749999999999</v>
          </cell>
          <cell r="AG225">
            <v>0.47781999999999991</v>
          </cell>
          <cell r="AH225">
            <v>0.55343249999999988</v>
          </cell>
          <cell r="AK225" t="str">
            <v xml:space="preserve">BARK BEETLES </v>
          </cell>
          <cell r="AL225">
            <v>-0.43653500000000001</v>
          </cell>
          <cell r="AM225">
            <v>-0.35543750000000007</v>
          </cell>
          <cell r="AN225">
            <v>-0.44711500000000015</v>
          </cell>
          <cell r="AO225">
            <v>-0.42768499999999998</v>
          </cell>
          <cell r="AP225">
            <v>-0.42003750000000001</v>
          </cell>
          <cell r="AQ225">
            <v>-0.44176750000000009</v>
          </cell>
          <cell r="AR225">
            <v>-0.44971500000000003</v>
          </cell>
          <cell r="AS225">
            <v>-0.44798749999999998</v>
          </cell>
          <cell r="AT225">
            <v>-0.47498750000000012</v>
          </cell>
          <cell r="AU225">
            <v>-0.50146000000000002</v>
          </cell>
          <cell r="AV225">
            <v>-0.51262499999999978</v>
          </cell>
          <cell r="AW225">
            <v>-0.5208425000000001</v>
          </cell>
          <cell r="AX225">
            <v>-0.49415749999999986</v>
          </cell>
          <cell r="AY225">
            <v>-0.51040250000000009</v>
          </cell>
          <cell r="AZ225">
            <v>-0.51051250000000004</v>
          </cell>
          <cell r="BA225">
            <v>-0.52854500000000015</v>
          </cell>
          <cell r="BB225">
            <v>-0.54043750000000013</v>
          </cell>
          <cell r="BC225">
            <v>-0.52275499999999997</v>
          </cell>
          <cell r="BD225">
            <v>-0.55645500000000003</v>
          </cell>
          <cell r="BE225">
            <v>-0.54884500000000025</v>
          </cell>
          <cell r="BF225">
            <v>-0.53537250000000003</v>
          </cell>
          <cell r="BG225">
            <v>-0.52893750000000006</v>
          </cell>
          <cell r="BJ225" t="str">
            <v xml:space="preserve">BARK BEETLES </v>
          </cell>
          <cell r="BK225">
            <v>14.210799999999995</v>
          </cell>
          <cell r="BL225">
            <v>10.670699999999998</v>
          </cell>
          <cell r="BM225">
            <v>15.466590000000005</v>
          </cell>
          <cell r="BN225">
            <v>14.011142499999997</v>
          </cell>
          <cell r="BO225">
            <v>11.835380000000004</v>
          </cell>
          <cell r="BP225">
            <v>14.549697499999997</v>
          </cell>
          <cell r="BQ225">
            <v>15.283502500000001</v>
          </cell>
          <cell r="BR225">
            <v>11.697160000000002</v>
          </cell>
          <cell r="BS225">
            <v>14.663102500000003</v>
          </cell>
          <cell r="BT225">
            <v>16.840049999999998</v>
          </cell>
          <cell r="BU225">
            <v>16.301202499999995</v>
          </cell>
          <cell r="BV225">
            <v>15.112402500000002</v>
          </cell>
          <cell r="BW225">
            <v>14.843992499999999</v>
          </cell>
          <cell r="BX225">
            <v>17.205324999999998</v>
          </cell>
          <cell r="BY225">
            <v>17.306609999999999</v>
          </cell>
          <cell r="BZ225">
            <v>17.661717500000002</v>
          </cell>
          <cell r="CA225">
            <v>17.745912499999999</v>
          </cell>
          <cell r="CB225">
            <v>19.147584999999999</v>
          </cell>
          <cell r="CC225">
            <v>21.599382500000001</v>
          </cell>
          <cell r="CD225">
            <v>16.823345</v>
          </cell>
          <cell r="CE225">
            <v>17.975600000000007</v>
          </cell>
          <cell r="CF225">
            <v>19.588752499999998</v>
          </cell>
        </row>
        <row r="330">
          <cell r="L330" t="str">
            <v>SF CONTROL</v>
          </cell>
          <cell r="M330">
            <v>0.54091000000000011</v>
          </cell>
          <cell r="N330">
            <v>0.52715499999999993</v>
          </cell>
          <cell r="O330">
            <v>0.54883000000000015</v>
          </cell>
          <cell r="P330">
            <v>0.56554999999999989</v>
          </cell>
          <cell r="Q330">
            <v>0.52548199999999989</v>
          </cell>
          <cell r="R330">
            <v>0.56156899999999998</v>
          </cell>
          <cell r="S330">
            <v>0.57385600000000037</v>
          </cell>
          <cell r="T330">
            <v>0.55646799999999974</v>
          </cell>
          <cell r="U330">
            <v>0.57897000000000032</v>
          </cell>
          <cell r="V330">
            <v>0.54560399999999998</v>
          </cell>
          <cell r="W330">
            <v>0.55839100000000008</v>
          </cell>
          <cell r="X330">
            <v>0.55153300000000005</v>
          </cell>
          <cell r="Y330">
            <v>0.55408400000000002</v>
          </cell>
          <cell r="Z330">
            <v>0.56937800000000005</v>
          </cell>
          <cell r="AA330">
            <v>0.56837000000000004</v>
          </cell>
          <cell r="AB330">
            <v>0.57215100000000019</v>
          </cell>
          <cell r="AC330">
            <v>0.53730699999999976</v>
          </cell>
          <cell r="AD330">
            <v>0.56547500000000017</v>
          </cell>
          <cell r="AE330">
            <v>0.57172500000000015</v>
          </cell>
          <cell r="AF330">
            <v>0.56465700000000008</v>
          </cell>
          <cell r="AG330">
            <v>0.55123699999999998</v>
          </cell>
          <cell r="AH330">
            <v>0.60496800000000017</v>
          </cell>
          <cell r="AK330" t="str">
            <v>SF CONTROL</v>
          </cell>
          <cell r="AL330">
            <v>-0.44412799999999991</v>
          </cell>
          <cell r="AM330">
            <v>-0.41527800000000004</v>
          </cell>
          <cell r="AN330">
            <v>-0.43276800000000004</v>
          </cell>
          <cell r="AO330">
            <v>-0.43338199999999993</v>
          </cell>
          <cell r="AP330">
            <v>-0.42873599999999973</v>
          </cell>
          <cell r="AQ330">
            <v>-0.43615300000000007</v>
          </cell>
          <cell r="AR330">
            <v>-0.44306400000000024</v>
          </cell>
          <cell r="AS330">
            <v>-0.433174</v>
          </cell>
          <cell r="AT330">
            <v>-0.47005899999999995</v>
          </cell>
          <cell r="AU330">
            <v>-0.46442800000000006</v>
          </cell>
          <cell r="AV330">
            <v>-0.47307699999999997</v>
          </cell>
          <cell r="AW330">
            <v>-0.47707699999999981</v>
          </cell>
          <cell r="AX330">
            <v>-0.47687299999999994</v>
          </cell>
          <cell r="AY330">
            <v>-0.46869100000000008</v>
          </cell>
          <cell r="AZ330">
            <v>-0.47065999999999986</v>
          </cell>
          <cell r="BA330">
            <v>-0.47729900000000008</v>
          </cell>
          <cell r="BB330">
            <v>-0.47320899999999999</v>
          </cell>
          <cell r="BC330">
            <v>-0.46626899999999999</v>
          </cell>
          <cell r="BD330">
            <v>-0.47160000000000019</v>
          </cell>
          <cell r="BE330">
            <v>-0.47850000000000009</v>
          </cell>
          <cell r="BF330">
            <v>-0.47888200000000003</v>
          </cell>
          <cell r="BG330">
            <v>-0.47051100000000018</v>
          </cell>
          <cell r="BJ330" t="str">
            <v>SF CONTROL</v>
          </cell>
          <cell r="BK330">
            <v>19.418154999999999</v>
          </cell>
          <cell r="BL330">
            <v>14.681931000000002</v>
          </cell>
          <cell r="BM330">
            <v>18.183583000000002</v>
          </cell>
          <cell r="BN330">
            <v>19.026181999999991</v>
          </cell>
          <cell r="BO330">
            <v>16.328175999999999</v>
          </cell>
          <cell r="BP330">
            <v>19.190754999999996</v>
          </cell>
          <cell r="BQ330">
            <v>18.213108999999996</v>
          </cell>
          <cell r="BR330">
            <v>15.304817000000005</v>
          </cell>
          <cell r="BS330">
            <v>19.531476000000005</v>
          </cell>
          <cell r="BT330">
            <v>20.721140999999989</v>
          </cell>
          <cell r="BU330">
            <v>20.511954999999993</v>
          </cell>
          <cell r="BV330">
            <v>18.889415000000003</v>
          </cell>
          <cell r="BW330">
            <v>17.760212999999997</v>
          </cell>
          <cell r="BX330">
            <v>17.401714999999999</v>
          </cell>
          <cell r="BY330">
            <v>20.232427000000001</v>
          </cell>
          <cell r="BZ330">
            <v>19.171026999999999</v>
          </cell>
          <cell r="CA330">
            <v>18.382582999999997</v>
          </cell>
          <cell r="CB330">
            <v>20.914725999999995</v>
          </cell>
          <cell r="CC330">
            <v>20.446424999999998</v>
          </cell>
          <cell r="CD330">
            <v>18.247805</v>
          </cell>
          <cell r="CE330">
            <v>16.788773999999993</v>
          </cell>
          <cell r="CF330">
            <v>20.358806000000001</v>
          </cell>
        </row>
        <row r="335">
          <cell r="M335">
            <v>2002</v>
          </cell>
          <cell r="N335">
            <v>2003</v>
          </cell>
          <cell r="O335">
            <v>2004</v>
          </cell>
          <cell r="P335">
            <v>2005</v>
          </cell>
          <cell r="Q335">
            <v>2006</v>
          </cell>
          <cell r="R335">
            <v>2007</v>
          </cell>
          <cell r="S335">
            <v>2008</v>
          </cell>
          <cell r="T335">
            <v>2009</v>
          </cell>
          <cell r="U335">
            <v>2010</v>
          </cell>
          <cell r="V335">
            <v>2011</v>
          </cell>
          <cell r="W335">
            <v>2012</v>
          </cell>
          <cell r="X335">
            <v>2013</v>
          </cell>
          <cell r="Y335">
            <v>2014</v>
          </cell>
          <cell r="Z335">
            <v>2015</v>
          </cell>
          <cell r="AA335">
            <v>2016</v>
          </cell>
          <cell r="AB335">
            <v>2017</v>
          </cell>
          <cell r="AC335">
            <v>2018</v>
          </cell>
          <cell r="AD335">
            <v>2019</v>
          </cell>
          <cell r="AE335">
            <v>2020</v>
          </cell>
          <cell r="AF335">
            <v>2021</v>
          </cell>
          <cell r="AG335">
            <v>2022</v>
          </cell>
          <cell r="AH335">
            <v>2023</v>
          </cell>
          <cell r="AL335">
            <v>2002</v>
          </cell>
          <cell r="AM335">
            <v>2003</v>
          </cell>
          <cell r="AN335">
            <v>2004</v>
          </cell>
          <cell r="AO335">
            <v>2005</v>
          </cell>
          <cell r="AP335">
            <v>2006</v>
          </cell>
          <cell r="AQ335">
            <v>2007</v>
          </cell>
          <cell r="AR335">
            <v>2008</v>
          </cell>
          <cell r="AS335">
            <v>2009</v>
          </cell>
          <cell r="AT335">
            <v>2010</v>
          </cell>
          <cell r="AU335">
            <v>2011</v>
          </cell>
          <cell r="AV335">
            <v>2012</v>
          </cell>
          <cell r="AW335">
            <v>2013</v>
          </cell>
          <cell r="AX335">
            <v>2014</v>
          </cell>
          <cell r="AY335">
            <v>2015</v>
          </cell>
          <cell r="AZ335">
            <v>2016</v>
          </cell>
          <cell r="BA335">
            <v>2017</v>
          </cell>
          <cell r="BB335">
            <v>2018</v>
          </cell>
          <cell r="BC335">
            <v>2019</v>
          </cell>
          <cell r="BD335">
            <v>2020</v>
          </cell>
          <cell r="BE335">
            <v>2021</v>
          </cell>
          <cell r="BF335">
            <v>2022</v>
          </cell>
          <cell r="BG335">
            <v>2023</v>
          </cell>
        </row>
        <row r="375">
          <cell r="L375" t="str">
            <v>HPCC CONTROL</v>
          </cell>
          <cell r="M375">
            <v>0.53507027027027021</v>
          </cell>
          <cell r="N375">
            <v>0.50680000000000003</v>
          </cell>
          <cell r="O375">
            <v>0.53650270270270273</v>
          </cell>
          <cell r="P375">
            <v>0.52598918918918924</v>
          </cell>
          <cell r="Q375">
            <v>0.49371891891891906</v>
          </cell>
          <cell r="R375">
            <v>0.56224054054054062</v>
          </cell>
          <cell r="S375">
            <v>0.55341351351351353</v>
          </cell>
          <cell r="T375">
            <v>0.53113783783783775</v>
          </cell>
          <cell r="U375">
            <v>0.54580540540540545</v>
          </cell>
          <cell r="V375">
            <v>0.51741081081081086</v>
          </cell>
          <cell r="W375">
            <v>0.51518108108108118</v>
          </cell>
          <cell r="X375">
            <v>0.51044594594594594</v>
          </cell>
          <cell r="Y375">
            <v>0.54456756756756763</v>
          </cell>
          <cell r="Z375">
            <v>0.54944594594594598</v>
          </cell>
          <cell r="AA375">
            <v>0.5686297297297298</v>
          </cell>
          <cell r="AB375">
            <v>0.56894594594594583</v>
          </cell>
          <cell r="AC375">
            <v>0.54135405405405401</v>
          </cell>
          <cell r="AD375">
            <v>0.58386756756756764</v>
          </cell>
          <cell r="AE375">
            <v>0.5617189189189189</v>
          </cell>
          <cell r="AF375">
            <v>0.59257837837837835</v>
          </cell>
          <cell r="AG375">
            <v>0.3344783783783784</v>
          </cell>
          <cell r="AH375">
            <v>0.44421351351351351</v>
          </cell>
          <cell r="AK375" t="str">
            <v>HPCC CONTROL</v>
          </cell>
          <cell r="AL375">
            <v>-0.45989189189189184</v>
          </cell>
          <cell r="AM375">
            <v>-0.43123243243243242</v>
          </cell>
          <cell r="AN375">
            <v>-0.45722702702702706</v>
          </cell>
          <cell r="AO375">
            <v>-0.46641351351351351</v>
          </cell>
          <cell r="AP375">
            <v>-0.46618648648648647</v>
          </cell>
          <cell r="AQ375">
            <v>-0.48061891891891895</v>
          </cell>
          <cell r="AR375">
            <v>-0.47391891891891885</v>
          </cell>
          <cell r="AS375">
            <v>-0.47297567567567567</v>
          </cell>
          <cell r="AT375">
            <v>-0.50721351351351351</v>
          </cell>
          <cell r="AU375">
            <v>-0.50658648648648663</v>
          </cell>
          <cell r="AV375">
            <v>-0.49516756756756758</v>
          </cell>
          <cell r="AW375">
            <v>-0.507791891891892</v>
          </cell>
          <cell r="AX375">
            <v>-0.50101891891891881</v>
          </cell>
          <cell r="AY375">
            <v>-0.50660000000000016</v>
          </cell>
          <cell r="AZ375">
            <v>-0.51060540540540533</v>
          </cell>
          <cell r="BA375">
            <v>-0.50351351351351359</v>
          </cell>
          <cell r="BB375">
            <v>-0.51019999999999999</v>
          </cell>
          <cell r="BC375">
            <v>-0.50334054054054056</v>
          </cell>
          <cell r="BD375">
            <v>-0.50953783783783779</v>
          </cell>
          <cell r="BE375">
            <v>-0.50606486486486479</v>
          </cell>
          <cell r="BF375">
            <v>-0.53353783783783781</v>
          </cell>
          <cell r="BG375">
            <v>-0.5315540540540542</v>
          </cell>
          <cell r="BJ375" t="str">
            <v>HPCC CONTROL</v>
          </cell>
          <cell r="BK375">
            <v>19.457599999999999</v>
          </cell>
          <cell r="BL375">
            <v>14.888286486486487</v>
          </cell>
          <cell r="BM375">
            <v>18.760518918918926</v>
          </cell>
          <cell r="BN375">
            <v>19.142332432432433</v>
          </cell>
          <cell r="BO375">
            <v>17.038235135135132</v>
          </cell>
          <cell r="BP375">
            <v>19.932929729729729</v>
          </cell>
          <cell r="BQ375">
            <v>19.52971891891892</v>
          </cell>
          <cell r="BR375">
            <v>16.483235135135139</v>
          </cell>
          <cell r="BS375">
            <v>19.662054054054057</v>
          </cell>
          <cell r="BT375">
            <v>20.840848648648649</v>
          </cell>
          <cell r="BU375">
            <v>20.932667567567574</v>
          </cell>
          <cell r="BV375">
            <v>18.776032432432434</v>
          </cell>
          <cell r="BW375">
            <v>17.391351351351354</v>
          </cell>
          <cell r="BX375">
            <v>17.931613513513511</v>
          </cell>
          <cell r="BY375">
            <v>20.608254054054058</v>
          </cell>
          <cell r="BZ375">
            <v>20.571140540540544</v>
          </cell>
          <cell r="CA375">
            <v>18.596851351351354</v>
          </cell>
          <cell r="CB375">
            <v>21.729470270270269</v>
          </cell>
          <cell r="CC375">
            <v>20.865502702702706</v>
          </cell>
          <cell r="CD375">
            <v>19.726483783783788</v>
          </cell>
          <cell r="CE375">
            <v>22.812737837837844</v>
          </cell>
          <cell r="CF375">
            <v>23.772721621621617</v>
          </cell>
        </row>
        <row r="376">
          <cell r="L376" t="str">
            <v>CONTROL (NO POST-FIRE HPCC)</v>
          </cell>
          <cell r="M376">
            <v>0.53933284671532811</v>
          </cell>
          <cell r="N376">
            <v>0.5216576642335764</v>
          </cell>
          <cell r="O376">
            <v>0.54550072992700716</v>
          </cell>
          <cell r="P376">
            <v>0.55486569343065661</v>
          </cell>
          <cell r="Q376">
            <v>0.51690364963503677</v>
          </cell>
          <cell r="R376">
            <v>0.5617503649635035</v>
          </cell>
          <cell r="S376">
            <v>0.56833503649635064</v>
          </cell>
          <cell r="T376">
            <v>0.54962700729926994</v>
          </cell>
          <cell r="U376">
            <v>0.57001313868613146</v>
          </cell>
          <cell r="V376">
            <v>0.53798978102189776</v>
          </cell>
          <cell r="W376">
            <v>0.54672116788321168</v>
          </cell>
          <cell r="X376">
            <v>0.54043649635036506</v>
          </cell>
          <cell r="Y376">
            <v>0.55151386861313845</v>
          </cell>
          <cell r="Z376">
            <v>0.5639948905109492</v>
          </cell>
          <cell r="AA376">
            <v>0.56844014598540149</v>
          </cell>
          <cell r="AB376">
            <v>0.5712854014598544</v>
          </cell>
          <cell r="AC376">
            <v>0.5384000000000001</v>
          </cell>
          <cell r="AD376">
            <v>0.57044233576642367</v>
          </cell>
          <cell r="AE376">
            <v>0.56902262773722612</v>
          </cell>
          <cell r="AF376">
            <v>0.57219781021897842</v>
          </cell>
          <cell r="AG376">
            <v>0.55123699999999998</v>
          </cell>
          <cell r="AH376">
            <v>0.60496800000000017</v>
          </cell>
          <cell r="AK376" t="str">
            <v>CONTROL (NO POST-FIRE HPCC)</v>
          </cell>
          <cell r="AL376">
            <v>-0.44838540145985395</v>
          </cell>
          <cell r="AM376">
            <v>-0.41958686131386858</v>
          </cell>
          <cell r="AN376">
            <v>-0.43937372262773705</v>
          </cell>
          <cell r="AO376">
            <v>-0.44230291970802943</v>
          </cell>
          <cell r="AP376">
            <v>-0.43885036496350349</v>
          </cell>
          <cell r="AQ376">
            <v>-0.44816204379562052</v>
          </cell>
          <cell r="AR376">
            <v>-0.45139708029197129</v>
          </cell>
          <cell r="AS376">
            <v>-0.44392335766423352</v>
          </cell>
          <cell r="AT376">
            <v>-0.48009343065693422</v>
          </cell>
          <cell r="AU376">
            <v>-0.47581386861313874</v>
          </cell>
          <cell r="AV376">
            <v>-0.47904306569343069</v>
          </cell>
          <cell r="AW376">
            <v>-0.48537226277372236</v>
          </cell>
          <cell r="AX376">
            <v>-0.48339416058394158</v>
          </cell>
          <cell r="AY376">
            <v>-0.47892919708029213</v>
          </cell>
          <cell r="AZ376">
            <v>-0.48144817518248173</v>
          </cell>
          <cell r="BA376">
            <v>-0.48437883211678839</v>
          </cell>
          <cell r="BB376">
            <v>-0.4831992700729924</v>
          </cell>
          <cell r="BC376">
            <v>-0.47628102189781013</v>
          </cell>
          <cell r="BD376">
            <v>-0.48184598540145984</v>
          </cell>
          <cell r="BE376">
            <v>-0.48594452554744505</v>
          </cell>
          <cell r="BF376">
            <v>-0.47888200000000003</v>
          </cell>
          <cell r="BG376">
            <v>-0.47051100000000018</v>
          </cell>
          <cell r="BJ376" t="str">
            <v>CONTROL (NO POST-FIRE HPCC)</v>
          </cell>
          <cell r="BK376">
            <v>19.428808029197086</v>
          </cell>
          <cell r="BL376">
            <v>14.737662043795618</v>
          </cell>
          <cell r="BM376">
            <v>18.339397810218976</v>
          </cell>
          <cell r="BN376">
            <v>19.057551094890513</v>
          </cell>
          <cell r="BO376">
            <v>16.519943795620438</v>
          </cell>
          <cell r="BP376">
            <v>19.391196350364957</v>
          </cell>
          <cell r="BQ376">
            <v>18.568689781021899</v>
          </cell>
          <cell r="BR376">
            <v>15.62307591240876</v>
          </cell>
          <cell r="BS376">
            <v>19.566741605839425</v>
          </cell>
          <cell r="BT376">
            <v>20.753470802919718</v>
          </cell>
          <cell r="BU376">
            <v>20.62557810218977</v>
          </cell>
          <cell r="BV376">
            <v>18.858793430656927</v>
          </cell>
          <cell r="BW376">
            <v>17.660593430656938</v>
          </cell>
          <cell r="BX376">
            <v>17.544826277372266</v>
          </cell>
          <cell r="BY376">
            <v>20.333927737226269</v>
          </cell>
          <cell r="BZ376">
            <v>19.549159854014587</v>
          </cell>
          <cell r="CA376">
            <v>18.440451094890513</v>
          </cell>
          <cell r="CB376">
            <v>21.13476642335765</v>
          </cell>
          <cell r="CC376">
            <v>20.559606569343075</v>
          </cell>
          <cell r="CD376">
            <v>18.647156204379549</v>
          </cell>
          <cell r="CE376">
            <v>16.788773999999993</v>
          </cell>
          <cell r="CF376">
            <v>20.358806000000001</v>
          </cell>
        </row>
        <row r="377">
          <cell r="L377" t="str">
            <v>HPCC CONTROL (LOW SBS)</v>
          </cell>
          <cell r="M377">
            <v>0.55150769230769237</v>
          </cell>
          <cell r="N377">
            <v>0.52353076923076913</v>
          </cell>
          <cell r="O377">
            <v>0.5368384615384616</v>
          </cell>
          <cell r="P377">
            <v>0.5275384615384614</v>
          </cell>
          <cell r="Q377">
            <v>0.50036153846153841</v>
          </cell>
          <cell r="R377">
            <v>0.56065384615384617</v>
          </cell>
          <cell r="S377">
            <v>0.54900769230769231</v>
          </cell>
          <cell r="T377">
            <v>0.53576153846153851</v>
          </cell>
          <cell r="U377">
            <v>0.55493846153846149</v>
          </cell>
          <cell r="V377">
            <v>0.52795384615384622</v>
          </cell>
          <cell r="W377">
            <v>0.52297692307692312</v>
          </cell>
          <cell r="X377">
            <v>0.52896153846153837</v>
          </cell>
          <cell r="Y377">
            <v>0.55700000000000005</v>
          </cell>
          <cell r="Z377">
            <v>0.551523076923077</v>
          </cell>
          <cell r="AA377">
            <v>0.58140769230769229</v>
          </cell>
          <cell r="AB377">
            <v>0.57687692307692306</v>
          </cell>
          <cell r="AC377">
            <v>0.56063846153846153</v>
          </cell>
          <cell r="AD377">
            <v>0.59818461538461531</v>
          </cell>
          <cell r="AE377">
            <v>0.57952307692307692</v>
          </cell>
          <cell r="AF377">
            <v>0.6069230769230769</v>
          </cell>
          <cell r="AG377">
            <v>0.44240769230769228</v>
          </cell>
          <cell r="AH377">
            <v>0.53459230769230781</v>
          </cell>
          <cell r="BJ377" t="str">
            <v>HPCC CONTROL (LOW SBS)</v>
          </cell>
          <cell r="BK377">
            <v>19.344076923076923</v>
          </cell>
          <cell r="BL377">
            <v>14.850515384615388</v>
          </cell>
          <cell r="BM377">
            <v>18.710707692307693</v>
          </cell>
          <cell r="BN377">
            <v>19.230261538461541</v>
          </cell>
          <cell r="BO377">
            <v>17.219407692307691</v>
          </cell>
          <cell r="BP377">
            <v>20.402276923076922</v>
          </cell>
          <cell r="BQ377">
            <v>19.482123076923074</v>
          </cell>
          <cell r="BR377">
            <v>16.201138461538459</v>
          </cell>
          <cell r="BS377">
            <v>19.663984615384621</v>
          </cell>
          <cell r="BT377">
            <v>20.620069230769232</v>
          </cell>
          <cell r="BU377">
            <v>21.286007692307692</v>
          </cell>
          <cell r="BV377">
            <v>18.576699999999999</v>
          </cell>
          <cell r="BW377">
            <v>17.089953846153847</v>
          </cell>
          <cell r="BX377">
            <v>17.984300000000001</v>
          </cell>
          <cell r="BY377">
            <v>20.279446153846155</v>
          </cell>
          <cell r="BZ377">
            <v>20.336923076923078</v>
          </cell>
          <cell r="CA377">
            <v>17.956653846153849</v>
          </cell>
          <cell r="CB377">
            <v>21.166</v>
          </cell>
          <cell r="CC377">
            <v>19.911484615384612</v>
          </cell>
          <cell r="CD377">
            <v>19.272553846153844</v>
          </cell>
          <cell r="CE377">
            <v>20.633038461538458</v>
          </cell>
          <cell r="CF377">
            <v>21.988346153846159</v>
          </cell>
        </row>
        <row r="378">
          <cell r="L378" t="str">
            <v xml:space="preserve"> HPCC CONTROL (MOD/HIGH SBS)</v>
          </cell>
          <cell r="M378">
            <v>0.52616666666666667</v>
          </cell>
          <cell r="N378">
            <v>0.4977375</v>
          </cell>
          <cell r="O378">
            <v>0.53632083333333325</v>
          </cell>
          <cell r="P378">
            <v>0.52515000000000012</v>
          </cell>
          <cell r="Q378">
            <v>0.49012083333333339</v>
          </cell>
          <cell r="R378">
            <v>0.56309999999999982</v>
          </cell>
          <cell r="S378">
            <v>0.55580000000000007</v>
          </cell>
          <cell r="T378">
            <v>0.5286333333333334</v>
          </cell>
          <cell r="U378">
            <v>0.54085833333333333</v>
          </cell>
          <cell r="V378">
            <v>0.51169999999999993</v>
          </cell>
          <cell r="W378">
            <v>0.51095833333333329</v>
          </cell>
          <cell r="X378">
            <v>0.50041666666666673</v>
          </cell>
          <cell r="Y378">
            <v>0.53783333333333327</v>
          </cell>
          <cell r="Z378">
            <v>0.54832083333333337</v>
          </cell>
          <cell r="AA378">
            <v>0.56170833333333337</v>
          </cell>
          <cell r="AB378">
            <v>0.5646500000000001</v>
          </cell>
          <cell r="AC378">
            <v>0.5309083333333332</v>
          </cell>
          <cell r="AD378">
            <v>0.57611249999999992</v>
          </cell>
          <cell r="AE378">
            <v>0.55207499999999998</v>
          </cell>
          <cell r="AF378">
            <v>0.58480833333333337</v>
          </cell>
          <cell r="AG378">
            <v>0.27601666666666663</v>
          </cell>
          <cell r="AH378">
            <v>0.39525833333333332</v>
          </cell>
          <cell r="BJ378" t="str">
            <v xml:space="preserve"> HPCC CONTROL (MOD/HIGH SBS)</v>
          </cell>
          <cell r="BK378">
            <v>19.519091666666668</v>
          </cell>
          <cell r="BL378">
            <v>14.908745833333333</v>
          </cell>
          <cell r="BM378">
            <v>18.787499999999998</v>
          </cell>
          <cell r="BN378">
            <v>19.094704166666666</v>
          </cell>
          <cell r="BO378">
            <v>16.940100000000001</v>
          </cell>
          <cell r="BP378">
            <v>19.678700000000003</v>
          </cell>
          <cell r="BQ378">
            <v>19.555499999999999</v>
          </cell>
          <cell r="BR378">
            <v>16.636037500000004</v>
          </cell>
          <cell r="BS378">
            <v>19.661008333333335</v>
          </cell>
          <cell r="BT378">
            <v>20.960437500000001</v>
          </cell>
          <cell r="BU378">
            <v>20.741274999999998</v>
          </cell>
          <cell r="BV378">
            <v>18.884004166666664</v>
          </cell>
          <cell r="BW378">
            <v>17.554608333333334</v>
          </cell>
          <cell r="BX378">
            <v>17.903075000000001</v>
          </cell>
          <cell r="BY378">
            <v>20.786358333333332</v>
          </cell>
          <cell r="BZ378">
            <v>20.698008333333334</v>
          </cell>
          <cell r="CA378">
            <v>18.943625000000001</v>
          </cell>
          <cell r="CB378">
            <v>22.034683333333334</v>
          </cell>
          <cell r="CC378">
            <v>21.3822625</v>
          </cell>
          <cell r="CD378">
            <v>19.972362499999999</v>
          </cell>
          <cell r="CE378">
            <v>23.993408333333335</v>
          </cell>
          <cell r="CF378">
            <v>24.739258333333336</v>
          </cell>
        </row>
        <row r="383">
          <cell r="M383">
            <v>2002</v>
          </cell>
          <cell r="N383">
            <v>2003</v>
          </cell>
          <cell r="O383">
            <v>2004</v>
          </cell>
          <cell r="P383">
            <v>2005</v>
          </cell>
          <cell r="Q383">
            <v>2006</v>
          </cell>
          <cell r="R383">
            <v>2007</v>
          </cell>
          <cell r="S383">
            <v>2008</v>
          </cell>
          <cell r="T383">
            <v>2009</v>
          </cell>
          <cell r="U383">
            <v>2010</v>
          </cell>
          <cell r="V383">
            <v>2011</v>
          </cell>
          <cell r="W383">
            <v>2012</v>
          </cell>
          <cell r="X383">
            <v>2013</v>
          </cell>
          <cell r="Y383">
            <v>2014</v>
          </cell>
          <cell r="Z383">
            <v>2015</v>
          </cell>
          <cell r="AA383">
            <v>2016</v>
          </cell>
          <cell r="AB383">
            <v>2017</v>
          </cell>
          <cell r="AC383">
            <v>2018</v>
          </cell>
          <cell r="AD383">
            <v>2019</v>
          </cell>
          <cell r="AE383">
            <v>2020</v>
          </cell>
          <cell r="AF383">
            <v>2021</v>
          </cell>
          <cell r="AG383">
            <v>2022</v>
          </cell>
          <cell r="AH383">
            <v>2023</v>
          </cell>
          <cell r="AL383">
            <v>2002</v>
          </cell>
          <cell r="AM383">
            <v>2003</v>
          </cell>
          <cell r="AN383">
            <v>2004</v>
          </cell>
          <cell r="AO383">
            <v>2005</v>
          </cell>
          <cell r="AP383">
            <v>2006</v>
          </cell>
          <cell r="AQ383">
            <v>2007</v>
          </cell>
          <cell r="AR383">
            <v>2008</v>
          </cell>
          <cell r="AS383">
            <v>2009</v>
          </cell>
          <cell r="AT383">
            <v>2010</v>
          </cell>
          <cell r="AU383">
            <v>2011</v>
          </cell>
          <cell r="AV383">
            <v>2012</v>
          </cell>
          <cell r="AW383">
            <v>2013</v>
          </cell>
          <cell r="AX383">
            <v>2014</v>
          </cell>
          <cell r="AY383">
            <v>2015</v>
          </cell>
          <cell r="AZ383">
            <v>2016</v>
          </cell>
          <cell r="BA383">
            <v>2017</v>
          </cell>
          <cell r="BB383">
            <v>2018</v>
          </cell>
          <cell r="BC383">
            <v>2019</v>
          </cell>
          <cell r="BD383">
            <v>2020</v>
          </cell>
          <cell r="BE383">
            <v>2021</v>
          </cell>
          <cell r="BF383">
            <v>2022</v>
          </cell>
          <cell r="BG383">
            <v>2023</v>
          </cell>
          <cell r="BK383">
            <v>2002</v>
          </cell>
          <cell r="BL383">
            <v>2003</v>
          </cell>
          <cell r="BM383">
            <v>2004</v>
          </cell>
          <cell r="BN383">
            <v>2005</v>
          </cell>
          <cell r="BO383">
            <v>2006</v>
          </cell>
          <cell r="BP383">
            <v>2007</v>
          </cell>
          <cell r="BQ383">
            <v>2008</v>
          </cell>
          <cell r="BR383">
            <v>2009</v>
          </cell>
          <cell r="BS383">
            <v>2010</v>
          </cell>
          <cell r="BT383">
            <v>2011</v>
          </cell>
          <cell r="BU383">
            <v>2012</v>
          </cell>
          <cell r="BV383">
            <v>2013</v>
          </cell>
          <cell r="BW383">
            <v>2014</v>
          </cell>
          <cell r="BX383">
            <v>2015</v>
          </cell>
          <cell r="BY383">
            <v>2016</v>
          </cell>
          <cell r="BZ383">
            <v>2017</v>
          </cell>
          <cell r="CA383">
            <v>2018</v>
          </cell>
          <cell r="CB383">
            <v>2019</v>
          </cell>
          <cell r="CC383">
            <v>2020</v>
          </cell>
          <cell r="CD383">
            <v>2021</v>
          </cell>
          <cell r="CE383">
            <v>2022</v>
          </cell>
          <cell r="CF383">
            <v>2023</v>
          </cell>
        </row>
        <row r="416">
          <cell r="L416" t="str">
            <v>HPCC TREATMENT POINT 33</v>
          </cell>
          <cell r="M416">
            <v>0.47160000000000002</v>
          </cell>
          <cell r="N416">
            <v>0.4244</v>
          </cell>
          <cell r="O416">
            <v>0.44159999999999999</v>
          </cell>
          <cell r="P416">
            <v>0.45929999999999999</v>
          </cell>
          <cell r="Q416">
            <v>0.43430000000000002</v>
          </cell>
          <cell r="R416">
            <v>0.46229999999999999</v>
          </cell>
          <cell r="S416">
            <v>0.48089999999999999</v>
          </cell>
          <cell r="T416">
            <v>0.44790000000000002</v>
          </cell>
          <cell r="U416">
            <v>0.49299999999999999</v>
          </cell>
          <cell r="V416">
            <v>0.42780000000000001</v>
          </cell>
          <cell r="W416">
            <v>0.40770000000000001</v>
          </cell>
          <cell r="X416">
            <v>0.45140000000000002</v>
          </cell>
          <cell r="Y416">
            <v>0.4829</v>
          </cell>
          <cell r="Z416">
            <v>0.44619999999999999</v>
          </cell>
          <cell r="AA416">
            <v>0.34360000000000002</v>
          </cell>
          <cell r="AB416">
            <v>0.3483</v>
          </cell>
          <cell r="AC416">
            <v>0.3105</v>
          </cell>
          <cell r="AD416">
            <v>0.3997</v>
          </cell>
          <cell r="AE416">
            <v>0.31169999999999998</v>
          </cell>
          <cell r="AF416">
            <v>0.42170000000000002</v>
          </cell>
          <cell r="AG416">
            <v>0.26050000000000001</v>
          </cell>
          <cell r="AH416">
            <v>0.35649999999999998</v>
          </cell>
        </row>
        <row r="426">
          <cell r="L426" t="str">
            <v>HPCC TREATMENTS</v>
          </cell>
          <cell r="M426">
            <v>0.53160000000000007</v>
          </cell>
          <cell r="N426">
            <v>0.51297749999999998</v>
          </cell>
          <cell r="O426">
            <v>0.5340625</v>
          </cell>
          <cell r="P426">
            <v>0.53973500000000008</v>
          </cell>
          <cell r="Q426">
            <v>0.49829499999999999</v>
          </cell>
          <cell r="R426">
            <v>0.56895499999999999</v>
          </cell>
          <cell r="S426">
            <v>0.55108750000000006</v>
          </cell>
          <cell r="T426">
            <v>0.52965500000000021</v>
          </cell>
          <cell r="U426">
            <v>0.53911500000000001</v>
          </cell>
          <cell r="V426">
            <v>0.49570749999999986</v>
          </cell>
          <cell r="W426">
            <v>0.48494250000000011</v>
          </cell>
          <cell r="X426">
            <v>0.49088000000000004</v>
          </cell>
          <cell r="Y426">
            <v>0.51953250000000006</v>
          </cell>
          <cell r="Z426">
            <v>0.50827250000000002</v>
          </cell>
          <cell r="AA426">
            <v>0.50491249999999999</v>
          </cell>
          <cell r="AB426">
            <v>0.49594999999999984</v>
          </cell>
          <cell r="AC426">
            <v>0.4638449999999999</v>
          </cell>
          <cell r="AD426">
            <v>0.52297499999999986</v>
          </cell>
          <cell r="AE426">
            <v>0.49007999999999996</v>
          </cell>
          <cell r="AF426">
            <v>0.54055500000000012</v>
          </cell>
          <cell r="AG426">
            <v>0.32890249999999999</v>
          </cell>
          <cell r="AH426">
            <v>0.43243000000000009</v>
          </cell>
          <cell r="AK426" t="str">
            <v>HPCC TREATMENTS</v>
          </cell>
          <cell r="AL426">
            <v>-0.45240000000000019</v>
          </cell>
          <cell r="AM426">
            <v>-0.42960000000000009</v>
          </cell>
          <cell r="AN426">
            <v>-0.44904749999999999</v>
          </cell>
          <cell r="AO426">
            <v>-0.45209749999999999</v>
          </cell>
          <cell r="AP426">
            <v>-0.44681750000000015</v>
          </cell>
          <cell r="AQ426">
            <v>-0.45353249999999995</v>
          </cell>
          <cell r="AR426">
            <v>-0.46049750000000006</v>
          </cell>
          <cell r="AS426">
            <v>-0.46976750000000012</v>
          </cell>
          <cell r="AT426">
            <v>-0.49540999999999996</v>
          </cell>
          <cell r="AU426">
            <v>-0.4984650000000001</v>
          </cell>
          <cell r="AV426">
            <v>-0.49552999999999991</v>
          </cell>
          <cell r="AW426">
            <v>-0.50278750000000005</v>
          </cell>
          <cell r="AX426">
            <v>-0.50936749999999997</v>
          </cell>
          <cell r="AY426">
            <v>-0.50710000000000011</v>
          </cell>
          <cell r="AZ426">
            <v>-0.52077000000000018</v>
          </cell>
          <cell r="BA426">
            <v>-0.51316500000000009</v>
          </cell>
          <cell r="BB426">
            <v>-0.52299000000000007</v>
          </cell>
          <cell r="BC426">
            <v>-0.51896750000000003</v>
          </cell>
          <cell r="BD426">
            <v>-0.52476999999999996</v>
          </cell>
          <cell r="BE426">
            <v>-0.52912249999999994</v>
          </cell>
          <cell r="BF426">
            <v>-0.53259749999999995</v>
          </cell>
          <cell r="BG426">
            <v>-0.52325749999999993</v>
          </cell>
          <cell r="BJ426" t="str">
            <v>HPCC TREATMENTS</v>
          </cell>
          <cell r="BK426">
            <v>20.063852499999996</v>
          </cell>
          <cell r="BL426">
            <v>14.7932275</v>
          </cell>
          <cell r="BM426">
            <v>19.090075000000006</v>
          </cell>
          <cell r="BN426">
            <v>18.778672499999999</v>
          </cell>
          <cell r="BO426">
            <v>16.417709999999996</v>
          </cell>
          <cell r="BP426">
            <v>19.452372499999999</v>
          </cell>
          <cell r="BQ426">
            <v>19.342847500000001</v>
          </cell>
          <cell r="BR426">
            <v>16.259902499999995</v>
          </cell>
          <cell r="BS426">
            <v>19.683720000000001</v>
          </cell>
          <cell r="BT426">
            <v>21.370552500000006</v>
          </cell>
          <cell r="BU426">
            <v>22.686019999999996</v>
          </cell>
          <cell r="BV426">
            <v>19.199287500000004</v>
          </cell>
          <cell r="BW426">
            <v>18.176569999999995</v>
          </cell>
          <cell r="BX426">
            <v>18.690100000000001</v>
          </cell>
          <cell r="BY426">
            <v>22.956644999999995</v>
          </cell>
          <cell r="BZ426">
            <v>22.700924999999998</v>
          </cell>
          <cell r="CA426">
            <v>21.007160000000006</v>
          </cell>
          <cell r="CB426">
            <v>24.150155000000002</v>
          </cell>
          <cell r="CC426">
            <v>23.026900000000005</v>
          </cell>
          <cell r="CD426">
            <v>21.796489999999995</v>
          </cell>
          <cell r="CE426">
            <v>24.141307499999993</v>
          </cell>
          <cell r="CF426">
            <v>25.076950000000004</v>
          </cell>
        </row>
        <row r="427">
          <cell r="AK427" t="str">
            <v xml:space="preserve">HPCC TREATMENTS (0-25% TCC- 13% Avg) </v>
          </cell>
          <cell r="AL427">
            <v>-0.44356956521739138</v>
          </cell>
          <cell r="AM427">
            <v>-0.42678260869565215</v>
          </cell>
          <cell r="AN427">
            <v>-0.44708260869565214</v>
          </cell>
          <cell r="AO427">
            <v>-0.44931739130434778</v>
          </cell>
          <cell r="AP427">
            <v>-0.44386956521739129</v>
          </cell>
          <cell r="AQ427">
            <v>-0.45665217391304358</v>
          </cell>
          <cell r="AR427">
            <v>-0.45720434782608693</v>
          </cell>
          <cell r="AS427">
            <v>-0.46509130434782614</v>
          </cell>
          <cell r="AT427">
            <v>-0.49477391304347823</v>
          </cell>
          <cell r="AU427">
            <v>-0.50134782608695638</v>
          </cell>
          <cell r="AV427">
            <v>-0.50047391304347821</v>
          </cell>
          <cell r="AW427">
            <v>-0.50292608695652175</v>
          </cell>
          <cell r="AX427">
            <v>-0.51416086956521745</v>
          </cell>
          <cell r="AY427">
            <v>-0.51277826086956513</v>
          </cell>
          <cell r="AZ427">
            <v>-0.52557826086956527</v>
          </cell>
          <cell r="BA427">
            <v>-0.51878260869565207</v>
          </cell>
          <cell r="BB427">
            <v>-0.52884347826086942</v>
          </cell>
          <cell r="BC427">
            <v>-0.5247391304347826</v>
          </cell>
          <cell r="BD427">
            <v>-0.53333043478260866</v>
          </cell>
          <cell r="BE427">
            <v>-0.53760000000000008</v>
          </cell>
          <cell r="BF427">
            <v>-0.53994347826086952</v>
          </cell>
          <cell r="BG427">
            <v>-0.5298521739130434</v>
          </cell>
        </row>
        <row r="428">
          <cell r="AK428" t="str">
            <v>HPCC TREATMENT (25-50% TCC- 39% Avg)</v>
          </cell>
          <cell r="AL428">
            <v>-0.44674999999999992</v>
          </cell>
          <cell r="AM428">
            <v>-0.4353285714285714</v>
          </cell>
          <cell r="AN428">
            <v>-0.45505714285714288</v>
          </cell>
          <cell r="AO428">
            <v>-0.45055714285714288</v>
          </cell>
          <cell r="AP428">
            <v>-0.45186428571428566</v>
          </cell>
          <cell r="AQ428">
            <v>-0.45036428571428572</v>
          </cell>
          <cell r="AR428">
            <v>-0.46214285714285719</v>
          </cell>
          <cell r="AS428">
            <v>-0.4735785714285714</v>
          </cell>
          <cell r="AT428">
            <v>-0.50532857142857146</v>
          </cell>
          <cell r="AU428">
            <v>-0.50422857142857136</v>
          </cell>
          <cell r="AV428">
            <v>-0.4924857142857143</v>
          </cell>
          <cell r="AW428">
            <v>-0.51007142857142862</v>
          </cell>
          <cell r="AX428">
            <v>-0.51013571428571436</v>
          </cell>
          <cell r="AY428">
            <v>-0.51462142857142845</v>
          </cell>
          <cell r="AZ428">
            <v>-0.5220499999999999</v>
          </cell>
          <cell r="BA428">
            <v>-0.51246428571428571</v>
          </cell>
          <cell r="BB428">
            <v>-0.52473571428571431</v>
          </cell>
          <cell r="BC428">
            <v>-0.51744999999999997</v>
          </cell>
          <cell r="BD428">
            <v>-0.52227142857142861</v>
          </cell>
          <cell r="BE428">
            <v>-0.5265928571428572</v>
          </cell>
          <cell r="BF428">
            <v>-0.53161428571428582</v>
          </cell>
          <cell r="BG428">
            <v>-0.53064285714285719</v>
          </cell>
        </row>
        <row r="429">
          <cell r="L429" t="str">
            <v>ALL TREATMENT (NO POST-FIRE HPCC)</v>
          </cell>
          <cell r="M429">
            <v>0.52642621359223307</v>
          </cell>
          <cell r="N429">
            <v>0.49851067961165058</v>
          </cell>
          <cell r="O429">
            <v>0.50530776699029112</v>
          </cell>
          <cell r="P429">
            <v>0.50968446601941719</v>
          </cell>
          <cell r="Q429">
            <v>0.46927864077669906</v>
          </cell>
          <cell r="R429">
            <v>0.50856990291262139</v>
          </cell>
          <cell r="S429">
            <v>0.51143398058252432</v>
          </cell>
          <cell r="T429">
            <v>0.4950679611650487</v>
          </cell>
          <cell r="U429">
            <v>0.49715533980582505</v>
          </cell>
          <cell r="V429">
            <v>0.46036213592232994</v>
          </cell>
          <cell r="W429">
            <v>0.46513786407767005</v>
          </cell>
          <cell r="X429">
            <v>0.4593834951456312</v>
          </cell>
          <cell r="Y429">
            <v>0.47949708737864061</v>
          </cell>
          <cell r="Z429">
            <v>0.48612815533980575</v>
          </cell>
          <cell r="AA429">
            <v>0.47784466019417488</v>
          </cell>
          <cell r="AB429">
            <v>0.4700728155339805</v>
          </cell>
          <cell r="AC429">
            <v>0.44875436893203874</v>
          </cell>
          <cell r="AD429">
            <v>0.48515242718446561</v>
          </cell>
          <cell r="AE429">
            <v>0.47283106796116509</v>
          </cell>
          <cell r="AF429">
            <v>0.49656116504854342</v>
          </cell>
          <cell r="AG429">
            <v>0.46426825396825389</v>
          </cell>
          <cell r="AH429">
            <v>0.504711111111111</v>
          </cell>
          <cell r="AK429" t="str">
            <v>ALL TREATMENT (NO POST-FIRE HPCC)</v>
          </cell>
          <cell r="AL429">
            <v>-0.4484203883495147</v>
          </cell>
          <cell r="AM429">
            <v>-0.42803689320388355</v>
          </cell>
          <cell r="AN429">
            <v>-0.45300388349514553</v>
          </cell>
          <cell r="AO429">
            <v>-0.46136213592233016</v>
          </cell>
          <cell r="AP429">
            <v>-0.45523883495145628</v>
          </cell>
          <cell r="AQ429">
            <v>-0.46376796116504859</v>
          </cell>
          <cell r="AR429">
            <v>-0.47351941747572818</v>
          </cell>
          <cell r="AS429">
            <v>-0.47626893203883508</v>
          </cell>
          <cell r="AT429">
            <v>-0.50062524271844655</v>
          </cell>
          <cell r="AU429">
            <v>-0.50099029126213579</v>
          </cell>
          <cell r="AV429">
            <v>-0.50290291262135889</v>
          </cell>
          <cell r="AW429">
            <v>-0.49963592233009713</v>
          </cell>
          <cell r="AX429">
            <v>-0.50107087378640791</v>
          </cell>
          <cell r="AY429">
            <v>-0.49638349514563113</v>
          </cell>
          <cell r="AZ429">
            <v>-0.49982427184466011</v>
          </cell>
          <cell r="BA429">
            <v>-0.5074339805825242</v>
          </cell>
          <cell r="BB429">
            <v>-0.50586504854368952</v>
          </cell>
          <cell r="BC429">
            <v>-0.50381262135922322</v>
          </cell>
          <cell r="BD429">
            <v>-0.50974466019417486</v>
          </cell>
          <cell r="BE429">
            <v>-0.51445533980582503</v>
          </cell>
          <cell r="BF429">
            <v>-0.49791428571428592</v>
          </cell>
          <cell r="BG429">
            <v>-0.50286666666666668</v>
          </cell>
          <cell r="BJ429" t="str">
            <v>ALL TREATMENT (NO POST-FIRE HPCC)</v>
          </cell>
          <cell r="BK429">
            <v>19.999589320388345</v>
          </cell>
          <cell r="BL429">
            <v>15.183165048543691</v>
          </cell>
          <cell r="BM429">
            <v>19.899879611650487</v>
          </cell>
          <cell r="BN429">
            <v>20.474141747572816</v>
          </cell>
          <cell r="BO429">
            <v>17.867660194174761</v>
          </cell>
          <cell r="BP429">
            <v>20.944695145631066</v>
          </cell>
          <cell r="BQ429">
            <v>20.531248543689319</v>
          </cell>
          <cell r="BR429">
            <v>17.196057281553401</v>
          </cell>
          <cell r="BS429">
            <v>21.857574757281565</v>
          </cell>
          <cell r="BT429">
            <v>23.453625242718442</v>
          </cell>
          <cell r="BU429">
            <v>24.177750485436885</v>
          </cell>
          <cell r="BV429">
            <v>21.032047572815539</v>
          </cell>
          <cell r="BW429">
            <v>19.925079611650489</v>
          </cell>
          <cell r="BX429">
            <v>19.871299999999994</v>
          </cell>
          <cell r="BY429">
            <v>23.378304854368931</v>
          </cell>
          <cell r="BZ429">
            <v>22.617499029126218</v>
          </cell>
          <cell r="CA429">
            <v>21.613538834951466</v>
          </cell>
          <cell r="CB429">
            <v>24.583455339805823</v>
          </cell>
          <cell r="CC429">
            <v>24.008347572815541</v>
          </cell>
          <cell r="CD429">
            <v>21.345071844660197</v>
          </cell>
          <cell r="CE429">
            <v>20.236999999999995</v>
          </cell>
          <cell r="CF429">
            <v>24.294809523809519</v>
          </cell>
        </row>
        <row r="430">
          <cell r="L430" t="str">
            <v>SF TREATMENT (0-25% TCC- 16% Avg)</v>
          </cell>
          <cell r="M430">
            <v>0.51942564102564093</v>
          </cell>
          <cell r="N430">
            <v>0.48469999999999996</v>
          </cell>
          <cell r="O430">
            <v>0.47431025641025643</v>
          </cell>
          <cell r="P430">
            <v>0.47866153846153847</v>
          </cell>
          <cell r="Q430">
            <v>0.43436410256410257</v>
          </cell>
          <cell r="R430">
            <v>0.45011794871794875</v>
          </cell>
          <cell r="S430">
            <v>0.46023589743589727</v>
          </cell>
          <cell r="T430">
            <v>0.44442307692307692</v>
          </cell>
          <cell r="U430">
            <v>0.43981538461538466</v>
          </cell>
          <cell r="V430">
            <v>0.4034948717948717</v>
          </cell>
          <cell r="W430">
            <v>0.4190666666666667</v>
          </cell>
          <cell r="X430">
            <v>0.41158205128205122</v>
          </cell>
          <cell r="Y430">
            <v>0.42493333333333327</v>
          </cell>
          <cell r="Z430">
            <v>0.44547692307692305</v>
          </cell>
          <cell r="AA430">
            <v>0.43694102564102566</v>
          </cell>
          <cell r="AB430">
            <v>0.43586666666666674</v>
          </cell>
          <cell r="AC430">
            <v>0.42312051282051283</v>
          </cell>
          <cell r="AD430">
            <v>0.44057435897435893</v>
          </cell>
          <cell r="AE430">
            <v>0.4399179487179487</v>
          </cell>
          <cell r="AF430">
            <v>0.44662564102564101</v>
          </cell>
          <cell r="AG430">
            <v>0.44409230769230773</v>
          </cell>
          <cell r="AH430">
            <v>0.48231282051282048</v>
          </cell>
          <cell r="AK430" t="str">
            <v>SF TREATMENT (0-25% TCC- 16% Avg)</v>
          </cell>
          <cell r="AL430">
            <v>-0.45071282051282052</v>
          </cell>
          <cell r="AM430">
            <v>-0.43619743589743593</v>
          </cell>
          <cell r="AN430">
            <v>-0.46284102564102564</v>
          </cell>
          <cell r="AO430">
            <v>-0.4738205128205128</v>
          </cell>
          <cell r="AP430">
            <v>-0.46771794871794869</v>
          </cell>
          <cell r="AQ430">
            <v>-0.48071538461538466</v>
          </cell>
          <cell r="AR430">
            <v>-0.48998974358974368</v>
          </cell>
          <cell r="AS430">
            <v>-0.49046923076923077</v>
          </cell>
          <cell r="AT430">
            <v>-0.51660512820512827</v>
          </cell>
          <cell r="AU430">
            <v>-0.51372051282051279</v>
          </cell>
          <cell r="AV430">
            <v>-0.51772307692307684</v>
          </cell>
          <cell r="AW430">
            <v>-0.50874102564102563</v>
          </cell>
          <cell r="AX430">
            <v>-0.503720512820513</v>
          </cell>
          <cell r="AY430">
            <v>-0.49892307692307697</v>
          </cell>
          <cell r="AZ430">
            <v>-0.49503333333333327</v>
          </cell>
          <cell r="BA430">
            <v>-0.50994102564102561</v>
          </cell>
          <cell r="BB430">
            <v>-0.5019179487179487</v>
          </cell>
          <cell r="BC430">
            <v>-0.50004358974358987</v>
          </cell>
          <cell r="BD430">
            <v>-0.50825384615384617</v>
          </cell>
          <cell r="BE430">
            <v>-0.5148435897435899</v>
          </cell>
          <cell r="BF430">
            <v>-0.50559999999999994</v>
          </cell>
          <cell r="BG430">
            <v>-0.51275128205128218</v>
          </cell>
          <cell r="BJ430" t="str">
            <v>SF TREATMENT (0-25% TCC- 16% Avg)</v>
          </cell>
          <cell r="BK430">
            <v>20.659889743589744</v>
          </cell>
          <cell r="BL430">
            <v>16.039766666666672</v>
          </cell>
          <cell r="BM430">
            <v>21.692510256410255</v>
          </cell>
          <cell r="BN430">
            <v>22.37869487179487</v>
          </cell>
          <cell r="BO430">
            <v>19.572428205128201</v>
          </cell>
          <cell r="BP430">
            <v>23.057561538461535</v>
          </cell>
          <cell r="BQ430">
            <v>22.549320512820511</v>
          </cell>
          <cell r="BR430">
            <v>18.935238461538461</v>
          </cell>
          <cell r="BS430">
            <v>24.268184615384619</v>
          </cell>
          <cell r="BT430">
            <v>26.287166666666671</v>
          </cell>
          <cell r="BU430">
            <v>27.222766666666665</v>
          </cell>
          <cell r="BV430">
            <v>23.780748717948715</v>
          </cell>
          <cell r="BW430">
            <v>22.114779487179483</v>
          </cell>
          <cell r="BX430">
            <v>21.807558974358979</v>
          </cell>
          <cell r="BY430">
            <v>25.052912820512823</v>
          </cell>
          <cell r="BZ430">
            <v>23.516056410256411</v>
          </cell>
          <cell r="CA430">
            <v>23.124271794871795</v>
          </cell>
          <cell r="CB430">
            <v>26.135628205128196</v>
          </cell>
          <cell r="CC430">
            <v>26.22595384615385</v>
          </cell>
          <cell r="CD430">
            <v>21.914669230769228</v>
          </cell>
          <cell r="CE430">
            <v>21.624187179487183</v>
          </cell>
          <cell r="CF430">
            <v>25.46994102564102</v>
          </cell>
        </row>
        <row r="431">
          <cell r="L431" t="str">
            <v>SF TREATMENT (25-50% TCC- 35%Avg)</v>
          </cell>
          <cell r="M431">
            <v>0.51977142857142855</v>
          </cell>
          <cell r="N431">
            <v>0.48624285714285714</v>
          </cell>
          <cell r="O431">
            <v>0.49580952380952392</v>
          </cell>
          <cell r="P431">
            <v>0.49584761904761898</v>
          </cell>
          <cell r="Q431">
            <v>0.46469047619047626</v>
          </cell>
          <cell r="R431">
            <v>0.49506666666666677</v>
          </cell>
          <cell r="S431">
            <v>0.51985238095238084</v>
          </cell>
          <cell r="T431">
            <v>0.51387142857142853</v>
          </cell>
          <cell r="U431">
            <v>0.5125142857142857</v>
          </cell>
          <cell r="V431">
            <v>0.48441904761904764</v>
          </cell>
          <cell r="W431">
            <v>0.49991428571428576</v>
          </cell>
          <cell r="X431">
            <v>0.4748190476190477</v>
          </cell>
          <cell r="Y431">
            <v>0.49291428571428564</v>
          </cell>
          <cell r="Z431">
            <v>0.50639523809523812</v>
          </cell>
          <cell r="AA431">
            <v>0.48626190476190478</v>
          </cell>
          <cell r="AB431">
            <v>0.46800476190476187</v>
          </cell>
          <cell r="AC431">
            <v>0.44987142857142859</v>
          </cell>
          <cell r="AD431">
            <v>0.48017142857142853</v>
          </cell>
          <cell r="AE431">
            <v>0.48470952380952381</v>
          </cell>
          <cell r="AF431">
            <v>0.49184285714285714</v>
          </cell>
          <cell r="AG431">
            <v>0.48640952380952368</v>
          </cell>
          <cell r="AH431">
            <v>0.53066190476190467</v>
          </cell>
          <cell r="AK431" t="str">
            <v>SF TREATMENT (25-50% TCC- 35%Avg)</v>
          </cell>
          <cell r="AL431">
            <v>-0.44168571428571424</v>
          </cell>
          <cell r="AM431">
            <v>-0.41522857142857139</v>
          </cell>
          <cell r="AN431">
            <v>-0.44720476190476188</v>
          </cell>
          <cell r="AO431">
            <v>-0.46271428571428574</v>
          </cell>
          <cell r="AP431">
            <v>-0.45578095238095234</v>
          </cell>
          <cell r="AQ431">
            <v>-0.45302380952380955</v>
          </cell>
          <cell r="AR431">
            <v>-0.46752380952380934</v>
          </cell>
          <cell r="AS431">
            <v>-0.46498571428571428</v>
          </cell>
          <cell r="AT431">
            <v>-0.48375714285714289</v>
          </cell>
          <cell r="AU431">
            <v>-0.48434285714285719</v>
          </cell>
          <cell r="AV431">
            <v>-0.49174761904761893</v>
          </cell>
          <cell r="AW431">
            <v>-0.48038095238095241</v>
          </cell>
          <cell r="AX431">
            <v>-0.48264761904761921</v>
          </cell>
          <cell r="AY431">
            <v>-0.47632380952380965</v>
          </cell>
          <cell r="AZ431">
            <v>-0.47400000000000009</v>
          </cell>
          <cell r="BA431">
            <v>-0.49670000000000009</v>
          </cell>
          <cell r="BB431">
            <v>-0.48532380952380955</v>
          </cell>
          <cell r="BC431">
            <v>-0.48984285714285719</v>
          </cell>
          <cell r="BD431">
            <v>-0.49006666666666671</v>
          </cell>
          <cell r="BE431">
            <v>-0.49029523809523806</v>
          </cell>
          <cell r="BF431">
            <v>-0.48561428571428567</v>
          </cell>
          <cell r="BG431">
            <v>-0.48772380952380939</v>
          </cell>
          <cell r="BJ431" t="str">
            <v>SF TREATMENT (25-50% TCC- 35%Avg)</v>
          </cell>
          <cell r="BK431">
            <v>19.0213380952381</v>
          </cell>
          <cell r="BL431">
            <v>14.774919047619051</v>
          </cell>
          <cell r="BM431">
            <v>18.556266666666662</v>
          </cell>
          <cell r="BN431">
            <v>20.650223809523801</v>
          </cell>
          <cell r="BO431">
            <v>17.806461904761907</v>
          </cell>
          <cell r="BP431">
            <v>20.122552380952378</v>
          </cell>
          <cell r="BQ431">
            <v>19.303471428571431</v>
          </cell>
          <cell r="BR431">
            <v>16.176176190476191</v>
          </cell>
          <cell r="BS431">
            <v>21.745861904761906</v>
          </cell>
          <cell r="BT431">
            <v>22.266142857142853</v>
          </cell>
          <cell r="BU431">
            <v>21.757742857142858</v>
          </cell>
          <cell r="BV431">
            <v>19.715023809523807</v>
          </cell>
          <cell r="BW431">
            <v>19.371047619047626</v>
          </cell>
          <cell r="BX431">
            <v>18.870519047619048</v>
          </cell>
          <cell r="BY431">
            <v>21.568423809523811</v>
          </cell>
          <cell r="BZ431">
            <v>21.267614285714284</v>
          </cell>
          <cell r="CA431">
            <v>20.334323809523806</v>
          </cell>
          <cell r="CB431">
            <v>23.050299999999996</v>
          </cell>
          <cell r="CC431">
            <v>22.226785714285718</v>
          </cell>
          <cell r="CD431">
            <v>19.984790476190476</v>
          </cell>
          <cell r="CE431">
            <v>17.964071428571437</v>
          </cell>
          <cell r="CF431">
            <v>22.51720952380952</v>
          </cell>
        </row>
        <row r="433">
          <cell r="L433" t="str">
            <v xml:space="preserve"> HPCC TREATMENT (LOW SBS)</v>
          </cell>
          <cell r="M433">
            <v>0.52055499999999988</v>
          </cell>
          <cell r="N433">
            <v>0.50585000000000002</v>
          </cell>
          <cell r="O433">
            <v>0.5221650000000001</v>
          </cell>
          <cell r="P433">
            <v>0.52047500000000002</v>
          </cell>
          <cell r="Q433">
            <v>0.48040499999999992</v>
          </cell>
          <cell r="R433">
            <v>0.55590000000000006</v>
          </cell>
          <cell r="S433">
            <v>0.54571499999999995</v>
          </cell>
          <cell r="T433">
            <v>0.51649999999999996</v>
          </cell>
          <cell r="U433">
            <v>0.52322000000000002</v>
          </cell>
          <cell r="V433">
            <v>0.48561499999999996</v>
          </cell>
          <cell r="W433">
            <v>0.47684499999999996</v>
          </cell>
          <cell r="X433">
            <v>0.48257000000000005</v>
          </cell>
          <cell r="Y433">
            <v>0.50766</v>
          </cell>
          <cell r="Z433">
            <v>0.47875499999999993</v>
          </cell>
          <cell r="AA433">
            <v>0.48234500000000002</v>
          </cell>
          <cell r="AB433">
            <v>0.47333000000000008</v>
          </cell>
          <cell r="AC433">
            <v>0.43989</v>
          </cell>
          <cell r="AD433">
            <v>0.50429999999999997</v>
          </cell>
          <cell r="AE433">
            <v>0.46981499999999993</v>
          </cell>
          <cell r="AF433">
            <v>0.52330500000000013</v>
          </cell>
          <cell r="AG433">
            <v>0.37641500000000006</v>
          </cell>
          <cell r="AH433">
            <v>0.45731500000000003</v>
          </cell>
          <cell r="AK433" t="str">
            <v xml:space="preserve"> HPCC TREATMENT (LOW SBS)</v>
          </cell>
          <cell r="AL433">
            <v>-0.46310499999999999</v>
          </cell>
          <cell r="AM433">
            <v>-0.43738499999999991</v>
          </cell>
          <cell r="AN433">
            <v>-0.45166500000000004</v>
          </cell>
          <cell r="AO433">
            <v>-0.46110999999999996</v>
          </cell>
          <cell r="AP433">
            <v>-0.45316999999999996</v>
          </cell>
          <cell r="AQ433">
            <v>-0.46148000000000006</v>
          </cell>
          <cell r="AR433">
            <v>-0.46598500000000004</v>
          </cell>
          <cell r="AS433">
            <v>-0.47065999999999991</v>
          </cell>
          <cell r="AT433">
            <v>-0.49842499999999995</v>
          </cell>
          <cell r="AU433">
            <v>-0.50391000000000008</v>
          </cell>
          <cell r="AV433">
            <v>-0.49610499999999991</v>
          </cell>
          <cell r="AW433">
            <v>-0.50427</v>
          </cell>
          <cell r="AX433">
            <v>-0.50914000000000015</v>
          </cell>
          <cell r="AY433">
            <v>-0.51234499999999994</v>
          </cell>
          <cell r="AZ433">
            <v>-0.52564500000000003</v>
          </cell>
          <cell r="BA433">
            <v>-0.51766000000000001</v>
          </cell>
          <cell r="BB433">
            <v>-0.52559999999999996</v>
          </cell>
          <cell r="BC433">
            <v>-0.52078500000000005</v>
          </cell>
          <cell r="BD433">
            <v>-0.52656499999999984</v>
          </cell>
          <cell r="BE433">
            <v>-0.53116000000000008</v>
          </cell>
          <cell r="BF433">
            <v>-0.52134499999999995</v>
          </cell>
          <cell r="BG433">
            <v>-0.5158299999999999</v>
          </cell>
          <cell r="BJ433" t="str">
            <v xml:space="preserve"> HPCC TREATMENT (LOW SBS)</v>
          </cell>
          <cell r="BK433">
            <v>20.03725</v>
          </cell>
          <cell r="BL433">
            <v>14.633744999999999</v>
          </cell>
          <cell r="BM433">
            <v>18.367224999999998</v>
          </cell>
          <cell r="BN433">
            <v>18.695550000000001</v>
          </cell>
          <cell r="BO433">
            <v>16.28199</v>
          </cell>
          <cell r="BP433">
            <v>19.524930000000001</v>
          </cell>
          <cell r="BQ433">
            <v>19.40175</v>
          </cell>
          <cell r="BR433">
            <v>16.312184999999999</v>
          </cell>
          <cell r="BS433">
            <v>19.711754999999997</v>
          </cell>
          <cell r="BT433">
            <v>21.052240000000005</v>
          </cell>
          <cell r="BU433">
            <v>22.41863</v>
          </cell>
          <cell r="BV433">
            <v>18.922800000000002</v>
          </cell>
          <cell r="BW433">
            <v>18.166379999999997</v>
          </cell>
          <cell r="BX433">
            <v>18.871465000000001</v>
          </cell>
          <cell r="BY433">
            <v>23.203465000000005</v>
          </cell>
          <cell r="BZ433">
            <v>22.760845</v>
          </cell>
          <cell r="CA433">
            <v>21.452315000000002</v>
          </cell>
          <cell r="CB433">
            <v>24.211990000000004</v>
          </cell>
          <cell r="CC433">
            <v>23.158340000000003</v>
          </cell>
          <cell r="CD433">
            <v>21.954944999999999</v>
          </cell>
          <cell r="CE433">
            <v>23.163035000000001</v>
          </cell>
          <cell r="CF433">
            <v>24.499305</v>
          </cell>
        </row>
        <row r="434">
          <cell r="L434" t="str">
            <v>HPCC TREATMENT (MOD/ HIGH SBS)</v>
          </cell>
          <cell r="M434">
            <v>0.54264500000000004</v>
          </cell>
          <cell r="N434">
            <v>0.52010499999999993</v>
          </cell>
          <cell r="O434">
            <v>0.54595999999999978</v>
          </cell>
          <cell r="P434">
            <v>0.55899500000000013</v>
          </cell>
          <cell r="Q434">
            <v>0.51618499999999989</v>
          </cell>
          <cell r="R434">
            <v>0.58201000000000003</v>
          </cell>
          <cell r="S434">
            <v>0.55646000000000007</v>
          </cell>
          <cell r="T434">
            <v>0.54281000000000013</v>
          </cell>
          <cell r="U434">
            <v>0.55501</v>
          </cell>
          <cell r="V434">
            <v>0.50580000000000014</v>
          </cell>
          <cell r="W434">
            <v>0.49304000000000003</v>
          </cell>
          <cell r="X434">
            <v>0.49919000000000013</v>
          </cell>
          <cell r="Y434">
            <v>0.53140500000000002</v>
          </cell>
          <cell r="Z434">
            <v>0.5377900000000001</v>
          </cell>
          <cell r="AA434">
            <v>0.52747999999999995</v>
          </cell>
          <cell r="AB434">
            <v>0.51856999999999998</v>
          </cell>
          <cell r="AC434">
            <v>0.48780000000000012</v>
          </cell>
          <cell r="AD434">
            <v>0.54164999999999996</v>
          </cell>
          <cell r="AE434">
            <v>0.51034499999999983</v>
          </cell>
          <cell r="AF434">
            <v>0.55780500000000022</v>
          </cell>
          <cell r="AG434">
            <v>0.28138999999999997</v>
          </cell>
          <cell r="AH434">
            <v>0.40754499999999999</v>
          </cell>
          <cell r="AK434" t="str">
            <v>HPCC TREATMENT (MOD/ HIGH SBS)</v>
          </cell>
          <cell r="AL434">
            <v>-0.441695</v>
          </cell>
          <cell r="AM434">
            <v>-0.42181500000000005</v>
          </cell>
          <cell r="AN434">
            <v>-0.44642999999999999</v>
          </cell>
          <cell r="AO434">
            <v>-0.44308500000000006</v>
          </cell>
          <cell r="AP434">
            <v>-0.440465</v>
          </cell>
          <cell r="AQ434">
            <v>-0.44558500000000001</v>
          </cell>
          <cell r="AR434">
            <v>-0.45501000000000003</v>
          </cell>
          <cell r="AS434">
            <v>-0.46887500000000004</v>
          </cell>
          <cell r="AT434">
            <v>-0.49239499999999997</v>
          </cell>
          <cell r="AU434">
            <v>-0.49302000000000012</v>
          </cell>
          <cell r="AV434">
            <v>-0.49495499999999992</v>
          </cell>
          <cell r="AW434">
            <v>-0.501305</v>
          </cell>
          <cell r="AX434">
            <v>-0.50959500000000013</v>
          </cell>
          <cell r="AY434">
            <v>-0.50185499999999994</v>
          </cell>
          <cell r="AZ434">
            <v>-0.51589499999999999</v>
          </cell>
          <cell r="BA434">
            <v>-0.50867000000000018</v>
          </cell>
          <cell r="BB434">
            <v>-0.52037999999999995</v>
          </cell>
          <cell r="BC434">
            <v>-0.51714999999999989</v>
          </cell>
          <cell r="BD434">
            <v>-0.52297499999999997</v>
          </cell>
          <cell r="BE434">
            <v>-0.52708500000000003</v>
          </cell>
          <cell r="BF434">
            <v>-0.54384999999999994</v>
          </cell>
          <cell r="BG434">
            <v>-0.53068499999999985</v>
          </cell>
          <cell r="BJ434" t="str">
            <v>HPCC TREATMENT (MOD/ HIGH SBS)</v>
          </cell>
          <cell r="BK434">
            <v>20.090454999999999</v>
          </cell>
          <cell r="BL434">
            <v>14.952710000000002</v>
          </cell>
          <cell r="BM434">
            <v>19.812925</v>
          </cell>
          <cell r="BN434">
            <v>18.861794999999994</v>
          </cell>
          <cell r="BO434">
            <v>16.553429999999999</v>
          </cell>
          <cell r="BP434">
            <v>19.379815000000001</v>
          </cell>
          <cell r="BQ434">
            <v>19.283944999999999</v>
          </cell>
          <cell r="BR434">
            <v>16.207619999999995</v>
          </cell>
          <cell r="BS434">
            <v>19.655684999999998</v>
          </cell>
          <cell r="BT434">
            <v>21.688864999999996</v>
          </cell>
          <cell r="BU434">
            <v>22.953409999999998</v>
          </cell>
          <cell r="BV434">
            <v>19.475775000000006</v>
          </cell>
          <cell r="BW434">
            <v>18.18676</v>
          </cell>
          <cell r="BX434">
            <v>18.508734999999998</v>
          </cell>
          <cell r="BY434">
            <v>22.709825000000002</v>
          </cell>
          <cell r="BZ434">
            <v>22.641004999999996</v>
          </cell>
          <cell r="CA434">
            <v>20.562005000000003</v>
          </cell>
          <cell r="CB434">
            <v>24.088320000000003</v>
          </cell>
          <cell r="CC434">
            <v>22.895460000000003</v>
          </cell>
          <cell r="CD434">
            <v>21.638034999999995</v>
          </cell>
          <cell r="CE434">
            <v>25.119579999999996</v>
          </cell>
          <cell r="CF434">
            <v>25.654594999999993</v>
          </cell>
        </row>
        <row r="573">
          <cell r="AL573">
            <v>2002</v>
          </cell>
          <cell r="AM573">
            <v>2003</v>
          </cell>
          <cell r="AN573">
            <v>2004</v>
          </cell>
          <cell r="AO573">
            <v>2005</v>
          </cell>
          <cell r="AP573">
            <v>2006</v>
          </cell>
          <cell r="AQ573">
            <v>2007</v>
          </cell>
          <cell r="AR573">
            <v>2008</v>
          </cell>
          <cell r="AS573">
            <v>2009</v>
          </cell>
          <cell r="AT573">
            <v>2010</v>
          </cell>
          <cell r="AU573">
            <v>2011</v>
          </cell>
          <cell r="AV573">
            <v>2012</v>
          </cell>
          <cell r="AW573">
            <v>2013</v>
          </cell>
          <cell r="AX573">
            <v>2014</v>
          </cell>
          <cell r="AY573">
            <v>2015</v>
          </cell>
          <cell r="AZ573">
            <v>2016</v>
          </cell>
          <cell r="BA573">
            <v>2017</v>
          </cell>
          <cell r="BB573">
            <v>2018</v>
          </cell>
          <cell r="BC573">
            <v>2019</v>
          </cell>
          <cell r="BD573">
            <v>2020</v>
          </cell>
          <cell r="BE573">
            <v>2021</v>
          </cell>
          <cell r="BF573">
            <v>2022</v>
          </cell>
          <cell r="BG573">
            <v>2023</v>
          </cell>
          <cell r="BK573">
            <v>2002</v>
          </cell>
          <cell r="BL573">
            <v>2003</v>
          </cell>
          <cell r="BM573">
            <v>2004</v>
          </cell>
          <cell r="BN573">
            <v>2005</v>
          </cell>
          <cell r="BO573">
            <v>2006</v>
          </cell>
          <cell r="BP573">
            <v>2007</v>
          </cell>
          <cell r="BQ573">
            <v>2008</v>
          </cell>
          <cell r="BR573">
            <v>2009</v>
          </cell>
          <cell r="BS573">
            <v>2010</v>
          </cell>
          <cell r="BT573">
            <v>2011</v>
          </cell>
          <cell r="BU573">
            <v>2012</v>
          </cell>
          <cell r="BV573">
            <v>2013</v>
          </cell>
          <cell r="BW573">
            <v>2014</v>
          </cell>
          <cell r="BX573">
            <v>2015</v>
          </cell>
          <cell r="BY573">
            <v>2016</v>
          </cell>
          <cell r="BZ573">
            <v>2017</v>
          </cell>
          <cell r="CA573">
            <v>2018</v>
          </cell>
          <cell r="CB573">
            <v>2019</v>
          </cell>
          <cell r="CC573">
            <v>2020</v>
          </cell>
          <cell r="CD573">
            <v>2021</v>
          </cell>
          <cell r="CE573">
            <v>2022</v>
          </cell>
          <cell r="CF573">
            <v>2023</v>
          </cell>
        </row>
        <row r="814">
          <cell r="L814" t="str">
            <v>Wildfire High SBS</v>
          </cell>
          <cell r="M814">
            <v>0.60296571428571411</v>
          </cell>
          <cell r="N814">
            <v>0.59099428571428569</v>
          </cell>
          <cell r="O814">
            <v>0.61671142857142869</v>
          </cell>
          <cell r="P814">
            <v>0.62387142857142852</v>
          </cell>
          <cell r="Q814">
            <v>0.60001428571428572</v>
          </cell>
          <cell r="R814">
            <v>0.64501142857142835</v>
          </cell>
          <cell r="S814">
            <v>0.64701714285714296</v>
          </cell>
          <cell r="T814">
            <v>0.62028857142857141</v>
          </cell>
          <cell r="U814">
            <v>0.63336000000000026</v>
          </cell>
          <cell r="V814">
            <v>0.51861714285714278</v>
          </cell>
          <cell r="W814">
            <v>0.50451999999999997</v>
          </cell>
          <cell r="X814">
            <v>0.37372571428571422</v>
          </cell>
          <cell r="Y814">
            <v>0.39100000000000013</v>
          </cell>
          <cell r="Z814">
            <v>0.42827999999999999</v>
          </cell>
          <cell r="AA814">
            <v>0.44157142857142861</v>
          </cell>
          <cell r="AB814">
            <v>0.50141999999999998</v>
          </cell>
          <cell r="AC814">
            <v>0.47972571428571414</v>
          </cell>
          <cell r="AD814">
            <v>0.51697428571428583</v>
          </cell>
          <cell r="AE814">
            <v>0.46217428571428565</v>
          </cell>
          <cell r="AF814">
            <v>0.51855142857142855</v>
          </cell>
          <cell r="AG814">
            <v>0.49038000000000009</v>
          </cell>
          <cell r="AH814">
            <v>0.56007428571428575</v>
          </cell>
          <cell r="AK814" t="str">
            <v>Wildfire High SBS</v>
          </cell>
          <cell r="AL814">
            <v>-0.44457999999999992</v>
          </cell>
          <cell r="AM814">
            <v>-0.39792000000000005</v>
          </cell>
          <cell r="AN814">
            <v>-0.42023428571428578</v>
          </cell>
          <cell r="AO814">
            <v>-0.4175828571428572</v>
          </cell>
          <cell r="AP814">
            <v>-0.42143714285714301</v>
          </cell>
          <cell r="AQ814">
            <v>-0.43373428571428568</v>
          </cell>
          <cell r="AR814">
            <v>-0.43581714285714279</v>
          </cell>
          <cell r="AS814">
            <v>-0.4423942857142858</v>
          </cell>
          <cell r="AT814">
            <v>-0.47703428571428563</v>
          </cell>
          <cell r="AU814">
            <v>-0.4856342857142858</v>
          </cell>
          <cell r="AV814">
            <v>-0.49260571428571437</v>
          </cell>
          <cell r="AW814">
            <v>-0.51366857142857159</v>
          </cell>
          <cell r="AX814">
            <v>-0.53552571428571427</v>
          </cell>
          <cell r="AY814">
            <v>-0.52835999999999983</v>
          </cell>
          <cell r="AZ814">
            <v>-0.52175428571428595</v>
          </cell>
          <cell r="BA814">
            <v>-0.52956285714285722</v>
          </cell>
          <cell r="BB814">
            <v>-0.52747714285714298</v>
          </cell>
          <cell r="BC814">
            <v>-0.52793142857142838</v>
          </cell>
          <cell r="BD814">
            <v>-0.54454857142857149</v>
          </cell>
          <cell r="BE814">
            <v>-0.54650571428571437</v>
          </cell>
          <cell r="BF814">
            <v>-0.5384399999999997</v>
          </cell>
          <cell r="BG814">
            <v>-0.5310314285714286</v>
          </cell>
          <cell r="BJ814" t="str">
            <v>Wildfire High SBS</v>
          </cell>
          <cell r="BK814">
            <v>16.349642857142857</v>
          </cell>
          <cell r="BL814">
            <v>11.311994285714286</v>
          </cell>
          <cell r="BM814">
            <v>14.877645714285713</v>
          </cell>
          <cell r="BN814">
            <v>15.916562857142857</v>
          </cell>
          <cell r="BO814">
            <v>13.520137142857147</v>
          </cell>
          <cell r="BP814">
            <v>16.33849142857143</v>
          </cell>
          <cell r="BQ814">
            <v>15.28923142857143</v>
          </cell>
          <cell r="BR814">
            <v>12.216417142857139</v>
          </cell>
          <cell r="BS814">
            <v>16.913585714285716</v>
          </cell>
          <cell r="BT814">
            <v>18.738071428571434</v>
          </cell>
          <cell r="BU814">
            <v>18.727357142857144</v>
          </cell>
          <cell r="BV814">
            <v>18.515265714285707</v>
          </cell>
          <cell r="BW814">
            <v>18.863142857142861</v>
          </cell>
          <cell r="BX814">
            <v>18.81503714285715</v>
          </cell>
          <cell r="BY814">
            <v>22.089894285714291</v>
          </cell>
          <cell r="BZ814">
            <v>20.924560000000003</v>
          </cell>
          <cell r="CA814">
            <v>21.206491428571429</v>
          </cell>
          <cell r="CB814">
            <v>23.478457142857142</v>
          </cell>
          <cell r="CC814">
            <v>23.427111428571436</v>
          </cell>
          <cell r="CD814">
            <v>20.693271428571428</v>
          </cell>
          <cell r="CE814">
            <v>20.73892285714286</v>
          </cell>
          <cell r="CF814">
            <v>22.530491428571427</v>
          </cell>
        </row>
        <row r="856">
          <cell r="L856" t="str">
            <v>Wildfire Moderate SBS</v>
          </cell>
          <cell r="M856">
            <v>0.54059459459459447</v>
          </cell>
          <cell r="N856">
            <v>0.5513648648648648</v>
          </cell>
          <cell r="O856">
            <v>0.57201351351351337</v>
          </cell>
          <cell r="P856">
            <v>0.58324054054054064</v>
          </cell>
          <cell r="Q856">
            <v>0.54669729729729744</v>
          </cell>
          <cell r="R856">
            <v>0.6083918918918918</v>
          </cell>
          <cell r="S856">
            <v>0.60408648648648644</v>
          </cell>
          <cell r="T856">
            <v>0.58601351351351361</v>
          </cell>
          <cell r="U856">
            <v>0.59375675675675654</v>
          </cell>
          <cell r="V856">
            <v>0.4847162162162163</v>
          </cell>
          <cell r="W856">
            <v>0.47837297297297288</v>
          </cell>
          <cell r="X856">
            <v>0.36858918918918904</v>
          </cell>
          <cell r="Y856">
            <v>0.40625675675675688</v>
          </cell>
          <cell r="Z856">
            <v>0.43850540540540539</v>
          </cell>
          <cell r="AA856">
            <v>0.44319189189189195</v>
          </cell>
          <cell r="AB856">
            <v>0.48038918918918927</v>
          </cell>
          <cell r="AC856">
            <v>0.45467297297297299</v>
          </cell>
          <cell r="AD856">
            <v>0.48602972972972974</v>
          </cell>
          <cell r="AE856">
            <v>0.45067837837837832</v>
          </cell>
          <cell r="AF856">
            <v>0.49353783783783772</v>
          </cell>
          <cell r="AG856">
            <v>0.47076486486486485</v>
          </cell>
          <cell r="AH856">
            <v>0.52992162162162171</v>
          </cell>
          <cell r="AK856" t="str">
            <v>Wildfire Moderate SBS</v>
          </cell>
          <cell r="AL856">
            <v>-0.46170000000000005</v>
          </cell>
          <cell r="AM856">
            <v>-0.41923243243243241</v>
          </cell>
          <cell r="AN856">
            <v>-0.43675405405405404</v>
          </cell>
          <cell r="AO856">
            <v>-0.43899729729729736</v>
          </cell>
          <cell r="AP856">
            <v>-0.43383243243243241</v>
          </cell>
          <cell r="AQ856">
            <v>-0.4558783783783783</v>
          </cell>
          <cell r="AR856">
            <v>-0.45521351351351352</v>
          </cell>
          <cell r="AS856">
            <v>-0.45772432432432425</v>
          </cell>
          <cell r="AT856">
            <v>-0.48501351351351357</v>
          </cell>
          <cell r="AU856">
            <v>-0.49221081081081081</v>
          </cell>
          <cell r="AV856">
            <v>-0.49202162162162166</v>
          </cell>
          <cell r="AW856">
            <v>-0.50196216216216216</v>
          </cell>
          <cell r="AX856">
            <v>-0.50593513513513522</v>
          </cell>
          <cell r="AY856">
            <v>-0.49716216216216236</v>
          </cell>
          <cell r="AZ856">
            <v>-0.49332702702702713</v>
          </cell>
          <cell r="BA856">
            <v>-0.50253243243243262</v>
          </cell>
          <cell r="BB856">
            <v>-0.49885135135135117</v>
          </cell>
          <cell r="BC856">
            <v>-0.50172702702702709</v>
          </cell>
          <cell r="BD856">
            <v>-0.51328648648648645</v>
          </cell>
          <cell r="BE856">
            <v>-0.51883783783783755</v>
          </cell>
          <cell r="BF856">
            <v>-0.50931621621621614</v>
          </cell>
          <cell r="BG856">
            <v>-0.50642162162162163</v>
          </cell>
          <cell r="BJ856" t="str">
            <v>Wildfire Moderate SBS</v>
          </cell>
          <cell r="BK856">
            <v>18.95911081081081</v>
          </cell>
          <cell r="BL856">
            <v>14.322799999999999</v>
          </cell>
          <cell r="BM856">
            <v>17.78557027027027</v>
          </cell>
          <cell r="BN856">
            <v>18.217148648648649</v>
          </cell>
          <cell r="BO856">
            <v>16.187032432432432</v>
          </cell>
          <cell r="BP856">
            <v>19.560518918918916</v>
          </cell>
          <cell r="BQ856">
            <v>18.070840540540537</v>
          </cell>
          <cell r="BR856">
            <v>14.578121621621621</v>
          </cell>
          <cell r="BS856">
            <v>19.230872972972964</v>
          </cell>
          <cell r="BT856">
            <v>21.225005405405405</v>
          </cell>
          <cell r="BU856">
            <v>22.220708108108106</v>
          </cell>
          <cell r="BV856">
            <v>19.821505405405411</v>
          </cell>
          <cell r="BW856">
            <v>20.569108108108111</v>
          </cell>
          <cell r="BX856">
            <v>19.654624324324324</v>
          </cell>
          <cell r="BY856">
            <v>23.294127027027031</v>
          </cell>
          <cell r="BZ856">
            <v>22.533575675675671</v>
          </cell>
          <cell r="CA856">
            <v>22.429897297297302</v>
          </cell>
          <cell r="CB856">
            <v>24.934699999999996</v>
          </cell>
          <cell r="CC856">
            <v>23.747286486486491</v>
          </cell>
          <cell r="CD856">
            <v>22.077375675675675</v>
          </cell>
          <cell r="CE856">
            <v>21.494072972972969</v>
          </cell>
          <cell r="CF856">
            <v>23.808727027027032</v>
          </cell>
        </row>
        <row r="891">
          <cell r="L891" t="str">
            <v xml:space="preserve">Wildfire Low SBS </v>
          </cell>
          <cell r="M891">
            <v>0.53128709677419372</v>
          </cell>
          <cell r="N891">
            <v>0.53255483870967746</v>
          </cell>
          <cell r="O891">
            <v>0.55447419354838712</v>
          </cell>
          <cell r="P891">
            <v>0.56754516129032251</v>
          </cell>
          <cell r="Q891">
            <v>0.53613870967741928</v>
          </cell>
          <cell r="R891">
            <v>0.58378387096774198</v>
          </cell>
          <cell r="S891">
            <v>0.57779677419354836</v>
          </cell>
          <cell r="T891">
            <v>0.56037096774193562</v>
          </cell>
          <cell r="U891">
            <v>0.5742935483870969</v>
          </cell>
          <cell r="V891">
            <v>0.52254838709677409</v>
          </cell>
          <cell r="W891">
            <v>0.5147483870967744</v>
          </cell>
          <cell r="X891">
            <v>0.44870645161290323</v>
          </cell>
          <cell r="Y891">
            <v>0.47000645161290328</v>
          </cell>
          <cell r="Z891">
            <v>0.49508387096774192</v>
          </cell>
          <cell r="AA891">
            <v>0.4936967741935484</v>
          </cell>
          <cell r="AB891">
            <v>0.52307096774193562</v>
          </cell>
          <cell r="AC891">
            <v>0.48513548387096761</v>
          </cell>
          <cell r="AD891">
            <v>0.52550967741935484</v>
          </cell>
          <cell r="AE891">
            <v>0.50003225806451623</v>
          </cell>
          <cell r="AF891">
            <v>0.53088709677419343</v>
          </cell>
          <cell r="AG891">
            <v>0.51385806451612914</v>
          </cell>
          <cell r="AH891">
            <v>0.56215806451612904</v>
          </cell>
          <cell r="AK891" t="str">
            <v xml:space="preserve">Wildfire Low SBS </v>
          </cell>
          <cell r="AL891">
            <v>-0.486416129032258</v>
          </cell>
          <cell r="AM891">
            <v>-0.45277741935483873</v>
          </cell>
          <cell r="AN891">
            <v>-0.46596451612903217</v>
          </cell>
          <cell r="AO891">
            <v>-0.46524516129032273</v>
          </cell>
          <cell r="AP891">
            <v>-0.46542580645161291</v>
          </cell>
          <cell r="AQ891">
            <v>-0.4806548387096774</v>
          </cell>
          <cell r="AR891">
            <v>-0.4836548387096774</v>
          </cell>
          <cell r="AS891">
            <v>-0.47753225806451616</v>
          </cell>
          <cell r="AT891">
            <v>-0.50883225806451604</v>
          </cell>
          <cell r="AU891">
            <v>-0.50616774193548386</v>
          </cell>
          <cell r="AV891">
            <v>-0.50238064516129033</v>
          </cell>
          <cell r="AW891">
            <v>-0.50577419354838704</v>
          </cell>
          <cell r="AX891">
            <v>-0.51223225806451611</v>
          </cell>
          <cell r="AY891">
            <v>-0.50483548387096777</v>
          </cell>
          <cell r="AZ891">
            <v>-0.50994193548387101</v>
          </cell>
          <cell r="BA891">
            <v>-0.51241290322580646</v>
          </cell>
          <cell r="BB891">
            <v>-0.51262580645161304</v>
          </cell>
          <cell r="BC891">
            <v>-0.51427741935483884</v>
          </cell>
          <cell r="BD891">
            <v>-0.52065806451612906</v>
          </cell>
          <cell r="BE891">
            <v>-0.53059677419354823</v>
          </cell>
          <cell r="BF891">
            <v>-0.52616451612903226</v>
          </cell>
          <cell r="BG891">
            <v>-0.51883870967741919</v>
          </cell>
          <cell r="BJ891" t="str">
            <v xml:space="preserve">Wildfire Low SBS </v>
          </cell>
          <cell r="BK891">
            <v>19.986596774193547</v>
          </cell>
          <cell r="BL891">
            <v>15.126493548387101</v>
          </cell>
          <cell r="BM891">
            <v>18.528400000000005</v>
          </cell>
          <cell r="BN891">
            <v>19.141000000000002</v>
          </cell>
          <cell r="BO891">
            <v>16.990948387096772</v>
          </cell>
          <cell r="BP891">
            <v>20.462283870967742</v>
          </cell>
          <cell r="BQ891">
            <v>18.7439</v>
          </cell>
          <cell r="BR891">
            <v>15.576058064516129</v>
          </cell>
          <cell r="BS891">
            <v>20.413296774193551</v>
          </cell>
          <cell r="BT891">
            <v>21.712422580645161</v>
          </cell>
          <cell r="BU891">
            <v>21.169487096774194</v>
          </cell>
          <cell r="BV891">
            <v>18.767538709677417</v>
          </cell>
          <cell r="BW891">
            <v>19.917883870967742</v>
          </cell>
          <cell r="BX891">
            <v>18.917248387096773</v>
          </cell>
          <cell r="BY891">
            <v>22.539796774193551</v>
          </cell>
          <cell r="BZ891">
            <v>21.742232258064515</v>
          </cell>
          <cell r="CA891">
            <v>21.24757741935484</v>
          </cell>
          <cell r="CB891">
            <v>24.291580645161293</v>
          </cell>
          <cell r="CC891">
            <v>22.429422580645159</v>
          </cell>
          <cell r="CD891">
            <v>21.200748387096777</v>
          </cell>
          <cell r="CE891">
            <v>20.939487096774197</v>
          </cell>
          <cell r="CF891">
            <v>23.10786451612903</v>
          </cell>
        </row>
        <row r="897">
          <cell r="BJ897" t="str">
            <v>ALL TREATMENTS 0-25% TCC</v>
          </cell>
          <cell r="BK897">
            <v>20.306987096774197</v>
          </cell>
          <cell r="BL897">
            <v>15.579498387096772</v>
          </cell>
          <cell r="BM897">
            <v>20.501837096774189</v>
          </cell>
          <cell r="BN897">
            <v>20.897367741935486</v>
          </cell>
          <cell r="BO897">
            <v>18.283046774193547</v>
          </cell>
          <cell r="BP897">
            <v>21.504729032258059</v>
          </cell>
          <cell r="BQ897">
            <v>21.34145322580645</v>
          </cell>
          <cell r="BR897">
            <v>17.717172580645162</v>
          </cell>
          <cell r="BS897">
            <v>22.493409677419351</v>
          </cell>
          <cell r="BT897">
            <v>24.472953225806457</v>
          </cell>
          <cell r="BU897">
            <v>25.436853225806452</v>
          </cell>
          <cell r="BV897">
            <v>22.064064516129029</v>
          </cell>
          <cell r="BW897">
            <v>20.571506451612905</v>
          </cell>
          <cell r="BX897">
            <v>20.679866129032249</v>
          </cell>
          <cell r="BY897">
            <v>24.266072580645165</v>
          </cell>
          <cell r="BZ897">
            <v>23.299519354838715</v>
          </cell>
          <cell r="CA897">
            <v>22.656230645161294</v>
          </cell>
          <cell r="CB897">
            <v>25.530038709677427</v>
          </cell>
          <cell r="CC897">
            <v>25.317306451612907</v>
          </cell>
          <cell r="CD897">
            <v>21.889551612903229</v>
          </cell>
          <cell r="CE897">
            <v>22.761009677419342</v>
          </cell>
          <cell r="CF897">
            <v>25.376393548387089</v>
          </cell>
        </row>
        <row r="898">
          <cell r="BJ898" t="str">
            <v>ALL TREATMENTS 25-50% TCC</v>
          </cell>
          <cell r="BK898">
            <v>19.02074857142857</v>
          </cell>
          <cell r="BL898">
            <v>14.563477142857145</v>
          </cell>
          <cell r="BM898">
            <v>18.761837142857143</v>
          </cell>
          <cell r="BN898">
            <v>19.490108571428571</v>
          </cell>
          <cell r="BO898">
            <v>16.796542857142857</v>
          </cell>
          <cell r="BP898">
            <v>19.466368571428571</v>
          </cell>
          <cell r="BQ898">
            <v>18.941848571428569</v>
          </cell>
          <cell r="BR898">
            <v>15.839014285714288</v>
          </cell>
          <cell r="BS898">
            <v>20.700157142857144</v>
          </cell>
          <cell r="BT898">
            <v>21.489442857142858</v>
          </cell>
          <cell r="BU898">
            <v>21.668314285714281</v>
          </cell>
          <cell r="BV898">
            <v>18.910022857142856</v>
          </cell>
          <cell r="BW898">
            <v>18.269234285714283</v>
          </cell>
          <cell r="BX898">
            <v>18.290962857142858</v>
          </cell>
          <cell r="BY898">
            <v>21.594274285714288</v>
          </cell>
          <cell r="BZ898">
            <v>21.353865714285718</v>
          </cell>
          <cell r="CA898">
            <v>19.971854285714286</v>
          </cell>
          <cell r="CB898">
            <v>22.923645714285712</v>
          </cell>
          <cell r="CC898">
            <v>21.881094285714283</v>
          </cell>
          <cell r="CD898">
            <v>20.277537142857142</v>
          </cell>
          <cell r="CE898">
            <v>19.975414285714283</v>
          </cell>
          <cell r="CF898">
            <v>23.344631428571425</v>
          </cell>
        </row>
        <row r="899">
          <cell r="BJ899" t="str">
            <v xml:space="preserve">ALL CONTROL </v>
          </cell>
          <cell r="BK899">
            <v>18.413206270895454</v>
          </cell>
          <cell r="BL899">
            <v>13.612391057197074</v>
          </cell>
          <cell r="BM899">
            <v>17.057128879551822</v>
          </cell>
          <cell r="BN899">
            <v>17.763831008403361</v>
          </cell>
          <cell r="BO899">
            <v>15.572307701274056</v>
          </cell>
          <cell r="BP899">
            <v>18.7872752480347</v>
          </cell>
          <cell r="BQ899">
            <v>17.375751288515406</v>
          </cell>
          <cell r="BR899">
            <v>14.125416423601697</v>
          </cell>
          <cell r="BS899">
            <v>18.819346887141954</v>
          </cell>
          <cell r="BT899">
            <v>20.596844058913884</v>
          </cell>
          <cell r="BU899">
            <v>20.805072002349331</v>
          </cell>
          <cell r="BV899">
            <v>19.067909847293755</v>
          </cell>
          <cell r="BW899">
            <v>19.771543399295197</v>
          </cell>
          <cell r="BX899">
            <v>19.213842995391698</v>
          </cell>
          <cell r="BY899">
            <v>22.669509716273595</v>
          </cell>
          <cell r="BZ899">
            <v>21.784201884882979</v>
          </cell>
          <cell r="CA899">
            <v>21.683983027920846</v>
          </cell>
          <cell r="CB899">
            <v>24.272999390078617</v>
          </cell>
          <cell r="CC899">
            <v>23.26672288244329</v>
          </cell>
          <cell r="CD899">
            <v>21.37469529231047</v>
          </cell>
          <cell r="CE899">
            <v>15.8109</v>
          </cell>
          <cell r="CF899">
            <v>15.859400000000001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A42B0-6C37-884D-AFE4-079716A67ECB}">
  <dimension ref="A1:CK611"/>
  <sheetViews>
    <sheetView tabSelected="1" topLeftCell="B1" zoomScale="62" workbookViewId="0">
      <selection activeCell="CL1" sqref="CL1:DF1048576"/>
    </sheetView>
  </sheetViews>
  <sheetFormatPr baseColWidth="10" defaultColWidth="9.1640625" defaultRowHeight="16"/>
  <cols>
    <col min="1" max="1" width="24" style="41" customWidth="1"/>
    <col min="2" max="2" width="9.1640625" style="41"/>
    <col min="3" max="3" width="10" style="41" customWidth="1"/>
    <col min="4" max="4" width="9.1640625" style="41"/>
    <col min="5" max="5" width="17.6640625" style="43" customWidth="1"/>
    <col min="6" max="7" width="9.1640625" style="44"/>
    <col min="8" max="8" width="18.1640625" style="44" customWidth="1"/>
    <col min="9" max="9" width="10.83203125" style="43" customWidth="1"/>
    <col min="10" max="10" width="13" style="43" customWidth="1"/>
    <col min="11" max="11" width="21.83203125" style="43" customWidth="1"/>
    <col min="12" max="12" width="55.6640625" style="34" customWidth="1"/>
    <col min="13" max="34" width="9.1640625" style="41"/>
    <col min="35" max="35" width="9.1640625" style="34"/>
    <col min="36" max="36" width="14.5" style="25" customWidth="1"/>
    <col min="37" max="37" width="55.6640625" style="37" customWidth="1"/>
    <col min="38" max="59" width="9.1640625" style="41"/>
    <col min="60" max="60" width="9.1640625" style="38"/>
    <col min="61" max="61" width="17.5" style="24" customWidth="1"/>
    <col min="62" max="62" width="55.6640625" style="40" customWidth="1"/>
    <col min="63" max="84" width="9.1640625" style="41"/>
    <col min="85" max="85" width="3.1640625" style="40" customWidth="1"/>
    <col min="86" max="86" width="10.83203125" style="43" customWidth="1"/>
    <col min="87" max="87" width="13" style="43" customWidth="1"/>
    <col min="88" max="88" width="9.1640625" style="41"/>
    <col min="89" max="89" width="9.1640625" style="41" customWidth="1"/>
    <col min="90" max="16384" width="9.1640625" style="41"/>
  </cols>
  <sheetData>
    <row r="1" spans="1:87" s="2" customFormat="1" ht="47">
      <c r="A1" s="1" t="s">
        <v>0</v>
      </c>
      <c r="E1" s="3" t="s">
        <v>1</v>
      </c>
      <c r="F1" s="4"/>
      <c r="G1" s="4"/>
      <c r="H1" s="4"/>
      <c r="I1" s="3" t="s">
        <v>1</v>
      </c>
      <c r="J1" s="3"/>
      <c r="K1" s="3"/>
      <c r="L1" s="5"/>
      <c r="N1" s="2" t="s">
        <v>1</v>
      </c>
      <c r="AI1" s="5"/>
      <c r="AJ1" s="6"/>
      <c r="AK1" s="7"/>
      <c r="BH1" s="8"/>
      <c r="BI1" s="9"/>
      <c r="BJ1" s="10"/>
      <c r="CH1" s="3" t="s">
        <v>1</v>
      </c>
      <c r="CI1" s="3"/>
    </row>
    <row r="2" spans="1:87" s="2" customFormat="1" ht="15.75" customHeight="1">
      <c r="A2" s="3"/>
      <c r="E2" s="3"/>
      <c r="F2" s="4"/>
      <c r="G2" s="4"/>
      <c r="H2" s="4"/>
      <c r="I2" s="3"/>
      <c r="J2" s="3"/>
      <c r="K2" s="3"/>
      <c r="L2" s="5"/>
      <c r="AI2" s="5"/>
      <c r="AJ2" s="6"/>
      <c r="AK2" s="7"/>
      <c r="BH2" s="8"/>
      <c r="BI2" s="9"/>
      <c r="BJ2" s="10"/>
      <c r="CH2" s="3"/>
      <c r="CI2" s="3"/>
    </row>
    <row r="3" spans="1:87" s="12" customFormat="1" ht="29">
      <c r="A3" s="11" t="s">
        <v>2</v>
      </c>
      <c r="E3" s="13" t="s">
        <v>3</v>
      </c>
      <c r="F3" s="14"/>
      <c r="G3" s="14"/>
      <c r="H3" s="14"/>
      <c r="I3" s="15"/>
      <c r="J3" s="11"/>
      <c r="K3" s="11"/>
      <c r="L3" s="16"/>
      <c r="AI3" s="16"/>
      <c r="AJ3" s="17"/>
      <c r="AK3" s="18"/>
      <c r="AO3" s="12" t="s">
        <v>1</v>
      </c>
      <c r="BH3" s="8"/>
      <c r="BI3" s="19"/>
      <c r="BJ3" s="20"/>
      <c r="CH3" s="15"/>
      <c r="CI3" s="11"/>
    </row>
    <row r="4" spans="1:87" s="24" customFormat="1" ht="15">
      <c r="A4" s="21" t="s">
        <v>4</v>
      </c>
      <c r="B4" s="21" t="s">
        <v>5</v>
      </c>
      <c r="C4" s="21"/>
      <c r="D4" s="21"/>
      <c r="E4" s="21" t="s">
        <v>6</v>
      </c>
      <c r="F4" s="22" t="s">
        <v>7</v>
      </c>
      <c r="G4" s="22" t="s">
        <v>8</v>
      </c>
      <c r="H4" s="22" t="s">
        <v>9</v>
      </c>
      <c r="I4" s="21" t="s">
        <v>10</v>
      </c>
      <c r="J4" s="21" t="s">
        <v>11</v>
      </c>
      <c r="K4" s="21" t="s">
        <v>12</v>
      </c>
      <c r="L4" s="23" t="s">
        <v>13</v>
      </c>
      <c r="M4" s="24">
        <v>2002</v>
      </c>
      <c r="N4" s="24">
        <v>2003</v>
      </c>
      <c r="O4" s="24">
        <v>2004</v>
      </c>
      <c r="P4" s="24">
        <v>2005</v>
      </c>
      <c r="Q4" s="24">
        <v>2006</v>
      </c>
      <c r="R4" s="24">
        <v>2007</v>
      </c>
      <c r="S4" s="24">
        <v>2008</v>
      </c>
      <c r="T4" s="24">
        <v>2009</v>
      </c>
      <c r="U4" s="24">
        <v>2010</v>
      </c>
      <c r="V4" s="24">
        <v>2011</v>
      </c>
      <c r="W4" s="24">
        <v>2012</v>
      </c>
      <c r="X4" s="24">
        <v>2013</v>
      </c>
      <c r="Y4" s="24">
        <v>2014</v>
      </c>
      <c r="Z4" s="24">
        <v>2015</v>
      </c>
      <c r="AA4" s="24">
        <v>2016</v>
      </c>
      <c r="AB4" s="24">
        <v>2017</v>
      </c>
      <c r="AC4" s="24">
        <v>2018</v>
      </c>
      <c r="AD4" s="24">
        <v>2019</v>
      </c>
      <c r="AE4" s="24">
        <v>2020</v>
      </c>
      <c r="AF4" s="24">
        <v>2021</v>
      </c>
      <c r="AG4" s="24">
        <v>2022</v>
      </c>
      <c r="AH4" s="24">
        <v>2023</v>
      </c>
      <c r="AI4" s="23" t="s">
        <v>13</v>
      </c>
      <c r="AJ4" s="25"/>
      <c r="AK4" s="26" t="s">
        <v>13</v>
      </c>
      <c r="AL4" s="24">
        <v>2002</v>
      </c>
      <c r="AM4" s="24">
        <v>2003</v>
      </c>
      <c r="AN4" s="24">
        <v>2004</v>
      </c>
      <c r="AO4" s="24">
        <v>2005</v>
      </c>
      <c r="AP4" s="24">
        <v>2006</v>
      </c>
      <c r="AQ4" s="24">
        <v>2007</v>
      </c>
      <c r="AR4" s="24">
        <v>2008</v>
      </c>
      <c r="AS4" s="24">
        <v>2009</v>
      </c>
      <c r="AT4" s="24">
        <v>2010</v>
      </c>
      <c r="AU4" s="24">
        <v>2011</v>
      </c>
      <c r="AV4" s="24">
        <v>2012</v>
      </c>
      <c r="AW4" s="24">
        <v>2013</v>
      </c>
      <c r="AX4" s="24">
        <v>2014</v>
      </c>
      <c r="AY4" s="24">
        <v>2015</v>
      </c>
      <c r="AZ4" s="24">
        <v>2016</v>
      </c>
      <c r="BA4" s="24">
        <v>2017</v>
      </c>
      <c r="BB4" s="24">
        <v>2018</v>
      </c>
      <c r="BC4" s="24">
        <v>2019</v>
      </c>
      <c r="BD4" s="24">
        <v>2020</v>
      </c>
      <c r="BE4" s="24">
        <v>2021</v>
      </c>
      <c r="BF4" s="24">
        <v>2022</v>
      </c>
      <c r="BG4" s="24">
        <v>2023</v>
      </c>
      <c r="BH4" s="27"/>
      <c r="BJ4" s="28" t="s">
        <v>13</v>
      </c>
      <c r="BK4" s="24">
        <v>2002</v>
      </c>
      <c r="BL4" s="24">
        <v>2003</v>
      </c>
      <c r="BM4" s="24">
        <v>2004</v>
      </c>
      <c r="BN4" s="24">
        <v>2005</v>
      </c>
      <c r="BO4" s="24">
        <v>2006</v>
      </c>
      <c r="BP4" s="24">
        <v>2007</v>
      </c>
      <c r="BQ4" s="24">
        <v>2008</v>
      </c>
      <c r="BR4" s="24">
        <v>2009</v>
      </c>
      <c r="BS4" s="24">
        <v>2010</v>
      </c>
      <c r="BT4" s="24">
        <v>2011</v>
      </c>
      <c r="BU4" s="24">
        <v>2012</v>
      </c>
      <c r="BV4" s="24">
        <v>2013</v>
      </c>
      <c r="BW4" s="24">
        <v>2014</v>
      </c>
      <c r="BX4" s="24">
        <v>2015</v>
      </c>
      <c r="BY4" s="24">
        <v>2016</v>
      </c>
      <c r="BZ4" s="24">
        <v>2017</v>
      </c>
      <c r="CA4" s="24">
        <v>2018</v>
      </c>
      <c r="CB4" s="24">
        <v>2019</v>
      </c>
      <c r="CC4" s="24">
        <v>2020</v>
      </c>
      <c r="CD4" s="24">
        <v>2021</v>
      </c>
      <c r="CE4" s="24">
        <v>2022</v>
      </c>
      <c r="CF4" s="24">
        <v>2023</v>
      </c>
      <c r="CH4" s="21" t="s">
        <v>10</v>
      </c>
      <c r="CI4" s="21" t="s">
        <v>11</v>
      </c>
    </row>
    <row r="5" spans="1:87">
      <c r="A5" s="29">
        <v>40466</v>
      </c>
      <c r="B5" s="30" t="s">
        <v>14</v>
      </c>
      <c r="C5" s="30"/>
      <c r="D5" s="30">
        <v>13</v>
      </c>
      <c r="E5" s="30" t="s">
        <v>15</v>
      </c>
      <c r="F5" s="31">
        <v>14</v>
      </c>
      <c r="G5" s="31">
        <v>221</v>
      </c>
      <c r="H5" s="31">
        <v>8455</v>
      </c>
      <c r="I5" s="32">
        <v>105.852</v>
      </c>
      <c r="J5" s="30">
        <v>35.661999999999999</v>
      </c>
      <c r="K5" s="33" t="s">
        <v>16</v>
      </c>
      <c r="M5" s="35">
        <v>0.46429999999999999</v>
      </c>
      <c r="N5" s="35">
        <v>0.34449999999999997</v>
      </c>
      <c r="O5" s="35">
        <v>0.35220000000000001</v>
      </c>
      <c r="P5" s="35">
        <v>0.39129999999999998</v>
      </c>
      <c r="Q5" s="35">
        <v>0.34110000000000001</v>
      </c>
      <c r="R5" s="35">
        <v>0.34820000000000001</v>
      </c>
      <c r="S5" s="35">
        <v>0.35020000000000001</v>
      </c>
      <c r="T5" s="35">
        <v>0.36480000000000001</v>
      </c>
      <c r="U5" s="35">
        <v>0.38769999999999999</v>
      </c>
      <c r="V5" s="35">
        <v>0.35720000000000002</v>
      </c>
      <c r="W5" s="35">
        <v>0.36899999999999999</v>
      </c>
      <c r="X5" s="35">
        <v>0.36749999999999999</v>
      </c>
      <c r="Y5" s="35">
        <v>0.37480000000000002</v>
      </c>
      <c r="Z5" s="35">
        <v>0.39019999999999999</v>
      </c>
      <c r="AA5" s="35">
        <v>0.38540000000000002</v>
      </c>
      <c r="AB5" s="35">
        <v>0.38719999999999999</v>
      </c>
      <c r="AC5" s="35">
        <v>0.37509999999999999</v>
      </c>
      <c r="AD5" s="35">
        <v>0.38890000000000002</v>
      </c>
      <c r="AE5" s="35">
        <v>0.39710000000000001</v>
      </c>
      <c r="AF5" s="35">
        <v>0.39169999999999999</v>
      </c>
      <c r="AG5" s="35">
        <v>0.3896</v>
      </c>
      <c r="AH5" s="35">
        <v>0.43159999999999998</v>
      </c>
      <c r="AJ5" s="36" t="s">
        <v>16</v>
      </c>
      <c r="AL5" s="35">
        <v>-0.48680000000000001</v>
      </c>
      <c r="AM5" s="35">
        <v>-0.47660000000000002</v>
      </c>
      <c r="AN5" s="35">
        <v>-0.49709999999999999</v>
      </c>
      <c r="AO5" s="35">
        <v>-0.52200000000000002</v>
      </c>
      <c r="AP5" s="35">
        <v>-0.51119999999999999</v>
      </c>
      <c r="AQ5" s="35">
        <v>-0.4975</v>
      </c>
      <c r="AR5" s="35">
        <v>-0.49609999999999999</v>
      </c>
      <c r="AS5" s="35">
        <v>-0.48470000000000002</v>
      </c>
      <c r="AT5" s="35">
        <v>-0.51190000000000002</v>
      </c>
      <c r="AU5" s="35">
        <v>-0.51259999999999994</v>
      </c>
      <c r="AV5" s="35">
        <v>-0.49509999999999998</v>
      </c>
      <c r="AW5" s="35">
        <v>-0.52410000000000001</v>
      </c>
      <c r="AX5" s="35">
        <v>-0.5151</v>
      </c>
      <c r="AY5" s="35">
        <v>-0.51580000000000004</v>
      </c>
      <c r="AZ5" s="35">
        <v>-0.51060000000000005</v>
      </c>
      <c r="BA5" s="35">
        <v>-0.50409999999999999</v>
      </c>
      <c r="BB5" s="35">
        <v>-0.53739999999999999</v>
      </c>
      <c r="BC5" s="35">
        <v>-0.51749999999999996</v>
      </c>
      <c r="BD5" s="35">
        <v>-0.50629999999999997</v>
      </c>
      <c r="BE5" s="35">
        <v>-0.51659999999999995</v>
      </c>
      <c r="BF5" s="35">
        <v>-0.50980000000000003</v>
      </c>
      <c r="BG5" s="35">
        <v>-0.51249999999999996</v>
      </c>
      <c r="BI5" s="39" t="s">
        <v>16</v>
      </c>
      <c r="BK5" s="35">
        <v>23.264399999999998</v>
      </c>
      <c r="BL5" s="35">
        <v>18.3125</v>
      </c>
      <c r="BM5" s="35">
        <v>24.0715</v>
      </c>
      <c r="BN5" s="35">
        <v>25.650300000000001</v>
      </c>
      <c r="BO5" s="35">
        <v>23.209800000000001</v>
      </c>
      <c r="BP5" s="35">
        <v>23.418299999999999</v>
      </c>
      <c r="BQ5" s="35">
        <v>22.259499999999999</v>
      </c>
      <c r="BR5" s="35">
        <v>18.872199999999999</v>
      </c>
      <c r="BS5" s="35">
        <v>23.921399999999998</v>
      </c>
      <c r="BT5" s="35">
        <v>26.810700000000001</v>
      </c>
      <c r="BU5" s="35">
        <v>29.734300000000001</v>
      </c>
      <c r="BV5" s="35">
        <v>26.205300000000001</v>
      </c>
      <c r="BW5" s="35">
        <v>21.541699999999999</v>
      </c>
      <c r="BX5" s="35">
        <v>22.835899999999999</v>
      </c>
      <c r="BY5" s="35">
        <v>25.9938</v>
      </c>
      <c r="BZ5" s="35">
        <v>25.182700000000001</v>
      </c>
      <c r="CA5" s="35">
        <v>23.835999999999999</v>
      </c>
      <c r="CB5" s="35">
        <v>26.3931</v>
      </c>
      <c r="CC5" s="35">
        <v>27.090800000000002</v>
      </c>
      <c r="CD5" s="35">
        <v>21.716999999999999</v>
      </c>
      <c r="CE5" s="35">
        <v>21.6252</v>
      </c>
      <c r="CF5" s="35">
        <v>25.149100000000001</v>
      </c>
      <c r="CH5" s="32">
        <v>105.852</v>
      </c>
      <c r="CI5" s="30">
        <v>35.661999999999999</v>
      </c>
    </row>
    <row r="6" spans="1:87">
      <c r="A6" s="29">
        <v>40466</v>
      </c>
      <c r="B6" s="30" t="s">
        <v>14</v>
      </c>
      <c r="C6" s="30"/>
      <c r="D6" s="30">
        <v>23</v>
      </c>
      <c r="E6" s="30" t="s">
        <v>17</v>
      </c>
      <c r="F6" s="31">
        <v>11</v>
      </c>
      <c r="G6" s="31">
        <v>273</v>
      </c>
      <c r="H6" s="31">
        <v>8287</v>
      </c>
      <c r="I6" s="32">
        <v>105.85299999999999</v>
      </c>
      <c r="J6" s="30">
        <v>35.659999999999997</v>
      </c>
      <c r="K6" s="33" t="s">
        <v>18</v>
      </c>
      <c r="M6" s="35">
        <v>0.54059999999999997</v>
      </c>
      <c r="N6" s="35">
        <v>0.4929</v>
      </c>
      <c r="O6" s="35">
        <v>0.50109999999999999</v>
      </c>
      <c r="P6" s="35">
        <v>0.53920000000000001</v>
      </c>
      <c r="Q6" s="35">
        <v>0.4945</v>
      </c>
      <c r="R6" s="35">
        <v>0.50780000000000003</v>
      </c>
      <c r="S6" s="35">
        <v>0.5232</v>
      </c>
      <c r="T6" s="35">
        <v>0.52400000000000002</v>
      </c>
      <c r="U6" s="35">
        <v>0.56499999999999995</v>
      </c>
      <c r="V6" s="35">
        <v>0.53669999999999995</v>
      </c>
      <c r="W6" s="35">
        <v>0.53690000000000004</v>
      </c>
      <c r="X6" s="35">
        <v>0.57410000000000005</v>
      </c>
      <c r="Y6" s="35">
        <v>0.56469999999999998</v>
      </c>
      <c r="Z6" s="35">
        <v>0.58599999999999997</v>
      </c>
      <c r="AA6" s="35">
        <v>0.54</v>
      </c>
      <c r="AB6" s="35">
        <v>0.55840000000000001</v>
      </c>
      <c r="AC6" s="35">
        <v>0.56620000000000004</v>
      </c>
      <c r="AD6" s="35">
        <v>0.57650000000000001</v>
      </c>
      <c r="AE6" s="35">
        <v>0.57579999999999998</v>
      </c>
      <c r="AF6" s="35">
        <v>0.56850000000000001</v>
      </c>
      <c r="AG6" s="35">
        <v>0.55659999999999998</v>
      </c>
      <c r="AH6" s="35">
        <v>0.59750000000000003</v>
      </c>
      <c r="AJ6" s="36" t="s">
        <v>18</v>
      </c>
      <c r="AL6" s="35">
        <v>-0.44769999999999999</v>
      </c>
      <c r="AM6" s="35">
        <v>-0.42559999999999998</v>
      </c>
      <c r="AN6" s="35">
        <v>-0.42959999999999998</v>
      </c>
      <c r="AO6" s="35">
        <v>-0.4551</v>
      </c>
      <c r="AP6" s="35">
        <v>-0.45019999999999999</v>
      </c>
      <c r="AQ6" s="35">
        <v>-0.4289</v>
      </c>
      <c r="AR6" s="35">
        <v>-0.44900000000000001</v>
      </c>
      <c r="AS6" s="35">
        <v>-0.43269999999999997</v>
      </c>
      <c r="AT6" s="35">
        <v>-0.47699999999999998</v>
      </c>
      <c r="AU6" s="35">
        <v>-0.46850000000000003</v>
      </c>
      <c r="AV6" s="35">
        <v>-0.4032</v>
      </c>
      <c r="AW6" s="35">
        <v>-0.45650000000000002</v>
      </c>
      <c r="AX6" s="35">
        <v>-0.46429999999999999</v>
      </c>
      <c r="AY6" s="35">
        <v>-0.46650000000000003</v>
      </c>
      <c r="AZ6" s="35">
        <v>-0.43049999999999999</v>
      </c>
      <c r="BA6" s="35">
        <v>-0.44640000000000002</v>
      </c>
      <c r="BB6" s="35">
        <v>-0.4657</v>
      </c>
      <c r="BC6" s="35">
        <v>-0.46850000000000003</v>
      </c>
      <c r="BD6" s="35">
        <v>-0.46</v>
      </c>
      <c r="BE6" s="35">
        <v>-0.44230000000000003</v>
      </c>
      <c r="BF6" s="35">
        <v>-0.47610000000000002</v>
      </c>
      <c r="BG6" s="35">
        <v>-0.48130000000000001</v>
      </c>
      <c r="BI6" s="39" t="s">
        <v>18</v>
      </c>
      <c r="BK6" s="35">
        <v>19.904299999999999</v>
      </c>
      <c r="BL6" s="35">
        <v>16.632300000000001</v>
      </c>
      <c r="BM6" s="35">
        <v>21.296399999999998</v>
      </c>
      <c r="BN6" s="35">
        <v>22.055</v>
      </c>
      <c r="BO6" s="35">
        <v>19.796600000000002</v>
      </c>
      <c r="BP6" s="35">
        <v>22.477599999999999</v>
      </c>
      <c r="BQ6" s="35">
        <v>20.104800000000001</v>
      </c>
      <c r="BR6" s="35">
        <v>16.8703</v>
      </c>
      <c r="BS6" s="35">
        <v>22.602900000000002</v>
      </c>
      <c r="BT6" s="35">
        <v>25.029599999999999</v>
      </c>
      <c r="BU6" s="35">
        <v>24.709599999999998</v>
      </c>
      <c r="BV6" s="35">
        <v>20.730499999999999</v>
      </c>
      <c r="BW6" s="35">
        <v>18.485600000000002</v>
      </c>
      <c r="BX6" s="35">
        <v>19.471900000000002</v>
      </c>
      <c r="BY6" s="35">
        <v>24.472000000000001</v>
      </c>
      <c r="BZ6" s="35">
        <v>20.853100000000001</v>
      </c>
      <c r="CA6" s="35">
        <v>19.911200000000001</v>
      </c>
      <c r="CB6" s="35">
        <v>24.675599999999999</v>
      </c>
      <c r="CC6" s="35">
        <v>25.235199999999999</v>
      </c>
      <c r="CD6" s="35">
        <v>19.297599999999999</v>
      </c>
      <c r="CE6" s="35">
        <v>19.446999999999999</v>
      </c>
      <c r="CF6" s="35">
        <v>23.723600000000001</v>
      </c>
      <c r="CH6" s="32">
        <v>105.85299999999999</v>
      </c>
      <c r="CI6" s="30">
        <v>35.659999999999997</v>
      </c>
    </row>
    <row r="7" spans="1:87">
      <c r="A7" s="29">
        <v>40466</v>
      </c>
      <c r="B7" s="30" t="s">
        <v>14</v>
      </c>
      <c r="C7" s="30"/>
      <c r="D7" s="30">
        <v>11</v>
      </c>
      <c r="E7" s="30" t="s">
        <v>19</v>
      </c>
      <c r="F7" s="31">
        <v>13</v>
      </c>
      <c r="G7" s="31">
        <v>238</v>
      </c>
      <c r="H7" s="31">
        <v>8487</v>
      </c>
      <c r="I7" s="32">
        <v>105.85599999999999</v>
      </c>
      <c r="J7" s="30">
        <v>35.661000000000001</v>
      </c>
      <c r="K7" s="33" t="s">
        <v>20</v>
      </c>
      <c r="M7" s="35">
        <v>0.52370000000000005</v>
      </c>
      <c r="N7" s="35">
        <v>0.32669999999999999</v>
      </c>
      <c r="O7" s="35">
        <v>0.31469999999999998</v>
      </c>
      <c r="P7" s="35">
        <v>0.33250000000000002</v>
      </c>
      <c r="Q7" s="35">
        <v>0.26450000000000001</v>
      </c>
      <c r="R7" s="35">
        <v>0.2893</v>
      </c>
      <c r="S7" s="35">
        <v>0.27860000000000001</v>
      </c>
      <c r="T7" s="35">
        <v>0.30109999999999998</v>
      </c>
      <c r="U7" s="35">
        <v>0.3034</v>
      </c>
      <c r="V7" s="35">
        <v>0.27479999999999999</v>
      </c>
      <c r="W7" s="35">
        <v>0.28039999999999998</v>
      </c>
      <c r="X7" s="35">
        <v>0.29099999999999998</v>
      </c>
      <c r="Y7" s="35">
        <v>0.31900000000000001</v>
      </c>
      <c r="Z7" s="35">
        <v>0.34129999999999999</v>
      </c>
      <c r="AA7" s="35">
        <v>0.31869999999999998</v>
      </c>
      <c r="AB7" s="35">
        <v>0.34260000000000002</v>
      </c>
      <c r="AC7" s="35">
        <v>0.34360000000000002</v>
      </c>
      <c r="AD7" s="35">
        <v>0.36559999999999998</v>
      </c>
      <c r="AE7" s="35">
        <v>0.35959999999999998</v>
      </c>
      <c r="AF7" s="35">
        <v>0.37419999999999998</v>
      </c>
      <c r="AG7" s="35">
        <v>0.36680000000000001</v>
      </c>
      <c r="AH7" s="35">
        <v>0.40910000000000002</v>
      </c>
      <c r="AJ7" s="36" t="s">
        <v>20</v>
      </c>
      <c r="AL7" s="35">
        <v>-0.43580000000000002</v>
      </c>
      <c r="AM7" s="35">
        <v>-0.47949999999999998</v>
      </c>
      <c r="AN7" s="35">
        <v>-0.48359999999999997</v>
      </c>
      <c r="AO7" s="35">
        <v>-0.48830000000000001</v>
      </c>
      <c r="AP7" s="35">
        <v>-0.51249999999999996</v>
      </c>
      <c r="AQ7" s="35">
        <v>-0.50870000000000004</v>
      </c>
      <c r="AR7" s="35">
        <v>-0.50280000000000002</v>
      </c>
      <c r="AS7" s="35">
        <v>-0.48049999999999998</v>
      </c>
      <c r="AT7" s="35">
        <v>-0.51160000000000005</v>
      </c>
      <c r="AU7" s="35">
        <v>-0.50629999999999997</v>
      </c>
      <c r="AV7" s="35">
        <v>-0.51770000000000005</v>
      </c>
      <c r="AW7" s="35">
        <v>-0.504</v>
      </c>
      <c r="AX7" s="35">
        <v>-0.51380000000000003</v>
      </c>
      <c r="AY7" s="35">
        <v>-0.51160000000000005</v>
      </c>
      <c r="AZ7" s="35">
        <v>-0.47270000000000001</v>
      </c>
      <c r="BA7" s="35">
        <v>-0.49969999999999998</v>
      </c>
      <c r="BB7" s="35">
        <v>-0.49340000000000001</v>
      </c>
      <c r="BC7" s="35">
        <v>-0.49680000000000002</v>
      </c>
      <c r="BD7" s="35">
        <v>-0.49440000000000001</v>
      </c>
      <c r="BE7" s="35">
        <v>-0.49569999999999997</v>
      </c>
      <c r="BF7" s="35">
        <v>-0.48780000000000001</v>
      </c>
      <c r="BG7" s="35">
        <v>-0.49409999999999998</v>
      </c>
      <c r="BI7" s="39" t="s">
        <v>20</v>
      </c>
      <c r="BK7" s="35">
        <v>20.862200000000001</v>
      </c>
      <c r="BL7" s="35">
        <v>18.640799999999999</v>
      </c>
      <c r="BM7" s="35">
        <v>28.683</v>
      </c>
      <c r="BN7" s="35">
        <v>24.440799999999999</v>
      </c>
      <c r="BO7" s="35">
        <v>22.03</v>
      </c>
      <c r="BP7" s="35">
        <v>25.822600000000001</v>
      </c>
      <c r="BQ7" s="35">
        <v>24.654699999999998</v>
      </c>
      <c r="BR7" s="35">
        <v>18.7925</v>
      </c>
      <c r="BS7" s="35">
        <v>25.3369</v>
      </c>
      <c r="BT7" s="35">
        <v>27.748699999999999</v>
      </c>
      <c r="BU7" s="35">
        <v>30.711300000000001</v>
      </c>
      <c r="BV7" s="35">
        <v>25.580100000000002</v>
      </c>
      <c r="BW7" s="35">
        <v>23.995799999999999</v>
      </c>
      <c r="BX7" s="35">
        <v>23.058800000000002</v>
      </c>
      <c r="BY7" s="35">
        <v>26.775099999999998</v>
      </c>
      <c r="BZ7" s="35">
        <v>23.625399999999999</v>
      </c>
      <c r="CA7" s="35">
        <v>25.1294</v>
      </c>
      <c r="CB7" s="35">
        <v>26.338799999999999</v>
      </c>
      <c r="CC7" s="35">
        <v>28.846299999999999</v>
      </c>
      <c r="CD7" s="35">
        <v>22.704699999999999</v>
      </c>
      <c r="CE7" s="35">
        <v>24.171900000000001</v>
      </c>
      <c r="CF7" s="35">
        <v>26.750599999999999</v>
      </c>
      <c r="CH7" s="32">
        <v>105.85599999999999</v>
      </c>
      <c r="CI7" s="30">
        <v>35.661000000000001</v>
      </c>
    </row>
    <row r="8" spans="1:87">
      <c r="A8" s="29">
        <v>40466</v>
      </c>
      <c r="B8" s="30" t="s">
        <v>14</v>
      </c>
      <c r="C8" s="30"/>
      <c r="D8" s="30">
        <v>40</v>
      </c>
      <c r="E8" s="30" t="s">
        <v>21</v>
      </c>
      <c r="F8" s="31">
        <v>11</v>
      </c>
      <c r="G8" s="31">
        <v>249</v>
      </c>
      <c r="H8" s="31">
        <v>8183</v>
      </c>
      <c r="I8" s="32">
        <v>105.855</v>
      </c>
      <c r="J8" s="30">
        <v>35.664999999999999</v>
      </c>
      <c r="K8" s="33" t="s">
        <v>22</v>
      </c>
      <c r="M8" s="35">
        <v>0.49569999999999997</v>
      </c>
      <c r="N8" s="35">
        <v>0.39779999999999999</v>
      </c>
      <c r="O8" s="35">
        <v>0.3831</v>
      </c>
      <c r="P8" s="35">
        <v>0.40410000000000001</v>
      </c>
      <c r="Q8" s="35">
        <v>0.3841</v>
      </c>
      <c r="R8" s="35">
        <v>0.41560000000000002</v>
      </c>
      <c r="S8" s="35">
        <v>0.40720000000000001</v>
      </c>
      <c r="T8" s="35">
        <v>0.42649999999999999</v>
      </c>
      <c r="U8" s="35">
        <v>0.43330000000000002</v>
      </c>
      <c r="V8" s="35">
        <v>0.4128</v>
      </c>
      <c r="W8" s="35">
        <v>0.4234</v>
      </c>
      <c r="X8" s="35">
        <v>0.42570000000000002</v>
      </c>
      <c r="Y8" s="35">
        <v>0.43169999999999997</v>
      </c>
      <c r="Z8" s="35">
        <v>0.4496</v>
      </c>
      <c r="AA8" s="35">
        <v>0.40350000000000003</v>
      </c>
      <c r="AB8" s="35">
        <v>0.44030000000000002</v>
      </c>
      <c r="AC8" s="35">
        <v>0.45450000000000002</v>
      </c>
      <c r="AD8" s="35">
        <v>0.4713</v>
      </c>
      <c r="AE8" s="35">
        <v>0.45519999999999999</v>
      </c>
      <c r="AF8" s="35">
        <v>0.47760000000000002</v>
      </c>
      <c r="AG8" s="35">
        <v>0.46329999999999999</v>
      </c>
      <c r="AH8" s="35">
        <v>0.52759999999999996</v>
      </c>
      <c r="AJ8" s="36" t="s">
        <v>22</v>
      </c>
      <c r="AL8" s="35">
        <v>-0.46079999999999999</v>
      </c>
      <c r="AM8" s="35">
        <v>-0.47770000000000001</v>
      </c>
      <c r="AN8" s="35">
        <v>-0.50180000000000002</v>
      </c>
      <c r="AO8" s="35">
        <v>-0.51359999999999995</v>
      </c>
      <c r="AP8" s="35">
        <v>-0.49330000000000002</v>
      </c>
      <c r="AQ8" s="35">
        <v>-0.48759999999999998</v>
      </c>
      <c r="AR8" s="35">
        <v>-0.49709999999999999</v>
      </c>
      <c r="AS8" s="35">
        <v>-0.4758</v>
      </c>
      <c r="AT8" s="35">
        <v>-0.50590000000000002</v>
      </c>
      <c r="AU8" s="35">
        <v>-0.51060000000000005</v>
      </c>
      <c r="AV8" s="35">
        <v>-0.51949999999999996</v>
      </c>
      <c r="AW8" s="35">
        <v>-0.50919999999999999</v>
      </c>
      <c r="AX8" s="35">
        <v>-0.51060000000000005</v>
      </c>
      <c r="AY8" s="35">
        <v>-0.50970000000000004</v>
      </c>
      <c r="AZ8" s="35">
        <v>-0.4299</v>
      </c>
      <c r="BA8" s="35">
        <v>-0.50109999999999999</v>
      </c>
      <c r="BB8" s="35">
        <v>-0.50949999999999995</v>
      </c>
      <c r="BC8" s="35">
        <v>-0.49880000000000002</v>
      </c>
      <c r="BD8" s="35">
        <v>-0.48159999999999997</v>
      </c>
      <c r="BE8" s="35">
        <v>-0.47549999999999998</v>
      </c>
      <c r="BF8" s="35">
        <v>-0.48049999999999998</v>
      </c>
      <c r="BG8" s="35">
        <v>-0.47760000000000002</v>
      </c>
      <c r="BI8" s="39" t="s">
        <v>22</v>
      </c>
      <c r="BK8" s="35">
        <v>20.4407</v>
      </c>
      <c r="BL8" s="35">
        <v>16.823899999999998</v>
      </c>
      <c r="BM8" s="35">
        <v>24.8187</v>
      </c>
      <c r="BN8" s="35">
        <v>23.247800000000002</v>
      </c>
      <c r="BO8" s="35">
        <v>22.435199999999998</v>
      </c>
      <c r="BP8" s="35">
        <v>22.454000000000001</v>
      </c>
      <c r="BQ8" s="35">
        <v>20.214500000000001</v>
      </c>
      <c r="BR8" s="35">
        <v>17.367599999999999</v>
      </c>
      <c r="BS8" s="35">
        <v>22.506399999999999</v>
      </c>
      <c r="BT8" s="35">
        <v>25.214600000000001</v>
      </c>
      <c r="BU8" s="35">
        <v>23.576499999999999</v>
      </c>
      <c r="BV8" s="35">
        <v>24.968299999999999</v>
      </c>
      <c r="BW8" s="35">
        <v>21.290700000000001</v>
      </c>
      <c r="BX8" s="35">
        <v>22.265799999999999</v>
      </c>
      <c r="BY8" s="35">
        <v>22.8612</v>
      </c>
      <c r="BZ8" s="35">
        <v>21.08</v>
      </c>
      <c r="CA8" s="35">
        <v>20.392299999999999</v>
      </c>
      <c r="CB8" s="35">
        <v>23.9618</v>
      </c>
      <c r="CC8" s="35">
        <v>24.173999999999999</v>
      </c>
      <c r="CD8" s="35">
        <v>18.608799999999999</v>
      </c>
      <c r="CE8" s="35">
        <v>18.254100000000001</v>
      </c>
      <c r="CF8" s="35">
        <v>21.561399999999999</v>
      </c>
      <c r="CH8" s="32">
        <v>105.855</v>
      </c>
      <c r="CI8" s="30">
        <v>35.664999999999999</v>
      </c>
    </row>
    <row r="9" spans="1:87">
      <c r="A9" s="29">
        <v>40466</v>
      </c>
      <c r="B9" s="30" t="s">
        <v>14</v>
      </c>
      <c r="C9" s="30"/>
      <c r="D9" s="30">
        <v>20</v>
      </c>
      <c r="E9" s="30" t="s">
        <v>23</v>
      </c>
      <c r="F9" s="31">
        <v>15</v>
      </c>
      <c r="G9" s="31">
        <v>247</v>
      </c>
      <c r="H9" s="31">
        <v>8201</v>
      </c>
      <c r="I9" s="32">
        <v>105.854</v>
      </c>
      <c r="J9" s="30">
        <v>35.667999999999999</v>
      </c>
      <c r="K9" s="33" t="s">
        <v>24</v>
      </c>
      <c r="M9" s="35">
        <v>0.4854</v>
      </c>
      <c r="N9" s="35">
        <v>0.4637</v>
      </c>
      <c r="O9" s="35">
        <v>0.36109999999999998</v>
      </c>
      <c r="P9" s="35">
        <v>0.38469999999999999</v>
      </c>
      <c r="Q9" s="35">
        <v>0.36449999999999999</v>
      </c>
      <c r="R9" s="35">
        <v>0.3921</v>
      </c>
      <c r="S9" s="35">
        <v>0.4027</v>
      </c>
      <c r="T9" s="35">
        <v>0.4128</v>
      </c>
      <c r="U9" s="35">
        <v>0.42080000000000001</v>
      </c>
      <c r="V9" s="35">
        <v>0.39839999999999998</v>
      </c>
      <c r="W9" s="35">
        <v>0.42799999999999999</v>
      </c>
      <c r="X9" s="35">
        <v>0.40989999999999999</v>
      </c>
      <c r="Y9" s="35">
        <v>0.40899999999999997</v>
      </c>
      <c r="Z9" s="35">
        <v>0.41299999999999998</v>
      </c>
      <c r="AA9" s="35">
        <v>0.376</v>
      </c>
      <c r="AB9" s="35">
        <v>0.4194</v>
      </c>
      <c r="AC9" s="35">
        <v>0.39850000000000002</v>
      </c>
      <c r="AD9" s="35">
        <v>0.39739999999999998</v>
      </c>
      <c r="AE9" s="35">
        <v>0.41670000000000001</v>
      </c>
      <c r="AF9" s="35">
        <v>0.43580000000000002</v>
      </c>
      <c r="AG9" s="35">
        <v>0.41189999999999999</v>
      </c>
      <c r="AH9" s="35">
        <v>0.47260000000000002</v>
      </c>
      <c r="AJ9" s="36" t="s">
        <v>24</v>
      </c>
      <c r="AL9" s="35">
        <v>-0.45040000000000002</v>
      </c>
      <c r="AM9" s="35">
        <v>-0.4758</v>
      </c>
      <c r="AN9" s="35">
        <v>-0.49759999999999999</v>
      </c>
      <c r="AO9" s="35">
        <v>-0.50419999999999998</v>
      </c>
      <c r="AP9" s="35">
        <v>-0.49790000000000001</v>
      </c>
      <c r="AQ9" s="35">
        <v>-0.4778</v>
      </c>
      <c r="AR9" s="35">
        <v>-0.49070000000000003</v>
      </c>
      <c r="AS9" s="35">
        <v>-0.47560000000000002</v>
      </c>
      <c r="AT9" s="35">
        <v>-0.5111</v>
      </c>
      <c r="AU9" s="35">
        <v>-0.49709999999999999</v>
      </c>
      <c r="AV9" s="35">
        <v>-0.51900000000000002</v>
      </c>
      <c r="AW9" s="35">
        <v>-0.51039999999999996</v>
      </c>
      <c r="AX9" s="35">
        <v>-0.50700000000000001</v>
      </c>
      <c r="AY9" s="35">
        <v>-0.50490000000000002</v>
      </c>
      <c r="AZ9" s="35">
        <v>-0.47170000000000001</v>
      </c>
      <c r="BA9" s="35">
        <v>-0.50580000000000003</v>
      </c>
      <c r="BB9" s="35">
        <v>-0.49780000000000002</v>
      </c>
      <c r="BC9" s="35">
        <v>-0.47920000000000001</v>
      </c>
      <c r="BD9" s="35">
        <v>-0.48770000000000002</v>
      </c>
      <c r="BE9" s="35">
        <v>-0.4924</v>
      </c>
      <c r="BF9" s="35">
        <v>-0.47449999999999998</v>
      </c>
      <c r="BG9" s="35">
        <v>-0.4798</v>
      </c>
      <c r="BI9" s="39" t="s">
        <v>24</v>
      </c>
      <c r="BK9" s="35">
        <v>18.560700000000001</v>
      </c>
      <c r="BL9" s="35">
        <v>13.2066</v>
      </c>
      <c r="BM9" s="35">
        <v>18.197500000000002</v>
      </c>
      <c r="BN9" s="35">
        <v>19.846299999999999</v>
      </c>
      <c r="BO9" s="35">
        <v>17.525300000000001</v>
      </c>
      <c r="BP9" s="35">
        <v>17.410299999999999</v>
      </c>
      <c r="BQ9" s="35">
        <v>17.106200000000001</v>
      </c>
      <c r="BR9" s="35">
        <v>13.487</v>
      </c>
      <c r="BS9" s="35">
        <v>19.922000000000001</v>
      </c>
      <c r="BT9" s="35">
        <v>21.300999999999998</v>
      </c>
      <c r="BU9" s="35">
        <v>21.967500000000001</v>
      </c>
      <c r="BV9" s="35">
        <v>20.714300000000001</v>
      </c>
      <c r="BW9" s="35">
        <v>18.483699999999999</v>
      </c>
      <c r="BX9" s="35">
        <v>18.091699999999999</v>
      </c>
      <c r="BY9" s="35">
        <v>20.301600000000001</v>
      </c>
      <c r="BZ9" s="35">
        <v>19.235700000000001</v>
      </c>
      <c r="CA9" s="35">
        <v>18.161799999999999</v>
      </c>
      <c r="CB9" s="35">
        <v>19.744</v>
      </c>
      <c r="CC9" s="35">
        <v>22.53</v>
      </c>
      <c r="CD9" s="35">
        <v>16.418800000000001</v>
      </c>
      <c r="CE9" s="35">
        <v>15.125500000000001</v>
      </c>
      <c r="CF9" s="35">
        <v>18.0839</v>
      </c>
      <c r="CH9" s="32">
        <v>105.854</v>
      </c>
      <c r="CI9" s="30">
        <v>35.667999999999999</v>
      </c>
    </row>
    <row r="10" spans="1:87">
      <c r="A10" s="29">
        <v>40466</v>
      </c>
      <c r="B10" s="30" t="s">
        <v>14</v>
      </c>
      <c r="C10" s="30"/>
      <c r="D10" s="30">
        <v>10</v>
      </c>
      <c r="E10" s="30" t="s">
        <v>25</v>
      </c>
      <c r="F10" s="31">
        <v>14</v>
      </c>
      <c r="G10" s="31">
        <v>111</v>
      </c>
      <c r="H10" s="31">
        <v>8266</v>
      </c>
      <c r="I10" s="32">
        <v>105.852</v>
      </c>
      <c r="J10" s="30">
        <v>35.674999999999997</v>
      </c>
      <c r="K10" s="33" t="s">
        <v>26</v>
      </c>
      <c r="M10" s="35">
        <v>0.48089999999999999</v>
      </c>
      <c r="N10" s="35">
        <v>0.42159999999999997</v>
      </c>
      <c r="O10" s="35">
        <v>0.311</v>
      </c>
      <c r="P10" s="35">
        <v>0.33939999999999998</v>
      </c>
      <c r="Q10" s="35">
        <v>0.32419999999999999</v>
      </c>
      <c r="R10" s="35">
        <v>0.3543</v>
      </c>
      <c r="S10" s="35">
        <v>0.36130000000000001</v>
      </c>
      <c r="T10" s="35">
        <v>0.35589999999999999</v>
      </c>
      <c r="U10" s="35">
        <v>0.37690000000000001</v>
      </c>
      <c r="V10" s="35">
        <v>0.35189999999999999</v>
      </c>
      <c r="W10" s="35">
        <v>0.35420000000000001</v>
      </c>
      <c r="X10" s="35">
        <v>0.34860000000000002</v>
      </c>
      <c r="Y10" s="35">
        <v>0.36449999999999999</v>
      </c>
      <c r="Z10" s="35">
        <v>0.38140000000000002</v>
      </c>
      <c r="AA10" s="35">
        <v>0.37940000000000002</v>
      </c>
      <c r="AB10" s="35">
        <v>0.38069999999999998</v>
      </c>
      <c r="AC10" s="35">
        <v>0.35730000000000001</v>
      </c>
      <c r="AD10" s="35">
        <v>0.36059999999999998</v>
      </c>
      <c r="AE10" s="35">
        <v>0.3654</v>
      </c>
      <c r="AF10" s="35">
        <v>0.38590000000000002</v>
      </c>
      <c r="AG10" s="35">
        <v>0.37880000000000003</v>
      </c>
      <c r="AH10" s="35">
        <v>0.40820000000000001</v>
      </c>
      <c r="AJ10" s="36" t="s">
        <v>26</v>
      </c>
      <c r="AL10" s="35">
        <v>-0.44800000000000001</v>
      </c>
      <c r="AM10" s="35">
        <v>-0.438</v>
      </c>
      <c r="AN10" s="35">
        <v>-0.51680000000000004</v>
      </c>
      <c r="AO10" s="35">
        <v>-0.50309999999999999</v>
      </c>
      <c r="AP10" s="35">
        <v>-0.49540000000000001</v>
      </c>
      <c r="AQ10" s="35">
        <v>-0.48409999999999997</v>
      </c>
      <c r="AR10" s="35">
        <v>-0.4783</v>
      </c>
      <c r="AS10" s="35">
        <v>-0.46800000000000003</v>
      </c>
      <c r="AT10" s="35">
        <v>-0.49990000000000001</v>
      </c>
      <c r="AU10" s="35">
        <v>-0.47970000000000002</v>
      </c>
      <c r="AV10" s="35">
        <v>-0.48520000000000002</v>
      </c>
      <c r="AW10" s="35">
        <v>-0.4793</v>
      </c>
      <c r="AX10" s="35">
        <v>-0.49669999999999997</v>
      </c>
      <c r="AY10" s="35">
        <v>-0.50209999999999999</v>
      </c>
      <c r="AZ10" s="35">
        <v>-0.443</v>
      </c>
      <c r="BA10" s="35">
        <v>-0.48870000000000002</v>
      </c>
      <c r="BB10" s="35">
        <v>-0.4894</v>
      </c>
      <c r="BC10" s="35">
        <v>-0.45989999999999998</v>
      </c>
      <c r="BD10" s="35">
        <v>-0.46400000000000002</v>
      </c>
      <c r="BE10" s="35">
        <v>-0.46960000000000002</v>
      </c>
      <c r="BF10" s="35">
        <v>-0.46300000000000002</v>
      </c>
      <c r="BG10" s="35">
        <v>-0.45390000000000003</v>
      </c>
      <c r="BI10" s="39" t="s">
        <v>26</v>
      </c>
      <c r="BK10" s="35">
        <v>21.7849</v>
      </c>
      <c r="BL10" s="35">
        <v>18.477599999999999</v>
      </c>
      <c r="BM10" s="35">
        <v>26.325399999999998</v>
      </c>
      <c r="BN10" s="35">
        <v>24.383800000000001</v>
      </c>
      <c r="BO10" s="35">
        <v>23.6706</v>
      </c>
      <c r="BP10" s="35">
        <v>24.1569</v>
      </c>
      <c r="BQ10" s="35">
        <v>25.491900000000001</v>
      </c>
      <c r="BR10" s="35">
        <v>20.206299999999999</v>
      </c>
      <c r="BS10" s="35">
        <v>27.336300000000001</v>
      </c>
      <c r="BT10" s="35">
        <v>27.875699999999998</v>
      </c>
      <c r="BU10" s="35">
        <v>26.244900000000001</v>
      </c>
      <c r="BV10" s="35">
        <v>26.340599999999998</v>
      </c>
      <c r="BW10" s="35">
        <v>24.890499999999999</v>
      </c>
      <c r="BX10" s="35">
        <v>22.9816</v>
      </c>
      <c r="BY10" s="35">
        <v>24.829899999999999</v>
      </c>
      <c r="BZ10" s="35">
        <v>23.8125</v>
      </c>
      <c r="CA10" s="35">
        <v>24.962499999999999</v>
      </c>
      <c r="CB10" s="35">
        <v>25.2912</v>
      </c>
      <c r="CC10" s="35">
        <v>27.015999999999998</v>
      </c>
      <c r="CD10" s="35">
        <v>21.405899999999999</v>
      </c>
      <c r="CE10" s="35">
        <v>21.2059</v>
      </c>
      <c r="CF10" s="35">
        <v>25.368300000000001</v>
      </c>
      <c r="CH10" s="32">
        <v>105.852</v>
      </c>
      <c r="CI10" s="30">
        <v>35.674999999999997</v>
      </c>
    </row>
    <row r="11" spans="1:87">
      <c r="A11" s="29">
        <v>40466</v>
      </c>
      <c r="B11" s="30" t="s">
        <v>14</v>
      </c>
      <c r="C11" s="30"/>
      <c r="D11" s="30">
        <v>14</v>
      </c>
      <c r="E11" s="30" t="s">
        <v>27</v>
      </c>
      <c r="F11" s="31">
        <v>11</v>
      </c>
      <c r="G11" s="31">
        <v>177</v>
      </c>
      <c r="H11" s="31">
        <v>8700</v>
      </c>
      <c r="I11" s="32">
        <v>105.842</v>
      </c>
      <c r="J11" s="30">
        <v>35.676000000000002</v>
      </c>
      <c r="K11" s="33" t="s">
        <v>28</v>
      </c>
      <c r="M11" s="35">
        <v>0.51790000000000003</v>
      </c>
      <c r="N11" s="35">
        <v>0.36359999999999998</v>
      </c>
      <c r="O11" s="35">
        <v>0.37609999999999999</v>
      </c>
      <c r="P11" s="35">
        <v>0.3906</v>
      </c>
      <c r="Q11" s="35">
        <v>0.37009999999999998</v>
      </c>
      <c r="R11" s="35">
        <v>0.4138</v>
      </c>
      <c r="S11" s="35">
        <v>0.41830000000000001</v>
      </c>
      <c r="T11" s="35">
        <v>0.41689999999999999</v>
      </c>
      <c r="U11" s="35">
        <v>0.44280000000000003</v>
      </c>
      <c r="V11" s="35">
        <v>0.41749999999999998</v>
      </c>
      <c r="W11" s="35">
        <v>0.41539999999999999</v>
      </c>
      <c r="X11" s="35">
        <v>0.43330000000000002</v>
      </c>
      <c r="Y11" s="35">
        <v>0.41360000000000002</v>
      </c>
      <c r="Z11" s="35">
        <v>0.44500000000000001</v>
      </c>
      <c r="AA11" s="35">
        <v>0.42359999999999998</v>
      </c>
      <c r="AB11" s="35">
        <v>0.4229</v>
      </c>
      <c r="AC11" s="35">
        <v>0.40289999999999998</v>
      </c>
      <c r="AD11" s="35">
        <v>0.41210000000000002</v>
      </c>
      <c r="AE11" s="35">
        <v>0.4254</v>
      </c>
      <c r="AF11" s="35">
        <v>0.44019999999999998</v>
      </c>
      <c r="AG11" s="35">
        <v>0.41770000000000002</v>
      </c>
      <c r="AH11" s="35">
        <v>0.4511</v>
      </c>
      <c r="AJ11" s="36" t="s">
        <v>28</v>
      </c>
      <c r="AL11" s="35">
        <v>-0.47610000000000002</v>
      </c>
      <c r="AM11" s="35">
        <v>-0.45400000000000001</v>
      </c>
      <c r="AN11" s="35">
        <v>-0.5101</v>
      </c>
      <c r="AO11" s="35">
        <v>-0.49049999999999999</v>
      </c>
      <c r="AP11" s="35">
        <v>-0.50309999999999999</v>
      </c>
      <c r="AQ11" s="35">
        <v>-0.50080000000000002</v>
      </c>
      <c r="AR11" s="35">
        <v>-0.5071</v>
      </c>
      <c r="AS11" s="35">
        <v>-0.47620000000000001</v>
      </c>
      <c r="AT11" s="35">
        <v>-0.51910000000000001</v>
      </c>
      <c r="AU11" s="35">
        <v>-0.51759999999999995</v>
      </c>
      <c r="AV11" s="35">
        <v>-0.52790000000000004</v>
      </c>
      <c r="AW11" s="35">
        <v>-0.50800000000000001</v>
      </c>
      <c r="AX11" s="35">
        <v>-0.51600000000000001</v>
      </c>
      <c r="AY11" s="35">
        <v>-0.503</v>
      </c>
      <c r="AZ11" s="35">
        <v>-0.4904</v>
      </c>
      <c r="BA11" s="35">
        <v>-0.51119999999999999</v>
      </c>
      <c r="BB11" s="35">
        <v>-0.4995</v>
      </c>
      <c r="BC11" s="35">
        <v>-0.50070000000000003</v>
      </c>
      <c r="BD11" s="35">
        <v>-0.50470000000000004</v>
      </c>
      <c r="BE11" s="35">
        <v>-0.50309999999999999</v>
      </c>
      <c r="BF11" s="35">
        <v>-0.4894</v>
      </c>
      <c r="BG11" s="35">
        <v>-0.49519999999999997</v>
      </c>
      <c r="BI11" s="39" t="s">
        <v>28</v>
      </c>
      <c r="BK11" s="35">
        <v>21.2653</v>
      </c>
      <c r="BL11" s="35">
        <v>16.810400000000001</v>
      </c>
      <c r="BM11" s="35">
        <v>23.633900000000001</v>
      </c>
      <c r="BN11" s="35">
        <v>21.816500000000001</v>
      </c>
      <c r="BO11" s="35">
        <v>20.811199999999999</v>
      </c>
      <c r="BP11" s="35">
        <v>22.433800000000002</v>
      </c>
      <c r="BQ11" s="35">
        <v>21.188300000000002</v>
      </c>
      <c r="BR11" s="35">
        <v>16.773</v>
      </c>
      <c r="BS11" s="35">
        <v>23.619900000000001</v>
      </c>
      <c r="BT11" s="35">
        <v>24.9925</v>
      </c>
      <c r="BU11" s="35">
        <v>25.5764</v>
      </c>
      <c r="BV11" s="35">
        <v>21.038900000000002</v>
      </c>
      <c r="BW11" s="35">
        <v>20.7256</v>
      </c>
      <c r="BX11" s="35">
        <v>21.214500000000001</v>
      </c>
      <c r="BY11" s="35">
        <v>24.813199999999998</v>
      </c>
      <c r="BZ11" s="35">
        <v>21.735099999999999</v>
      </c>
      <c r="CA11" s="35">
        <v>22.524100000000001</v>
      </c>
      <c r="CB11" s="35">
        <v>23.982600000000001</v>
      </c>
      <c r="CC11" s="35">
        <v>24.607700000000001</v>
      </c>
      <c r="CD11" s="35">
        <v>19.8523</v>
      </c>
      <c r="CE11" s="35">
        <v>18.694600000000001</v>
      </c>
      <c r="CF11" s="35">
        <v>23.9619</v>
      </c>
      <c r="CH11" s="32">
        <v>105.842</v>
      </c>
      <c r="CI11" s="30">
        <v>35.676000000000002</v>
      </c>
    </row>
    <row r="12" spans="1:87">
      <c r="A12" s="29">
        <v>40466</v>
      </c>
      <c r="B12" s="30" t="s">
        <v>14</v>
      </c>
      <c r="C12" s="30"/>
      <c r="D12" s="30">
        <v>17</v>
      </c>
      <c r="E12" s="30" t="s">
        <v>29</v>
      </c>
      <c r="F12" s="31">
        <v>13</v>
      </c>
      <c r="G12" s="31">
        <v>120</v>
      </c>
      <c r="H12" s="31">
        <v>8742</v>
      </c>
      <c r="I12" s="32">
        <v>105.843</v>
      </c>
      <c r="J12" s="30">
        <v>35.670999999999999</v>
      </c>
      <c r="K12" s="33" t="s">
        <v>30</v>
      </c>
      <c r="M12" s="35">
        <v>0.47149999999999997</v>
      </c>
      <c r="N12" s="35">
        <v>0.40600000000000003</v>
      </c>
      <c r="O12" s="35">
        <v>0.40179999999999999</v>
      </c>
      <c r="P12" s="35">
        <v>0.4199</v>
      </c>
      <c r="Q12" s="35">
        <v>0.40110000000000001</v>
      </c>
      <c r="R12" s="35">
        <v>0.42549999999999999</v>
      </c>
      <c r="S12" s="35">
        <v>0.43070000000000003</v>
      </c>
      <c r="T12" s="35">
        <v>0.433</v>
      </c>
      <c r="U12" s="35">
        <v>0.44769999999999999</v>
      </c>
      <c r="V12" s="35">
        <v>0.4269</v>
      </c>
      <c r="W12" s="35">
        <v>0.45379999999999998</v>
      </c>
      <c r="X12" s="35">
        <v>0.41539999999999999</v>
      </c>
      <c r="Y12" s="35">
        <v>0.41060000000000002</v>
      </c>
      <c r="Z12" s="35">
        <v>0.42659999999999998</v>
      </c>
      <c r="AA12" s="35">
        <v>0.42920000000000003</v>
      </c>
      <c r="AB12" s="35">
        <v>0.43049999999999999</v>
      </c>
      <c r="AC12" s="35">
        <v>0.41639999999999999</v>
      </c>
      <c r="AD12" s="35">
        <v>0.44429999999999997</v>
      </c>
      <c r="AE12" s="35">
        <v>0.44290000000000002</v>
      </c>
      <c r="AF12" s="35">
        <v>0.44940000000000002</v>
      </c>
      <c r="AG12" s="35">
        <v>0.44629999999999997</v>
      </c>
      <c r="AH12" s="35">
        <v>0.46960000000000002</v>
      </c>
      <c r="AJ12" s="36" t="s">
        <v>30</v>
      </c>
      <c r="AL12" s="35">
        <v>-0.48470000000000002</v>
      </c>
      <c r="AM12" s="35">
        <v>-0.46879999999999999</v>
      </c>
      <c r="AN12" s="35">
        <v>-0.49519999999999997</v>
      </c>
      <c r="AO12" s="35">
        <v>-0.4955</v>
      </c>
      <c r="AP12" s="35">
        <v>-0.48559999999999998</v>
      </c>
      <c r="AQ12" s="35">
        <v>-0.49530000000000002</v>
      </c>
      <c r="AR12" s="35">
        <v>-0.48330000000000001</v>
      </c>
      <c r="AS12" s="35">
        <v>-0.47589999999999999</v>
      </c>
      <c r="AT12" s="35">
        <v>-0.50960000000000005</v>
      </c>
      <c r="AU12" s="35">
        <v>-0.498</v>
      </c>
      <c r="AV12" s="35">
        <v>-0.52500000000000002</v>
      </c>
      <c r="AW12" s="35">
        <v>-0.50349999999999995</v>
      </c>
      <c r="AX12" s="35">
        <v>-0.501</v>
      </c>
      <c r="AY12" s="35">
        <v>-0.4869</v>
      </c>
      <c r="AZ12" s="35">
        <v>-0.4919</v>
      </c>
      <c r="BA12" s="35">
        <v>-0.49149999999999999</v>
      </c>
      <c r="BB12" s="35">
        <v>-0.49840000000000001</v>
      </c>
      <c r="BC12" s="35">
        <v>-0.50019999999999998</v>
      </c>
      <c r="BD12" s="35">
        <v>-0.49730000000000002</v>
      </c>
      <c r="BE12" s="35">
        <v>-0.50890000000000002</v>
      </c>
      <c r="BF12" s="35">
        <v>-0.50460000000000005</v>
      </c>
      <c r="BG12" s="35">
        <v>-0.4985</v>
      </c>
      <c r="BI12" s="39" t="s">
        <v>30</v>
      </c>
      <c r="BK12" s="35">
        <v>22.8628</v>
      </c>
      <c r="BL12" s="35">
        <v>17.9556</v>
      </c>
      <c r="BM12" s="35">
        <v>25.404399999999999</v>
      </c>
      <c r="BN12" s="35">
        <v>23.5076</v>
      </c>
      <c r="BO12" s="35">
        <v>20.9285</v>
      </c>
      <c r="BP12" s="35">
        <v>24.1877</v>
      </c>
      <c r="BQ12" s="35">
        <v>22.663599999999999</v>
      </c>
      <c r="BR12" s="35">
        <v>19.2422</v>
      </c>
      <c r="BS12" s="35">
        <v>25.638500000000001</v>
      </c>
      <c r="BT12" s="35">
        <v>26.5578</v>
      </c>
      <c r="BU12" s="35">
        <v>25.947099999999999</v>
      </c>
      <c r="BV12" s="35">
        <v>24.4499</v>
      </c>
      <c r="BW12" s="35">
        <v>23.3034</v>
      </c>
      <c r="BX12" s="35">
        <v>21.707799999999999</v>
      </c>
      <c r="BY12" s="35">
        <v>25.823799999999999</v>
      </c>
      <c r="BZ12" s="35">
        <v>23.187899999999999</v>
      </c>
      <c r="CA12" s="35">
        <v>24.689299999999999</v>
      </c>
      <c r="CB12" s="35">
        <v>24.943899999999999</v>
      </c>
      <c r="CC12" s="35">
        <v>24.965800000000002</v>
      </c>
      <c r="CD12" s="35">
        <v>22.3278</v>
      </c>
      <c r="CE12" s="35">
        <v>21.1252</v>
      </c>
      <c r="CF12" s="35">
        <v>24.077300000000001</v>
      </c>
      <c r="CH12" s="32">
        <v>105.843</v>
      </c>
      <c r="CI12" s="30">
        <v>35.670999999999999</v>
      </c>
    </row>
    <row r="13" spans="1:87">
      <c r="A13" s="29">
        <v>40466</v>
      </c>
      <c r="B13" s="30" t="s">
        <v>14</v>
      </c>
      <c r="C13" s="30"/>
      <c r="D13" s="30">
        <v>23</v>
      </c>
      <c r="E13" s="30" t="s">
        <v>17</v>
      </c>
      <c r="F13" s="31">
        <v>8</v>
      </c>
      <c r="G13" s="31">
        <v>140</v>
      </c>
      <c r="H13" s="31">
        <v>8709</v>
      </c>
      <c r="I13" s="32">
        <v>105.849</v>
      </c>
      <c r="J13" s="30">
        <v>35.668999999999997</v>
      </c>
      <c r="K13" s="33" t="s">
        <v>31</v>
      </c>
      <c r="M13" s="35">
        <v>0.60309999999999997</v>
      </c>
      <c r="N13" s="35">
        <v>0.49230000000000002</v>
      </c>
      <c r="O13" s="35">
        <v>0.47</v>
      </c>
      <c r="P13" s="35">
        <v>0.50019999999999998</v>
      </c>
      <c r="Q13" s="35">
        <v>0.47389999999999999</v>
      </c>
      <c r="R13" s="35">
        <v>0.48449999999999999</v>
      </c>
      <c r="S13" s="35">
        <v>0.51549999999999996</v>
      </c>
      <c r="T13" s="35">
        <v>0.50690000000000002</v>
      </c>
      <c r="U13" s="35">
        <v>0.5504</v>
      </c>
      <c r="V13" s="35">
        <v>0.51259999999999994</v>
      </c>
      <c r="W13" s="35">
        <v>0.51770000000000005</v>
      </c>
      <c r="X13" s="35">
        <v>0.50270000000000004</v>
      </c>
      <c r="Y13" s="35">
        <v>0.47599999999999998</v>
      </c>
      <c r="Z13" s="35">
        <v>0.50449999999999995</v>
      </c>
      <c r="AA13" s="35">
        <v>0.47589999999999999</v>
      </c>
      <c r="AB13" s="35">
        <v>0.48509999999999998</v>
      </c>
      <c r="AC13" s="35">
        <v>0.46910000000000002</v>
      </c>
      <c r="AD13" s="35">
        <v>0.50780000000000003</v>
      </c>
      <c r="AE13" s="35">
        <v>0.505</v>
      </c>
      <c r="AF13" s="35">
        <v>0.4975</v>
      </c>
      <c r="AG13" s="35">
        <v>0.47560000000000002</v>
      </c>
      <c r="AH13" s="35">
        <v>0.53239999999999998</v>
      </c>
      <c r="AJ13" s="36" t="s">
        <v>31</v>
      </c>
      <c r="AL13" s="35">
        <v>-0.37609999999999999</v>
      </c>
      <c r="AM13" s="35">
        <v>-0.39389999999999997</v>
      </c>
      <c r="AN13" s="35">
        <v>-0.43409999999999999</v>
      </c>
      <c r="AO13" s="35">
        <v>-0.44040000000000001</v>
      </c>
      <c r="AP13" s="35">
        <v>-0.40760000000000002</v>
      </c>
      <c r="AQ13" s="35">
        <v>-0.41310000000000002</v>
      </c>
      <c r="AR13" s="35">
        <v>-0.43290000000000001</v>
      </c>
      <c r="AS13" s="35">
        <v>-0.42609999999999998</v>
      </c>
      <c r="AT13" s="35">
        <v>-0.46039999999999998</v>
      </c>
      <c r="AU13" s="35">
        <v>-0.44290000000000002</v>
      </c>
      <c r="AV13" s="35">
        <v>-0.46100000000000002</v>
      </c>
      <c r="AW13" s="35">
        <v>-0.47549999999999998</v>
      </c>
      <c r="AX13" s="35">
        <v>-0.48670000000000002</v>
      </c>
      <c r="AY13" s="35">
        <v>-0.4894</v>
      </c>
      <c r="AZ13" s="35">
        <v>-0.46650000000000003</v>
      </c>
      <c r="BA13" s="35">
        <v>-0.48630000000000001</v>
      </c>
      <c r="BB13" s="35">
        <v>-0.46060000000000001</v>
      </c>
      <c r="BC13" s="35">
        <v>-0.4834</v>
      </c>
      <c r="BD13" s="35">
        <v>-0.47110000000000002</v>
      </c>
      <c r="BE13" s="35">
        <v>-0.44700000000000001</v>
      </c>
      <c r="BF13" s="35">
        <v>-0.46989999999999998</v>
      </c>
      <c r="BG13" s="35">
        <v>-0.4708</v>
      </c>
      <c r="BI13" s="39" t="s">
        <v>31</v>
      </c>
      <c r="BK13" s="35">
        <v>16.221800000000002</v>
      </c>
      <c r="BL13" s="35">
        <v>10.7446</v>
      </c>
      <c r="BM13" s="35">
        <v>17.228100000000001</v>
      </c>
      <c r="BN13" s="35">
        <v>17.134799999999998</v>
      </c>
      <c r="BO13" s="35">
        <v>14.1861</v>
      </c>
      <c r="BP13" s="35">
        <v>17.520399999999999</v>
      </c>
      <c r="BQ13" s="35">
        <v>18.200099999999999</v>
      </c>
      <c r="BR13" s="35">
        <v>11.960599999999999</v>
      </c>
      <c r="BS13" s="35">
        <v>19.7272</v>
      </c>
      <c r="BT13" s="35">
        <v>19.016200000000001</v>
      </c>
      <c r="BU13" s="35">
        <v>17.6814</v>
      </c>
      <c r="BV13" s="35">
        <v>16.282499999999999</v>
      </c>
      <c r="BW13" s="35">
        <v>16.329499999999999</v>
      </c>
      <c r="BX13" s="35">
        <v>15.296099999999999</v>
      </c>
      <c r="BY13" s="35">
        <v>18.706800000000001</v>
      </c>
      <c r="BZ13" s="35">
        <v>17.513500000000001</v>
      </c>
      <c r="CA13" s="35">
        <v>17.0001</v>
      </c>
      <c r="CB13" s="35">
        <v>20.1309</v>
      </c>
      <c r="CC13" s="35">
        <v>19.1127</v>
      </c>
      <c r="CD13" s="35">
        <v>15.6333</v>
      </c>
      <c r="CE13" s="35">
        <v>15.5113</v>
      </c>
      <c r="CF13" s="35">
        <v>17.809899999999999</v>
      </c>
      <c r="CH13" s="32">
        <v>105.849</v>
      </c>
      <c r="CI13" s="30">
        <v>35.668999999999997</v>
      </c>
    </row>
    <row r="14" spans="1:87">
      <c r="A14" s="29">
        <v>40466</v>
      </c>
      <c r="B14" s="30" t="s">
        <v>14</v>
      </c>
      <c r="C14" s="30"/>
      <c r="D14" s="30">
        <v>20</v>
      </c>
      <c r="E14" s="30" t="s">
        <v>23</v>
      </c>
      <c r="F14" s="31">
        <v>16</v>
      </c>
      <c r="G14" s="31">
        <v>94</v>
      </c>
      <c r="H14" s="31">
        <v>8765</v>
      </c>
      <c r="I14" s="32">
        <v>105.84099999999999</v>
      </c>
      <c r="J14" s="30">
        <v>35.667000000000002</v>
      </c>
      <c r="K14" s="33" t="s">
        <v>32</v>
      </c>
      <c r="M14" s="35">
        <v>0.50700000000000001</v>
      </c>
      <c r="N14" s="35">
        <v>0.4254</v>
      </c>
      <c r="O14" s="35">
        <v>0.43880000000000002</v>
      </c>
      <c r="P14" s="35">
        <v>0.42759999999999998</v>
      </c>
      <c r="Q14" s="35">
        <v>0.34350000000000003</v>
      </c>
      <c r="R14" s="35">
        <v>0.40560000000000002</v>
      </c>
      <c r="S14" s="35">
        <v>0.43130000000000002</v>
      </c>
      <c r="T14" s="35">
        <v>0.45500000000000002</v>
      </c>
      <c r="U14" s="35">
        <v>0.45850000000000002</v>
      </c>
      <c r="V14" s="35">
        <v>0.41689999999999999</v>
      </c>
      <c r="W14" s="35">
        <v>0.46579999999999999</v>
      </c>
      <c r="X14" s="35">
        <v>0.4304</v>
      </c>
      <c r="Y14" s="35">
        <v>0.4476</v>
      </c>
      <c r="Z14" s="35">
        <v>0.46360000000000001</v>
      </c>
      <c r="AA14" s="35">
        <v>0.46910000000000002</v>
      </c>
      <c r="AB14" s="35">
        <v>0.46679999999999999</v>
      </c>
      <c r="AC14" s="35">
        <v>0.4546</v>
      </c>
      <c r="AD14" s="35">
        <v>0.4914</v>
      </c>
      <c r="AE14" s="35">
        <v>0.47639999999999999</v>
      </c>
      <c r="AF14" s="35">
        <v>0.47099999999999997</v>
      </c>
      <c r="AG14" s="35">
        <v>0.47799999999999998</v>
      </c>
      <c r="AH14" s="35">
        <v>0.51300000000000001</v>
      </c>
      <c r="AJ14" s="36" t="s">
        <v>32</v>
      </c>
      <c r="AL14" s="35">
        <v>-0.50490000000000002</v>
      </c>
      <c r="AM14" s="35">
        <v>-0.46639999999999998</v>
      </c>
      <c r="AN14" s="35">
        <v>-0.5121</v>
      </c>
      <c r="AO14" s="35">
        <v>-0.51519999999999999</v>
      </c>
      <c r="AP14" s="35">
        <v>-0.52439999999999998</v>
      </c>
      <c r="AQ14" s="35">
        <v>-0.49809999999999999</v>
      </c>
      <c r="AR14" s="35">
        <v>-0.53180000000000005</v>
      </c>
      <c r="AS14" s="35">
        <v>-0.50739999999999996</v>
      </c>
      <c r="AT14" s="35">
        <v>-0.54890000000000005</v>
      </c>
      <c r="AU14" s="35">
        <v>-0.54920000000000002</v>
      </c>
      <c r="AV14" s="35">
        <v>-0.56010000000000004</v>
      </c>
      <c r="AW14" s="35">
        <v>-0.53090000000000004</v>
      </c>
      <c r="AX14" s="35">
        <v>-0.52239999999999998</v>
      </c>
      <c r="AY14" s="35">
        <v>-0.50539999999999996</v>
      </c>
      <c r="AZ14" s="35">
        <v>-0.5292</v>
      </c>
      <c r="BA14" s="35">
        <v>-0.53449999999999998</v>
      </c>
      <c r="BB14" s="35">
        <v>-0.52800000000000002</v>
      </c>
      <c r="BC14" s="35">
        <v>-0.52839999999999998</v>
      </c>
      <c r="BD14" s="35">
        <v>-0.53129999999999999</v>
      </c>
      <c r="BE14" s="35">
        <v>-0.54730000000000001</v>
      </c>
      <c r="BF14" s="35">
        <v>-0.53549999999999998</v>
      </c>
      <c r="BG14" s="35">
        <v>-0.54320000000000002</v>
      </c>
      <c r="BI14" s="39" t="s">
        <v>32</v>
      </c>
      <c r="BK14" s="35">
        <v>22.412099999999999</v>
      </c>
      <c r="BL14" s="35">
        <v>18.748699999999999</v>
      </c>
      <c r="BM14" s="35">
        <v>29.988600000000002</v>
      </c>
      <c r="BN14" s="35">
        <v>26.216699999999999</v>
      </c>
      <c r="BO14" s="35">
        <v>25.052499999999998</v>
      </c>
      <c r="BP14" s="35">
        <v>25.008199999999999</v>
      </c>
      <c r="BQ14" s="35">
        <v>24.282900000000001</v>
      </c>
      <c r="BR14" s="35">
        <v>21.724399999999999</v>
      </c>
      <c r="BS14" s="35">
        <v>27.0548</v>
      </c>
      <c r="BT14" s="35">
        <v>29.181000000000001</v>
      </c>
      <c r="BU14" s="35">
        <v>31.943100000000001</v>
      </c>
      <c r="BV14" s="35">
        <v>27.1389</v>
      </c>
      <c r="BW14" s="35">
        <v>23.436800000000002</v>
      </c>
      <c r="BX14" s="35">
        <v>23.502800000000001</v>
      </c>
      <c r="BY14" s="35">
        <v>28.427499999999998</v>
      </c>
      <c r="BZ14" s="35">
        <v>23.863700000000001</v>
      </c>
      <c r="CA14" s="35">
        <v>26.9526</v>
      </c>
      <c r="CB14" s="35">
        <v>28.6526</v>
      </c>
      <c r="CC14" s="35">
        <v>29.429500000000001</v>
      </c>
      <c r="CD14" s="35">
        <v>22.979500000000002</v>
      </c>
      <c r="CE14" s="35">
        <v>26.438600000000001</v>
      </c>
      <c r="CF14" s="35">
        <v>26.296299999999999</v>
      </c>
      <c r="CH14" s="32">
        <v>105.84099999999999</v>
      </c>
      <c r="CI14" s="30">
        <v>35.667000000000002</v>
      </c>
    </row>
    <row r="15" spans="1:87">
      <c r="A15" s="29">
        <v>40466</v>
      </c>
      <c r="B15" s="30" t="s">
        <v>14</v>
      </c>
      <c r="C15" s="30"/>
      <c r="D15" s="30">
        <v>43</v>
      </c>
      <c r="E15" s="30" t="s">
        <v>33</v>
      </c>
      <c r="F15" s="31">
        <v>13</v>
      </c>
      <c r="G15" s="31">
        <v>103</v>
      </c>
      <c r="H15" s="31">
        <v>7977</v>
      </c>
      <c r="I15" s="32">
        <v>105.837</v>
      </c>
      <c r="J15" s="30">
        <v>35.683999999999997</v>
      </c>
      <c r="K15" s="33" t="s">
        <v>34</v>
      </c>
      <c r="M15" s="35">
        <v>0.50619999999999998</v>
      </c>
      <c r="N15" s="35">
        <v>0.38350000000000001</v>
      </c>
      <c r="O15" s="35">
        <v>0.34210000000000002</v>
      </c>
      <c r="P15" s="35">
        <v>0.38469999999999999</v>
      </c>
      <c r="Q15" s="35">
        <v>0.3579</v>
      </c>
      <c r="R15" s="35">
        <v>0.40910000000000002</v>
      </c>
      <c r="S15" s="35">
        <v>0.43</v>
      </c>
      <c r="T15" s="35">
        <v>0.42859999999999998</v>
      </c>
      <c r="U15" s="35">
        <v>0.43669999999999998</v>
      </c>
      <c r="V15" s="35">
        <v>0.41980000000000001</v>
      </c>
      <c r="W15" s="35">
        <v>0.43159999999999998</v>
      </c>
      <c r="X15" s="35">
        <v>0.41060000000000002</v>
      </c>
      <c r="Y15" s="35">
        <v>0.43169999999999997</v>
      </c>
      <c r="Z15" s="35">
        <v>0.44990000000000002</v>
      </c>
      <c r="AA15" s="35">
        <v>0.44929999999999998</v>
      </c>
      <c r="AB15" s="35">
        <v>0.45140000000000002</v>
      </c>
      <c r="AC15" s="35">
        <v>0.43169999999999997</v>
      </c>
      <c r="AD15" s="35">
        <v>0.45050000000000001</v>
      </c>
      <c r="AE15" s="35">
        <v>0.45240000000000002</v>
      </c>
      <c r="AF15" s="35">
        <v>0.4451</v>
      </c>
      <c r="AG15" s="35">
        <v>0.46029999999999999</v>
      </c>
      <c r="AH15" s="35">
        <v>0.49909999999999999</v>
      </c>
      <c r="AJ15" s="36" t="s">
        <v>34</v>
      </c>
      <c r="AL15" s="35">
        <v>-0.45600000000000002</v>
      </c>
      <c r="AM15" s="35">
        <v>-0.44950000000000001</v>
      </c>
      <c r="AN15" s="35">
        <v>-0.54139999999999999</v>
      </c>
      <c r="AO15" s="35">
        <v>-0.53839999999999999</v>
      </c>
      <c r="AP15" s="35">
        <v>-0.49440000000000001</v>
      </c>
      <c r="AQ15" s="35">
        <v>-0.51590000000000003</v>
      </c>
      <c r="AR15" s="35">
        <v>-0.54220000000000002</v>
      </c>
      <c r="AS15" s="35">
        <v>-0.50380000000000003</v>
      </c>
      <c r="AT15" s="35">
        <v>-0.53269999999999995</v>
      </c>
      <c r="AU15" s="35">
        <v>-0.53149999999999997</v>
      </c>
      <c r="AV15" s="35">
        <v>-0.53469999999999995</v>
      </c>
      <c r="AW15" s="35">
        <v>-0.51780000000000004</v>
      </c>
      <c r="AX15" s="35">
        <v>-0.52410000000000001</v>
      </c>
      <c r="AY15" s="35">
        <v>-0.53110000000000002</v>
      </c>
      <c r="AZ15" s="35">
        <v>-0.50109999999999999</v>
      </c>
      <c r="BA15" s="35">
        <v>-0.52180000000000004</v>
      </c>
      <c r="BB15" s="35">
        <v>-0.50129999999999997</v>
      </c>
      <c r="BC15" s="35">
        <v>-0.51890000000000003</v>
      </c>
      <c r="BD15" s="35">
        <v>-0.50770000000000004</v>
      </c>
      <c r="BE15" s="35">
        <v>-0.501</v>
      </c>
      <c r="BF15" s="35">
        <v>-0.51749999999999996</v>
      </c>
      <c r="BG15" s="35">
        <v>-0.50319999999999998</v>
      </c>
      <c r="BI15" s="39" t="s">
        <v>34</v>
      </c>
      <c r="BK15" s="35">
        <v>22.1983</v>
      </c>
      <c r="BL15" s="35">
        <v>19.9374</v>
      </c>
      <c r="BM15" s="35">
        <v>26.702300000000001</v>
      </c>
      <c r="BN15" s="35">
        <v>26.463200000000001</v>
      </c>
      <c r="BO15" s="35">
        <v>22.865100000000002</v>
      </c>
      <c r="BP15" s="35">
        <v>25.635400000000001</v>
      </c>
      <c r="BQ15" s="35">
        <v>24.552199999999999</v>
      </c>
      <c r="BR15" s="35">
        <v>20.909800000000001</v>
      </c>
      <c r="BS15" s="35">
        <v>27.008299999999998</v>
      </c>
      <c r="BT15" s="35">
        <v>27.358799999999999</v>
      </c>
      <c r="BU15" s="35">
        <v>27.7867</v>
      </c>
      <c r="BV15" s="35">
        <v>26.092199999999998</v>
      </c>
      <c r="BW15" s="35">
        <v>24.109000000000002</v>
      </c>
      <c r="BX15" s="35">
        <v>23.222200000000001</v>
      </c>
      <c r="BY15" s="35">
        <v>25.0566</v>
      </c>
      <c r="BZ15" s="35">
        <v>24.8856</v>
      </c>
      <c r="CA15" s="35">
        <v>26.240300000000001</v>
      </c>
      <c r="CB15" s="35">
        <v>28.693100000000001</v>
      </c>
      <c r="CC15" s="35">
        <v>27.571300000000001</v>
      </c>
      <c r="CD15" s="35">
        <v>22.6676</v>
      </c>
      <c r="CE15" s="35">
        <v>22.256699999999999</v>
      </c>
      <c r="CF15" s="35">
        <v>26.845099999999999</v>
      </c>
      <c r="CH15" s="32">
        <v>105.837</v>
      </c>
      <c r="CI15" s="30">
        <v>35.683999999999997</v>
      </c>
    </row>
    <row r="16" spans="1:87">
      <c r="A16" s="29">
        <v>40466</v>
      </c>
      <c r="B16" s="30" t="s">
        <v>14</v>
      </c>
      <c r="C16" s="30"/>
      <c r="D16" s="30">
        <v>29</v>
      </c>
      <c r="E16" s="30" t="s">
        <v>35</v>
      </c>
      <c r="F16" s="31">
        <v>15</v>
      </c>
      <c r="G16" s="31">
        <v>242</v>
      </c>
      <c r="H16" s="31">
        <v>8004</v>
      </c>
      <c r="I16" s="32">
        <v>105.85599999999999</v>
      </c>
      <c r="J16" s="30">
        <v>35.685000000000002</v>
      </c>
      <c r="K16" s="33" t="s">
        <v>36</v>
      </c>
      <c r="M16" s="35">
        <v>0.39119999999999999</v>
      </c>
      <c r="N16" s="35">
        <v>0.30499999999999999</v>
      </c>
      <c r="O16" s="35">
        <v>0.30330000000000001</v>
      </c>
      <c r="P16" s="35">
        <v>0.3256</v>
      </c>
      <c r="Q16" s="35">
        <v>0.30109999999999998</v>
      </c>
      <c r="R16" s="35">
        <v>0.34589999999999999</v>
      </c>
      <c r="S16" s="35">
        <v>0.33239999999999997</v>
      </c>
      <c r="T16" s="35">
        <v>0.35909999999999997</v>
      </c>
      <c r="U16" s="35">
        <v>0.34300000000000003</v>
      </c>
      <c r="V16" s="35">
        <v>0.32690000000000002</v>
      </c>
      <c r="W16" s="35">
        <v>0.33210000000000001</v>
      </c>
      <c r="X16" s="35">
        <v>0.33019999999999999</v>
      </c>
      <c r="Y16" s="35">
        <v>0.35539999999999999</v>
      </c>
      <c r="Z16" s="35">
        <v>0.34899999999999998</v>
      </c>
      <c r="AA16" s="35">
        <v>0.33960000000000001</v>
      </c>
      <c r="AB16" s="35">
        <v>0.3674</v>
      </c>
      <c r="AC16" s="35">
        <v>0.33850000000000002</v>
      </c>
      <c r="AD16" s="35">
        <v>0.3569</v>
      </c>
      <c r="AE16" s="35">
        <v>0.3538</v>
      </c>
      <c r="AF16" s="35">
        <v>0.37309999999999999</v>
      </c>
      <c r="AG16" s="35">
        <v>0.37830000000000003</v>
      </c>
      <c r="AH16" s="35">
        <v>0.40600000000000003</v>
      </c>
      <c r="AJ16" s="36" t="s">
        <v>36</v>
      </c>
      <c r="AL16" s="35">
        <v>-0.47839999999999999</v>
      </c>
      <c r="AM16" s="35">
        <v>-0.4556</v>
      </c>
      <c r="AN16" s="35">
        <v>-0.50449999999999995</v>
      </c>
      <c r="AO16" s="35">
        <v>-0.50390000000000001</v>
      </c>
      <c r="AP16" s="35">
        <v>-0.49759999999999999</v>
      </c>
      <c r="AQ16" s="35">
        <v>-0.47849999999999998</v>
      </c>
      <c r="AR16" s="35">
        <v>-0.4768</v>
      </c>
      <c r="AS16" s="35">
        <v>-0.49330000000000002</v>
      </c>
      <c r="AT16" s="35">
        <v>-0.4919</v>
      </c>
      <c r="AU16" s="35">
        <v>-0.48099999999999998</v>
      </c>
      <c r="AV16" s="35">
        <v>-0.48309999999999997</v>
      </c>
      <c r="AW16" s="35">
        <v>-0.48130000000000001</v>
      </c>
      <c r="AX16" s="35">
        <v>-0.48699999999999999</v>
      </c>
      <c r="AY16" s="35">
        <v>-0.4627</v>
      </c>
      <c r="AZ16" s="35">
        <v>-0.45190000000000002</v>
      </c>
      <c r="BA16" s="35">
        <v>-0.48120000000000002</v>
      </c>
      <c r="BB16" s="35">
        <v>-0.4627</v>
      </c>
      <c r="BC16" s="35">
        <v>-0.47410000000000002</v>
      </c>
      <c r="BD16" s="35">
        <v>-0.45779999999999998</v>
      </c>
      <c r="BE16" s="35">
        <v>-0.45029999999999998</v>
      </c>
      <c r="BF16" s="35">
        <v>-0.45</v>
      </c>
      <c r="BG16" s="35">
        <v>-0.4461</v>
      </c>
      <c r="BI16" s="39" t="s">
        <v>36</v>
      </c>
      <c r="BK16" s="35">
        <v>19.9664</v>
      </c>
      <c r="BL16" s="35">
        <v>15.0113</v>
      </c>
      <c r="BM16" s="35">
        <v>18.022099999999998</v>
      </c>
      <c r="BN16" s="35">
        <v>20.764199999999999</v>
      </c>
      <c r="BO16" s="35">
        <v>17.6709</v>
      </c>
      <c r="BP16" s="35">
        <v>20.5702</v>
      </c>
      <c r="BQ16" s="35">
        <v>20.156300000000002</v>
      </c>
      <c r="BR16" s="35">
        <v>15.9634</v>
      </c>
      <c r="BS16" s="35">
        <v>21.789000000000001</v>
      </c>
      <c r="BT16" s="35">
        <v>22.6541</v>
      </c>
      <c r="BU16" s="35">
        <v>21.277899999999999</v>
      </c>
      <c r="BV16" s="35">
        <v>19.573899999999998</v>
      </c>
      <c r="BW16" s="35">
        <v>17.8399</v>
      </c>
      <c r="BX16" s="35">
        <v>19.1342</v>
      </c>
      <c r="BY16" s="35">
        <v>21.327200000000001</v>
      </c>
      <c r="BZ16" s="35">
        <v>20.303999999999998</v>
      </c>
      <c r="CA16" s="35">
        <v>19.654900000000001</v>
      </c>
      <c r="CB16" s="35">
        <v>20.729900000000001</v>
      </c>
      <c r="CC16" s="35">
        <v>22.402699999999999</v>
      </c>
      <c r="CD16" s="35">
        <v>17.491299999999999</v>
      </c>
      <c r="CE16" s="35">
        <v>15.3575</v>
      </c>
      <c r="CF16" s="35">
        <v>20.9666</v>
      </c>
      <c r="CH16" s="32">
        <v>105.85599999999999</v>
      </c>
      <c r="CI16" s="30">
        <v>35.685000000000002</v>
      </c>
    </row>
    <row r="17" spans="1:87">
      <c r="A17" s="29">
        <v>40817</v>
      </c>
      <c r="B17" s="30" t="s">
        <v>14</v>
      </c>
      <c r="C17" s="30"/>
      <c r="D17" s="30">
        <v>23</v>
      </c>
      <c r="E17" s="30" t="s">
        <v>17</v>
      </c>
      <c r="F17" s="31">
        <v>12</v>
      </c>
      <c r="G17" s="31">
        <v>101</v>
      </c>
      <c r="H17" s="31">
        <v>8835</v>
      </c>
      <c r="I17" s="32">
        <v>105.827</v>
      </c>
      <c r="J17" s="30">
        <v>35.665999999999997</v>
      </c>
      <c r="K17" s="33" t="s">
        <v>37</v>
      </c>
      <c r="M17" s="35">
        <v>0.5575</v>
      </c>
      <c r="N17" s="35">
        <v>0.54400000000000004</v>
      </c>
      <c r="O17" s="35">
        <v>0.52649999999999997</v>
      </c>
      <c r="P17" s="35">
        <v>0.53100000000000003</v>
      </c>
      <c r="Q17" s="35">
        <v>0.49880000000000002</v>
      </c>
      <c r="R17" s="35">
        <v>0.52549999999999997</v>
      </c>
      <c r="S17" s="35">
        <v>0.53159999999999996</v>
      </c>
      <c r="T17" s="35">
        <v>0.54249999999999998</v>
      </c>
      <c r="U17" s="35">
        <v>0.5625</v>
      </c>
      <c r="V17" s="35">
        <v>0.55200000000000005</v>
      </c>
      <c r="W17" s="35">
        <v>0.55989999999999995</v>
      </c>
      <c r="X17" s="35">
        <v>0.54239999999999999</v>
      </c>
      <c r="Y17" s="35">
        <v>0.54990000000000006</v>
      </c>
      <c r="Z17" s="35">
        <v>0.54590000000000005</v>
      </c>
      <c r="AA17" s="35">
        <v>0.56389999999999996</v>
      </c>
      <c r="AB17" s="35">
        <v>0.56010000000000004</v>
      </c>
      <c r="AC17" s="35">
        <v>0.5131</v>
      </c>
      <c r="AD17" s="35">
        <v>0.53979999999999995</v>
      </c>
      <c r="AE17" s="35">
        <v>0.54869999999999997</v>
      </c>
      <c r="AF17" s="35">
        <v>0.53249999999999997</v>
      </c>
      <c r="AG17" s="35">
        <v>0.51749999999999996</v>
      </c>
      <c r="AH17" s="35">
        <v>0.56579999999999997</v>
      </c>
      <c r="AJ17" s="36" t="s">
        <v>37</v>
      </c>
      <c r="AL17" s="35">
        <v>-0.46639999999999998</v>
      </c>
      <c r="AM17" s="35">
        <v>-0.44740000000000002</v>
      </c>
      <c r="AN17" s="35">
        <v>-0.47049999999999997</v>
      </c>
      <c r="AO17" s="35">
        <v>-0.47499999999999998</v>
      </c>
      <c r="AP17" s="35">
        <v>-0.4728</v>
      </c>
      <c r="AQ17" s="35">
        <v>-0.46739999999999998</v>
      </c>
      <c r="AR17" s="35">
        <v>-0.46910000000000002</v>
      </c>
      <c r="AS17" s="35">
        <v>-0.47439999999999999</v>
      </c>
      <c r="AT17" s="35">
        <v>-0.50580000000000003</v>
      </c>
      <c r="AU17" s="35">
        <v>-0.50039999999999996</v>
      </c>
      <c r="AV17" s="35">
        <v>-0.49790000000000001</v>
      </c>
      <c r="AW17" s="35">
        <v>-0.48859999999999998</v>
      </c>
      <c r="AX17" s="35">
        <v>-0.46920000000000001</v>
      </c>
      <c r="AY17" s="35">
        <v>-0.4541</v>
      </c>
      <c r="AZ17" s="35">
        <v>-0.46379999999999999</v>
      </c>
      <c r="BA17" s="35">
        <v>-0.48909999999999998</v>
      </c>
      <c r="BB17" s="35">
        <v>-0.46660000000000001</v>
      </c>
      <c r="BC17" s="35">
        <v>-0.49509999999999998</v>
      </c>
      <c r="BD17" s="35">
        <v>-0.4824</v>
      </c>
      <c r="BE17" s="35">
        <v>-0.49680000000000002</v>
      </c>
      <c r="BF17" s="35">
        <v>-0.4945</v>
      </c>
      <c r="BG17" s="35">
        <v>-0.49309999999999998</v>
      </c>
      <c r="BI17" s="39" t="s">
        <v>37</v>
      </c>
      <c r="BK17" s="35">
        <v>18.700099999999999</v>
      </c>
      <c r="BL17" s="35">
        <v>13.4602</v>
      </c>
      <c r="BM17" s="35">
        <v>25.861999999999998</v>
      </c>
      <c r="BN17" s="35">
        <v>23.0488</v>
      </c>
      <c r="BO17" s="35">
        <v>17.4618</v>
      </c>
      <c r="BP17" s="35">
        <v>23.2468</v>
      </c>
      <c r="BQ17" s="35">
        <v>23.731100000000001</v>
      </c>
      <c r="BR17" s="35">
        <v>17.744700000000002</v>
      </c>
      <c r="BS17" s="35">
        <v>22.007200000000001</v>
      </c>
      <c r="BT17" s="35">
        <v>24.1646</v>
      </c>
      <c r="BU17" s="35">
        <v>26.378699999999998</v>
      </c>
      <c r="BV17" s="35">
        <v>22.369800000000001</v>
      </c>
      <c r="BW17" s="35">
        <v>17.611899999999999</v>
      </c>
      <c r="BX17" s="35">
        <v>19.251799999999999</v>
      </c>
      <c r="BY17" s="35">
        <v>23.190899999999999</v>
      </c>
      <c r="BZ17" s="35">
        <v>18.638400000000001</v>
      </c>
      <c r="CA17" s="35">
        <v>20.410900000000002</v>
      </c>
      <c r="CB17" s="35">
        <v>24.828499999999998</v>
      </c>
      <c r="CC17" s="35">
        <v>25.7563</v>
      </c>
      <c r="CD17" s="35">
        <v>19.454799999999999</v>
      </c>
      <c r="CE17" s="35">
        <v>21.068899999999999</v>
      </c>
      <c r="CF17" s="35">
        <v>24.1661</v>
      </c>
      <c r="CH17" s="32">
        <v>105.827</v>
      </c>
      <c r="CI17" s="30">
        <v>35.665999999999997</v>
      </c>
    </row>
    <row r="18" spans="1:87">
      <c r="A18" s="29">
        <v>40817</v>
      </c>
      <c r="B18" s="30" t="s">
        <v>14</v>
      </c>
      <c r="C18" s="30"/>
      <c r="D18" s="30">
        <v>10</v>
      </c>
      <c r="E18" s="30" t="s">
        <v>25</v>
      </c>
      <c r="F18" s="31">
        <v>11</v>
      </c>
      <c r="G18" s="31">
        <v>148</v>
      </c>
      <c r="H18" s="31">
        <v>8914</v>
      </c>
      <c r="I18" s="32">
        <v>105.828</v>
      </c>
      <c r="J18" s="30">
        <v>35.667000000000002</v>
      </c>
      <c r="K18" s="33" t="s">
        <v>38</v>
      </c>
      <c r="M18" s="35">
        <v>0.55600000000000005</v>
      </c>
      <c r="N18" s="35">
        <v>0.52629999999999999</v>
      </c>
      <c r="O18" s="35">
        <v>0.45119999999999999</v>
      </c>
      <c r="P18" s="35">
        <v>0.4123</v>
      </c>
      <c r="Q18" s="35">
        <v>0.39979999999999999</v>
      </c>
      <c r="R18" s="35">
        <v>0.4506</v>
      </c>
      <c r="S18" s="35">
        <v>0.4657</v>
      </c>
      <c r="T18" s="35">
        <v>0.47710000000000002</v>
      </c>
      <c r="U18" s="35">
        <v>0.48359999999999997</v>
      </c>
      <c r="V18" s="35">
        <v>0.44640000000000002</v>
      </c>
      <c r="W18" s="35">
        <v>0.46910000000000002</v>
      </c>
      <c r="X18" s="35">
        <v>0.46829999999999999</v>
      </c>
      <c r="Y18" s="35">
        <v>0.46729999999999999</v>
      </c>
      <c r="Z18" s="35">
        <v>0.46939999999999998</v>
      </c>
      <c r="AA18" s="35">
        <v>0.4919</v>
      </c>
      <c r="AB18" s="35">
        <v>0.46039999999999998</v>
      </c>
      <c r="AC18" s="35">
        <v>0.44390000000000002</v>
      </c>
      <c r="AD18" s="35">
        <v>0.46700000000000003</v>
      </c>
      <c r="AE18" s="35">
        <v>0.48620000000000002</v>
      </c>
      <c r="AF18" s="35">
        <v>0.47120000000000001</v>
      </c>
      <c r="AG18" s="35">
        <v>0.47239999999999999</v>
      </c>
      <c r="AH18" s="35">
        <v>0.51129999999999998</v>
      </c>
      <c r="AJ18" s="36" t="s">
        <v>38</v>
      </c>
      <c r="AL18" s="35">
        <v>-0.46439999999999998</v>
      </c>
      <c r="AM18" s="35">
        <v>-0.44379999999999997</v>
      </c>
      <c r="AN18" s="35">
        <v>-0.50490000000000002</v>
      </c>
      <c r="AO18" s="35">
        <v>-0.56169999999999998</v>
      </c>
      <c r="AP18" s="35">
        <v>-0.5484</v>
      </c>
      <c r="AQ18" s="35">
        <v>-0.54749999999999999</v>
      </c>
      <c r="AR18" s="35">
        <v>-0.53129999999999999</v>
      </c>
      <c r="AS18" s="35">
        <v>-0.52280000000000004</v>
      </c>
      <c r="AT18" s="35">
        <v>-0.54749999999999999</v>
      </c>
      <c r="AU18" s="35">
        <v>-0.55310000000000004</v>
      </c>
      <c r="AV18" s="35">
        <v>-0.56610000000000005</v>
      </c>
      <c r="AW18" s="35">
        <v>-0.54069999999999996</v>
      </c>
      <c r="AX18" s="35">
        <v>-0.53049999999999997</v>
      </c>
      <c r="AY18" s="35">
        <v>-0.5302</v>
      </c>
      <c r="AZ18" s="35">
        <v>-0.53069999999999995</v>
      </c>
      <c r="BA18" s="35">
        <v>-0.53410000000000002</v>
      </c>
      <c r="BB18" s="35">
        <v>-0.51070000000000004</v>
      </c>
      <c r="BC18" s="35">
        <v>-0.53620000000000001</v>
      </c>
      <c r="BD18" s="35">
        <v>-0.5333</v>
      </c>
      <c r="BE18" s="35">
        <v>-0.54379999999999995</v>
      </c>
      <c r="BF18" s="35">
        <v>-0.53859999999999997</v>
      </c>
      <c r="BG18" s="35">
        <v>-0.54630000000000001</v>
      </c>
      <c r="BI18" s="39" t="s">
        <v>38</v>
      </c>
      <c r="BK18" s="35">
        <v>21.086400000000001</v>
      </c>
      <c r="BL18" s="35">
        <v>15.292299999999999</v>
      </c>
      <c r="BM18" s="35">
        <v>25.1418</v>
      </c>
      <c r="BN18" s="35">
        <v>28.965599999999998</v>
      </c>
      <c r="BO18" s="35">
        <v>24.555299999999999</v>
      </c>
      <c r="BP18" s="35">
        <v>27.2744</v>
      </c>
      <c r="BQ18" s="35">
        <v>25.856400000000001</v>
      </c>
      <c r="BR18" s="35">
        <v>21.668800000000001</v>
      </c>
      <c r="BS18" s="35">
        <v>25.8797</v>
      </c>
      <c r="BT18" s="35">
        <v>29.7759</v>
      </c>
      <c r="BU18" s="35">
        <v>30.7316</v>
      </c>
      <c r="BV18" s="35">
        <v>27.6401</v>
      </c>
      <c r="BW18" s="35">
        <v>22.599399999999999</v>
      </c>
      <c r="BX18" s="35">
        <v>25.749300000000002</v>
      </c>
      <c r="BY18" s="35">
        <v>25.094100000000001</v>
      </c>
      <c r="BZ18" s="35">
        <v>24.366299999999999</v>
      </c>
      <c r="CA18" s="35">
        <v>22.939399999999999</v>
      </c>
      <c r="CB18" s="35">
        <v>28.7089</v>
      </c>
      <c r="CC18" s="35">
        <v>29.592199999999998</v>
      </c>
      <c r="CD18" s="35">
        <v>22.822099999999999</v>
      </c>
      <c r="CE18" s="35">
        <v>25.014199999999999</v>
      </c>
      <c r="CF18" s="35">
        <v>28.204699999999999</v>
      </c>
      <c r="CH18" s="32">
        <v>105.828</v>
      </c>
      <c r="CI18" s="30">
        <v>35.667000000000002</v>
      </c>
    </row>
    <row r="19" spans="1:87">
      <c r="A19" s="29">
        <v>40817</v>
      </c>
      <c r="B19" s="30" t="s">
        <v>14</v>
      </c>
      <c r="C19" s="30"/>
      <c r="D19" s="30">
        <v>28</v>
      </c>
      <c r="E19" s="30" t="s">
        <v>39</v>
      </c>
      <c r="F19" s="31">
        <v>14</v>
      </c>
      <c r="G19" s="31">
        <v>201</v>
      </c>
      <c r="H19" s="31">
        <v>8700</v>
      </c>
      <c r="I19" s="32">
        <v>105.83</v>
      </c>
      <c r="J19" s="30">
        <v>35.67</v>
      </c>
      <c r="K19" s="33" t="s">
        <v>40</v>
      </c>
      <c r="M19" s="35">
        <v>0.5444</v>
      </c>
      <c r="N19" s="35">
        <v>0.50409999999999999</v>
      </c>
      <c r="O19" s="35">
        <v>0.45129999999999998</v>
      </c>
      <c r="P19" s="35">
        <v>0.42399999999999999</v>
      </c>
      <c r="Q19" s="35">
        <v>0.39860000000000001</v>
      </c>
      <c r="R19" s="35">
        <v>0.44180000000000003</v>
      </c>
      <c r="S19" s="35">
        <v>0.46260000000000001</v>
      </c>
      <c r="T19" s="35">
        <v>0.47660000000000002</v>
      </c>
      <c r="U19" s="35">
        <v>0.48649999999999999</v>
      </c>
      <c r="V19" s="35">
        <v>0.4521</v>
      </c>
      <c r="W19" s="35">
        <v>0.50949999999999995</v>
      </c>
      <c r="X19" s="35">
        <v>0.44979999999999998</v>
      </c>
      <c r="Y19" s="35">
        <v>0.48060000000000003</v>
      </c>
      <c r="Z19" s="35">
        <v>0.48039999999999999</v>
      </c>
      <c r="AA19" s="35">
        <v>0.49609999999999999</v>
      </c>
      <c r="AB19" s="35">
        <v>0.48820000000000002</v>
      </c>
      <c r="AC19" s="35">
        <v>0.45750000000000002</v>
      </c>
      <c r="AD19" s="35">
        <v>0.48899999999999999</v>
      </c>
      <c r="AE19" s="35">
        <v>0.49630000000000002</v>
      </c>
      <c r="AF19" s="35">
        <v>0.47620000000000001</v>
      </c>
      <c r="AG19" s="35">
        <v>0.47820000000000001</v>
      </c>
      <c r="AH19" s="35">
        <v>0.53620000000000001</v>
      </c>
      <c r="AJ19" s="36" t="s">
        <v>40</v>
      </c>
      <c r="AL19" s="35">
        <v>-0.43269999999999997</v>
      </c>
      <c r="AM19" s="35">
        <v>-0.40770000000000001</v>
      </c>
      <c r="AN19" s="35">
        <v>-0.4718</v>
      </c>
      <c r="AO19" s="35">
        <v>-0.52600000000000002</v>
      </c>
      <c r="AP19" s="35">
        <v>-0.48970000000000002</v>
      </c>
      <c r="AQ19" s="35">
        <v>-0.48709999999999998</v>
      </c>
      <c r="AR19" s="35">
        <v>-0.4894</v>
      </c>
      <c r="AS19" s="35">
        <v>-0.51070000000000004</v>
      </c>
      <c r="AT19" s="35">
        <v>-0.52190000000000003</v>
      </c>
      <c r="AU19" s="35">
        <v>-0.53090000000000004</v>
      </c>
      <c r="AV19" s="35">
        <v>-0.50360000000000005</v>
      </c>
      <c r="AW19" s="35">
        <v>-0.52270000000000005</v>
      </c>
      <c r="AX19" s="35">
        <v>-0.51580000000000004</v>
      </c>
      <c r="AY19" s="35">
        <v>-0.51719999999999999</v>
      </c>
      <c r="AZ19" s="35">
        <v>-0.51980000000000004</v>
      </c>
      <c r="BA19" s="35">
        <v>-0.51790000000000003</v>
      </c>
      <c r="BB19" s="35">
        <v>-0.5161</v>
      </c>
      <c r="BC19" s="35">
        <v>-0.5071</v>
      </c>
      <c r="BD19" s="35">
        <v>-0.5081</v>
      </c>
      <c r="BE19" s="35">
        <v>-0.496</v>
      </c>
      <c r="BF19" s="35">
        <v>-0.51990000000000003</v>
      </c>
      <c r="BG19" s="35">
        <v>-0.48909999999999998</v>
      </c>
      <c r="BI19" s="39" t="s">
        <v>40</v>
      </c>
      <c r="BK19" s="35">
        <v>15.822100000000001</v>
      </c>
      <c r="BL19" s="35">
        <v>11.9115</v>
      </c>
      <c r="BM19" s="35">
        <v>17.420300000000001</v>
      </c>
      <c r="BN19" s="35">
        <v>18.8735</v>
      </c>
      <c r="BO19" s="35">
        <v>15.706899999999999</v>
      </c>
      <c r="BP19" s="35">
        <v>18.173300000000001</v>
      </c>
      <c r="BQ19" s="35">
        <v>17.151599999999998</v>
      </c>
      <c r="BR19" s="35">
        <v>14.946899999999999</v>
      </c>
      <c r="BS19" s="35">
        <v>19.068300000000001</v>
      </c>
      <c r="BT19" s="35">
        <v>20.099799999999998</v>
      </c>
      <c r="BU19" s="35">
        <v>19.6403</v>
      </c>
      <c r="BV19" s="35">
        <v>20.121600000000001</v>
      </c>
      <c r="BW19" s="35">
        <v>16.7958</v>
      </c>
      <c r="BX19" s="35">
        <v>16.355599999999999</v>
      </c>
      <c r="BY19" s="35">
        <v>20.9283</v>
      </c>
      <c r="BZ19" s="35">
        <v>18.536799999999999</v>
      </c>
      <c r="CA19" s="35">
        <v>17.471599999999999</v>
      </c>
      <c r="CB19" s="35">
        <v>20.805900000000001</v>
      </c>
      <c r="CC19" s="35">
        <v>19.224799999999998</v>
      </c>
      <c r="CD19" s="35">
        <v>15.474</v>
      </c>
      <c r="CE19" s="35">
        <v>15.412000000000001</v>
      </c>
      <c r="CF19" s="35">
        <v>17.756</v>
      </c>
      <c r="CH19" s="32">
        <v>105.83</v>
      </c>
      <c r="CI19" s="30">
        <v>35.67</v>
      </c>
    </row>
    <row r="20" spans="1:87">
      <c r="A20" s="29">
        <v>40817</v>
      </c>
      <c r="B20" s="30" t="s">
        <v>14</v>
      </c>
      <c r="C20" s="30"/>
      <c r="D20" s="30">
        <v>25</v>
      </c>
      <c r="E20" s="30" t="s">
        <v>41</v>
      </c>
      <c r="F20" s="31">
        <v>15</v>
      </c>
      <c r="G20" s="31">
        <v>108</v>
      </c>
      <c r="H20" s="31">
        <v>8394</v>
      </c>
      <c r="I20" s="32">
        <v>105.836</v>
      </c>
      <c r="J20" s="30">
        <v>35.676000000000002</v>
      </c>
      <c r="K20" s="33" t="s">
        <v>42</v>
      </c>
      <c r="M20" s="35">
        <v>0.50600000000000001</v>
      </c>
      <c r="N20" s="35">
        <v>0.49659999999999999</v>
      </c>
      <c r="O20" s="35">
        <v>0.40250000000000002</v>
      </c>
      <c r="P20" s="35">
        <v>0.37640000000000001</v>
      </c>
      <c r="Q20" s="35">
        <v>0.35439999999999999</v>
      </c>
      <c r="R20" s="35">
        <v>0.4022</v>
      </c>
      <c r="S20" s="35">
        <v>0.42499999999999999</v>
      </c>
      <c r="T20" s="35">
        <v>0.42980000000000002</v>
      </c>
      <c r="U20" s="35">
        <v>0.44369999999999998</v>
      </c>
      <c r="V20" s="35">
        <v>0.42309999999999998</v>
      </c>
      <c r="W20" s="35">
        <v>0.438</v>
      </c>
      <c r="X20" s="35">
        <v>0.42349999999999999</v>
      </c>
      <c r="Y20" s="35">
        <v>0.41970000000000002</v>
      </c>
      <c r="Z20" s="35">
        <v>0.44080000000000003</v>
      </c>
      <c r="AA20" s="35">
        <v>0.45660000000000001</v>
      </c>
      <c r="AB20" s="35">
        <v>0.45240000000000002</v>
      </c>
      <c r="AC20" s="35">
        <v>0.43219999999999997</v>
      </c>
      <c r="AD20" s="35">
        <v>0.441</v>
      </c>
      <c r="AE20" s="35">
        <v>0.45669999999999999</v>
      </c>
      <c r="AF20" s="35">
        <v>0.4652</v>
      </c>
      <c r="AG20" s="35">
        <v>0.45939999999999998</v>
      </c>
      <c r="AH20" s="35">
        <v>0.48149999999999998</v>
      </c>
      <c r="AJ20" s="36" t="s">
        <v>42</v>
      </c>
      <c r="AL20" s="35">
        <v>-0.47760000000000002</v>
      </c>
      <c r="AM20" s="35">
        <v>-0.4758</v>
      </c>
      <c r="AN20" s="35">
        <v>-0.50990000000000002</v>
      </c>
      <c r="AO20" s="35">
        <v>-0.55100000000000005</v>
      </c>
      <c r="AP20" s="35">
        <v>-0.51049999999999995</v>
      </c>
      <c r="AQ20" s="35">
        <v>-0.52710000000000001</v>
      </c>
      <c r="AR20" s="35">
        <v>-0.52569999999999995</v>
      </c>
      <c r="AS20" s="35">
        <v>-0.51219999999999999</v>
      </c>
      <c r="AT20" s="35">
        <v>-0.53439999999999999</v>
      </c>
      <c r="AU20" s="35">
        <v>-0.53380000000000005</v>
      </c>
      <c r="AV20" s="35">
        <v>-0.5413</v>
      </c>
      <c r="AW20" s="35">
        <v>-0.52100000000000002</v>
      </c>
      <c r="AX20" s="35">
        <v>-0.52569999999999995</v>
      </c>
      <c r="AY20" s="35">
        <v>-0.502</v>
      </c>
      <c r="AZ20" s="35">
        <v>-0.50370000000000004</v>
      </c>
      <c r="BA20" s="35">
        <v>-0.51549999999999996</v>
      </c>
      <c r="BB20" s="35">
        <v>-0.502</v>
      </c>
      <c r="BC20" s="35">
        <v>-0.51849999999999996</v>
      </c>
      <c r="BD20" s="35">
        <v>-0.52149999999999996</v>
      </c>
      <c r="BE20" s="35">
        <v>-0.52170000000000005</v>
      </c>
      <c r="BF20" s="35">
        <v>-0.51060000000000005</v>
      </c>
      <c r="BG20" s="35">
        <v>-0.52370000000000005</v>
      </c>
      <c r="BI20" s="39" t="s">
        <v>42</v>
      </c>
      <c r="BK20" s="35">
        <v>21.8977</v>
      </c>
      <c r="BL20" s="35">
        <v>16.7042</v>
      </c>
      <c r="BM20" s="35">
        <v>27.662299999999998</v>
      </c>
      <c r="BN20" s="35">
        <v>26.638100000000001</v>
      </c>
      <c r="BO20" s="35">
        <v>20.593299999999999</v>
      </c>
      <c r="BP20" s="35">
        <v>24.249400000000001</v>
      </c>
      <c r="BQ20" s="35">
        <v>24.729600000000001</v>
      </c>
      <c r="BR20" s="35">
        <v>19.694900000000001</v>
      </c>
      <c r="BS20" s="35">
        <v>23.3871</v>
      </c>
      <c r="BT20" s="35">
        <v>27.0352</v>
      </c>
      <c r="BU20" s="35">
        <v>29.4971</v>
      </c>
      <c r="BV20" s="35">
        <v>26.833400000000001</v>
      </c>
      <c r="BW20" s="35">
        <v>23.818100000000001</v>
      </c>
      <c r="BX20" s="35">
        <v>22.1508</v>
      </c>
      <c r="BY20" s="35">
        <v>24.2715</v>
      </c>
      <c r="BZ20" s="35">
        <v>23.6541</v>
      </c>
      <c r="CA20" s="35">
        <v>24.415600000000001</v>
      </c>
      <c r="CB20" s="35">
        <v>26.945399999999999</v>
      </c>
      <c r="CC20" s="35">
        <v>28.4269</v>
      </c>
      <c r="CD20" s="35">
        <v>21.8565</v>
      </c>
      <c r="CE20" s="35">
        <v>24.2303</v>
      </c>
      <c r="CF20" s="35">
        <v>26.359400000000001</v>
      </c>
      <c r="CH20" s="32">
        <v>105.836</v>
      </c>
      <c r="CI20" s="30">
        <v>35.676000000000002</v>
      </c>
    </row>
    <row r="21" spans="1:87">
      <c r="A21" s="29">
        <v>40817</v>
      </c>
      <c r="B21" s="30" t="s">
        <v>14</v>
      </c>
      <c r="C21" s="30"/>
      <c r="D21" s="30">
        <v>20</v>
      </c>
      <c r="E21" s="30" t="s">
        <v>23</v>
      </c>
      <c r="F21" s="31">
        <v>14</v>
      </c>
      <c r="G21" s="31">
        <v>127</v>
      </c>
      <c r="H21" s="31">
        <v>8476</v>
      </c>
      <c r="I21" s="32">
        <v>105.82899999999999</v>
      </c>
      <c r="J21" s="30">
        <v>35.676000000000002</v>
      </c>
      <c r="K21" s="33" t="s">
        <v>43</v>
      </c>
      <c r="M21" s="35">
        <v>0.54169999999999996</v>
      </c>
      <c r="N21" s="35">
        <v>0.51449999999999996</v>
      </c>
      <c r="O21" s="35">
        <v>0.49399999999999999</v>
      </c>
      <c r="P21" s="35">
        <v>0.49330000000000002</v>
      </c>
      <c r="Q21" s="35">
        <v>0.4753</v>
      </c>
      <c r="R21" s="35">
        <v>0.49609999999999999</v>
      </c>
      <c r="S21" s="35">
        <v>0.53869999999999996</v>
      </c>
      <c r="T21" s="35">
        <v>0.51619999999999999</v>
      </c>
      <c r="U21" s="35">
        <v>0.54200000000000004</v>
      </c>
      <c r="V21" s="35">
        <v>0.50780000000000003</v>
      </c>
      <c r="W21" s="35">
        <v>0.5272</v>
      </c>
      <c r="X21" s="35">
        <v>0.50570000000000004</v>
      </c>
      <c r="Y21" s="35">
        <v>0.4985</v>
      </c>
      <c r="Z21" s="35">
        <v>0.50260000000000005</v>
      </c>
      <c r="AA21" s="35">
        <v>0.53480000000000005</v>
      </c>
      <c r="AB21" s="35">
        <v>0.52459999999999996</v>
      </c>
      <c r="AC21" s="35">
        <v>0.49199999999999999</v>
      </c>
      <c r="AD21" s="35">
        <v>0.50649999999999995</v>
      </c>
      <c r="AE21" s="35">
        <v>0.52959999999999996</v>
      </c>
      <c r="AF21" s="35">
        <v>0.51639999999999997</v>
      </c>
      <c r="AG21" s="35">
        <v>0.52359999999999995</v>
      </c>
      <c r="AH21" s="35">
        <v>0.56359999999999999</v>
      </c>
      <c r="AJ21" s="36" t="s">
        <v>43</v>
      </c>
      <c r="AL21" s="35">
        <v>-0.46899999999999997</v>
      </c>
      <c r="AM21" s="35">
        <v>-0.4415</v>
      </c>
      <c r="AN21" s="35">
        <v>-0.48499999999999999</v>
      </c>
      <c r="AO21" s="35">
        <v>-0.51780000000000004</v>
      </c>
      <c r="AP21" s="35">
        <v>-0.51049999999999995</v>
      </c>
      <c r="AQ21" s="35">
        <v>-0.47720000000000001</v>
      </c>
      <c r="AR21" s="35">
        <v>-0.51370000000000005</v>
      </c>
      <c r="AS21" s="35">
        <v>-0.48330000000000001</v>
      </c>
      <c r="AT21" s="35">
        <v>-0.53069999999999995</v>
      </c>
      <c r="AU21" s="35">
        <v>-0.52</v>
      </c>
      <c r="AV21" s="35">
        <v>-0.52780000000000005</v>
      </c>
      <c r="AW21" s="35">
        <v>-0.50180000000000002</v>
      </c>
      <c r="AX21" s="35">
        <v>-0.50109999999999999</v>
      </c>
      <c r="AY21" s="35">
        <v>-0.47820000000000001</v>
      </c>
      <c r="AZ21" s="35">
        <v>-0.49180000000000001</v>
      </c>
      <c r="BA21" s="35">
        <v>-0.49559999999999998</v>
      </c>
      <c r="BB21" s="35">
        <v>-0.49559999999999998</v>
      </c>
      <c r="BC21" s="35">
        <v>-0.50170000000000003</v>
      </c>
      <c r="BD21" s="35">
        <v>-0.50690000000000002</v>
      </c>
      <c r="BE21" s="35">
        <v>-0.51659999999999995</v>
      </c>
      <c r="BF21" s="35">
        <v>-0.51519999999999999</v>
      </c>
      <c r="BG21" s="35">
        <v>-0.5282</v>
      </c>
      <c r="BI21" s="39" t="s">
        <v>43</v>
      </c>
      <c r="BK21" s="35">
        <v>21.504899999999999</v>
      </c>
      <c r="BL21" s="35">
        <v>15.280099999999999</v>
      </c>
      <c r="BM21" s="35">
        <v>24.6386</v>
      </c>
      <c r="BN21" s="35">
        <v>26.149000000000001</v>
      </c>
      <c r="BO21" s="35">
        <v>23.5002</v>
      </c>
      <c r="BP21" s="35">
        <v>23.819500000000001</v>
      </c>
      <c r="BQ21" s="35">
        <v>21.648</v>
      </c>
      <c r="BR21" s="35">
        <v>18.564399999999999</v>
      </c>
      <c r="BS21" s="35">
        <v>23.258099999999999</v>
      </c>
      <c r="BT21" s="35">
        <v>27.3842</v>
      </c>
      <c r="BU21" s="35">
        <v>27.069199999999999</v>
      </c>
      <c r="BV21" s="35">
        <v>23.185199999999998</v>
      </c>
      <c r="BW21" s="35">
        <v>19.367699999999999</v>
      </c>
      <c r="BX21" s="35">
        <v>20.5655</v>
      </c>
      <c r="BY21" s="35">
        <v>25.412099999999999</v>
      </c>
      <c r="BZ21" s="35">
        <v>22.870200000000001</v>
      </c>
      <c r="CA21" s="35">
        <v>20.262699999999999</v>
      </c>
      <c r="CB21" s="35">
        <v>24.477599999999999</v>
      </c>
      <c r="CC21" s="35">
        <v>25.934000000000001</v>
      </c>
      <c r="CD21" s="35">
        <v>20.007200000000001</v>
      </c>
      <c r="CE21" s="35">
        <v>21.912299999999998</v>
      </c>
      <c r="CF21" s="35">
        <v>25.826799999999999</v>
      </c>
      <c r="CH21" s="32">
        <v>105.82899999999999</v>
      </c>
      <c r="CI21" s="30">
        <v>35.676000000000002</v>
      </c>
    </row>
    <row r="22" spans="1:87">
      <c r="A22" s="29">
        <v>40817</v>
      </c>
      <c r="B22" s="30" t="s">
        <v>14</v>
      </c>
      <c r="C22" s="30"/>
      <c r="D22" s="30">
        <v>52</v>
      </c>
      <c r="E22" s="30" t="s">
        <v>44</v>
      </c>
      <c r="F22" s="31">
        <v>7</v>
      </c>
      <c r="G22" s="31">
        <v>95</v>
      </c>
      <c r="H22" s="31">
        <v>8047</v>
      </c>
      <c r="I22" s="32">
        <v>105.834</v>
      </c>
      <c r="J22" s="30">
        <v>35.680999999999997</v>
      </c>
      <c r="K22" s="33" t="s">
        <v>45</v>
      </c>
      <c r="M22" s="35">
        <v>0.55459999999999998</v>
      </c>
      <c r="N22" s="35">
        <v>0.53259999999999996</v>
      </c>
      <c r="O22" s="35">
        <v>0.53810000000000002</v>
      </c>
      <c r="P22" s="35">
        <v>0.5585</v>
      </c>
      <c r="Q22" s="35">
        <v>0.52010000000000001</v>
      </c>
      <c r="R22" s="35">
        <v>0.53910000000000002</v>
      </c>
      <c r="S22" s="35">
        <v>0.58420000000000005</v>
      </c>
      <c r="T22" s="35">
        <v>0.57599999999999996</v>
      </c>
      <c r="U22" s="35">
        <v>0.58050000000000002</v>
      </c>
      <c r="V22" s="35">
        <v>0.57250000000000001</v>
      </c>
      <c r="W22" s="35">
        <v>0.55710000000000004</v>
      </c>
      <c r="X22" s="35">
        <v>0.5615</v>
      </c>
      <c r="Y22" s="35">
        <v>0.57509999999999994</v>
      </c>
      <c r="Z22" s="35">
        <v>0.58879999999999999</v>
      </c>
      <c r="AA22" s="35">
        <v>0.58799999999999997</v>
      </c>
      <c r="AB22" s="35">
        <v>0.59309999999999996</v>
      </c>
      <c r="AC22" s="35">
        <v>0.57379999999999998</v>
      </c>
      <c r="AD22" s="35">
        <v>0.60170000000000001</v>
      </c>
      <c r="AE22" s="35">
        <v>0.59</v>
      </c>
      <c r="AF22" s="35">
        <v>0.61250000000000004</v>
      </c>
      <c r="AG22" s="35">
        <v>0.5948</v>
      </c>
      <c r="AH22" s="35">
        <v>0.62760000000000005</v>
      </c>
      <c r="AJ22" s="36" t="s">
        <v>45</v>
      </c>
      <c r="AL22" s="35">
        <v>-0.47289999999999999</v>
      </c>
      <c r="AM22" s="35">
        <v>-0.4446</v>
      </c>
      <c r="AN22" s="35">
        <v>-0.47760000000000002</v>
      </c>
      <c r="AO22" s="35">
        <v>-0.4859</v>
      </c>
      <c r="AP22" s="35">
        <v>-0.48159999999999997</v>
      </c>
      <c r="AQ22" s="35">
        <v>-0.45540000000000003</v>
      </c>
      <c r="AR22" s="35">
        <v>-0.50149999999999995</v>
      </c>
      <c r="AS22" s="35">
        <v>-0.46610000000000001</v>
      </c>
      <c r="AT22" s="35">
        <v>-0.49340000000000001</v>
      </c>
      <c r="AU22" s="35">
        <v>-0.48980000000000001</v>
      </c>
      <c r="AV22" s="35">
        <v>-0.50149999999999995</v>
      </c>
      <c r="AW22" s="35">
        <v>-0.49619999999999997</v>
      </c>
      <c r="AX22" s="35">
        <v>-0.48799999999999999</v>
      </c>
      <c r="AY22" s="35">
        <v>-0.46739999999999998</v>
      </c>
      <c r="AZ22" s="35">
        <v>-0.46739999999999998</v>
      </c>
      <c r="BA22" s="35">
        <v>-0.4854</v>
      </c>
      <c r="BB22" s="35">
        <v>-0.48609999999999998</v>
      </c>
      <c r="BC22" s="35">
        <v>-0.45379999999999998</v>
      </c>
      <c r="BD22" s="35">
        <v>-0.45810000000000001</v>
      </c>
      <c r="BE22" s="35">
        <v>-0.49690000000000001</v>
      </c>
      <c r="BF22" s="35">
        <v>-0.48159999999999997</v>
      </c>
      <c r="BG22" s="35">
        <v>-0.47239999999999999</v>
      </c>
      <c r="BI22" s="39" t="s">
        <v>45</v>
      </c>
      <c r="BK22" s="35">
        <v>20.5928</v>
      </c>
      <c r="BL22" s="35">
        <v>14.7323</v>
      </c>
      <c r="BM22" s="35">
        <v>23.651</v>
      </c>
      <c r="BN22" s="35">
        <v>22.495999999999999</v>
      </c>
      <c r="BO22" s="35">
        <v>19.744599999999998</v>
      </c>
      <c r="BP22" s="35">
        <v>22.051300000000001</v>
      </c>
      <c r="BQ22" s="35">
        <v>21.2622</v>
      </c>
      <c r="BR22" s="35">
        <v>17.712</v>
      </c>
      <c r="BS22" s="35">
        <v>23.158200000000001</v>
      </c>
      <c r="BT22" s="35">
        <v>25.7514</v>
      </c>
      <c r="BU22" s="35">
        <v>26.514500000000002</v>
      </c>
      <c r="BV22" s="35">
        <v>22.748899999999999</v>
      </c>
      <c r="BW22" s="35">
        <v>21.343399999999999</v>
      </c>
      <c r="BX22" s="35">
        <v>20.107399999999998</v>
      </c>
      <c r="BY22" s="35">
        <v>22.062200000000001</v>
      </c>
      <c r="BZ22" s="35">
        <v>21.517800000000001</v>
      </c>
      <c r="CA22" s="35">
        <v>20.633400000000002</v>
      </c>
      <c r="CB22" s="35">
        <v>22.966799999999999</v>
      </c>
      <c r="CC22" s="35">
        <v>24.354500000000002</v>
      </c>
      <c r="CD22" s="35">
        <v>19.355699999999999</v>
      </c>
      <c r="CE22" s="35">
        <v>20.8018</v>
      </c>
      <c r="CF22" s="35">
        <v>23.896899999999999</v>
      </c>
      <c r="CH22" s="32">
        <v>105.834</v>
      </c>
      <c r="CI22" s="30">
        <v>35.680999999999997</v>
      </c>
    </row>
    <row r="23" spans="1:87">
      <c r="A23" s="29">
        <v>40817</v>
      </c>
      <c r="B23" s="30" t="s">
        <v>14</v>
      </c>
      <c r="C23" s="30"/>
      <c r="D23" s="30">
        <v>38</v>
      </c>
      <c r="E23" s="30" t="s">
        <v>46</v>
      </c>
      <c r="F23" s="31">
        <v>11</v>
      </c>
      <c r="G23" s="31">
        <v>263</v>
      </c>
      <c r="H23" s="31">
        <v>8209</v>
      </c>
      <c r="I23" s="32">
        <v>105.82899999999999</v>
      </c>
      <c r="J23" s="30">
        <v>35.680999999999997</v>
      </c>
      <c r="K23" s="33" t="s">
        <v>47</v>
      </c>
      <c r="M23" s="35">
        <v>0.57350000000000001</v>
      </c>
      <c r="N23" s="35">
        <v>0.51719999999999999</v>
      </c>
      <c r="O23" s="35">
        <v>0.51870000000000005</v>
      </c>
      <c r="P23" s="35">
        <v>0.5423</v>
      </c>
      <c r="Q23" s="35">
        <v>0.51839999999999997</v>
      </c>
      <c r="R23" s="35">
        <v>0.5282</v>
      </c>
      <c r="S23" s="35">
        <v>0.58450000000000002</v>
      </c>
      <c r="T23" s="35">
        <v>0.56579999999999997</v>
      </c>
      <c r="U23" s="35">
        <v>0.58720000000000006</v>
      </c>
      <c r="V23" s="35">
        <v>0.56889999999999996</v>
      </c>
      <c r="W23" s="35">
        <v>0.53710000000000002</v>
      </c>
      <c r="X23" s="35">
        <v>0.54710000000000003</v>
      </c>
      <c r="Y23" s="35">
        <v>0.57220000000000004</v>
      </c>
      <c r="Z23" s="35">
        <v>0.57569999999999999</v>
      </c>
      <c r="AA23" s="35">
        <v>0.55959999999999999</v>
      </c>
      <c r="AB23" s="35">
        <v>0.59209999999999996</v>
      </c>
      <c r="AC23" s="35">
        <v>0.55510000000000004</v>
      </c>
      <c r="AD23" s="35">
        <v>0.58230000000000004</v>
      </c>
      <c r="AE23" s="35">
        <v>0.59550000000000003</v>
      </c>
      <c r="AF23" s="35">
        <v>0.60460000000000003</v>
      </c>
      <c r="AG23" s="35">
        <v>0.59279999999999999</v>
      </c>
      <c r="AH23" s="35">
        <v>0.62949999999999995</v>
      </c>
      <c r="AJ23" s="36" t="s">
        <v>47</v>
      </c>
      <c r="AL23" s="35">
        <v>-0.41770000000000002</v>
      </c>
      <c r="AM23" s="35">
        <v>-0.37519999999999998</v>
      </c>
      <c r="AN23" s="35">
        <v>-0.38850000000000001</v>
      </c>
      <c r="AO23" s="35">
        <v>-0.42309999999999998</v>
      </c>
      <c r="AP23" s="35">
        <v>-0.44290000000000002</v>
      </c>
      <c r="AQ23" s="35">
        <v>-0.40579999999999999</v>
      </c>
      <c r="AR23" s="35">
        <v>-0.42849999999999999</v>
      </c>
      <c r="AS23" s="35">
        <v>-0.42330000000000001</v>
      </c>
      <c r="AT23" s="35">
        <v>-0.442</v>
      </c>
      <c r="AU23" s="35">
        <v>-0.43819999999999998</v>
      </c>
      <c r="AV23" s="35">
        <v>-0.44650000000000001</v>
      </c>
      <c r="AW23" s="35">
        <v>-0.44119999999999998</v>
      </c>
      <c r="AX23" s="35">
        <v>-0.44180000000000003</v>
      </c>
      <c r="AY23" s="35">
        <v>-0.43409999999999999</v>
      </c>
      <c r="AZ23" s="35">
        <v>-0.43109999999999998</v>
      </c>
      <c r="BA23" s="35">
        <v>-0.45</v>
      </c>
      <c r="BB23" s="35">
        <v>-0.43</v>
      </c>
      <c r="BC23" s="35">
        <v>-0.43890000000000001</v>
      </c>
      <c r="BD23" s="35">
        <v>-0.42459999999999998</v>
      </c>
      <c r="BE23" s="35">
        <v>-0.4264</v>
      </c>
      <c r="BF23" s="35">
        <v>-0.44479999999999997</v>
      </c>
      <c r="BG23" s="35">
        <v>-0.41860000000000003</v>
      </c>
      <c r="BI23" s="39" t="s">
        <v>47</v>
      </c>
      <c r="BK23" s="35">
        <v>18.691800000000001</v>
      </c>
      <c r="BL23" s="35">
        <v>12.923400000000001</v>
      </c>
      <c r="BM23" s="35">
        <v>17.249400000000001</v>
      </c>
      <c r="BN23" s="35">
        <v>19.9971</v>
      </c>
      <c r="BO23" s="35">
        <v>17.894500000000001</v>
      </c>
      <c r="BP23" s="35">
        <v>20.3748</v>
      </c>
      <c r="BQ23" s="35">
        <v>18.573</v>
      </c>
      <c r="BR23" s="35">
        <v>15.0252</v>
      </c>
      <c r="BS23" s="35">
        <v>22.348700000000001</v>
      </c>
      <c r="BT23" s="35">
        <v>21.189399999999999</v>
      </c>
      <c r="BU23" s="35">
        <v>17.833200000000001</v>
      </c>
      <c r="BV23" s="35">
        <v>17.876200000000001</v>
      </c>
      <c r="BW23" s="35">
        <v>17.088899999999999</v>
      </c>
      <c r="BX23" s="35">
        <v>16.145600000000002</v>
      </c>
      <c r="BY23" s="35">
        <v>19.7407</v>
      </c>
      <c r="BZ23" s="35">
        <v>18.364599999999999</v>
      </c>
      <c r="CA23" s="35">
        <v>18.1355</v>
      </c>
      <c r="CB23" s="35">
        <v>21.305900000000001</v>
      </c>
      <c r="CC23" s="35">
        <v>18.8491</v>
      </c>
      <c r="CD23" s="35">
        <v>16.536000000000001</v>
      </c>
      <c r="CE23" s="35">
        <v>16.0197</v>
      </c>
      <c r="CF23" s="35">
        <v>19.344899999999999</v>
      </c>
      <c r="CH23" s="32">
        <v>105.82899999999999</v>
      </c>
      <c r="CI23" s="30">
        <v>35.680999999999997</v>
      </c>
    </row>
    <row r="24" spans="1:87">
      <c r="A24" s="29">
        <v>40817</v>
      </c>
      <c r="B24" s="30" t="s">
        <v>14</v>
      </c>
      <c r="C24" s="30"/>
      <c r="D24" s="30">
        <v>44</v>
      </c>
      <c r="E24" s="30" t="s">
        <v>48</v>
      </c>
      <c r="F24" s="31">
        <v>13</v>
      </c>
      <c r="G24" s="31">
        <v>284</v>
      </c>
      <c r="H24" s="31">
        <v>8234</v>
      </c>
      <c r="I24" s="32">
        <v>105.82899999999999</v>
      </c>
      <c r="J24" s="30">
        <v>35.682000000000002</v>
      </c>
      <c r="K24" s="33" t="s">
        <v>49</v>
      </c>
      <c r="M24" s="35">
        <v>0.50760000000000005</v>
      </c>
      <c r="N24" s="35">
        <v>0.4592</v>
      </c>
      <c r="O24" s="35">
        <v>0.45029999999999998</v>
      </c>
      <c r="P24" s="35">
        <v>0.44080000000000003</v>
      </c>
      <c r="Q24" s="35">
        <v>0.4088</v>
      </c>
      <c r="R24" s="35">
        <v>0.43130000000000002</v>
      </c>
      <c r="S24" s="35">
        <v>0.4667</v>
      </c>
      <c r="T24" s="35">
        <v>0.47199999999999998</v>
      </c>
      <c r="U24" s="35">
        <v>0.4708</v>
      </c>
      <c r="V24" s="35">
        <v>0.45490000000000003</v>
      </c>
      <c r="W24" s="35">
        <v>0.46429999999999999</v>
      </c>
      <c r="X24" s="35">
        <v>0.44990000000000002</v>
      </c>
      <c r="Y24" s="35">
        <v>0.46820000000000001</v>
      </c>
      <c r="Z24" s="35">
        <v>0.46829999999999999</v>
      </c>
      <c r="AA24" s="35">
        <v>0.47210000000000002</v>
      </c>
      <c r="AB24" s="35">
        <v>0.48399999999999999</v>
      </c>
      <c r="AC24" s="35">
        <v>0.4718</v>
      </c>
      <c r="AD24" s="35">
        <v>0.45340000000000003</v>
      </c>
      <c r="AE24" s="35">
        <v>0.47849999999999998</v>
      </c>
      <c r="AF24" s="35">
        <v>0.4869</v>
      </c>
      <c r="AG24" s="35">
        <v>0.47920000000000001</v>
      </c>
      <c r="AH24" s="35">
        <v>0.52690000000000003</v>
      </c>
      <c r="AJ24" s="36" t="s">
        <v>49</v>
      </c>
      <c r="AL24" s="35">
        <v>-0.4748</v>
      </c>
      <c r="AM24" s="35">
        <v>-0.43330000000000002</v>
      </c>
      <c r="AN24" s="35">
        <v>-0.46899999999999997</v>
      </c>
      <c r="AO24" s="35">
        <v>-0.49049999999999999</v>
      </c>
      <c r="AP24" s="35">
        <v>-0.4854</v>
      </c>
      <c r="AQ24" s="35">
        <v>-0.47089999999999999</v>
      </c>
      <c r="AR24" s="35">
        <v>-0.49340000000000001</v>
      </c>
      <c r="AS24" s="35">
        <v>-0.49370000000000003</v>
      </c>
      <c r="AT24" s="35">
        <v>-0.50419999999999998</v>
      </c>
      <c r="AU24" s="35">
        <v>-0.50860000000000005</v>
      </c>
      <c r="AV24" s="35">
        <v>-0.51129999999999998</v>
      </c>
      <c r="AW24" s="35">
        <v>-0.51180000000000003</v>
      </c>
      <c r="AX24" s="35">
        <v>-0.51080000000000003</v>
      </c>
      <c r="AY24" s="35">
        <v>-0.50009999999999999</v>
      </c>
      <c r="AZ24" s="35">
        <v>-0.50329999999999997</v>
      </c>
      <c r="BA24" s="35">
        <v>-0.51359999999999995</v>
      </c>
      <c r="BB24" s="35">
        <v>-0.4869</v>
      </c>
      <c r="BC24" s="35">
        <v>-0.50249999999999995</v>
      </c>
      <c r="BD24" s="35">
        <v>-0.50329999999999997</v>
      </c>
      <c r="BE24" s="35">
        <v>-0.50509999999999999</v>
      </c>
      <c r="BF24" s="35">
        <v>-0.4904</v>
      </c>
      <c r="BG24" s="35">
        <v>-0.50009999999999999</v>
      </c>
      <c r="BI24" s="39" t="s">
        <v>49</v>
      </c>
      <c r="BK24" s="35">
        <v>20.760999999999999</v>
      </c>
      <c r="BL24" s="35">
        <v>15.811400000000001</v>
      </c>
      <c r="BM24" s="35">
        <v>20.6004</v>
      </c>
      <c r="BN24" s="35">
        <v>23.376100000000001</v>
      </c>
      <c r="BO24" s="35">
        <v>20.869499999999999</v>
      </c>
      <c r="BP24" s="35">
        <v>21.714700000000001</v>
      </c>
      <c r="BQ24" s="35">
        <v>21.2135</v>
      </c>
      <c r="BR24" s="35">
        <v>17.136900000000001</v>
      </c>
      <c r="BS24" s="35">
        <v>23.950399999999998</v>
      </c>
      <c r="BT24" s="35">
        <v>25.3932</v>
      </c>
      <c r="BU24" s="35">
        <v>23.217400000000001</v>
      </c>
      <c r="BV24" s="35">
        <v>20.1799</v>
      </c>
      <c r="BW24" s="35">
        <v>19.038399999999999</v>
      </c>
      <c r="BX24" s="35">
        <v>20.312000000000001</v>
      </c>
      <c r="BY24" s="35">
        <v>24.716999999999999</v>
      </c>
      <c r="BZ24" s="35">
        <v>21.6707</v>
      </c>
      <c r="CA24" s="35">
        <v>20.622299999999999</v>
      </c>
      <c r="CB24" s="35">
        <v>21.464500000000001</v>
      </c>
      <c r="CC24" s="35">
        <v>23.132100000000001</v>
      </c>
      <c r="CD24" s="35">
        <v>19.778500000000001</v>
      </c>
      <c r="CE24" s="35">
        <v>17.6845</v>
      </c>
      <c r="CF24" s="35">
        <v>22.811</v>
      </c>
      <c r="CH24" s="32">
        <v>105.82899999999999</v>
      </c>
      <c r="CI24" s="30">
        <v>35.682000000000002</v>
      </c>
    </row>
    <row r="25" spans="1:87">
      <c r="A25" s="29">
        <v>40466</v>
      </c>
      <c r="B25" s="30" t="s">
        <v>14</v>
      </c>
      <c r="C25" s="30"/>
      <c r="D25" s="30">
        <v>11</v>
      </c>
      <c r="E25" s="30" t="s">
        <v>19</v>
      </c>
      <c r="F25" s="31">
        <v>13</v>
      </c>
      <c r="G25" s="31">
        <v>116</v>
      </c>
      <c r="H25" s="31">
        <v>8335</v>
      </c>
      <c r="I25" s="32">
        <v>105.84099999999999</v>
      </c>
      <c r="J25" s="30">
        <v>35.683999999999997</v>
      </c>
      <c r="K25" s="33" t="s">
        <v>50</v>
      </c>
      <c r="M25" s="35">
        <v>0.52739999999999998</v>
      </c>
      <c r="N25" s="35">
        <v>0.48320000000000002</v>
      </c>
      <c r="O25" s="35">
        <v>0.41899999999999998</v>
      </c>
      <c r="P25" s="35">
        <v>0.43190000000000001</v>
      </c>
      <c r="Q25" s="35">
        <v>0.39650000000000002</v>
      </c>
      <c r="R25" s="35">
        <v>0.4461</v>
      </c>
      <c r="S25" s="35">
        <v>0.44280000000000003</v>
      </c>
      <c r="T25" s="35">
        <v>0.42770000000000002</v>
      </c>
      <c r="U25" s="35">
        <v>0.4703</v>
      </c>
      <c r="V25" s="35">
        <v>0.44640000000000002</v>
      </c>
      <c r="W25" s="35">
        <v>0.45639999999999997</v>
      </c>
      <c r="X25" s="35">
        <v>0.42720000000000002</v>
      </c>
      <c r="Y25" s="35">
        <v>0.43140000000000001</v>
      </c>
      <c r="Z25" s="35">
        <v>0.43759999999999999</v>
      </c>
      <c r="AA25" s="35">
        <v>0.45319999999999999</v>
      </c>
      <c r="AB25" s="35">
        <v>0.43869999999999998</v>
      </c>
      <c r="AC25" s="35">
        <v>0.42780000000000001</v>
      </c>
      <c r="AD25" s="35">
        <v>0.41860000000000003</v>
      </c>
      <c r="AE25" s="35">
        <v>0.45069999999999999</v>
      </c>
      <c r="AF25" s="35">
        <v>0.45540000000000003</v>
      </c>
      <c r="AG25" s="35">
        <v>0.4607</v>
      </c>
      <c r="AH25" s="35">
        <v>0.48359999999999997</v>
      </c>
      <c r="AJ25" s="36" t="s">
        <v>50</v>
      </c>
      <c r="AL25" s="35">
        <v>-0.43099999999999999</v>
      </c>
      <c r="AM25" s="35">
        <v>-0.40350000000000003</v>
      </c>
      <c r="AN25" s="35">
        <v>-0.46429999999999999</v>
      </c>
      <c r="AO25" s="35">
        <v>-0.50839999999999996</v>
      </c>
      <c r="AP25" s="35">
        <v>-0.50149999999999995</v>
      </c>
      <c r="AQ25" s="35">
        <v>-0.47489999999999999</v>
      </c>
      <c r="AR25" s="35">
        <v>-0.504</v>
      </c>
      <c r="AS25" s="35">
        <v>-0.4662</v>
      </c>
      <c r="AT25" s="35">
        <v>-0.51439999999999997</v>
      </c>
      <c r="AU25" s="35">
        <v>-0.505</v>
      </c>
      <c r="AV25" s="35">
        <v>-0.51119999999999999</v>
      </c>
      <c r="AW25" s="35">
        <v>-0.49309999999999998</v>
      </c>
      <c r="AX25" s="35">
        <v>-0.50149999999999995</v>
      </c>
      <c r="AY25" s="35">
        <v>-0.4773</v>
      </c>
      <c r="AZ25" s="35">
        <v>-0.50029999999999997</v>
      </c>
      <c r="BA25" s="35">
        <v>-0.49969999999999998</v>
      </c>
      <c r="BB25" s="35">
        <v>-0.47849999999999998</v>
      </c>
      <c r="BC25" s="35">
        <v>-0.46529999999999999</v>
      </c>
      <c r="BD25" s="35">
        <v>-0.496</v>
      </c>
      <c r="BE25" s="35">
        <v>-0.50670000000000004</v>
      </c>
      <c r="BF25" s="35">
        <v>-0.5081</v>
      </c>
      <c r="BG25" s="35">
        <v>-0.50700000000000001</v>
      </c>
      <c r="BI25" s="39" t="s">
        <v>50</v>
      </c>
      <c r="BK25" s="35">
        <v>20.519200000000001</v>
      </c>
      <c r="BL25" s="35">
        <v>15.8239</v>
      </c>
      <c r="BM25" s="35">
        <v>22.979900000000001</v>
      </c>
      <c r="BN25" s="35">
        <v>27.039000000000001</v>
      </c>
      <c r="BO25" s="35">
        <v>22.4436</v>
      </c>
      <c r="BP25" s="35">
        <v>22.264900000000001</v>
      </c>
      <c r="BQ25" s="35">
        <v>24.852599999999999</v>
      </c>
      <c r="BR25" s="35">
        <v>18.739699999999999</v>
      </c>
      <c r="BS25" s="35">
        <v>24.478000000000002</v>
      </c>
      <c r="BT25" s="35">
        <v>28.6556</v>
      </c>
      <c r="BU25" s="35">
        <v>26.617000000000001</v>
      </c>
      <c r="BV25" s="35">
        <v>27.090499999999999</v>
      </c>
      <c r="BW25" s="35">
        <v>21.2913</v>
      </c>
      <c r="BX25" s="35">
        <v>23.723099999999999</v>
      </c>
      <c r="BY25" s="35">
        <v>25.259</v>
      </c>
      <c r="BZ25" s="35">
        <v>22.956</v>
      </c>
      <c r="CA25" s="35">
        <v>23.020900000000001</v>
      </c>
      <c r="CB25" s="35">
        <v>26.770700000000001</v>
      </c>
      <c r="CC25" s="35">
        <v>28.778600000000001</v>
      </c>
      <c r="CD25" s="35">
        <v>22.771699999999999</v>
      </c>
      <c r="CE25" s="35">
        <v>24.804099999999998</v>
      </c>
      <c r="CF25" s="35">
        <v>27.007999999999999</v>
      </c>
      <c r="CH25" s="32">
        <v>105.84099999999999</v>
      </c>
      <c r="CI25" s="30">
        <v>35.683999999999997</v>
      </c>
    </row>
    <row r="26" spans="1:87">
      <c r="A26" s="29">
        <v>40817</v>
      </c>
      <c r="B26" s="30" t="s">
        <v>14</v>
      </c>
      <c r="C26" s="30"/>
      <c r="D26" s="30">
        <v>18</v>
      </c>
      <c r="E26" s="30" t="s">
        <v>51</v>
      </c>
      <c r="F26" s="31">
        <v>15</v>
      </c>
      <c r="G26" s="31">
        <v>108</v>
      </c>
      <c r="H26" s="31">
        <v>8039</v>
      </c>
      <c r="I26" s="32">
        <v>105.833</v>
      </c>
      <c r="J26" s="30">
        <v>35.682000000000002</v>
      </c>
      <c r="K26" s="33" t="s">
        <v>52</v>
      </c>
      <c r="M26" s="35">
        <v>0.50060000000000004</v>
      </c>
      <c r="N26" s="35">
        <v>0.49220000000000003</v>
      </c>
      <c r="O26" s="35">
        <v>0.4551</v>
      </c>
      <c r="P26" s="35">
        <v>0.45760000000000001</v>
      </c>
      <c r="Q26" s="35">
        <v>0.43099999999999999</v>
      </c>
      <c r="R26" s="35">
        <v>0.45750000000000002</v>
      </c>
      <c r="S26" s="35">
        <v>0.49730000000000002</v>
      </c>
      <c r="T26" s="35">
        <v>0.52829999999999999</v>
      </c>
      <c r="U26" s="35">
        <v>0.50729999999999997</v>
      </c>
      <c r="V26" s="35">
        <v>0.49070000000000003</v>
      </c>
      <c r="W26" s="35">
        <v>0.49220000000000003</v>
      </c>
      <c r="X26" s="35">
        <v>0.49099999999999999</v>
      </c>
      <c r="Y26" s="35">
        <v>0.49009999999999998</v>
      </c>
      <c r="Z26" s="35">
        <v>0.50429999999999997</v>
      </c>
      <c r="AA26" s="35">
        <v>0.50900000000000001</v>
      </c>
      <c r="AB26" s="35">
        <v>0.49709999999999999</v>
      </c>
      <c r="AC26" s="35">
        <v>0.49759999999999999</v>
      </c>
      <c r="AD26" s="35">
        <v>0.51259999999999994</v>
      </c>
      <c r="AE26" s="35">
        <v>0.53090000000000004</v>
      </c>
      <c r="AF26" s="35">
        <v>0.54500000000000004</v>
      </c>
      <c r="AG26" s="35">
        <v>0.53659999999999997</v>
      </c>
      <c r="AH26" s="35">
        <v>0.57620000000000005</v>
      </c>
      <c r="AJ26" s="36" t="s">
        <v>52</v>
      </c>
      <c r="AL26" s="35">
        <v>-0.47889999999999999</v>
      </c>
      <c r="AM26" s="35">
        <v>-0.44219999999999998</v>
      </c>
      <c r="AN26" s="35">
        <v>-0.49130000000000001</v>
      </c>
      <c r="AO26" s="35">
        <v>-0.52829999999999999</v>
      </c>
      <c r="AP26" s="35">
        <v>-0.49440000000000001</v>
      </c>
      <c r="AQ26" s="35">
        <v>-0.47560000000000002</v>
      </c>
      <c r="AR26" s="35">
        <v>-0.51790000000000003</v>
      </c>
      <c r="AS26" s="35">
        <v>-0.52649999999999997</v>
      </c>
      <c r="AT26" s="35">
        <v>-0.49980000000000002</v>
      </c>
      <c r="AU26" s="35">
        <v>-0.51580000000000004</v>
      </c>
      <c r="AV26" s="35">
        <v>-0.50660000000000005</v>
      </c>
      <c r="AW26" s="35">
        <v>-0.50600000000000001</v>
      </c>
      <c r="AX26" s="35">
        <v>-0.45350000000000001</v>
      </c>
      <c r="AY26" s="35">
        <v>-0.4819</v>
      </c>
      <c r="AZ26" s="35">
        <v>-0.49719999999999998</v>
      </c>
      <c r="BA26" s="35">
        <v>-0.48</v>
      </c>
      <c r="BB26" s="35">
        <v>-0.47589999999999999</v>
      </c>
      <c r="BC26" s="35">
        <v>-0.501</v>
      </c>
      <c r="BD26" s="35">
        <v>-0.49930000000000002</v>
      </c>
      <c r="BE26" s="35">
        <v>-0.51039999999999996</v>
      </c>
      <c r="BF26" s="35">
        <v>-0.49669999999999997</v>
      </c>
      <c r="BG26" s="35">
        <v>-0.51200000000000001</v>
      </c>
      <c r="BI26" s="39" t="s">
        <v>52</v>
      </c>
      <c r="BK26" s="42">
        <v>22.180499999999999</v>
      </c>
      <c r="BL26" s="42">
        <v>16.545300000000001</v>
      </c>
      <c r="BM26" s="42">
        <v>22.1449</v>
      </c>
      <c r="BN26" s="42">
        <v>23.7697</v>
      </c>
      <c r="BO26" s="42">
        <v>21.439599999999999</v>
      </c>
      <c r="BP26" s="42">
        <v>23.744800000000001</v>
      </c>
      <c r="BQ26" s="42">
        <v>22.927099999999999</v>
      </c>
      <c r="BR26" s="42">
        <v>19.619900000000001</v>
      </c>
      <c r="BS26" s="42">
        <v>24.571000000000002</v>
      </c>
      <c r="BT26" s="42">
        <v>26.8566</v>
      </c>
      <c r="BU26" s="42">
        <v>25.734400000000001</v>
      </c>
      <c r="BV26" s="42">
        <v>24.461600000000001</v>
      </c>
      <c r="BW26" s="42">
        <v>18.546299999999999</v>
      </c>
      <c r="BX26" s="42">
        <v>21.371600000000001</v>
      </c>
      <c r="BY26" s="42">
        <v>25.3657</v>
      </c>
      <c r="BZ26" s="42">
        <v>21.398</v>
      </c>
      <c r="CA26" s="42">
        <v>21.378699999999998</v>
      </c>
      <c r="CB26" s="42">
        <v>25.961099999999998</v>
      </c>
      <c r="CC26" s="42">
        <v>25.6784</v>
      </c>
      <c r="CD26" s="42">
        <v>20.488600000000002</v>
      </c>
      <c r="CE26" s="42">
        <v>23.212599999999998</v>
      </c>
      <c r="CF26" s="42">
        <v>25.620200000000001</v>
      </c>
      <c r="CH26" s="32">
        <v>105.833</v>
      </c>
      <c r="CI26" s="30">
        <v>35.682000000000002</v>
      </c>
    </row>
    <row r="27" spans="1:87">
      <c r="A27" s="29">
        <v>42663</v>
      </c>
      <c r="B27" s="30" t="s">
        <v>14</v>
      </c>
      <c r="C27" s="30"/>
      <c r="D27" s="30">
        <v>32</v>
      </c>
      <c r="E27" s="30" t="s">
        <v>53</v>
      </c>
      <c r="F27" s="31">
        <v>16</v>
      </c>
      <c r="G27" s="31">
        <v>163</v>
      </c>
      <c r="H27" s="31">
        <v>8467</v>
      </c>
      <c r="I27" s="32">
        <v>105.837</v>
      </c>
      <c r="J27" s="30">
        <v>35.692999999999998</v>
      </c>
      <c r="K27" s="33" t="s">
        <v>54</v>
      </c>
      <c r="M27" s="35">
        <v>0.49109999999999998</v>
      </c>
      <c r="N27" s="35">
        <v>0.48649999999999999</v>
      </c>
      <c r="O27" s="35">
        <v>0.52249999999999996</v>
      </c>
      <c r="P27" s="35">
        <v>0.42159999999999997</v>
      </c>
      <c r="Q27" s="35">
        <v>0.39279999999999998</v>
      </c>
      <c r="R27" s="35">
        <v>0.45119999999999999</v>
      </c>
      <c r="S27" s="35">
        <v>0.47160000000000002</v>
      </c>
      <c r="T27" s="35">
        <v>0.44850000000000001</v>
      </c>
      <c r="U27" s="35">
        <v>0.48020000000000002</v>
      </c>
      <c r="V27" s="35">
        <v>0.42070000000000002</v>
      </c>
      <c r="W27" s="35">
        <v>0.46870000000000001</v>
      </c>
      <c r="X27" s="35">
        <v>0.40529999999999999</v>
      </c>
      <c r="Y27" s="35">
        <v>0.46400000000000002</v>
      </c>
      <c r="Z27" s="35">
        <v>0.47270000000000001</v>
      </c>
      <c r="AA27" s="35">
        <v>0.47249999999999998</v>
      </c>
      <c r="AB27" s="35">
        <v>0.42099999999999999</v>
      </c>
      <c r="AC27" s="35">
        <v>0.39050000000000001</v>
      </c>
      <c r="AD27" s="35">
        <v>0.43009999999999998</v>
      </c>
      <c r="AE27" s="35">
        <v>0.46010000000000001</v>
      </c>
      <c r="AF27" s="35">
        <v>0.43890000000000001</v>
      </c>
      <c r="AG27" s="35">
        <v>0.43340000000000001</v>
      </c>
      <c r="AH27" s="35">
        <v>0.49930000000000002</v>
      </c>
      <c r="AJ27" s="36" t="s">
        <v>54</v>
      </c>
      <c r="AL27" s="35">
        <v>-0.43230000000000002</v>
      </c>
      <c r="AM27" s="35">
        <v>-0.39610000000000001</v>
      </c>
      <c r="AN27" s="35">
        <v>-0.42380000000000001</v>
      </c>
      <c r="AO27" s="35">
        <v>-0.46039999999999998</v>
      </c>
      <c r="AP27" s="35">
        <v>-0.49320000000000003</v>
      </c>
      <c r="AQ27" s="35">
        <v>-0.46639999999999998</v>
      </c>
      <c r="AR27" s="35">
        <v>-0.49819999999999998</v>
      </c>
      <c r="AS27" s="35">
        <v>-0.47360000000000002</v>
      </c>
      <c r="AT27" s="35">
        <v>-0.50560000000000005</v>
      </c>
      <c r="AU27" s="35">
        <v>-0.5151</v>
      </c>
      <c r="AV27" s="35">
        <v>-0.51190000000000002</v>
      </c>
      <c r="AW27" s="35">
        <v>-0.50339999999999996</v>
      </c>
      <c r="AX27" s="35">
        <v>-0.50129999999999997</v>
      </c>
      <c r="AY27" s="35">
        <v>-0.4929</v>
      </c>
      <c r="AZ27" s="35">
        <v>-0.48309999999999997</v>
      </c>
      <c r="BA27" s="35">
        <v>-0.51490000000000002</v>
      </c>
      <c r="BB27" s="35">
        <v>-0.46960000000000002</v>
      </c>
      <c r="BC27" s="35">
        <v>-0.4859</v>
      </c>
      <c r="BD27" s="35">
        <v>-0.49399999999999999</v>
      </c>
      <c r="BE27" s="35">
        <v>-0.50390000000000001</v>
      </c>
      <c r="BF27" s="35">
        <v>-0.49030000000000001</v>
      </c>
      <c r="BG27" s="35">
        <v>-0.48359999999999997</v>
      </c>
      <c r="BI27" s="39" t="s">
        <v>54</v>
      </c>
      <c r="BK27" s="42">
        <v>18.904900000000001</v>
      </c>
      <c r="BL27" s="42">
        <v>15.352</v>
      </c>
      <c r="BM27" s="42">
        <v>19.091999999999999</v>
      </c>
      <c r="BN27" s="42">
        <v>22.236999999999998</v>
      </c>
      <c r="BO27" s="42">
        <v>18.245100000000001</v>
      </c>
      <c r="BP27" s="42">
        <v>20.9039</v>
      </c>
      <c r="BQ27" s="42">
        <v>20.052299999999999</v>
      </c>
      <c r="BR27" s="42">
        <v>16.816800000000001</v>
      </c>
      <c r="BS27" s="42">
        <v>21.6296</v>
      </c>
      <c r="BT27" s="42">
        <v>22.795200000000001</v>
      </c>
      <c r="BU27" s="42">
        <v>24.337599999999998</v>
      </c>
      <c r="BV27" s="42">
        <v>17.2258</v>
      </c>
      <c r="BW27" s="42">
        <v>20.165500000000002</v>
      </c>
      <c r="BX27" s="42">
        <v>18.340699999999998</v>
      </c>
      <c r="BY27" s="42">
        <v>22.253599999999999</v>
      </c>
      <c r="BZ27" s="42">
        <v>21.645399999999999</v>
      </c>
      <c r="CA27" s="42">
        <v>21.491700000000002</v>
      </c>
      <c r="CB27" s="42">
        <v>22.374300000000002</v>
      </c>
      <c r="CC27" s="42">
        <v>21.167300000000001</v>
      </c>
      <c r="CD27" s="42">
        <v>20.767299999999999</v>
      </c>
      <c r="CE27" s="42">
        <v>17.991700000000002</v>
      </c>
      <c r="CF27" s="42">
        <v>22.501999999999999</v>
      </c>
      <c r="CH27" s="32">
        <v>105.837</v>
      </c>
      <c r="CI27" s="30">
        <v>35.692999999999998</v>
      </c>
    </row>
    <row r="28" spans="1:87">
      <c r="A28" s="29">
        <v>42663</v>
      </c>
      <c r="B28" s="30" t="s">
        <v>14</v>
      </c>
      <c r="C28" s="30"/>
      <c r="D28" s="30">
        <v>28</v>
      </c>
      <c r="E28" s="30" t="s">
        <v>39</v>
      </c>
      <c r="F28" s="31">
        <v>14</v>
      </c>
      <c r="G28" s="31">
        <v>209</v>
      </c>
      <c r="H28" s="31">
        <v>7928</v>
      </c>
      <c r="I28" s="32">
        <v>105.855</v>
      </c>
      <c r="J28" s="30">
        <v>35.692</v>
      </c>
      <c r="K28" s="33" t="s">
        <v>55</v>
      </c>
      <c r="M28" s="35">
        <v>0.47349999999999998</v>
      </c>
      <c r="N28" s="35">
        <v>0.44440000000000002</v>
      </c>
      <c r="O28" s="35">
        <v>0.39800000000000002</v>
      </c>
      <c r="P28" s="35">
        <v>0.41909999999999997</v>
      </c>
      <c r="Q28" s="35">
        <v>0.38</v>
      </c>
      <c r="R28" s="35">
        <v>0.4178</v>
      </c>
      <c r="S28" s="35">
        <v>0.43959999999999999</v>
      </c>
      <c r="T28" s="35">
        <v>0.43099999999999999</v>
      </c>
      <c r="U28" s="35">
        <v>0.44240000000000002</v>
      </c>
      <c r="V28" s="35">
        <v>0.42609999999999998</v>
      </c>
      <c r="W28" s="35">
        <v>0.42149999999999999</v>
      </c>
      <c r="X28" s="35">
        <v>0.42080000000000001</v>
      </c>
      <c r="Y28" s="35">
        <v>0.43149999999999999</v>
      </c>
      <c r="Z28" s="35">
        <v>0.45</v>
      </c>
      <c r="AA28" s="35">
        <v>0.4335</v>
      </c>
      <c r="AB28" s="35">
        <v>0.40639999999999998</v>
      </c>
      <c r="AC28" s="35">
        <v>0.4234</v>
      </c>
      <c r="AD28" s="35">
        <v>0.42659999999999998</v>
      </c>
      <c r="AE28" s="35">
        <v>0.4143</v>
      </c>
      <c r="AF28" s="35">
        <v>0.44569999999999999</v>
      </c>
      <c r="AG28" s="35">
        <v>0.44369999999999998</v>
      </c>
      <c r="AH28" s="35">
        <v>0.46550000000000002</v>
      </c>
      <c r="AJ28" s="36" t="s">
        <v>55</v>
      </c>
      <c r="AL28" s="35">
        <v>-0.42420000000000002</v>
      </c>
      <c r="AM28" s="35">
        <v>-0.39410000000000001</v>
      </c>
      <c r="AN28" s="35">
        <v>-0.46160000000000001</v>
      </c>
      <c r="AO28" s="35">
        <v>-0.47870000000000001</v>
      </c>
      <c r="AP28" s="35">
        <v>-0.45350000000000001</v>
      </c>
      <c r="AQ28" s="35">
        <v>-0.45490000000000003</v>
      </c>
      <c r="AR28" s="35">
        <v>-0.45729999999999998</v>
      </c>
      <c r="AS28" s="35">
        <v>-0.45050000000000001</v>
      </c>
      <c r="AT28" s="35">
        <v>-0.47689999999999999</v>
      </c>
      <c r="AU28" s="35">
        <v>-0.47270000000000001</v>
      </c>
      <c r="AV28" s="35">
        <v>-0.46010000000000001</v>
      </c>
      <c r="AW28" s="35">
        <v>-0.46629999999999999</v>
      </c>
      <c r="AX28" s="35">
        <v>-0.45950000000000002</v>
      </c>
      <c r="AY28" s="35">
        <v>-0.47110000000000002</v>
      </c>
      <c r="AZ28" s="35">
        <v>-0.44340000000000002</v>
      </c>
      <c r="BA28" s="35">
        <v>-0.46639999999999998</v>
      </c>
      <c r="BB28" s="35">
        <v>-0.47049999999999997</v>
      </c>
      <c r="BC28" s="35">
        <v>-0.45610000000000001</v>
      </c>
      <c r="BD28" s="35">
        <v>-0.44919999999999999</v>
      </c>
      <c r="BE28" s="35">
        <v>-0.43230000000000002</v>
      </c>
      <c r="BF28" s="35">
        <v>-0.44829999999999998</v>
      </c>
      <c r="BG28" s="35">
        <v>-0.45669999999999999</v>
      </c>
      <c r="BI28" s="39" t="s">
        <v>55</v>
      </c>
      <c r="BK28" s="42">
        <v>21.368500000000001</v>
      </c>
      <c r="BL28" s="42">
        <v>17.094200000000001</v>
      </c>
      <c r="BM28" s="42">
        <v>20.1419</v>
      </c>
      <c r="BN28" s="42">
        <v>24.945599999999999</v>
      </c>
      <c r="BO28" s="42">
        <v>21.4376</v>
      </c>
      <c r="BP28" s="42">
        <v>24.1248</v>
      </c>
      <c r="BQ28" s="42">
        <v>21.950099999999999</v>
      </c>
      <c r="BR28" s="42">
        <v>18.922799999999999</v>
      </c>
      <c r="BS28" s="42">
        <v>25.316299999999998</v>
      </c>
      <c r="BT28" s="42">
        <v>25.538</v>
      </c>
      <c r="BU28" s="42">
        <v>26.5915</v>
      </c>
      <c r="BV28" s="42">
        <v>23.434100000000001</v>
      </c>
      <c r="BW28" s="42">
        <v>23.537800000000001</v>
      </c>
      <c r="BX28" s="42">
        <v>23.802800000000001</v>
      </c>
      <c r="BY28" s="42">
        <v>24.1996</v>
      </c>
      <c r="BZ28" s="42">
        <v>24.6004</v>
      </c>
      <c r="CA28" s="42">
        <v>22.299299999999999</v>
      </c>
      <c r="CB28" s="42">
        <v>23.874500000000001</v>
      </c>
      <c r="CC28" s="42">
        <v>23.865400000000001</v>
      </c>
      <c r="CD28" s="42">
        <v>21.9954</v>
      </c>
      <c r="CE28" s="42">
        <v>18.814699999999998</v>
      </c>
      <c r="CF28" s="42">
        <v>24.6098</v>
      </c>
      <c r="CH28" s="32">
        <v>105.855</v>
      </c>
      <c r="CI28" s="30">
        <v>35.692</v>
      </c>
    </row>
    <row r="29" spans="1:87">
      <c r="A29" s="29">
        <v>42663</v>
      </c>
      <c r="B29" s="30" t="s">
        <v>14</v>
      </c>
      <c r="C29" s="30"/>
      <c r="D29" s="30">
        <v>29</v>
      </c>
      <c r="E29" s="30" t="s">
        <v>35</v>
      </c>
      <c r="F29" s="31">
        <v>13</v>
      </c>
      <c r="G29" s="31">
        <v>150</v>
      </c>
      <c r="H29" s="31">
        <v>7963</v>
      </c>
      <c r="I29" s="32">
        <v>105.84</v>
      </c>
      <c r="J29" s="30">
        <v>35.692</v>
      </c>
      <c r="K29" s="33" t="s">
        <v>56</v>
      </c>
      <c r="M29" s="35">
        <v>0.56259999999999999</v>
      </c>
      <c r="N29" s="35">
        <v>0.53390000000000004</v>
      </c>
      <c r="O29" s="35">
        <v>0.56859999999999999</v>
      </c>
      <c r="P29" s="35">
        <v>0.52190000000000003</v>
      </c>
      <c r="Q29" s="35">
        <v>0.49220000000000003</v>
      </c>
      <c r="R29" s="35">
        <v>0.52849999999999997</v>
      </c>
      <c r="S29" s="35">
        <v>0.57330000000000003</v>
      </c>
      <c r="T29" s="35">
        <v>0.58819999999999995</v>
      </c>
      <c r="U29" s="35">
        <v>0.58179999999999998</v>
      </c>
      <c r="V29" s="35">
        <v>0.54410000000000003</v>
      </c>
      <c r="W29" s="35">
        <v>0.56440000000000001</v>
      </c>
      <c r="X29" s="35">
        <v>0.52729999999999999</v>
      </c>
      <c r="Y29" s="35">
        <v>0.59470000000000001</v>
      </c>
      <c r="Z29" s="35">
        <v>0.57499999999999996</v>
      </c>
      <c r="AA29" s="35">
        <v>0.58020000000000005</v>
      </c>
      <c r="AB29" s="35">
        <v>0.56820000000000004</v>
      </c>
      <c r="AC29" s="35">
        <v>0.52710000000000001</v>
      </c>
      <c r="AD29" s="35">
        <v>0.59599999999999997</v>
      </c>
      <c r="AE29" s="35">
        <v>0.58809999999999996</v>
      </c>
      <c r="AF29" s="35">
        <v>0.59499999999999997</v>
      </c>
      <c r="AG29" s="35">
        <v>0.59660000000000002</v>
      </c>
      <c r="AH29" s="35">
        <v>0.6139</v>
      </c>
      <c r="AJ29" s="36" t="s">
        <v>56</v>
      </c>
      <c r="AL29" s="35">
        <v>-0.32869999999999999</v>
      </c>
      <c r="AM29" s="35">
        <v>-0.34849999999999998</v>
      </c>
      <c r="AN29" s="35">
        <v>-0.36849999999999999</v>
      </c>
      <c r="AO29" s="35">
        <v>-0.40039999999999998</v>
      </c>
      <c r="AP29" s="35">
        <v>-0.42009999999999997</v>
      </c>
      <c r="AQ29" s="35">
        <v>-0.4178</v>
      </c>
      <c r="AR29" s="35">
        <v>-0.42809999999999998</v>
      </c>
      <c r="AS29" s="35">
        <v>-0.44030000000000002</v>
      </c>
      <c r="AT29" s="35">
        <v>-0.43109999999999998</v>
      </c>
      <c r="AU29" s="35">
        <v>-0.4456</v>
      </c>
      <c r="AV29" s="35">
        <v>-0.44309999999999999</v>
      </c>
      <c r="AW29" s="35">
        <v>-0.43869999999999998</v>
      </c>
      <c r="AX29" s="35">
        <v>-0.45789999999999997</v>
      </c>
      <c r="AY29" s="35">
        <v>-0.45540000000000003</v>
      </c>
      <c r="AZ29" s="35">
        <v>-0.44940000000000002</v>
      </c>
      <c r="BA29" s="35">
        <v>-0.45390000000000003</v>
      </c>
      <c r="BB29" s="35">
        <v>-0.4254</v>
      </c>
      <c r="BC29" s="35">
        <v>-0.43780000000000002</v>
      </c>
      <c r="BD29" s="35">
        <v>-0.42299999999999999</v>
      </c>
      <c r="BE29" s="35">
        <v>-0.42409999999999998</v>
      </c>
      <c r="BF29" s="35">
        <v>-0.43669999999999998</v>
      </c>
      <c r="BG29" s="35">
        <v>-0.38240000000000002</v>
      </c>
      <c r="BI29" s="39" t="s">
        <v>56</v>
      </c>
      <c r="BK29" s="42">
        <v>14.2195</v>
      </c>
      <c r="BL29" s="42">
        <v>9.8554999999999993</v>
      </c>
      <c r="BM29" s="42">
        <v>10.911199999999999</v>
      </c>
      <c r="BN29" s="42">
        <v>16.2133</v>
      </c>
      <c r="BO29" s="42">
        <v>14.1433</v>
      </c>
      <c r="BP29" s="42">
        <v>15.1892</v>
      </c>
      <c r="BQ29" s="42">
        <v>14.0997</v>
      </c>
      <c r="BR29" s="42">
        <v>11.077999999999999</v>
      </c>
      <c r="BS29" s="42">
        <v>18.272600000000001</v>
      </c>
      <c r="BT29" s="42">
        <v>17.745000000000001</v>
      </c>
      <c r="BU29" s="42">
        <v>13.4329</v>
      </c>
      <c r="BV29" s="42">
        <v>13.991300000000001</v>
      </c>
      <c r="BW29" s="42">
        <v>14.286</v>
      </c>
      <c r="BX29" s="42">
        <v>13.868</v>
      </c>
      <c r="BY29" s="42">
        <v>16.8538</v>
      </c>
      <c r="BZ29" s="42">
        <v>15.7936</v>
      </c>
      <c r="CA29" s="42">
        <v>14.669</v>
      </c>
      <c r="CB29" s="42">
        <v>15.175800000000001</v>
      </c>
      <c r="CC29" s="42">
        <v>16.332799999999999</v>
      </c>
      <c r="CD29" s="42">
        <v>14.8628</v>
      </c>
      <c r="CE29" s="42">
        <v>12.907</v>
      </c>
      <c r="CF29" s="42">
        <v>16.2697</v>
      </c>
      <c r="CH29" s="32">
        <v>105.84</v>
      </c>
      <c r="CI29" s="30">
        <v>35.692</v>
      </c>
    </row>
    <row r="30" spans="1:87">
      <c r="A30" s="29">
        <v>42663</v>
      </c>
      <c r="B30" s="30" t="s">
        <v>14</v>
      </c>
      <c r="C30" s="30"/>
      <c r="D30" s="30">
        <v>35</v>
      </c>
      <c r="E30" s="30" t="s">
        <v>57</v>
      </c>
      <c r="F30" s="31">
        <v>16</v>
      </c>
      <c r="G30" s="31">
        <v>105</v>
      </c>
      <c r="H30" s="31">
        <v>8414</v>
      </c>
      <c r="I30" s="32">
        <v>105.83</v>
      </c>
      <c r="J30" s="30">
        <v>35.695999999999998</v>
      </c>
      <c r="K30" s="33" t="s">
        <v>58</v>
      </c>
      <c r="M30" s="35">
        <v>0.51359999999999995</v>
      </c>
      <c r="N30" s="35">
        <v>0.49540000000000001</v>
      </c>
      <c r="O30" s="35">
        <v>0.49280000000000002</v>
      </c>
      <c r="P30" s="35">
        <v>0.48749999999999999</v>
      </c>
      <c r="Q30" s="35">
        <v>0.47949999999999998</v>
      </c>
      <c r="R30" s="35">
        <v>0.50980000000000003</v>
      </c>
      <c r="S30" s="35">
        <v>0.52249999999999996</v>
      </c>
      <c r="T30" s="35">
        <v>0.42930000000000001</v>
      </c>
      <c r="U30" s="35">
        <v>0.46579999999999999</v>
      </c>
      <c r="V30" s="35">
        <v>0.46189999999999998</v>
      </c>
      <c r="W30" s="35">
        <v>0.48470000000000002</v>
      </c>
      <c r="X30" s="35">
        <v>0.45250000000000001</v>
      </c>
      <c r="Y30" s="35">
        <v>0.44940000000000002</v>
      </c>
      <c r="Z30" s="35">
        <v>0.45989999999999998</v>
      </c>
      <c r="AA30" s="35">
        <v>0.4506</v>
      </c>
      <c r="AB30" s="35">
        <v>0.46360000000000001</v>
      </c>
      <c r="AC30" s="35">
        <v>0.4456</v>
      </c>
      <c r="AD30" s="35">
        <v>0.47149999999999997</v>
      </c>
      <c r="AE30" s="35">
        <v>0.47970000000000002</v>
      </c>
      <c r="AF30" s="35">
        <v>0.48909999999999998</v>
      </c>
      <c r="AG30" s="35">
        <v>0.48480000000000001</v>
      </c>
      <c r="AH30" s="35">
        <v>0.5151</v>
      </c>
      <c r="AJ30" s="36" t="s">
        <v>58</v>
      </c>
      <c r="AL30" s="35">
        <v>-0.44550000000000001</v>
      </c>
      <c r="AM30" s="35">
        <v>-0.4163</v>
      </c>
      <c r="AN30" s="35">
        <v>-0.4612</v>
      </c>
      <c r="AO30" s="35">
        <v>-0.46360000000000001</v>
      </c>
      <c r="AP30" s="35">
        <v>-0.4763</v>
      </c>
      <c r="AQ30" s="35">
        <v>-0.47639999999999999</v>
      </c>
      <c r="AR30" s="35">
        <v>-0.48270000000000002</v>
      </c>
      <c r="AS30" s="35">
        <v>-0.46089999999999998</v>
      </c>
      <c r="AT30" s="35">
        <v>-0.50129999999999997</v>
      </c>
      <c r="AU30" s="35">
        <v>-0.51390000000000002</v>
      </c>
      <c r="AV30" s="35">
        <v>-0.51470000000000005</v>
      </c>
      <c r="AW30" s="35">
        <v>-0.4773</v>
      </c>
      <c r="AX30" s="35">
        <v>-0.50519999999999998</v>
      </c>
      <c r="AY30" s="35">
        <v>-0.4955</v>
      </c>
      <c r="AZ30" s="35">
        <v>-0.48920000000000002</v>
      </c>
      <c r="BA30" s="35">
        <v>-0.49459999999999998</v>
      </c>
      <c r="BB30" s="35">
        <v>-0.47560000000000002</v>
      </c>
      <c r="BC30" s="35">
        <v>-0.47960000000000003</v>
      </c>
      <c r="BD30" s="35">
        <v>-0.48720000000000002</v>
      </c>
      <c r="BE30" s="35">
        <v>-0.49569999999999997</v>
      </c>
      <c r="BF30" s="35">
        <v>-0.47020000000000001</v>
      </c>
      <c r="BG30" s="35">
        <v>-0.49830000000000002</v>
      </c>
      <c r="BI30" s="39" t="s">
        <v>58</v>
      </c>
      <c r="BK30" s="42">
        <v>19.784800000000001</v>
      </c>
      <c r="BL30" s="42">
        <v>15.2133</v>
      </c>
      <c r="BM30" s="42">
        <v>20.266400000000001</v>
      </c>
      <c r="BN30" s="42">
        <v>21.2179</v>
      </c>
      <c r="BO30" s="42">
        <v>17.914300000000001</v>
      </c>
      <c r="BP30" s="42">
        <v>22.116299999999999</v>
      </c>
      <c r="BQ30" s="42">
        <v>20.2319</v>
      </c>
      <c r="BR30" s="42">
        <v>17.478300000000001</v>
      </c>
      <c r="BS30" s="42">
        <v>23.534500000000001</v>
      </c>
      <c r="BT30" s="42">
        <v>23.584700000000002</v>
      </c>
      <c r="BU30" s="42">
        <v>22.800699999999999</v>
      </c>
      <c r="BV30" s="42">
        <v>20.268799999999999</v>
      </c>
      <c r="BW30" s="42">
        <v>20.3658</v>
      </c>
      <c r="BX30" s="42">
        <v>18.672899999999998</v>
      </c>
      <c r="BY30" s="42">
        <v>22.282299999999999</v>
      </c>
      <c r="BZ30" s="42">
        <v>21.988199999999999</v>
      </c>
      <c r="CA30" s="42">
        <v>20.1495</v>
      </c>
      <c r="CB30" s="42">
        <v>21.4832</v>
      </c>
      <c r="CC30" s="42">
        <v>22.261800000000001</v>
      </c>
      <c r="CD30" s="42">
        <v>21.725200000000001</v>
      </c>
      <c r="CE30" s="42">
        <v>17.882999999999999</v>
      </c>
      <c r="CF30" s="42">
        <v>24.0992</v>
      </c>
      <c r="CH30" s="32">
        <v>105.83</v>
      </c>
      <c r="CI30" s="30">
        <v>35.695999999999998</v>
      </c>
    </row>
    <row r="31" spans="1:87">
      <c r="A31" s="29">
        <v>42663</v>
      </c>
      <c r="B31" s="30" t="s">
        <v>14</v>
      </c>
      <c r="C31" s="30"/>
      <c r="D31" s="30">
        <v>23</v>
      </c>
      <c r="E31" s="30" t="s">
        <v>17</v>
      </c>
      <c r="F31" s="31">
        <v>7</v>
      </c>
      <c r="G31" s="31">
        <v>202</v>
      </c>
      <c r="H31" s="31">
        <v>8084</v>
      </c>
      <c r="I31" s="32">
        <v>105.85</v>
      </c>
      <c r="J31" s="30">
        <v>35.667000000000002</v>
      </c>
      <c r="K31" s="33" t="s">
        <v>59</v>
      </c>
      <c r="M31" s="35">
        <v>0.48039999999999999</v>
      </c>
      <c r="N31" s="35">
        <v>0.35349999999999998</v>
      </c>
      <c r="O31" s="35">
        <v>0.31759999999999999</v>
      </c>
      <c r="P31" s="35">
        <v>0.35870000000000002</v>
      </c>
      <c r="Q31" s="35">
        <v>0.34139999999999998</v>
      </c>
      <c r="R31" s="35">
        <v>0.37659999999999999</v>
      </c>
      <c r="S31" s="35">
        <v>0.38190000000000002</v>
      </c>
      <c r="T31" s="35">
        <v>0.40539999999999998</v>
      </c>
      <c r="U31" s="35">
        <v>0.3886</v>
      </c>
      <c r="V31" s="35">
        <v>0.35770000000000002</v>
      </c>
      <c r="W31" s="35">
        <v>0.38619999999999999</v>
      </c>
      <c r="X31" s="35">
        <v>0.36559999999999998</v>
      </c>
      <c r="Y31" s="35">
        <v>0.38119999999999998</v>
      </c>
      <c r="Z31" s="35">
        <v>0.38940000000000002</v>
      </c>
      <c r="AA31" s="35">
        <v>0.38279999999999997</v>
      </c>
      <c r="AB31" s="35">
        <v>0.38200000000000001</v>
      </c>
      <c r="AC31" s="35">
        <v>0.35859999999999997</v>
      </c>
      <c r="AD31" s="35">
        <v>0.36930000000000002</v>
      </c>
      <c r="AE31" s="35">
        <v>0.3861</v>
      </c>
      <c r="AF31" s="35">
        <v>0.38690000000000002</v>
      </c>
      <c r="AG31" s="35">
        <v>0.38109999999999999</v>
      </c>
      <c r="AH31" s="35">
        <v>0.41799999999999998</v>
      </c>
      <c r="AJ31" s="36" t="s">
        <v>59</v>
      </c>
      <c r="AL31" s="35">
        <v>-0.48930000000000001</v>
      </c>
      <c r="AM31" s="35">
        <v>-0.5121</v>
      </c>
      <c r="AN31" s="35">
        <v>-0.53359999999999996</v>
      </c>
      <c r="AO31" s="35">
        <v>-0.53849999999999998</v>
      </c>
      <c r="AP31" s="35">
        <v>-0.5081</v>
      </c>
      <c r="AQ31" s="35">
        <v>-0.51049999999999995</v>
      </c>
      <c r="AR31" s="35">
        <v>-0.51619999999999999</v>
      </c>
      <c r="AS31" s="35">
        <v>-0.54</v>
      </c>
      <c r="AT31" s="35">
        <v>-0.53320000000000001</v>
      </c>
      <c r="AU31" s="35">
        <v>-0.53539999999999999</v>
      </c>
      <c r="AV31" s="35">
        <v>-0.53190000000000004</v>
      </c>
      <c r="AW31" s="35">
        <v>-0.52959999999999996</v>
      </c>
      <c r="AX31" s="35">
        <v>-0.52790000000000004</v>
      </c>
      <c r="AY31" s="35">
        <v>-0.5202</v>
      </c>
      <c r="AZ31" s="35">
        <v>-0.51580000000000004</v>
      </c>
      <c r="BA31" s="35">
        <v>-0.5302</v>
      </c>
      <c r="BB31" s="35">
        <v>-0.53210000000000002</v>
      </c>
      <c r="BC31" s="35">
        <v>-0.52200000000000002</v>
      </c>
      <c r="BD31" s="35">
        <v>-0.51070000000000004</v>
      </c>
      <c r="BE31" s="35">
        <v>-0.52390000000000003</v>
      </c>
      <c r="BF31" s="35">
        <v>-0.52259999999999995</v>
      </c>
      <c r="BG31" s="35">
        <v>-0.52149999999999996</v>
      </c>
      <c r="BI31" s="39" t="s">
        <v>59</v>
      </c>
      <c r="BK31" s="42">
        <v>19.601099999999999</v>
      </c>
      <c r="BL31" s="42">
        <v>15.549099999999999</v>
      </c>
      <c r="BM31" s="42">
        <v>19.6112</v>
      </c>
      <c r="BN31" s="42">
        <v>24.023800000000001</v>
      </c>
      <c r="BO31" s="42">
        <v>20.150099999999998</v>
      </c>
      <c r="BP31" s="42">
        <v>21.230899999999998</v>
      </c>
      <c r="BQ31" s="42">
        <v>21.883299999999998</v>
      </c>
      <c r="BR31" s="42">
        <v>18.0975</v>
      </c>
      <c r="BS31" s="42">
        <v>23.126799999999999</v>
      </c>
      <c r="BT31" s="42">
        <v>24.655899999999999</v>
      </c>
      <c r="BU31" s="42">
        <v>25.684200000000001</v>
      </c>
      <c r="BV31" s="42">
        <v>22.2456</v>
      </c>
      <c r="BW31" s="42">
        <v>21.217500000000001</v>
      </c>
      <c r="BX31" s="42">
        <v>21.550899999999999</v>
      </c>
      <c r="BY31" s="42">
        <v>23.553000000000001</v>
      </c>
      <c r="BZ31" s="42">
        <v>23.924800000000001</v>
      </c>
      <c r="CA31" s="42">
        <v>21.663799999999998</v>
      </c>
      <c r="CB31" s="42">
        <v>23.842500000000001</v>
      </c>
      <c r="CC31" s="42">
        <v>23.216999999999999</v>
      </c>
      <c r="CD31" s="42">
        <v>22.225200000000001</v>
      </c>
      <c r="CE31" s="42">
        <v>19.431699999999999</v>
      </c>
      <c r="CF31" s="42">
        <v>24.637499999999999</v>
      </c>
      <c r="CH31" s="32">
        <v>105.85</v>
      </c>
      <c r="CI31" s="30">
        <v>35.667000000000002</v>
      </c>
    </row>
    <row r="32" spans="1:87">
      <c r="A32" s="29">
        <v>42663</v>
      </c>
      <c r="B32" s="30" t="s">
        <v>14</v>
      </c>
      <c r="C32" s="30"/>
      <c r="D32" s="30">
        <v>26</v>
      </c>
      <c r="E32" s="30" t="s">
        <v>60</v>
      </c>
      <c r="F32" s="31">
        <v>15</v>
      </c>
      <c r="G32" s="31">
        <v>120</v>
      </c>
      <c r="H32" s="31">
        <v>8337</v>
      </c>
      <c r="I32" s="32">
        <v>105.842</v>
      </c>
      <c r="J32" s="30">
        <v>35.698</v>
      </c>
      <c r="K32" s="33" t="s">
        <v>61</v>
      </c>
      <c r="M32" s="35">
        <v>0.50980000000000003</v>
      </c>
      <c r="N32" s="35">
        <v>0.50449999999999995</v>
      </c>
      <c r="O32" s="35">
        <v>0.52849999999999997</v>
      </c>
      <c r="P32" s="35">
        <v>0.49830000000000002</v>
      </c>
      <c r="Q32" s="35">
        <v>0.48809999999999998</v>
      </c>
      <c r="R32" s="35">
        <v>0.50290000000000001</v>
      </c>
      <c r="S32" s="35">
        <v>0.53920000000000001</v>
      </c>
      <c r="T32" s="35">
        <v>0.51329999999999998</v>
      </c>
      <c r="U32" s="35">
        <v>0.5494</v>
      </c>
      <c r="V32" s="35">
        <v>0.50349999999999995</v>
      </c>
      <c r="W32" s="35">
        <v>0.52129999999999999</v>
      </c>
      <c r="X32" s="35">
        <v>0.48470000000000002</v>
      </c>
      <c r="Y32" s="35">
        <v>0.51829999999999998</v>
      </c>
      <c r="Z32" s="35">
        <v>0.51270000000000004</v>
      </c>
      <c r="AA32" s="35">
        <v>0.49859999999999999</v>
      </c>
      <c r="AB32" s="35">
        <v>0.44869999999999999</v>
      </c>
      <c r="AC32" s="35">
        <v>0.44400000000000001</v>
      </c>
      <c r="AD32" s="35">
        <v>0.4738</v>
      </c>
      <c r="AE32" s="35">
        <v>0.4929</v>
      </c>
      <c r="AF32" s="35">
        <v>0.48509999999999998</v>
      </c>
      <c r="AG32" s="35">
        <v>0.47439999999999999</v>
      </c>
      <c r="AH32" s="35">
        <v>0.51749999999999996</v>
      </c>
      <c r="AJ32" s="36" t="s">
        <v>61</v>
      </c>
      <c r="AL32" s="35">
        <v>-0.43209999999999998</v>
      </c>
      <c r="AM32" s="35">
        <v>-0.36649999999999999</v>
      </c>
      <c r="AN32" s="35">
        <v>-0.43890000000000001</v>
      </c>
      <c r="AO32" s="35">
        <v>-0.44900000000000001</v>
      </c>
      <c r="AP32" s="35">
        <v>-0.46350000000000002</v>
      </c>
      <c r="AQ32" s="35">
        <v>-0.46610000000000001</v>
      </c>
      <c r="AR32" s="35">
        <v>-0.46889999999999998</v>
      </c>
      <c r="AS32" s="35">
        <v>-0.46189999999999998</v>
      </c>
      <c r="AT32" s="35">
        <v>-0.48280000000000001</v>
      </c>
      <c r="AU32" s="35">
        <v>-0.45229999999999998</v>
      </c>
      <c r="AV32" s="35">
        <v>-0.5111</v>
      </c>
      <c r="AW32" s="35">
        <v>-0.47249999999999998</v>
      </c>
      <c r="AX32" s="35">
        <v>-0.47449999999999998</v>
      </c>
      <c r="AY32" s="35">
        <v>-0.47160000000000002</v>
      </c>
      <c r="AZ32" s="35">
        <v>-0.48349999999999999</v>
      </c>
      <c r="BA32" s="35">
        <v>-0.50249999999999995</v>
      </c>
      <c r="BB32" s="35">
        <v>-0.4773</v>
      </c>
      <c r="BC32" s="35">
        <v>-0.47049999999999997</v>
      </c>
      <c r="BD32" s="35">
        <v>-0.49680000000000002</v>
      </c>
      <c r="BE32" s="35">
        <v>-0.49959999999999999</v>
      </c>
      <c r="BF32" s="35">
        <v>-0.50190000000000001</v>
      </c>
      <c r="BG32" s="35">
        <v>-0.50649999999999995</v>
      </c>
      <c r="BI32" s="39" t="s">
        <v>61</v>
      </c>
      <c r="BK32" s="42">
        <v>20.168800000000001</v>
      </c>
      <c r="BL32" s="42">
        <v>16.0458</v>
      </c>
      <c r="BM32" s="42">
        <v>19.302800000000001</v>
      </c>
      <c r="BN32" s="42">
        <v>22.3766</v>
      </c>
      <c r="BO32" s="42">
        <v>18.355899999999998</v>
      </c>
      <c r="BP32" s="42">
        <v>22.756799999999998</v>
      </c>
      <c r="BQ32" s="42">
        <v>21.590499999999999</v>
      </c>
      <c r="BR32" s="42">
        <v>17.9938</v>
      </c>
      <c r="BS32" s="42">
        <v>24.177</v>
      </c>
      <c r="BT32" s="42">
        <v>24.701899999999998</v>
      </c>
      <c r="BU32" s="42">
        <v>23.936199999999999</v>
      </c>
      <c r="BV32" s="42">
        <v>22.068300000000001</v>
      </c>
      <c r="BW32" s="42">
        <v>22.1693</v>
      </c>
      <c r="BX32" s="42">
        <v>21.9328</v>
      </c>
      <c r="BY32" s="42">
        <v>23.933199999999999</v>
      </c>
      <c r="BZ32" s="42">
        <v>23.389199999999999</v>
      </c>
      <c r="CA32" s="42">
        <v>21.302499999999998</v>
      </c>
      <c r="CB32" s="42">
        <v>24.5915</v>
      </c>
      <c r="CC32" s="42">
        <v>23.232700000000001</v>
      </c>
      <c r="CD32" s="42">
        <v>23.043700000000001</v>
      </c>
      <c r="CE32" s="42">
        <v>19.1434</v>
      </c>
      <c r="CF32" s="42">
        <v>25.042200000000001</v>
      </c>
      <c r="CH32" s="32">
        <v>105.842</v>
      </c>
      <c r="CI32" s="30">
        <v>35.698</v>
      </c>
    </row>
    <row r="33" spans="1:87">
      <c r="A33" s="29">
        <v>42663</v>
      </c>
      <c r="B33" s="30" t="s">
        <v>14</v>
      </c>
      <c r="C33" s="30"/>
      <c r="D33" s="30">
        <v>15</v>
      </c>
      <c r="E33" s="30" t="s">
        <v>62</v>
      </c>
      <c r="F33" s="31">
        <v>12</v>
      </c>
      <c r="G33" s="31">
        <v>162</v>
      </c>
      <c r="H33" s="31">
        <v>8902</v>
      </c>
      <c r="I33" s="32">
        <v>105.836</v>
      </c>
      <c r="J33" s="30">
        <v>35.700000000000003</v>
      </c>
      <c r="K33" s="33" t="s">
        <v>63</v>
      </c>
      <c r="M33" s="35">
        <v>0.52480000000000004</v>
      </c>
      <c r="N33" s="35">
        <v>0.5171</v>
      </c>
      <c r="O33" s="35">
        <v>0.52370000000000005</v>
      </c>
      <c r="P33" s="35">
        <v>0.49509999999999998</v>
      </c>
      <c r="Q33" s="35">
        <v>0.46360000000000001</v>
      </c>
      <c r="R33" s="35">
        <v>0.49330000000000002</v>
      </c>
      <c r="S33" s="35">
        <v>0.52200000000000002</v>
      </c>
      <c r="T33" s="35">
        <v>0.42299999999999999</v>
      </c>
      <c r="U33" s="35">
        <v>0.43059999999999998</v>
      </c>
      <c r="V33" s="35">
        <v>0.41710000000000003</v>
      </c>
      <c r="W33" s="35">
        <v>0.42299999999999999</v>
      </c>
      <c r="X33" s="35">
        <v>0.41439999999999999</v>
      </c>
      <c r="Y33" s="35">
        <v>0.43090000000000001</v>
      </c>
      <c r="Z33" s="35">
        <v>0.4496</v>
      </c>
      <c r="AA33" s="35">
        <v>0.42080000000000001</v>
      </c>
      <c r="AB33" s="35">
        <v>0.43719999999999998</v>
      </c>
      <c r="AC33" s="35">
        <v>0.40960000000000002</v>
      </c>
      <c r="AD33" s="35">
        <v>0.42609999999999998</v>
      </c>
      <c r="AE33" s="35">
        <v>0.43680000000000002</v>
      </c>
      <c r="AF33" s="35">
        <v>0.43340000000000001</v>
      </c>
      <c r="AG33" s="35">
        <v>0.43630000000000002</v>
      </c>
      <c r="AH33" s="35">
        <v>0.48430000000000001</v>
      </c>
      <c r="AJ33" s="36" t="s">
        <v>63</v>
      </c>
      <c r="AL33" s="35">
        <v>-0.40210000000000001</v>
      </c>
      <c r="AM33" s="35">
        <v>-0.4</v>
      </c>
      <c r="AN33" s="35">
        <v>-0.43330000000000002</v>
      </c>
      <c r="AO33" s="35">
        <v>-0.43740000000000001</v>
      </c>
      <c r="AP33" s="35">
        <v>-0.42270000000000002</v>
      </c>
      <c r="AQ33" s="35">
        <v>-0.43859999999999999</v>
      </c>
      <c r="AR33" s="35">
        <v>-0.44890000000000002</v>
      </c>
      <c r="AS33" s="35">
        <v>-0.48259999999999997</v>
      </c>
      <c r="AT33" s="35">
        <v>-0.47349999999999998</v>
      </c>
      <c r="AU33" s="35">
        <v>-0.49440000000000001</v>
      </c>
      <c r="AV33" s="35">
        <v>-0.50349999999999995</v>
      </c>
      <c r="AW33" s="35">
        <v>-0.49380000000000002</v>
      </c>
      <c r="AX33" s="35">
        <v>-0.48799999999999999</v>
      </c>
      <c r="AY33" s="35">
        <v>-0.49719999999999998</v>
      </c>
      <c r="AZ33" s="35">
        <v>-0.47749999999999998</v>
      </c>
      <c r="BA33" s="35">
        <v>-0.49840000000000001</v>
      </c>
      <c r="BB33" s="35">
        <v>-0.48259999999999997</v>
      </c>
      <c r="BC33" s="35">
        <v>-0.4924</v>
      </c>
      <c r="BD33" s="35">
        <v>-0.49769999999999998</v>
      </c>
      <c r="BE33" s="35">
        <v>-0.49769999999999998</v>
      </c>
      <c r="BF33" s="35">
        <v>-0.49630000000000002</v>
      </c>
      <c r="BG33" s="35">
        <v>-0.51770000000000005</v>
      </c>
      <c r="BI33" s="39" t="s">
        <v>63</v>
      </c>
      <c r="BK33" s="42">
        <v>19.380500000000001</v>
      </c>
      <c r="BL33" s="42">
        <v>14.4771</v>
      </c>
      <c r="BM33" s="42">
        <v>18.383800000000001</v>
      </c>
      <c r="BN33" s="42">
        <v>20.974299999999999</v>
      </c>
      <c r="BO33" s="42">
        <v>16.689299999999999</v>
      </c>
      <c r="BP33" s="42">
        <v>20.824300000000001</v>
      </c>
      <c r="BQ33" s="42">
        <v>21.97</v>
      </c>
      <c r="BR33" s="42">
        <v>17.4297</v>
      </c>
      <c r="BS33" s="42">
        <v>22.985199999999999</v>
      </c>
      <c r="BT33" s="42">
        <v>23.9739</v>
      </c>
      <c r="BU33" s="42">
        <v>24.541499999999999</v>
      </c>
      <c r="BV33" s="42">
        <v>21.976400000000002</v>
      </c>
      <c r="BW33" s="42">
        <v>19.780200000000001</v>
      </c>
      <c r="BX33" s="42">
        <v>20.831600000000002</v>
      </c>
      <c r="BY33" s="42">
        <v>25.394400000000001</v>
      </c>
      <c r="BZ33" s="42">
        <v>22.9145</v>
      </c>
      <c r="CA33" s="42">
        <v>22.492699999999999</v>
      </c>
      <c r="CB33" s="42">
        <v>26.2959</v>
      </c>
      <c r="CC33" s="42">
        <v>24.593699999999998</v>
      </c>
      <c r="CD33" s="42">
        <v>21.78</v>
      </c>
      <c r="CE33" s="42">
        <v>22.525400000000001</v>
      </c>
      <c r="CF33" s="42">
        <v>26.789200000000001</v>
      </c>
      <c r="CH33" s="32">
        <v>105.836</v>
      </c>
      <c r="CI33" s="30">
        <v>35.700000000000003</v>
      </c>
    </row>
    <row r="34" spans="1:87">
      <c r="A34" s="29">
        <v>42663</v>
      </c>
      <c r="B34" s="30" t="s">
        <v>14</v>
      </c>
      <c r="C34" s="30"/>
      <c r="D34" s="30">
        <v>18</v>
      </c>
      <c r="E34" s="30" t="s">
        <v>51</v>
      </c>
      <c r="F34" s="31">
        <v>14</v>
      </c>
      <c r="G34" s="31">
        <v>204</v>
      </c>
      <c r="H34" s="31">
        <v>8758</v>
      </c>
      <c r="I34" s="32">
        <v>105.845</v>
      </c>
      <c r="J34" s="30">
        <v>35.700000000000003</v>
      </c>
      <c r="K34" s="33" t="s">
        <v>64</v>
      </c>
      <c r="M34" s="35">
        <v>0.42099999999999999</v>
      </c>
      <c r="N34" s="35">
        <v>0.43159999999999998</v>
      </c>
      <c r="O34" s="35">
        <v>0.4456</v>
      </c>
      <c r="P34" s="35">
        <v>0.39900000000000002</v>
      </c>
      <c r="Q34" s="35">
        <v>0.40139999999999998</v>
      </c>
      <c r="R34" s="35">
        <v>0.44309999999999999</v>
      </c>
      <c r="S34" s="35">
        <v>0.47120000000000001</v>
      </c>
      <c r="T34" s="35">
        <v>0.45660000000000001</v>
      </c>
      <c r="U34" s="35">
        <v>0.45929999999999999</v>
      </c>
      <c r="V34" s="35">
        <v>0.41420000000000001</v>
      </c>
      <c r="W34" s="35">
        <v>0.44979999999999998</v>
      </c>
      <c r="X34" s="35">
        <v>0.41189999999999999</v>
      </c>
      <c r="Y34" s="35">
        <v>0.438</v>
      </c>
      <c r="Z34" s="35">
        <v>0.45689999999999997</v>
      </c>
      <c r="AA34" s="35">
        <v>0.46010000000000001</v>
      </c>
      <c r="AB34" s="35">
        <v>0.44280000000000003</v>
      </c>
      <c r="AC34" s="35">
        <v>0.47</v>
      </c>
      <c r="AD34" s="35">
        <v>0.45610000000000001</v>
      </c>
      <c r="AE34" s="35">
        <v>0.46750000000000003</v>
      </c>
      <c r="AF34" s="35">
        <v>0.4526</v>
      </c>
      <c r="AG34" s="35">
        <v>0.45400000000000001</v>
      </c>
      <c r="AH34" s="35">
        <v>0.48180000000000001</v>
      </c>
      <c r="AJ34" s="36" t="s">
        <v>64</v>
      </c>
      <c r="AL34" s="35">
        <v>-0.48820000000000002</v>
      </c>
      <c r="AM34" s="35">
        <v>-0.46050000000000002</v>
      </c>
      <c r="AN34" s="35">
        <v>-0.46939999999999998</v>
      </c>
      <c r="AO34" s="35">
        <v>-0.48730000000000001</v>
      </c>
      <c r="AP34" s="35">
        <v>-0.52380000000000004</v>
      </c>
      <c r="AQ34" s="35">
        <v>-0.49790000000000001</v>
      </c>
      <c r="AR34" s="35">
        <v>-0.52180000000000004</v>
      </c>
      <c r="AS34" s="35">
        <v>-0.48749999999999999</v>
      </c>
      <c r="AT34" s="35">
        <v>-0.53290000000000004</v>
      </c>
      <c r="AU34" s="35">
        <v>-0.52270000000000005</v>
      </c>
      <c r="AV34" s="35">
        <v>-0.52859999999999996</v>
      </c>
      <c r="AW34" s="35">
        <v>-0.51719999999999999</v>
      </c>
      <c r="AX34" s="35">
        <v>-0.50060000000000004</v>
      </c>
      <c r="AY34" s="35">
        <v>-0.50129999999999997</v>
      </c>
      <c r="AZ34" s="35">
        <v>-0.50760000000000005</v>
      </c>
      <c r="BA34" s="35">
        <v>-0.51649999999999996</v>
      </c>
      <c r="BB34" s="35">
        <v>-0.5323</v>
      </c>
      <c r="BC34" s="35">
        <v>-0.51190000000000002</v>
      </c>
      <c r="BD34" s="35">
        <v>-0.51759999999999995</v>
      </c>
      <c r="BE34" s="35">
        <v>-0.54320000000000002</v>
      </c>
      <c r="BF34" s="35">
        <v>-0.52910000000000001</v>
      </c>
      <c r="BG34" s="35">
        <v>-0.52170000000000005</v>
      </c>
      <c r="BI34" s="39" t="s">
        <v>64</v>
      </c>
      <c r="BK34" s="42">
        <v>23.8492</v>
      </c>
      <c r="BL34" s="42">
        <v>20.0608</v>
      </c>
      <c r="BM34" s="42">
        <v>22.118300000000001</v>
      </c>
      <c r="BN34" s="42">
        <v>26.491900000000001</v>
      </c>
      <c r="BO34" s="42">
        <v>22.640599999999999</v>
      </c>
      <c r="BP34" s="42">
        <v>26.164100000000001</v>
      </c>
      <c r="BQ34" s="42">
        <v>26.682700000000001</v>
      </c>
      <c r="BR34" s="42">
        <v>22.811499999999999</v>
      </c>
      <c r="BS34" s="42">
        <v>28.488700000000001</v>
      </c>
      <c r="BT34" s="42">
        <v>31.346599999999999</v>
      </c>
      <c r="BU34" s="42">
        <v>32.405900000000003</v>
      </c>
      <c r="BV34" s="42">
        <v>28.643599999999999</v>
      </c>
      <c r="BW34" s="42">
        <v>26.314</v>
      </c>
      <c r="BX34" s="42">
        <v>26.2151</v>
      </c>
      <c r="BY34" s="42">
        <v>27.755199999999999</v>
      </c>
      <c r="BZ34" s="42">
        <v>27.374500000000001</v>
      </c>
      <c r="CA34" s="42">
        <v>26.577000000000002</v>
      </c>
      <c r="CB34" s="42">
        <v>29.676300000000001</v>
      </c>
      <c r="CC34" s="42">
        <v>28.936900000000001</v>
      </c>
      <c r="CD34" s="42">
        <v>26.4496</v>
      </c>
      <c r="CE34" s="42">
        <v>25.137499999999999</v>
      </c>
      <c r="CF34" s="42">
        <v>29.726900000000001</v>
      </c>
      <c r="CH34" s="32">
        <v>105.845</v>
      </c>
      <c r="CI34" s="30">
        <v>35.700000000000003</v>
      </c>
    </row>
    <row r="35" spans="1:87">
      <c r="A35" s="29">
        <v>42663</v>
      </c>
      <c r="B35" s="30" t="s">
        <v>14</v>
      </c>
      <c r="C35" s="30"/>
      <c r="D35" s="30">
        <v>40</v>
      </c>
      <c r="E35" s="30" t="s">
        <v>21</v>
      </c>
      <c r="F35" s="31">
        <v>14</v>
      </c>
      <c r="G35" s="31">
        <v>156</v>
      </c>
      <c r="H35" s="31">
        <v>8588</v>
      </c>
      <c r="I35" s="32">
        <v>105.85299999999999</v>
      </c>
      <c r="J35" s="30">
        <v>35.700000000000003</v>
      </c>
      <c r="K35" s="33" t="s">
        <v>65</v>
      </c>
      <c r="M35" s="35">
        <v>0.43519999999999998</v>
      </c>
      <c r="N35" s="35">
        <v>0.46650000000000003</v>
      </c>
      <c r="O35" s="35">
        <v>0.4516</v>
      </c>
      <c r="P35" s="35">
        <v>0.4597</v>
      </c>
      <c r="Q35" s="35">
        <v>0.43940000000000001</v>
      </c>
      <c r="R35" s="35">
        <v>0.47889999999999999</v>
      </c>
      <c r="S35" s="35">
        <v>0.51370000000000005</v>
      </c>
      <c r="T35" s="35">
        <v>0.48480000000000001</v>
      </c>
      <c r="U35" s="35">
        <v>0.50139999999999996</v>
      </c>
      <c r="V35" s="35">
        <v>0.45469999999999999</v>
      </c>
      <c r="W35" s="35">
        <v>0.47310000000000002</v>
      </c>
      <c r="X35" s="35">
        <v>0.42649999999999999</v>
      </c>
      <c r="Y35" s="35">
        <v>0.45069999999999999</v>
      </c>
      <c r="Z35" s="35">
        <v>0.49980000000000002</v>
      </c>
      <c r="AA35" s="35">
        <v>0.47639999999999999</v>
      </c>
      <c r="AB35" s="35">
        <v>0.47399999999999998</v>
      </c>
      <c r="AC35" s="35">
        <v>0.4723</v>
      </c>
      <c r="AD35" s="35">
        <v>0.4914</v>
      </c>
      <c r="AE35" s="35">
        <v>0.47760000000000002</v>
      </c>
      <c r="AF35" s="35">
        <v>0.4783</v>
      </c>
      <c r="AG35" s="35">
        <v>0.4803</v>
      </c>
      <c r="AH35" s="35">
        <v>0.51419999999999999</v>
      </c>
      <c r="AJ35" s="36" t="s">
        <v>65</v>
      </c>
      <c r="AL35" s="35">
        <v>-0.46739999999999998</v>
      </c>
      <c r="AM35" s="35">
        <v>-0.47820000000000001</v>
      </c>
      <c r="AN35" s="35">
        <v>-0.45879999999999999</v>
      </c>
      <c r="AO35" s="35">
        <v>-0.46800000000000003</v>
      </c>
      <c r="AP35" s="35">
        <v>-0.47549999999999998</v>
      </c>
      <c r="AQ35" s="35">
        <v>-0.46279999999999999</v>
      </c>
      <c r="AR35" s="35">
        <v>-0.50429999999999997</v>
      </c>
      <c r="AS35" s="35">
        <v>-0.46239999999999998</v>
      </c>
      <c r="AT35" s="35">
        <v>-0.50729999999999997</v>
      </c>
      <c r="AU35" s="35">
        <v>-0.4869</v>
      </c>
      <c r="AV35" s="35">
        <v>-0.50700000000000001</v>
      </c>
      <c r="AW35" s="35">
        <v>-0.49409999999999998</v>
      </c>
      <c r="AX35" s="35">
        <v>-0.4572</v>
      </c>
      <c r="AY35" s="35">
        <v>-0.49840000000000001</v>
      </c>
      <c r="AZ35" s="35">
        <v>-0.4889</v>
      </c>
      <c r="BA35" s="35">
        <v>-0.50419999999999998</v>
      </c>
      <c r="BB35" s="35">
        <v>-0.50160000000000005</v>
      </c>
      <c r="BC35" s="35">
        <v>-0.48470000000000002</v>
      </c>
      <c r="BD35" s="35">
        <v>-0.48649999999999999</v>
      </c>
      <c r="BE35" s="35">
        <v>-0.52559999999999996</v>
      </c>
      <c r="BF35" s="35">
        <v>-0.50360000000000005</v>
      </c>
      <c r="BG35" s="35">
        <v>-0.50780000000000003</v>
      </c>
      <c r="BI35" s="39" t="s">
        <v>65</v>
      </c>
      <c r="BK35" s="42">
        <v>21.415900000000001</v>
      </c>
      <c r="BL35" s="42">
        <v>18.516500000000001</v>
      </c>
      <c r="BM35" s="42">
        <v>21.1313</v>
      </c>
      <c r="BN35" s="42">
        <v>23.523199999999999</v>
      </c>
      <c r="BO35" s="42">
        <v>21.553000000000001</v>
      </c>
      <c r="BP35" s="42">
        <v>24.088200000000001</v>
      </c>
      <c r="BQ35" s="42">
        <v>21.589200000000002</v>
      </c>
      <c r="BR35" s="42">
        <v>19.396699999999999</v>
      </c>
      <c r="BS35" s="42">
        <v>26.054600000000001</v>
      </c>
      <c r="BT35" s="42">
        <v>25.1081</v>
      </c>
      <c r="BU35" s="42">
        <v>24.6128</v>
      </c>
      <c r="BV35" s="42">
        <v>23.3096</v>
      </c>
      <c r="BW35" s="42">
        <v>22.744199999999999</v>
      </c>
      <c r="BX35" s="42">
        <v>22.442900000000002</v>
      </c>
      <c r="BY35" s="42">
        <v>23.9772</v>
      </c>
      <c r="BZ35" s="42">
        <v>24.0566</v>
      </c>
      <c r="CA35" s="42">
        <v>23.1038</v>
      </c>
      <c r="CB35" s="42">
        <v>25.701000000000001</v>
      </c>
      <c r="CC35" s="42">
        <v>23.400500000000001</v>
      </c>
      <c r="CD35" s="42">
        <v>23.611799999999999</v>
      </c>
      <c r="CE35" s="42">
        <v>19.975300000000001</v>
      </c>
      <c r="CF35" s="42">
        <v>24.649799999999999</v>
      </c>
      <c r="CH35" s="32">
        <v>105.85299999999999</v>
      </c>
      <c r="CI35" s="30">
        <v>35.700000000000003</v>
      </c>
    </row>
    <row r="36" spans="1:87">
      <c r="A36" s="29">
        <v>42663</v>
      </c>
      <c r="B36" s="30" t="s">
        <v>14</v>
      </c>
      <c r="C36" s="30"/>
      <c r="D36" s="30">
        <v>17</v>
      </c>
      <c r="E36" s="30" t="s">
        <v>29</v>
      </c>
      <c r="F36" s="31">
        <v>15</v>
      </c>
      <c r="G36" s="31">
        <v>137</v>
      </c>
      <c r="H36" s="31">
        <v>8844</v>
      </c>
      <c r="I36" s="32">
        <v>105.852</v>
      </c>
      <c r="J36" s="30">
        <v>35.701999999999998</v>
      </c>
      <c r="K36" s="33" t="s">
        <v>66</v>
      </c>
      <c r="M36" s="35">
        <v>0.44979999999999998</v>
      </c>
      <c r="N36" s="35">
        <v>0.46400000000000002</v>
      </c>
      <c r="O36" s="35">
        <v>0.39989999999999998</v>
      </c>
      <c r="P36" s="35">
        <v>0.38390000000000002</v>
      </c>
      <c r="Q36" s="35">
        <v>0.38190000000000002</v>
      </c>
      <c r="R36" s="35">
        <v>0.42030000000000001</v>
      </c>
      <c r="S36" s="35">
        <v>0.4274</v>
      </c>
      <c r="T36" s="35">
        <v>0.43459999999999999</v>
      </c>
      <c r="U36" s="35">
        <v>0.41649999999999998</v>
      </c>
      <c r="V36" s="35">
        <v>0.40710000000000002</v>
      </c>
      <c r="W36" s="35">
        <v>0.38329999999999997</v>
      </c>
      <c r="X36" s="35">
        <v>0.4012</v>
      </c>
      <c r="Y36" s="35">
        <v>0.3962</v>
      </c>
      <c r="Z36" s="35">
        <v>0.437</v>
      </c>
      <c r="AA36" s="35">
        <v>0.41139999999999999</v>
      </c>
      <c r="AB36" s="35">
        <v>0.43219999999999997</v>
      </c>
      <c r="AC36" s="35">
        <v>0.41770000000000002</v>
      </c>
      <c r="AD36" s="35">
        <v>0.43769999999999998</v>
      </c>
      <c r="AE36" s="35">
        <v>0.42320000000000002</v>
      </c>
      <c r="AF36" s="35">
        <v>0.42359999999999998</v>
      </c>
      <c r="AG36" s="35">
        <v>0.41980000000000001</v>
      </c>
      <c r="AH36" s="35">
        <v>0.44419999999999998</v>
      </c>
      <c r="AJ36" s="36" t="s">
        <v>66</v>
      </c>
      <c r="AL36" s="35">
        <v>-0.43819999999999998</v>
      </c>
      <c r="AM36" s="35">
        <v>-0.44779999999999998</v>
      </c>
      <c r="AN36" s="35">
        <v>-0.45200000000000001</v>
      </c>
      <c r="AO36" s="35">
        <v>-0.43909999999999999</v>
      </c>
      <c r="AP36" s="35">
        <v>-0.47920000000000001</v>
      </c>
      <c r="AQ36" s="35">
        <v>-0.45569999999999999</v>
      </c>
      <c r="AR36" s="35">
        <v>-0.47360000000000002</v>
      </c>
      <c r="AS36" s="35">
        <v>-0.48449999999999999</v>
      </c>
      <c r="AT36" s="35">
        <v>-0.47970000000000002</v>
      </c>
      <c r="AU36" s="35">
        <v>-0.47670000000000001</v>
      </c>
      <c r="AV36" s="35">
        <v>-0.49740000000000001</v>
      </c>
      <c r="AW36" s="35">
        <v>-0.48659999999999998</v>
      </c>
      <c r="AX36" s="35">
        <v>-0.46129999999999999</v>
      </c>
      <c r="AY36" s="35">
        <v>-0.49070000000000003</v>
      </c>
      <c r="AZ36" s="35">
        <v>-0.4698</v>
      </c>
      <c r="BA36" s="35">
        <v>-0.51119999999999999</v>
      </c>
      <c r="BB36" s="35">
        <v>-0.48709999999999998</v>
      </c>
      <c r="BC36" s="35">
        <v>-0.4995</v>
      </c>
      <c r="BD36" s="35">
        <v>-0.4854</v>
      </c>
      <c r="BE36" s="35">
        <v>-0.5</v>
      </c>
      <c r="BF36" s="35">
        <v>-0.49390000000000001</v>
      </c>
      <c r="BG36" s="35">
        <v>-0.50219999999999998</v>
      </c>
      <c r="BI36" s="39" t="s">
        <v>66</v>
      </c>
      <c r="BK36" s="42">
        <v>21.9481</v>
      </c>
      <c r="BL36" s="42">
        <v>19.017800000000001</v>
      </c>
      <c r="BM36" s="42">
        <v>22.683</v>
      </c>
      <c r="BN36" s="42">
        <v>22.915600000000001</v>
      </c>
      <c r="BO36" s="42">
        <v>22.059200000000001</v>
      </c>
      <c r="BP36" s="42">
        <v>23.795300000000001</v>
      </c>
      <c r="BQ36" s="42">
        <v>24.8688</v>
      </c>
      <c r="BR36" s="42">
        <v>20.9558</v>
      </c>
      <c r="BS36" s="42">
        <v>25.611699999999999</v>
      </c>
      <c r="BT36" s="42">
        <v>25.844100000000001</v>
      </c>
      <c r="BU36" s="42">
        <v>24.965900000000001</v>
      </c>
      <c r="BV36" s="42">
        <v>21.880400000000002</v>
      </c>
      <c r="BW36" s="42">
        <v>22.876100000000001</v>
      </c>
      <c r="BX36" s="42">
        <v>23.142099999999999</v>
      </c>
      <c r="BY36" s="42">
        <v>24.879899999999999</v>
      </c>
      <c r="BZ36" s="42">
        <v>24.673300000000001</v>
      </c>
      <c r="CA36" s="42">
        <v>24.765599999999999</v>
      </c>
      <c r="CB36" s="42">
        <v>27.527899999999999</v>
      </c>
      <c r="CC36" s="42">
        <v>25.1891</v>
      </c>
      <c r="CD36" s="42">
        <v>23.972000000000001</v>
      </c>
      <c r="CE36" s="42">
        <v>20.3034</v>
      </c>
      <c r="CF36" s="42">
        <v>27.167899999999999</v>
      </c>
      <c r="CH36" s="32">
        <v>105.852</v>
      </c>
      <c r="CI36" s="30">
        <v>35.701999999999998</v>
      </c>
    </row>
    <row r="37" spans="1:87">
      <c r="A37" s="29">
        <v>42663</v>
      </c>
      <c r="B37" s="30" t="s">
        <v>14</v>
      </c>
      <c r="C37" s="30"/>
      <c r="D37" s="30">
        <v>15</v>
      </c>
      <c r="E37" s="30" t="s">
        <v>62</v>
      </c>
      <c r="F37" s="31">
        <v>16</v>
      </c>
      <c r="G37" s="31">
        <v>219</v>
      </c>
      <c r="H37" s="31">
        <v>8846</v>
      </c>
      <c r="I37" s="32">
        <v>105.846</v>
      </c>
      <c r="J37" s="30">
        <v>35.703000000000003</v>
      </c>
      <c r="K37" s="33" t="s">
        <v>67</v>
      </c>
      <c r="M37" s="35">
        <v>0.45340000000000003</v>
      </c>
      <c r="N37" s="35">
        <v>0.45679999999999998</v>
      </c>
      <c r="O37" s="35">
        <v>0.46010000000000001</v>
      </c>
      <c r="P37" s="35">
        <v>0.42280000000000001</v>
      </c>
      <c r="Q37" s="35">
        <v>0.38390000000000002</v>
      </c>
      <c r="R37" s="35">
        <v>0.41889999999999999</v>
      </c>
      <c r="S37" s="35">
        <v>0.43430000000000002</v>
      </c>
      <c r="T37" s="35">
        <v>0.38500000000000001</v>
      </c>
      <c r="U37" s="35">
        <v>0.4027</v>
      </c>
      <c r="V37" s="35">
        <v>0.38490000000000002</v>
      </c>
      <c r="W37" s="35">
        <v>0.39029999999999998</v>
      </c>
      <c r="X37" s="35">
        <v>0.37519999999999998</v>
      </c>
      <c r="Y37" s="35">
        <v>0.39710000000000001</v>
      </c>
      <c r="Z37" s="35">
        <v>0.41660000000000003</v>
      </c>
      <c r="AA37" s="35">
        <v>0.39810000000000001</v>
      </c>
      <c r="AB37" s="35">
        <v>0.40949999999999998</v>
      </c>
      <c r="AC37" s="35">
        <v>0.38600000000000001</v>
      </c>
      <c r="AD37" s="35">
        <v>0.40479999999999999</v>
      </c>
      <c r="AE37" s="35">
        <v>0.4</v>
      </c>
      <c r="AF37" s="35">
        <v>0.41799999999999998</v>
      </c>
      <c r="AG37" s="35">
        <v>0.40899999999999997</v>
      </c>
      <c r="AH37" s="35">
        <v>0.44569999999999999</v>
      </c>
      <c r="AJ37" s="36" t="s">
        <v>67</v>
      </c>
      <c r="AL37" s="35">
        <v>-0.41270000000000001</v>
      </c>
      <c r="AM37" s="35">
        <v>-0.41220000000000001</v>
      </c>
      <c r="AN37" s="35">
        <v>-0.42849999999999999</v>
      </c>
      <c r="AO37" s="35">
        <v>-0.46939999999999998</v>
      </c>
      <c r="AP37" s="35">
        <v>-0.46920000000000001</v>
      </c>
      <c r="AQ37" s="35">
        <v>-0.4446</v>
      </c>
      <c r="AR37" s="35">
        <v>-0.46700000000000003</v>
      </c>
      <c r="AS37" s="35">
        <v>-0.45829999999999999</v>
      </c>
      <c r="AT37" s="35">
        <v>-0.4904</v>
      </c>
      <c r="AU37" s="35">
        <v>-0.48859999999999998</v>
      </c>
      <c r="AV37" s="35">
        <v>-0.48920000000000002</v>
      </c>
      <c r="AW37" s="35">
        <v>-0.48670000000000002</v>
      </c>
      <c r="AX37" s="35">
        <v>-0.49070000000000003</v>
      </c>
      <c r="AY37" s="35">
        <v>-0.48980000000000001</v>
      </c>
      <c r="AZ37" s="35">
        <v>-0.48249999999999998</v>
      </c>
      <c r="BA37" s="35">
        <v>-0.49020000000000002</v>
      </c>
      <c r="BB37" s="35">
        <v>-0.47870000000000001</v>
      </c>
      <c r="BC37" s="35">
        <v>-0.4829</v>
      </c>
      <c r="BD37" s="35">
        <v>-0.47510000000000002</v>
      </c>
      <c r="BE37" s="35">
        <v>-0.49709999999999999</v>
      </c>
      <c r="BF37" s="35">
        <v>-0.47249999999999998</v>
      </c>
      <c r="BG37" s="35">
        <v>-0.4788</v>
      </c>
      <c r="BI37" s="39" t="s">
        <v>67</v>
      </c>
      <c r="BK37" s="42">
        <v>19.542000000000002</v>
      </c>
      <c r="BL37" s="42">
        <v>16.7974</v>
      </c>
      <c r="BM37" s="42">
        <v>19.671199999999999</v>
      </c>
      <c r="BN37" s="42">
        <v>22.430399999999999</v>
      </c>
      <c r="BO37" s="42">
        <v>18.976400000000002</v>
      </c>
      <c r="BP37" s="42">
        <v>20.621500000000001</v>
      </c>
      <c r="BQ37" s="42">
        <v>20.203700000000001</v>
      </c>
      <c r="BR37" s="42">
        <v>18.9284</v>
      </c>
      <c r="BS37" s="42">
        <v>23.437200000000001</v>
      </c>
      <c r="BT37" s="42">
        <v>23.763100000000001</v>
      </c>
      <c r="BU37" s="42">
        <v>24.841000000000001</v>
      </c>
      <c r="BV37" s="42">
        <v>20.9482</v>
      </c>
      <c r="BW37" s="42">
        <v>23.063800000000001</v>
      </c>
      <c r="BX37" s="42">
        <v>21.823499999999999</v>
      </c>
      <c r="BY37" s="42">
        <v>25.5092</v>
      </c>
      <c r="BZ37" s="42">
        <v>23.461300000000001</v>
      </c>
      <c r="CA37" s="42">
        <v>22.8355</v>
      </c>
      <c r="CB37" s="42">
        <v>25.659500000000001</v>
      </c>
      <c r="CC37" s="42">
        <v>22.418500000000002</v>
      </c>
      <c r="CD37" s="42">
        <v>22.504200000000001</v>
      </c>
      <c r="CE37" s="42">
        <v>18.605</v>
      </c>
      <c r="CF37" s="42">
        <v>23.389800000000001</v>
      </c>
      <c r="CH37" s="32">
        <v>105.846</v>
      </c>
      <c r="CI37" s="30">
        <v>35.703000000000003</v>
      </c>
    </row>
    <row r="38" spans="1:87">
      <c r="A38" s="29">
        <v>42663</v>
      </c>
      <c r="B38" s="30" t="s">
        <v>14</v>
      </c>
      <c r="C38" s="30"/>
      <c r="D38" s="30">
        <v>16</v>
      </c>
      <c r="E38" s="30" t="s">
        <v>68</v>
      </c>
      <c r="F38" s="31">
        <v>16</v>
      </c>
      <c r="G38" s="31">
        <v>102</v>
      </c>
      <c r="H38" s="31">
        <v>8680</v>
      </c>
      <c r="I38" s="32">
        <v>105.84099999999999</v>
      </c>
      <c r="J38" s="30">
        <v>35.701999999999998</v>
      </c>
      <c r="K38" s="33" t="s">
        <v>69</v>
      </c>
      <c r="M38" s="35">
        <v>0.43380000000000002</v>
      </c>
      <c r="N38" s="35">
        <v>0.45269999999999999</v>
      </c>
      <c r="O38" s="35">
        <v>0.45729999999999998</v>
      </c>
      <c r="P38" s="35">
        <v>0.40689999999999998</v>
      </c>
      <c r="Q38" s="35">
        <v>0.35749999999999998</v>
      </c>
      <c r="R38" s="35">
        <v>0.41889999999999999</v>
      </c>
      <c r="S38" s="35">
        <v>0.44290000000000002</v>
      </c>
      <c r="T38" s="35">
        <v>0.4289</v>
      </c>
      <c r="U38" s="35">
        <v>0.43640000000000001</v>
      </c>
      <c r="V38" s="35">
        <v>0.38600000000000001</v>
      </c>
      <c r="W38" s="35">
        <v>0.42080000000000001</v>
      </c>
      <c r="X38" s="35">
        <v>0.37640000000000001</v>
      </c>
      <c r="Y38" s="35">
        <v>0.40570000000000001</v>
      </c>
      <c r="Z38" s="35">
        <v>0.4405</v>
      </c>
      <c r="AA38" s="35">
        <v>0.43469999999999998</v>
      </c>
      <c r="AB38" s="35">
        <v>0.443</v>
      </c>
      <c r="AC38" s="35">
        <v>0.41289999999999999</v>
      </c>
      <c r="AD38" s="35">
        <v>0.43569999999999998</v>
      </c>
      <c r="AE38" s="35">
        <v>0.4572</v>
      </c>
      <c r="AF38" s="35">
        <v>0.42070000000000002</v>
      </c>
      <c r="AG38" s="35">
        <v>0.41689999999999999</v>
      </c>
      <c r="AH38" s="35">
        <v>0.4763</v>
      </c>
      <c r="AJ38" s="36" t="s">
        <v>69</v>
      </c>
      <c r="AL38" s="35">
        <v>-0.45629999999999998</v>
      </c>
      <c r="AM38" s="35">
        <v>-0.45079999999999998</v>
      </c>
      <c r="AN38" s="35">
        <v>-0.45550000000000002</v>
      </c>
      <c r="AO38" s="35">
        <v>-0.49230000000000002</v>
      </c>
      <c r="AP38" s="35">
        <v>-0.49540000000000001</v>
      </c>
      <c r="AQ38" s="35">
        <v>-0.46650000000000003</v>
      </c>
      <c r="AR38" s="35">
        <v>-0.49359999999999998</v>
      </c>
      <c r="AS38" s="35">
        <v>-0.46489999999999998</v>
      </c>
      <c r="AT38" s="35">
        <v>-0.49440000000000001</v>
      </c>
      <c r="AU38" s="35">
        <v>-0.49619999999999997</v>
      </c>
      <c r="AV38" s="35">
        <v>-0.5071</v>
      </c>
      <c r="AW38" s="35">
        <v>-0.49390000000000001</v>
      </c>
      <c r="AX38" s="35">
        <v>-0.47810000000000002</v>
      </c>
      <c r="AY38" s="35">
        <v>-0.4884</v>
      </c>
      <c r="AZ38" s="35">
        <v>-0.48209999999999997</v>
      </c>
      <c r="BA38" s="35">
        <v>-0.49469999999999997</v>
      </c>
      <c r="BB38" s="35">
        <v>-0.48180000000000001</v>
      </c>
      <c r="BC38" s="35">
        <v>-0.48530000000000001</v>
      </c>
      <c r="BD38" s="35">
        <v>-0.49030000000000001</v>
      </c>
      <c r="BE38" s="35">
        <v>-0.48249999999999998</v>
      </c>
      <c r="BF38" s="35">
        <v>-0.48120000000000002</v>
      </c>
      <c r="BG38" s="35">
        <v>-0.50219999999999998</v>
      </c>
      <c r="BI38" s="39" t="s">
        <v>69</v>
      </c>
      <c r="BK38" s="42">
        <v>21.593399999999999</v>
      </c>
      <c r="BL38" s="42">
        <v>18.701699999999999</v>
      </c>
      <c r="BM38" s="42">
        <v>20.170500000000001</v>
      </c>
      <c r="BN38" s="42">
        <v>24.977900000000002</v>
      </c>
      <c r="BO38" s="42">
        <v>22.290600000000001</v>
      </c>
      <c r="BP38" s="42">
        <v>22.018599999999999</v>
      </c>
      <c r="BQ38" s="42">
        <v>22.233699999999999</v>
      </c>
      <c r="BR38" s="42">
        <v>18.995999999999999</v>
      </c>
      <c r="BS38" s="42">
        <v>25.078099999999999</v>
      </c>
      <c r="BT38" s="42">
        <v>25.765699999999999</v>
      </c>
      <c r="BU38" s="42">
        <v>26.279199999999999</v>
      </c>
      <c r="BV38" s="42">
        <v>22.3125</v>
      </c>
      <c r="BW38" s="42">
        <v>23.976500000000001</v>
      </c>
      <c r="BX38" s="42">
        <v>21.715199999999999</v>
      </c>
      <c r="BY38" s="42">
        <v>27.552299999999999</v>
      </c>
      <c r="BZ38" s="42">
        <v>23.615300000000001</v>
      </c>
      <c r="CA38" s="42">
        <v>21.971800000000002</v>
      </c>
      <c r="CB38" s="42">
        <v>25.4693</v>
      </c>
      <c r="CC38" s="42">
        <v>23.427600000000002</v>
      </c>
      <c r="CD38" s="42">
        <v>23.8523</v>
      </c>
      <c r="CE38" s="42">
        <v>20.776900000000001</v>
      </c>
      <c r="CF38" s="42">
        <v>25.540099999999999</v>
      </c>
      <c r="CH38" s="32">
        <v>105.84099999999999</v>
      </c>
      <c r="CI38" s="30">
        <v>35.701999999999998</v>
      </c>
    </row>
    <row r="39" spans="1:87">
      <c r="A39" s="29">
        <v>42663</v>
      </c>
      <c r="B39" s="30" t="s">
        <v>14</v>
      </c>
      <c r="C39" s="30"/>
      <c r="D39" s="30">
        <v>35</v>
      </c>
      <c r="E39" s="30" t="s">
        <v>57</v>
      </c>
      <c r="F39" s="31">
        <v>13</v>
      </c>
      <c r="G39" s="31">
        <v>170</v>
      </c>
      <c r="H39" s="31">
        <v>8656</v>
      </c>
      <c r="I39" s="32">
        <v>105.84</v>
      </c>
      <c r="J39" s="30">
        <v>35.704000000000001</v>
      </c>
      <c r="K39" s="33" t="s">
        <v>70</v>
      </c>
      <c r="M39" s="35">
        <v>0.50519999999999998</v>
      </c>
      <c r="N39" s="35">
        <v>0.54490000000000005</v>
      </c>
      <c r="O39" s="35">
        <v>0.54900000000000004</v>
      </c>
      <c r="P39" s="35">
        <v>0.51080000000000003</v>
      </c>
      <c r="Q39" s="35">
        <v>0.44500000000000001</v>
      </c>
      <c r="R39" s="35">
        <v>0.50149999999999995</v>
      </c>
      <c r="S39" s="35">
        <v>0.5242</v>
      </c>
      <c r="T39" s="35">
        <v>0.51070000000000004</v>
      </c>
      <c r="U39" s="35">
        <v>0.51500000000000001</v>
      </c>
      <c r="V39" s="35">
        <v>0.47210000000000002</v>
      </c>
      <c r="W39" s="35">
        <v>0.51700000000000002</v>
      </c>
      <c r="X39" s="35">
        <v>0.43659999999999999</v>
      </c>
      <c r="Y39" s="35">
        <v>0.50590000000000002</v>
      </c>
      <c r="Z39" s="35">
        <v>0.52300000000000002</v>
      </c>
      <c r="AA39" s="35">
        <v>0.52400000000000002</v>
      </c>
      <c r="AB39" s="35">
        <v>0.43990000000000001</v>
      </c>
      <c r="AC39" s="35">
        <v>0.45519999999999999</v>
      </c>
      <c r="AD39" s="35">
        <v>0.49519999999999997</v>
      </c>
      <c r="AE39" s="35">
        <v>0.5081</v>
      </c>
      <c r="AF39" s="35">
        <v>0.48</v>
      </c>
      <c r="AG39" s="35">
        <v>0.48709999999999998</v>
      </c>
      <c r="AH39" s="35">
        <v>0.54779999999999995</v>
      </c>
      <c r="AJ39" s="36" t="s">
        <v>70</v>
      </c>
      <c r="AL39" s="35">
        <v>-0.4723</v>
      </c>
      <c r="AM39" s="35">
        <v>-0.48359999999999997</v>
      </c>
      <c r="AN39" s="35">
        <v>-0.47170000000000001</v>
      </c>
      <c r="AO39" s="35">
        <v>-0.51080000000000003</v>
      </c>
      <c r="AP39" s="35">
        <v>-0.50880000000000003</v>
      </c>
      <c r="AQ39" s="35">
        <v>-0.4995</v>
      </c>
      <c r="AR39" s="35">
        <v>-0.52390000000000003</v>
      </c>
      <c r="AS39" s="35">
        <v>-0.47660000000000002</v>
      </c>
      <c r="AT39" s="35">
        <v>-0.53190000000000004</v>
      </c>
      <c r="AU39" s="35">
        <v>-0.5232</v>
      </c>
      <c r="AV39" s="35">
        <v>-0.52969999999999995</v>
      </c>
      <c r="AW39" s="35">
        <v>-0.50700000000000001</v>
      </c>
      <c r="AX39" s="35">
        <v>-0.51790000000000003</v>
      </c>
      <c r="AY39" s="35">
        <v>-0.51749999999999996</v>
      </c>
      <c r="AZ39" s="35">
        <v>-0.51780000000000004</v>
      </c>
      <c r="BA39" s="35">
        <v>-0.51729999999999998</v>
      </c>
      <c r="BB39" s="35">
        <v>-0.51639999999999997</v>
      </c>
      <c r="BC39" s="35">
        <v>-0.51619999999999999</v>
      </c>
      <c r="BD39" s="35">
        <v>-0.52500000000000002</v>
      </c>
      <c r="BE39" s="35">
        <v>-0.52010000000000001</v>
      </c>
      <c r="BF39" s="35">
        <v>-0.51419999999999999</v>
      </c>
      <c r="BG39" s="35">
        <v>-0.53249999999999997</v>
      </c>
      <c r="BI39" s="39" t="s">
        <v>70</v>
      </c>
      <c r="BK39" s="42">
        <v>19.2606</v>
      </c>
      <c r="BL39" s="42">
        <v>15.939</v>
      </c>
      <c r="BM39" s="42">
        <v>18.7943</v>
      </c>
      <c r="BN39" s="42">
        <v>20.7315</v>
      </c>
      <c r="BO39" s="42">
        <v>19.351700000000001</v>
      </c>
      <c r="BP39" s="42">
        <v>21.322600000000001</v>
      </c>
      <c r="BQ39" s="42">
        <v>20.3124</v>
      </c>
      <c r="BR39" s="42">
        <v>17.563099999999999</v>
      </c>
      <c r="BS39" s="42">
        <v>23.0609</v>
      </c>
      <c r="BT39" s="42">
        <v>25.204899999999999</v>
      </c>
      <c r="BU39" s="42">
        <v>23.473800000000001</v>
      </c>
      <c r="BV39" s="42">
        <v>20.4679</v>
      </c>
      <c r="BW39" s="42">
        <v>21.159800000000001</v>
      </c>
      <c r="BX39" s="42">
        <v>21.331</v>
      </c>
      <c r="BY39" s="42">
        <v>23.561299999999999</v>
      </c>
      <c r="BZ39" s="42">
        <v>23.044799999999999</v>
      </c>
      <c r="CA39" s="42">
        <v>19.8263</v>
      </c>
      <c r="CB39" s="42">
        <v>23.436800000000002</v>
      </c>
      <c r="CC39" s="42">
        <v>20.963999999999999</v>
      </c>
      <c r="CD39" s="42">
        <v>21.9588</v>
      </c>
      <c r="CE39" s="42">
        <v>18.805099999999999</v>
      </c>
      <c r="CF39" s="42">
        <v>23.7029</v>
      </c>
      <c r="CH39" s="32">
        <v>105.84</v>
      </c>
      <c r="CI39" s="30">
        <v>35.704000000000001</v>
      </c>
    </row>
    <row r="40" spans="1:87">
      <c r="A40" s="29">
        <v>42663</v>
      </c>
      <c r="B40" s="30" t="s">
        <v>14</v>
      </c>
      <c r="C40" s="30"/>
      <c r="D40" s="30">
        <v>34</v>
      </c>
      <c r="E40" s="30" t="s">
        <v>71</v>
      </c>
      <c r="F40" s="31">
        <v>10</v>
      </c>
      <c r="G40" s="31">
        <v>238</v>
      </c>
      <c r="H40" s="31">
        <v>9044</v>
      </c>
      <c r="I40" s="32">
        <v>105.85</v>
      </c>
      <c r="J40" s="30">
        <v>35.704999999999998</v>
      </c>
      <c r="K40" s="33" t="s">
        <v>72</v>
      </c>
      <c r="M40" s="35">
        <v>0.52549999999999997</v>
      </c>
      <c r="N40" s="35">
        <v>0.51949999999999996</v>
      </c>
      <c r="O40" s="35">
        <v>0.51280000000000003</v>
      </c>
      <c r="P40" s="35">
        <v>0.51800000000000002</v>
      </c>
      <c r="Q40" s="35">
        <v>0.49840000000000001</v>
      </c>
      <c r="R40" s="35">
        <v>0.51100000000000001</v>
      </c>
      <c r="S40" s="35">
        <v>0.55579999999999996</v>
      </c>
      <c r="T40" s="35">
        <v>0.51729999999999998</v>
      </c>
      <c r="U40" s="35">
        <v>0.54190000000000005</v>
      </c>
      <c r="V40" s="35">
        <v>0.53310000000000002</v>
      </c>
      <c r="W40" s="35">
        <v>0.51939999999999997</v>
      </c>
      <c r="X40" s="35">
        <v>0.51500000000000001</v>
      </c>
      <c r="Y40" s="35">
        <v>0.50929999999999997</v>
      </c>
      <c r="Z40" s="35">
        <v>0.5413</v>
      </c>
      <c r="AA40" s="35">
        <v>0.51349999999999996</v>
      </c>
      <c r="AB40" s="35">
        <v>0.53010000000000002</v>
      </c>
      <c r="AC40" s="35">
        <v>0.49430000000000002</v>
      </c>
      <c r="AD40" s="35">
        <v>0.54490000000000005</v>
      </c>
      <c r="AE40" s="35">
        <v>0.53680000000000005</v>
      </c>
      <c r="AF40" s="35">
        <v>0.54769999999999996</v>
      </c>
      <c r="AG40" s="35">
        <v>0.52900000000000003</v>
      </c>
      <c r="AH40" s="35">
        <v>0.57520000000000004</v>
      </c>
      <c r="AJ40" s="36" t="s">
        <v>72</v>
      </c>
      <c r="AL40" s="35">
        <v>-0.39169999999999999</v>
      </c>
      <c r="AM40" s="35">
        <v>-0.39650000000000002</v>
      </c>
      <c r="AN40" s="35">
        <v>-0.41110000000000002</v>
      </c>
      <c r="AO40" s="35">
        <v>-0.40889999999999999</v>
      </c>
      <c r="AP40" s="35">
        <v>-0.39689999999999998</v>
      </c>
      <c r="AQ40" s="35">
        <v>-0.3921</v>
      </c>
      <c r="AR40" s="35">
        <v>-0.42170000000000002</v>
      </c>
      <c r="AS40" s="35">
        <v>-0.39240000000000003</v>
      </c>
      <c r="AT40" s="35">
        <v>-0.43619999999999998</v>
      </c>
      <c r="AU40" s="35">
        <v>-0.43580000000000002</v>
      </c>
      <c r="AV40" s="35">
        <v>-0.441</v>
      </c>
      <c r="AW40" s="35">
        <v>-0.44009999999999999</v>
      </c>
      <c r="AX40" s="35">
        <v>-0.432</v>
      </c>
      <c r="AY40" s="35">
        <v>-0.45040000000000002</v>
      </c>
      <c r="AZ40" s="35">
        <v>-0.42830000000000001</v>
      </c>
      <c r="BA40" s="35">
        <v>-0.45200000000000001</v>
      </c>
      <c r="BB40" s="35">
        <v>-0.43440000000000001</v>
      </c>
      <c r="BC40" s="35">
        <v>-0.44800000000000001</v>
      </c>
      <c r="BD40" s="35">
        <v>-0.43209999999999998</v>
      </c>
      <c r="BE40" s="35">
        <v>-0.43340000000000001</v>
      </c>
      <c r="BF40" s="35">
        <v>-0.43259999999999998</v>
      </c>
      <c r="BG40" s="35">
        <v>-0.4395</v>
      </c>
      <c r="BI40" s="39" t="s">
        <v>72</v>
      </c>
      <c r="BK40" s="42">
        <v>19.463899999999999</v>
      </c>
      <c r="BL40" s="42">
        <v>17.7484</v>
      </c>
      <c r="BM40" s="42">
        <v>20.774899999999999</v>
      </c>
      <c r="BN40" s="42">
        <v>21.284300000000002</v>
      </c>
      <c r="BO40" s="42">
        <v>19.007200000000001</v>
      </c>
      <c r="BP40" s="42">
        <v>21.7834</v>
      </c>
      <c r="BQ40" s="42">
        <v>21.152799999999999</v>
      </c>
      <c r="BR40" s="42">
        <v>17.053899999999999</v>
      </c>
      <c r="BS40" s="42">
        <v>23.097100000000001</v>
      </c>
      <c r="BT40" s="42">
        <v>23.555599999999998</v>
      </c>
      <c r="BU40" s="42">
        <v>24.355599999999999</v>
      </c>
      <c r="BV40" s="42">
        <v>19.907</v>
      </c>
      <c r="BW40" s="42">
        <v>21.681100000000001</v>
      </c>
      <c r="BX40" s="42">
        <v>21.936800000000002</v>
      </c>
      <c r="BY40" s="42">
        <v>22.285799999999998</v>
      </c>
      <c r="BZ40" s="42">
        <v>22.917400000000001</v>
      </c>
      <c r="CA40" s="42">
        <v>22.020700000000001</v>
      </c>
      <c r="CB40" s="42">
        <v>22.803999999999998</v>
      </c>
      <c r="CC40" s="42">
        <v>22.534199999999998</v>
      </c>
      <c r="CD40" s="42">
        <v>21.9665</v>
      </c>
      <c r="CE40" s="42">
        <v>18.203800000000001</v>
      </c>
      <c r="CF40" s="42">
        <v>24.603999999999999</v>
      </c>
      <c r="CH40" s="32">
        <v>105.85</v>
      </c>
      <c r="CI40" s="30">
        <v>35.704999999999998</v>
      </c>
    </row>
    <row r="41" spans="1:87">
      <c r="A41" s="29">
        <v>42663</v>
      </c>
      <c r="B41" s="30" t="s">
        <v>14</v>
      </c>
      <c r="C41" s="30"/>
      <c r="D41" s="30">
        <v>15</v>
      </c>
      <c r="E41" s="30" t="s">
        <v>62</v>
      </c>
      <c r="F41" s="31">
        <v>11</v>
      </c>
      <c r="G41" s="31">
        <v>157</v>
      </c>
      <c r="H41" s="31">
        <v>9254</v>
      </c>
      <c r="I41" s="32">
        <v>105.84399999999999</v>
      </c>
      <c r="J41" s="30">
        <v>35.707999999999998</v>
      </c>
      <c r="K41" s="33" t="s">
        <v>73</v>
      </c>
      <c r="M41" s="35">
        <v>0.50119999999999998</v>
      </c>
      <c r="N41" s="35">
        <v>0.5131</v>
      </c>
      <c r="O41" s="35">
        <v>0.4481</v>
      </c>
      <c r="P41" s="35">
        <v>0.36120000000000002</v>
      </c>
      <c r="Q41" s="35">
        <v>0.33429999999999999</v>
      </c>
      <c r="R41" s="35">
        <v>0.39389999999999997</v>
      </c>
      <c r="S41" s="35">
        <v>0.39729999999999999</v>
      </c>
      <c r="T41" s="35">
        <v>0.3639</v>
      </c>
      <c r="U41" s="35">
        <v>0.37890000000000001</v>
      </c>
      <c r="V41" s="35">
        <v>0.3478</v>
      </c>
      <c r="W41" s="35">
        <v>0.3286</v>
      </c>
      <c r="X41" s="35">
        <v>0.35399999999999998</v>
      </c>
      <c r="Y41" s="35">
        <v>0.34410000000000002</v>
      </c>
      <c r="Z41" s="35">
        <v>0.37190000000000001</v>
      </c>
      <c r="AA41" s="35">
        <v>0.35310000000000002</v>
      </c>
      <c r="AB41" s="35">
        <v>0.37359999999999999</v>
      </c>
      <c r="AC41" s="35">
        <v>0.3624</v>
      </c>
      <c r="AD41" s="35">
        <v>0.36570000000000003</v>
      </c>
      <c r="AE41" s="35">
        <v>0.3448</v>
      </c>
      <c r="AF41" s="35">
        <v>0.37409999999999999</v>
      </c>
      <c r="AG41" s="35">
        <v>0.37469999999999998</v>
      </c>
      <c r="AH41" s="35">
        <v>0.36380000000000001</v>
      </c>
      <c r="AJ41" s="36" t="s">
        <v>73</v>
      </c>
      <c r="AL41" s="35">
        <v>-0.4133</v>
      </c>
      <c r="AM41" s="35">
        <v>-0.4395</v>
      </c>
      <c r="AN41" s="35">
        <v>-0.45069999999999999</v>
      </c>
      <c r="AO41" s="35">
        <v>-0.50619999999999998</v>
      </c>
      <c r="AP41" s="35">
        <v>-0.48749999999999999</v>
      </c>
      <c r="AQ41" s="35">
        <v>-0.48299999999999998</v>
      </c>
      <c r="AR41" s="35">
        <v>-0.49</v>
      </c>
      <c r="AS41" s="35">
        <v>-0.47460000000000002</v>
      </c>
      <c r="AT41" s="35">
        <v>-0.52029999999999998</v>
      </c>
      <c r="AU41" s="35">
        <v>-0.504</v>
      </c>
      <c r="AV41" s="35">
        <v>-0.51259999999999994</v>
      </c>
      <c r="AW41" s="35">
        <v>-0.50800000000000001</v>
      </c>
      <c r="AX41" s="35">
        <v>-0.49619999999999997</v>
      </c>
      <c r="AY41" s="35">
        <v>-0.51790000000000003</v>
      </c>
      <c r="AZ41" s="35">
        <v>-0.49220000000000003</v>
      </c>
      <c r="BA41" s="35">
        <v>-0.52649999999999997</v>
      </c>
      <c r="BB41" s="35">
        <v>-0.50380000000000003</v>
      </c>
      <c r="BC41" s="35">
        <v>-0.46779999999999999</v>
      </c>
      <c r="BD41" s="35">
        <v>-0.48920000000000002</v>
      </c>
      <c r="BE41" s="35">
        <v>-0.51959999999999995</v>
      </c>
      <c r="BF41" s="35">
        <v>-0.50919999999999999</v>
      </c>
      <c r="BG41" s="35">
        <v>-0.48849999999999999</v>
      </c>
      <c r="BI41" s="39" t="s">
        <v>73</v>
      </c>
      <c r="BK41" s="42">
        <v>18.230699999999999</v>
      </c>
      <c r="BL41" s="42">
        <v>15.1229</v>
      </c>
      <c r="BM41" s="42">
        <v>21.372800000000002</v>
      </c>
      <c r="BN41" s="42">
        <v>21.384899999999998</v>
      </c>
      <c r="BO41" s="42">
        <v>18.253299999999999</v>
      </c>
      <c r="BP41" s="42">
        <v>22.274799999999999</v>
      </c>
      <c r="BQ41" s="42">
        <v>22.1191</v>
      </c>
      <c r="BR41" s="42">
        <v>16.464300000000001</v>
      </c>
      <c r="BS41" s="42">
        <v>23.752500000000001</v>
      </c>
      <c r="BT41" s="42">
        <v>24.749500000000001</v>
      </c>
      <c r="BU41" s="42">
        <v>24.559699999999999</v>
      </c>
      <c r="BV41" s="42">
        <v>21.964200000000002</v>
      </c>
      <c r="BW41" s="42">
        <v>23.1859</v>
      </c>
      <c r="BX41" s="42">
        <v>22.550699999999999</v>
      </c>
      <c r="BY41" s="42">
        <v>26.3339</v>
      </c>
      <c r="BZ41" s="42">
        <v>23.837599999999998</v>
      </c>
      <c r="CA41" s="42">
        <v>22.529399999999999</v>
      </c>
      <c r="CB41" s="42">
        <v>24.450500000000002</v>
      </c>
      <c r="CC41" s="42">
        <v>26.1342</v>
      </c>
      <c r="CD41" s="42">
        <v>21.8</v>
      </c>
      <c r="CE41" s="42">
        <v>19.960100000000001</v>
      </c>
      <c r="CF41" s="42">
        <v>24.3688</v>
      </c>
      <c r="CH41" s="32">
        <v>105.84399999999999</v>
      </c>
      <c r="CI41" s="30">
        <v>35.707999999999998</v>
      </c>
    </row>
    <row r="42" spans="1:87">
      <c r="A42" s="29">
        <v>42663</v>
      </c>
      <c r="B42" s="30" t="s">
        <v>14</v>
      </c>
      <c r="C42" s="30"/>
      <c r="D42" s="30">
        <v>40</v>
      </c>
      <c r="E42" s="30" t="s">
        <v>21</v>
      </c>
      <c r="F42" s="31">
        <v>15</v>
      </c>
      <c r="G42" s="31">
        <v>195</v>
      </c>
      <c r="H42" s="31">
        <v>7934</v>
      </c>
      <c r="I42" s="32">
        <v>105.827</v>
      </c>
      <c r="J42" s="30">
        <v>35.69</v>
      </c>
      <c r="K42" s="33" t="s">
        <v>74</v>
      </c>
      <c r="M42" s="35">
        <v>0.3876</v>
      </c>
      <c r="N42" s="35">
        <v>0.36899999999999999</v>
      </c>
      <c r="O42" s="35">
        <v>0.36170000000000002</v>
      </c>
      <c r="P42" s="35">
        <v>0.37940000000000002</v>
      </c>
      <c r="Q42" s="35">
        <v>0.34510000000000002</v>
      </c>
      <c r="R42" s="35">
        <v>0.35730000000000001</v>
      </c>
      <c r="S42" s="35">
        <v>0.38779999999999998</v>
      </c>
      <c r="T42" s="35">
        <v>0.39539999999999997</v>
      </c>
      <c r="U42" s="35">
        <v>0.377</v>
      </c>
      <c r="V42" s="35">
        <v>0.37769999999999998</v>
      </c>
      <c r="W42" s="35">
        <v>0.36080000000000001</v>
      </c>
      <c r="X42" s="35">
        <v>0.3594</v>
      </c>
      <c r="Y42" s="35">
        <v>0.3518</v>
      </c>
      <c r="Z42" s="35">
        <v>0.36880000000000002</v>
      </c>
      <c r="AA42" s="35">
        <v>0.37890000000000001</v>
      </c>
      <c r="AB42" s="35">
        <v>0.38779999999999998</v>
      </c>
      <c r="AC42" s="35">
        <v>0.36880000000000002</v>
      </c>
      <c r="AD42" s="35">
        <v>0.37640000000000001</v>
      </c>
      <c r="AE42" s="35">
        <v>0.4113</v>
      </c>
      <c r="AF42" s="35">
        <v>0.42630000000000001</v>
      </c>
      <c r="AG42" s="35">
        <v>0.42509999999999998</v>
      </c>
      <c r="AH42" s="35">
        <v>0.46949999999999997</v>
      </c>
      <c r="AJ42" s="36" t="s">
        <v>74</v>
      </c>
      <c r="AL42" s="35">
        <v>-0.44440000000000002</v>
      </c>
      <c r="AM42" s="35">
        <v>-0.41849999999999998</v>
      </c>
      <c r="AN42" s="35">
        <v>-0.4355</v>
      </c>
      <c r="AO42" s="35">
        <v>-0.43669999999999998</v>
      </c>
      <c r="AP42" s="35">
        <v>-0.439</v>
      </c>
      <c r="AQ42" s="35">
        <v>-0.42849999999999999</v>
      </c>
      <c r="AR42" s="35">
        <v>-0.45350000000000001</v>
      </c>
      <c r="AS42" s="35">
        <v>-0.45939999999999998</v>
      </c>
      <c r="AT42" s="35">
        <v>-0.45069999999999999</v>
      </c>
      <c r="AU42" s="35">
        <v>-0.43569999999999998</v>
      </c>
      <c r="AV42" s="35">
        <v>-0.44490000000000002</v>
      </c>
      <c r="AW42" s="35">
        <v>-0.44350000000000001</v>
      </c>
      <c r="AX42" s="35">
        <v>-0.41920000000000002</v>
      </c>
      <c r="AY42" s="35">
        <v>-0.4254</v>
      </c>
      <c r="AZ42" s="35">
        <v>-0.43130000000000002</v>
      </c>
      <c r="BA42" s="35">
        <v>-0.43480000000000002</v>
      </c>
      <c r="BB42" s="35">
        <v>-0.41110000000000002</v>
      </c>
      <c r="BC42" s="35">
        <v>-0.42209999999999998</v>
      </c>
      <c r="BD42" s="35">
        <v>-0.43430000000000002</v>
      </c>
      <c r="BE42" s="35">
        <v>-0.41849999999999998</v>
      </c>
      <c r="BF42" s="35">
        <v>-0.438</v>
      </c>
      <c r="BG42" s="35">
        <v>-0.43809999999999999</v>
      </c>
      <c r="BI42" s="39" t="s">
        <v>74</v>
      </c>
      <c r="BK42" s="42">
        <v>21.166599999999999</v>
      </c>
      <c r="BL42" s="42">
        <v>15.742100000000001</v>
      </c>
      <c r="BM42" s="42">
        <v>16.334399999999999</v>
      </c>
      <c r="BN42" s="42">
        <v>20.850100000000001</v>
      </c>
      <c r="BO42" s="42">
        <v>16.950800000000001</v>
      </c>
      <c r="BP42" s="42">
        <v>19.266400000000001</v>
      </c>
      <c r="BQ42" s="42">
        <v>19.6447</v>
      </c>
      <c r="BR42" s="42">
        <v>16.905200000000001</v>
      </c>
      <c r="BS42" s="42">
        <v>20.490500000000001</v>
      </c>
      <c r="BT42" s="42">
        <v>21.879799999999999</v>
      </c>
      <c r="BU42" s="42">
        <v>22.016100000000002</v>
      </c>
      <c r="BV42" s="42">
        <v>19.566299999999998</v>
      </c>
      <c r="BW42" s="42">
        <v>17.5197</v>
      </c>
      <c r="BX42" s="42">
        <v>19.364699999999999</v>
      </c>
      <c r="BY42" s="42">
        <v>21.521999999999998</v>
      </c>
      <c r="BZ42" s="42">
        <v>20.036999999999999</v>
      </c>
      <c r="CA42" s="42">
        <v>20.004799999999999</v>
      </c>
      <c r="CB42" s="42">
        <v>20.950700000000001</v>
      </c>
      <c r="CC42" s="42">
        <v>20.226600000000001</v>
      </c>
      <c r="CD42" s="42">
        <v>20.775500000000001</v>
      </c>
      <c r="CE42" s="42">
        <v>17.0383</v>
      </c>
      <c r="CF42" s="42">
        <v>21.133800000000001</v>
      </c>
      <c r="CH42" s="32">
        <v>105.827</v>
      </c>
      <c r="CI42" s="30">
        <v>35.69</v>
      </c>
    </row>
    <row r="43" spans="1:87">
      <c r="A43" s="29">
        <v>42663</v>
      </c>
      <c r="B43" s="30" t="s">
        <v>14</v>
      </c>
      <c r="C43" s="30"/>
      <c r="D43" s="30">
        <v>7</v>
      </c>
      <c r="E43" s="30" t="s">
        <v>75</v>
      </c>
      <c r="F43" s="31">
        <v>15</v>
      </c>
      <c r="G43" s="31">
        <v>178</v>
      </c>
      <c r="H43" s="31">
        <v>8580</v>
      </c>
      <c r="I43" s="32">
        <v>105.828</v>
      </c>
      <c r="J43" s="30">
        <v>35.706000000000003</v>
      </c>
      <c r="K43" s="33" t="s">
        <v>76</v>
      </c>
      <c r="M43" s="35">
        <v>0.52680000000000005</v>
      </c>
      <c r="N43" s="35">
        <v>0.49170000000000003</v>
      </c>
      <c r="O43" s="35">
        <v>0.50600000000000001</v>
      </c>
      <c r="P43" s="35">
        <v>0.54759999999999998</v>
      </c>
      <c r="Q43" s="35">
        <v>0.48630000000000001</v>
      </c>
      <c r="R43" s="35">
        <v>0.4652</v>
      </c>
      <c r="S43" s="35">
        <v>0.47099999999999997</v>
      </c>
      <c r="T43" s="35">
        <v>0.49380000000000002</v>
      </c>
      <c r="U43" s="35">
        <v>0.32440000000000002</v>
      </c>
      <c r="V43" s="35">
        <v>0.30719999999999997</v>
      </c>
      <c r="W43" s="35">
        <v>0.31609999999999999</v>
      </c>
      <c r="X43" s="35">
        <v>0.3014</v>
      </c>
      <c r="Y43" s="35">
        <v>0.35849999999999999</v>
      </c>
      <c r="Z43" s="35">
        <v>0.38300000000000001</v>
      </c>
      <c r="AA43" s="35">
        <v>0.35539999999999999</v>
      </c>
      <c r="AB43" s="35">
        <v>0.37159999999999999</v>
      </c>
      <c r="AC43" s="35">
        <v>0.37680000000000002</v>
      </c>
      <c r="AD43" s="35">
        <v>0.37190000000000001</v>
      </c>
      <c r="AE43" s="35">
        <v>0.34470000000000001</v>
      </c>
      <c r="AF43" s="35">
        <v>0.37769999999999998</v>
      </c>
      <c r="AG43" s="35">
        <v>0.39829999999999999</v>
      </c>
      <c r="AH43" s="35">
        <v>0.41570000000000001</v>
      </c>
      <c r="AJ43" s="36" t="s">
        <v>76</v>
      </c>
      <c r="AL43" s="35">
        <v>-0.45619999999999999</v>
      </c>
      <c r="AM43" s="35">
        <v>-0.42149999999999999</v>
      </c>
      <c r="AN43" s="35">
        <v>-0.44429999999999997</v>
      </c>
      <c r="AO43" s="35">
        <v>-0.46850000000000003</v>
      </c>
      <c r="AP43" s="35">
        <v>-0.46939999999999998</v>
      </c>
      <c r="AQ43" s="35">
        <v>-0.51380000000000003</v>
      </c>
      <c r="AR43" s="35">
        <v>-0.49220000000000003</v>
      </c>
      <c r="AS43" s="35">
        <v>-0.51170000000000004</v>
      </c>
      <c r="AT43" s="35">
        <v>-0.52649999999999997</v>
      </c>
      <c r="AU43" s="35">
        <v>-0.5383</v>
      </c>
      <c r="AV43" s="35">
        <v>-0.55059999999999998</v>
      </c>
      <c r="AW43" s="35">
        <v>-0.52259999999999995</v>
      </c>
      <c r="AX43" s="35">
        <v>-0.5151</v>
      </c>
      <c r="AY43" s="35">
        <v>-0.50900000000000001</v>
      </c>
      <c r="AZ43" s="35">
        <v>-0.51900000000000002</v>
      </c>
      <c r="BA43" s="35">
        <v>-0.53739999999999999</v>
      </c>
      <c r="BB43" s="35">
        <v>-0.53280000000000005</v>
      </c>
      <c r="BC43" s="35">
        <v>-0.53039999999999998</v>
      </c>
      <c r="BD43" s="35">
        <v>-0.54290000000000005</v>
      </c>
      <c r="BE43" s="35">
        <v>-0.54430000000000001</v>
      </c>
      <c r="BF43" s="35">
        <v>-0.54049999999999998</v>
      </c>
      <c r="BG43" s="35">
        <v>-0.54320000000000002</v>
      </c>
      <c r="BI43" s="39" t="s">
        <v>76</v>
      </c>
      <c r="BK43" s="42">
        <v>20.678699999999999</v>
      </c>
      <c r="BL43" s="42">
        <v>15.3142</v>
      </c>
      <c r="BM43" s="42">
        <v>17.301200000000001</v>
      </c>
      <c r="BN43" s="42">
        <v>20.175999999999998</v>
      </c>
      <c r="BO43" s="42">
        <v>17.715299999999999</v>
      </c>
      <c r="BP43" s="42">
        <v>24.7804</v>
      </c>
      <c r="BQ43" s="42">
        <v>21.373699999999999</v>
      </c>
      <c r="BR43" s="42">
        <v>18.215800000000002</v>
      </c>
      <c r="BS43" s="42">
        <v>24.958200000000001</v>
      </c>
      <c r="BT43" s="42">
        <v>24.920200000000001</v>
      </c>
      <c r="BU43" s="42">
        <v>27.7468</v>
      </c>
      <c r="BV43" s="42">
        <v>23.513200000000001</v>
      </c>
      <c r="BW43" s="42">
        <v>22.3477</v>
      </c>
      <c r="BX43" s="42">
        <v>21.747</v>
      </c>
      <c r="BY43" s="42">
        <v>23.535299999999999</v>
      </c>
      <c r="BZ43" s="42">
        <v>22.603100000000001</v>
      </c>
      <c r="CA43" s="42">
        <v>22.2698</v>
      </c>
      <c r="CB43" s="42">
        <v>26.866</v>
      </c>
      <c r="CC43" s="42">
        <v>24.783100000000001</v>
      </c>
      <c r="CD43" s="42">
        <v>22.1463</v>
      </c>
      <c r="CE43" s="42">
        <v>19.831</v>
      </c>
      <c r="CF43" s="42">
        <v>25.2714</v>
      </c>
      <c r="CH43" s="32">
        <v>105.828</v>
      </c>
      <c r="CI43" s="30">
        <v>35.706000000000003</v>
      </c>
    </row>
    <row r="44" spans="1:87">
      <c r="A44" s="29">
        <v>42663</v>
      </c>
      <c r="B44" s="30" t="s">
        <v>14</v>
      </c>
      <c r="C44" s="30"/>
      <c r="D44" s="30">
        <v>46</v>
      </c>
      <c r="E44" s="30" t="s">
        <v>77</v>
      </c>
      <c r="F44" s="31">
        <v>16</v>
      </c>
      <c r="G44" s="31">
        <v>192</v>
      </c>
      <c r="H44" s="31">
        <v>8554</v>
      </c>
      <c r="I44" s="32">
        <v>105.82299999999999</v>
      </c>
      <c r="J44" s="30">
        <v>35.707000000000001</v>
      </c>
      <c r="K44" s="33" t="s">
        <v>78</v>
      </c>
      <c r="M44" s="35">
        <v>0.50139999999999996</v>
      </c>
      <c r="N44" s="35">
        <v>0.46800000000000003</v>
      </c>
      <c r="O44" s="35">
        <v>0.49830000000000002</v>
      </c>
      <c r="P44" s="35">
        <v>0.52029999999999998</v>
      </c>
      <c r="Q44" s="35">
        <v>0.48270000000000002</v>
      </c>
      <c r="R44" s="35">
        <v>0.5262</v>
      </c>
      <c r="S44" s="35">
        <v>0.54610000000000003</v>
      </c>
      <c r="T44" s="35">
        <v>0.5575</v>
      </c>
      <c r="U44" s="35">
        <v>0.4123</v>
      </c>
      <c r="V44" s="35">
        <v>0.4002</v>
      </c>
      <c r="W44" s="35">
        <v>0.40720000000000001</v>
      </c>
      <c r="X44" s="35">
        <v>0.39319999999999999</v>
      </c>
      <c r="Y44" s="35">
        <v>0.41660000000000003</v>
      </c>
      <c r="Z44" s="35">
        <v>0.44619999999999999</v>
      </c>
      <c r="AA44" s="35">
        <v>0.42899999999999999</v>
      </c>
      <c r="AB44" s="35">
        <v>0.42749999999999999</v>
      </c>
      <c r="AC44" s="35">
        <v>0.41370000000000001</v>
      </c>
      <c r="AD44" s="35">
        <v>0.44240000000000002</v>
      </c>
      <c r="AE44" s="35">
        <v>0.44040000000000001</v>
      </c>
      <c r="AF44" s="35">
        <v>0.43780000000000002</v>
      </c>
      <c r="AG44" s="35">
        <v>0.44519999999999998</v>
      </c>
      <c r="AH44" s="35">
        <v>0.46439999999999998</v>
      </c>
      <c r="AJ44" s="36" t="s">
        <v>78</v>
      </c>
      <c r="AL44" s="35">
        <v>-0.49</v>
      </c>
      <c r="AM44" s="35">
        <v>-0.43009999999999998</v>
      </c>
      <c r="AN44" s="35">
        <v>-0.47089999999999999</v>
      </c>
      <c r="AO44" s="35">
        <v>-0.47260000000000002</v>
      </c>
      <c r="AP44" s="35">
        <v>-0.47639999999999999</v>
      </c>
      <c r="AQ44" s="35">
        <v>-0.48170000000000002</v>
      </c>
      <c r="AR44" s="35">
        <v>-0.47949999999999998</v>
      </c>
      <c r="AS44" s="35">
        <v>-0.49859999999999999</v>
      </c>
      <c r="AT44" s="35">
        <v>-0.52829999999999999</v>
      </c>
      <c r="AU44" s="35">
        <v>-0.52969999999999995</v>
      </c>
      <c r="AV44" s="35">
        <v>-0.53520000000000001</v>
      </c>
      <c r="AW44" s="35">
        <v>-0.49609999999999999</v>
      </c>
      <c r="AX44" s="35">
        <v>-0.50700000000000001</v>
      </c>
      <c r="AY44" s="35">
        <v>-0.49270000000000003</v>
      </c>
      <c r="AZ44" s="35">
        <v>-0.50409999999999999</v>
      </c>
      <c r="BA44" s="35">
        <v>-0.51829999999999998</v>
      </c>
      <c r="BB44" s="35">
        <v>-0.50390000000000001</v>
      </c>
      <c r="BC44" s="35">
        <v>-0.51739999999999997</v>
      </c>
      <c r="BD44" s="35">
        <v>-0.53259999999999996</v>
      </c>
      <c r="BE44" s="35">
        <v>-0.53720000000000001</v>
      </c>
      <c r="BF44" s="35">
        <v>-0.51490000000000002</v>
      </c>
      <c r="BG44" s="35">
        <v>-0.52849999999999997</v>
      </c>
      <c r="BI44" s="39" t="s">
        <v>78</v>
      </c>
      <c r="BK44" s="42">
        <v>21.002199999999998</v>
      </c>
      <c r="BL44" s="42">
        <v>15.998799999999999</v>
      </c>
      <c r="BM44" s="42">
        <v>18.132999999999999</v>
      </c>
      <c r="BN44" s="42">
        <v>20.349699999999999</v>
      </c>
      <c r="BO44" s="42">
        <v>18.4434</v>
      </c>
      <c r="BP44" s="42">
        <v>21.636299999999999</v>
      </c>
      <c r="BQ44" s="42">
        <v>20.075600000000001</v>
      </c>
      <c r="BR44" s="42">
        <v>17.613099999999999</v>
      </c>
      <c r="BS44" s="42">
        <v>23.063400000000001</v>
      </c>
      <c r="BT44" s="42">
        <v>22.680199999999999</v>
      </c>
      <c r="BU44" s="42">
        <v>26.779499999999999</v>
      </c>
      <c r="BV44" s="42">
        <v>22.020399999999999</v>
      </c>
      <c r="BW44" s="42">
        <v>21.825199999999999</v>
      </c>
      <c r="BX44" s="42">
        <v>21.024000000000001</v>
      </c>
      <c r="BY44" s="42">
        <v>23.368300000000001</v>
      </c>
      <c r="BZ44" s="42">
        <v>23.653199999999998</v>
      </c>
      <c r="CA44" s="42">
        <v>24.320699999999999</v>
      </c>
      <c r="CB44" s="42">
        <v>27.590199999999999</v>
      </c>
      <c r="CC44" s="42">
        <v>23.6188</v>
      </c>
      <c r="CD44" s="42">
        <v>23.9819</v>
      </c>
      <c r="CE44" s="42">
        <v>20.2697</v>
      </c>
      <c r="CF44" s="42">
        <v>24.155899999999999</v>
      </c>
      <c r="CH44" s="32">
        <v>105.82299999999999</v>
      </c>
      <c r="CI44" s="30">
        <v>35.707000000000001</v>
      </c>
    </row>
    <row r="45" spans="1:87">
      <c r="A45" s="29">
        <v>42663</v>
      </c>
      <c r="B45" s="30" t="s">
        <v>14</v>
      </c>
      <c r="C45" s="30"/>
      <c r="D45" s="30">
        <v>19</v>
      </c>
      <c r="E45" s="30" t="s">
        <v>79</v>
      </c>
      <c r="F45" s="31">
        <v>15</v>
      </c>
      <c r="G45" s="31">
        <v>120</v>
      </c>
      <c r="H45" s="31">
        <v>8960</v>
      </c>
      <c r="I45" s="32">
        <v>105.836</v>
      </c>
      <c r="J45" s="30">
        <v>35.707000000000001</v>
      </c>
      <c r="K45" s="33" t="s">
        <v>80</v>
      </c>
      <c r="M45" s="35">
        <v>0.5494</v>
      </c>
      <c r="N45" s="35">
        <v>0.55049999999999999</v>
      </c>
      <c r="O45" s="35">
        <v>0.56759999999999999</v>
      </c>
      <c r="P45" s="35">
        <v>0.58169999999999999</v>
      </c>
      <c r="Q45" s="35">
        <v>0.52229999999999999</v>
      </c>
      <c r="R45" s="35">
        <v>0.49869999999999998</v>
      </c>
      <c r="S45" s="35">
        <v>0.52190000000000003</v>
      </c>
      <c r="T45" s="35">
        <v>0.51049999999999995</v>
      </c>
      <c r="U45" s="35">
        <v>0.55310000000000004</v>
      </c>
      <c r="V45" s="35">
        <v>0.5171</v>
      </c>
      <c r="W45" s="35">
        <v>0.52310000000000001</v>
      </c>
      <c r="X45" s="35">
        <v>0.499</v>
      </c>
      <c r="Y45" s="35">
        <v>0.52139999999999997</v>
      </c>
      <c r="Z45" s="35">
        <v>0.54679999999999995</v>
      </c>
      <c r="AA45" s="35">
        <v>0.52400000000000002</v>
      </c>
      <c r="AB45" s="35">
        <v>0.53290000000000004</v>
      </c>
      <c r="AC45" s="35">
        <v>0.52729999999999999</v>
      </c>
      <c r="AD45" s="35">
        <v>0.54649999999999999</v>
      </c>
      <c r="AE45" s="35">
        <v>0.55520000000000003</v>
      </c>
      <c r="AF45" s="35">
        <v>0.51919999999999999</v>
      </c>
      <c r="AG45" s="35">
        <v>0.53590000000000004</v>
      </c>
      <c r="AH45" s="35">
        <v>0.57679999999999998</v>
      </c>
      <c r="AJ45" s="36" t="s">
        <v>80</v>
      </c>
      <c r="AL45" s="35">
        <v>-0.42980000000000002</v>
      </c>
      <c r="AM45" s="35">
        <v>-0.43180000000000002</v>
      </c>
      <c r="AN45" s="35">
        <v>-0.44529999999999997</v>
      </c>
      <c r="AO45" s="35">
        <v>-0.43659999999999999</v>
      </c>
      <c r="AP45" s="35">
        <v>-0.43369999999999997</v>
      </c>
      <c r="AQ45" s="35">
        <v>-0.46289999999999998</v>
      </c>
      <c r="AR45" s="35">
        <v>-0.45779999999999998</v>
      </c>
      <c r="AS45" s="35">
        <v>-0.45590000000000003</v>
      </c>
      <c r="AT45" s="35">
        <v>-0.495</v>
      </c>
      <c r="AU45" s="35">
        <v>-0.50519999999999998</v>
      </c>
      <c r="AV45" s="35">
        <v>-0.49880000000000002</v>
      </c>
      <c r="AW45" s="35">
        <v>-0.48309999999999997</v>
      </c>
      <c r="AX45" s="35">
        <v>-0.49659999999999999</v>
      </c>
      <c r="AY45" s="35">
        <v>-0.49099999999999999</v>
      </c>
      <c r="AZ45" s="35">
        <v>-0.47020000000000001</v>
      </c>
      <c r="BA45" s="35">
        <v>-0.4945</v>
      </c>
      <c r="BB45" s="35">
        <v>-0.49130000000000001</v>
      </c>
      <c r="BC45" s="35">
        <v>-0.47810000000000002</v>
      </c>
      <c r="BD45" s="35">
        <v>-0.4874</v>
      </c>
      <c r="BE45" s="35">
        <v>-0.4869</v>
      </c>
      <c r="BF45" s="35">
        <v>-0.49940000000000001</v>
      </c>
      <c r="BG45" s="35">
        <v>-0.50239999999999996</v>
      </c>
      <c r="BI45" s="39" t="s">
        <v>80</v>
      </c>
      <c r="BK45" s="42">
        <v>21.6906</v>
      </c>
      <c r="BL45" s="42">
        <v>16.932200000000002</v>
      </c>
      <c r="BM45" s="42">
        <v>20.5505</v>
      </c>
      <c r="BN45" s="42">
        <v>22.322700000000001</v>
      </c>
      <c r="BO45" s="42">
        <v>19.077300000000001</v>
      </c>
      <c r="BP45" s="42">
        <v>23.744700000000002</v>
      </c>
      <c r="BQ45" s="42">
        <v>23.506499999999999</v>
      </c>
      <c r="BR45" s="42">
        <v>20.683499999999999</v>
      </c>
      <c r="BS45" s="42">
        <v>26.066500000000001</v>
      </c>
      <c r="BT45" s="42">
        <v>28.227900000000002</v>
      </c>
      <c r="BU45" s="42">
        <v>28.527799999999999</v>
      </c>
      <c r="BV45" s="42">
        <v>24.857700000000001</v>
      </c>
      <c r="BW45" s="42">
        <v>21.863399999999999</v>
      </c>
      <c r="BX45" s="42">
        <v>25.743600000000001</v>
      </c>
      <c r="BY45" s="42">
        <v>24.410799999999998</v>
      </c>
      <c r="BZ45" s="42">
        <v>22.924399999999999</v>
      </c>
      <c r="CA45" s="42">
        <v>23.008299999999998</v>
      </c>
      <c r="CB45" s="42">
        <v>27.759599999999999</v>
      </c>
      <c r="CC45" s="42">
        <v>26.799700000000001</v>
      </c>
      <c r="CD45" s="42">
        <v>23.8794</v>
      </c>
      <c r="CE45" s="42">
        <v>23.676200000000001</v>
      </c>
      <c r="CF45" s="42">
        <v>27.199400000000001</v>
      </c>
      <c r="CH45" s="32">
        <v>105.836</v>
      </c>
      <c r="CI45" s="30">
        <v>35.707000000000001</v>
      </c>
    </row>
    <row r="46" spans="1:87">
      <c r="A46" s="29">
        <v>42663</v>
      </c>
      <c r="B46" s="30" t="s">
        <v>14</v>
      </c>
      <c r="C46" s="30"/>
      <c r="D46" s="30">
        <v>5</v>
      </c>
      <c r="E46" s="30" t="s">
        <v>81</v>
      </c>
      <c r="F46" s="31">
        <v>15</v>
      </c>
      <c r="G46" s="31">
        <v>137</v>
      </c>
      <c r="H46" s="31">
        <v>8639</v>
      </c>
      <c r="I46" s="32">
        <v>105.83</v>
      </c>
      <c r="J46" s="30">
        <v>23.71</v>
      </c>
      <c r="K46" s="33" t="s">
        <v>82</v>
      </c>
      <c r="M46" s="35">
        <v>0.46529999999999999</v>
      </c>
      <c r="N46" s="35">
        <v>0.44729999999999998</v>
      </c>
      <c r="O46" s="35">
        <v>0.45329999999999998</v>
      </c>
      <c r="P46" s="35">
        <v>0.47939999999999999</v>
      </c>
      <c r="Q46" s="35">
        <v>0.4209</v>
      </c>
      <c r="R46" s="35">
        <v>0.37069999999999997</v>
      </c>
      <c r="S46" s="35">
        <v>0.37309999999999999</v>
      </c>
      <c r="T46" s="35">
        <v>0.36509999999999998</v>
      </c>
      <c r="U46" s="35">
        <v>0.35339999999999999</v>
      </c>
      <c r="V46" s="35">
        <v>0.34379999999999999</v>
      </c>
      <c r="W46" s="35">
        <v>0.31530000000000002</v>
      </c>
      <c r="X46" s="35">
        <v>0.31940000000000002</v>
      </c>
      <c r="Y46" s="35">
        <v>0.33779999999999999</v>
      </c>
      <c r="Z46" s="35">
        <v>0.37359999999999999</v>
      </c>
      <c r="AA46" s="35">
        <v>0.32929999999999998</v>
      </c>
      <c r="AB46" s="35">
        <v>0.34499999999999997</v>
      </c>
      <c r="AC46" s="35">
        <v>0.33250000000000002</v>
      </c>
      <c r="AD46" s="35">
        <v>0.3513</v>
      </c>
      <c r="AE46" s="35">
        <v>0.33650000000000002</v>
      </c>
      <c r="AF46" s="35">
        <v>0.3533</v>
      </c>
      <c r="AG46" s="35">
        <v>0.36130000000000001</v>
      </c>
      <c r="AH46" s="35">
        <v>0.3851</v>
      </c>
      <c r="AJ46" s="36" t="s">
        <v>82</v>
      </c>
      <c r="AL46" s="35">
        <v>-0.50060000000000004</v>
      </c>
      <c r="AM46" s="35">
        <v>-0.43369999999999997</v>
      </c>
      <c r="AN46" s="35">
        <v>-0.49120000000000003</v>
      </c>
      <c r="AO46" s="35">
        <v>-0.49819999999999998</v>
      </c>
      <c r="AP46" s="35">
        <v>-0.47639999999999999</v>
      </c>
      <c r="AQ46" s="35">
        <v>-0.54010000000000002</v>
      </c>
      <c r="AR46" s="35">
        <v>-0.52049999999999996</v>
      </c>
      <c r="AS46" s="35">
        <v>-0.5454</v>
      </c>
      <c r="AT46" s="35">
        <v>-0.52800000000000002</v>
      </c>
      <c r="AU46" s="35">
        <v>-0.5302</v>
      </c>
      <c r="AV46" s="35">
        <v>-0.52080000000000004</v>
      </c>
      <c r="AW46" s="35">
        <v>-0.52349999999999997</v>
      </c>
      <c r="AX46" s="35">
        <v>-0.51259999999999994</v>
      </c>
      <c r="AY46" s="35">
        <v>-0.52049999999999996</v>
      </c>
      <c r="AZ46" s="35">
        <v>-0.48959999999999998</v>
      </c>
      <c r="BA46" s="35">
        <v>-0.52110000000000001</v>
      </c>
      <c r="BB46" s="35">
        <v>-0.49709999999999999</v>
      </c>
      <c r="BC46" s="35">
        <v>-0.51519999999999999</v>
      </c>
      <c r="BD46" s="35">
        <v>-0.52039999999999997</v>
      </c>
      <c r="BE46" s="35">
        <v>-0.52990000000000004</v>
      </c>
      <c r="BF46" s="35">
        <v>-0.51690000000000003</v>
      </c>
      <c r="BG46" s="35">
        <v>-0.52590000000000003</v>
      </c>
      <c r="BI46" s="39" t="s">
        <v>82</v>
      </c>
      <c r="BK46" s="42">
        <v>22.713799999999999</v>
      </c>
      <c r="BL46" s="42">
        <v>16.725100000000001</v>
      </c>
      <c r="BM46" s="42">
        <v>25.007200000000001</v>
      </c>
      <c r="BN46" s="42">
        <v>22.9193</v>
      </c>
      <c r="BO46" s="42">
        <v>18.226400000000002</v>
      </c>
      <c r="BP46" s="42">
        <v>25.8215</v>
      </c>
      <c r="BQ46" s="42">
        <v>25.5318</v>
      </c>
      <c r="BR46" s="42">
        <v>19.869800000000001</v>
      </c>
      <c r="BS46" s="42">
        <v>26.534300000000002</v>
      </c>
      <c r="BT46" s="42">
        <v>28.185700000000001</v>
      </c>
      <c r="BU46" s="42">
        <v>29.685199999999998</v>
      </c>
      <c r="BV46" s="42">
        <v>25.111699999999999</v>
      </c>
      <c r="BW46" s="42">
        <v>23.988800000000001</v>
      </c>
      <c r="BX46" s="42">
        <v>23.770800000000001</v>
      </c>
      <c r="BY46" s="42">
        <v>27.8718</v>
      </c>
      <c r="BZ46" s="42">
        <v>24.1313</v>
      </c>
      <c r="CA46" s="42">
        <v>25.3657</v>
      </c>
      <c r="CB46" s="42">
        <v>28.082599999999999</v>
      </c>
      <c r="CC46" s="42">
        <v>27.9055</v>
      </c>
      <c r="CD46" s="42">
        <v>22.700800000000001</v>
      </c>
      <c r="CE46" s="42">
        <v>23.5351</v>
      </c>
      <c r="CF46" s="42">
        <v>26.5792</v>
      </c>
      <c r="CH46" s="32">
        <v>105.83</v>
      </c>
      <c r="CI46" s="30">
        <v>23.71</v>
      </c>
    </row>
    <row r="47" spans="1:87">
      <c r="A47" s="29">
        <v>42663</v>
      </c>
      <c r="B47" s="30" t="s">
        <v>14</v>
      </c>
      <c r="C47" s="30"/>
      <c r="D47" s="30">
        <v>9</v>
      </c>
      <c r="E47" s="30" t="s">
        <v>83</v>
      </c>
      <c r="F47" s="31">
        <v>12</v>
      </c>
      <c r="G47" s="31">
        <v>90</v>
      </c>
      <c r="H47" s="31">
        <v>8781</v>
      </c>
      <c r="I47" s="32">
        <v>105.836</v>
      </c>
      <c r="J47" s="30">
        <v>35.71</v>
      </c>
      <c r="K47" s="33" t="s">
        <v>84</v>
      </c>
      <c r="M47" s="35">
        <v>0.64839999999999998</v>
      </c>
      <c r="N47" s="35">
        <v>0.59830000000000005</v>
      </c>
      <c r="O47" s="35">
        <v>0.6401</v>
      </c>
      <c r="P47" s="35">
        <v>0.64790000000000003</v>
      </c>
      <c r="Q47" s="35">
        <v>0.60609999999999997</v>
      </c>
      <c r="R47" s="35">
        <v>0.57769999999999999</v>
      </c>
      <c r="S47" s="35">
        <v>0.5333</v>
      </c>
      <c r="T47" s="35">
        <v>0.2858</v>
      </c>
      <c r="U47" s="35">
        <v>0.35499999999999998</v>
      </c>
      <c r="V47" s="35">
        <v>0.34379999999999999</v>
      </c>
      <c r="W47" s="35">
        <v>0.47370000000000001</v>
      </c>
      <c r="X47" s="35">
        <v>0.41039999999999999</v>
      </c>
      <c r="Y47" s="35">
        <v>0.42380000000000001</v>
      </c>
      <c r="Z47" s="35">
        <v>0.49819999999999998</v>
      </c>
      <c r="AA47" s="35">
        <v>0.4748</v>
      </c>
      <c r="AB47" s="35">
        <v>0.50209999999999999</v>
      </c>
      <c r="AC47" s="35">
        <v>0.48509999999999998</v>
      </c>
      <c r="AD47" s="35">
        <v>0.53139999999999998</v>
      </c>
      <c r="AE47" s="35">
        <v>0.48199999999999998</v>
      </c>
      <c r="AF47" s="35">
        <v>0.50049999999999994</v>
      </c>
      <c r="AG47" s="35">
        <v>0.5091</v>
      </c>
      <c r="AH47" s="35">
        <v>0.5746</v>
      </c>
      <c r="AJ47" s="36" t="s">
        <v>84</v>
      </c>
      <c r="AL47" s="35">
        <v>-0.36780000000000002</v>
      </c>
      <c r="AM47" s="35">
        <v>-0.32919999999999999</v>
      </c>
      <c r="AN47" s="35">
        <v>-0.34050000000000002</v>
      </c>
      <c r="AO47" s="35">
        <v>-0.32200000000000001</v>
      </c>
      <c r="AP47" s="35">
        <v>-0.33090000000000003</v>
      </c>
      <c r="AQ47" s="35">
        <v>-0.43569999999999998</v>
      </c>
      <c r="AR47" s="35">
        <v>-0.42349999999999999</v>
      </c>
      <c r="AS47" s="35">
        <v>-0.52600000000000002</v>
      </c>
      <c r="AT47" s="35">
        <v>-0.55049999999999999</v>
      </c>
      <c r="AU47" s="35">
        <v>-0.55969999999999998</v>
      </c>
      <c r="AV47" s="35">
        <v>-0.54079999999999995</v>
      </c>
      <c r="AW47" s="35">
        <v>-0.52700000000000002</v>
      </c>
      <c r="AX47" s="35">
        <v>-0.51270000000000004</v>
      </c>
      <c r="AY47" s="35">
        <v>-0.51470000000000005</v>
      </c>
      <c r="AZ47" s="35">
        <v>-0.51649999999999996</v>
      </c>
      <c r="BA47" s="35">
        <v>-0.53200000000000003</v>
      </c>
      <c r="BB47" s="35">
        <v>-0.49919999999999998</v>
      </c>
      <c r="BC47" s="35">
        <v>-0.5081</v>
      </c>
      <c r="BD47" s="35">
        <v>-0.53359999999999996</v>
      </c>
      <c r="BE47" s="35">
        <v>-0.55169999999999997</v>
      </c>
      <c r="BF47" s="35">
        <v>-0.53949999999999998</v>
      </c>
      <c r="BG47" s="35">
        <v>-0.55700000000000005</v>
      </c>
      <c r="BI47" s="39" t="s">
        <v>84</v>
      </c>
      <c r="BK47" s="42">
        <v>17.091799999999999</v>
      </c>
      <c r="BL47" s="42">
        <v>12.3011</v>
      </c>
      <c r="BM47" s="42">
        <v>13.526300000000001</v>
      </c>
      <c r="BN47" s="42">
        <v>15.731199999999999</v>
      </c>
      <c r="BO47" s="42">
        <v>13.159599999999999</v>
      </c>
      <c r="BP47" s="42">
        <v>17.244900000000001</v>
      </c>
      <c r="BQ47" s="42">
        <v>16.534099999999999</v>
      </c>
      <c r="BR47" s="42">
        <v>15.661899999999999</v>
      </c>
      <c r="BS47" s="42">
        <v>22.4617</v>
      </c>
      <c r="BT47" s="42">
        <v>26.324100000000001</v>
      </c>
      <c r="BU47" s="42">
        <v>26.593599999999999</v>
      </c>
      <c r="BV47" s="42">
        <v>22.595500000000001</v>
      </c>
      <c r="BW47" s="42">
        <v>21.614899999999999</v>
      </c>
      <c r="BX47" s="42">
        <v>21.210799999999999</v>
      </c>
      <c r="BY47" s="42">
        <v>25.184200000000001</v>
      </c>
      <c r="BZ47" s="42">
        <v>22.7179</v>
      </c>
      <c r="CA47" s="42">
        <v>23.0916</v>
      </c>
      <c r="CB47" s="42">
        <v>26.214099999999998</v>
      </c>
      <c r="CC47" s="42">
        <v>26.232600000000001</v>
      </c>
      <c r="CD47" s="42">
        <v>22.080200000000001</v>
      </c>
      <c r="CE47" s="42">
        <v>23.311900000000001</v>
      </c>
      <c r="CF47" s="42">
        <v>25.479299999999999</v>
      </c>
      <c r="CH47" s="32">
        <v>105.836</v>
      </c>
      <c r="CI47" s="30">
        <v>35.71</v>
      </c>
    </row>
    <row r="48" spans="1:87">
      <c r="A48" s="29">
        <v>42663</v>
      </c>
      <c r="B48" s="30" t="s">
        <v>14</v>
      </c>
      <c r="C48" s="30"/>
      <c r="D48" s="30">
        <v>6</v>
      </c>
      <c r="E48" s="30" t="s">
        <v>85</v>
      </c>
      <c r="F48" s="31">
        <v>11</v>
      </c>
      <c r="G48" s="31">
        <v>200</v>
      </c>
      <c r="H48" s="31">
        <v>9408</v>
      </c>
      <c r="I48" s="32">
        <v>105.84099999999999</v>
      </c>
      <c r="J48" s="30">
        <v>35.712000000000003</v>
      </c>
      <c r="K48" s="33" t="s">
        <v>86</v>
      </c>
      <c r="M48" s="35">
        <v>0.56020000000000003</v>
      </c>
      <c r="N48" s="35">
        <v>0.55900000000000005</v>
      </c>
      <c r="O48" s="35">
        <v>0.49049999999999999</v>
      </c>
      <c r="P48" s="35">
        <v>0.50060000000000004</v>
      </c>
      <c r="Q48" s="35">
        <v>0.46700000000000003</v>
      </c>
      <c r="R48" s="35">
        <v>0.46689999999999998</v>
      </c>
      <c r="S48" s="35">
        <v>0.4788</v>
      </c>
      <c r="T48" s="35">
        <v>0.43469999999999998</v>
      </c>
      <c r="U48" s="35">
        <v>0.48899999999999999</v>
      </c>
      <c r="V48" s="35">
        <v>0.45040000000000002</v>
      </c>
      <c r="W48" s="35">
        <v>0.4551</v>
      </c>
      <c r="X48" s="35">
        <v>0.42509999999999998</v>
      </c>
      <c r="Y48" s="35">
        <v>0.4511</v>
      </c>
      <c r="Z48" s="35">
        <v>0.48080000000000001</v>
      </c>
      <c r="AA48" s="35">
        <v>0.46229999999999999</v>
      </c>
      <c r="AB48" s="35">
        <v>0.45019999999999999</v>
      </c>
      <c r="AC48" s="35">
        <v>0.46329999999999999</v>
      </c>
      <c r="AD48" s="35">
        <v>0.48549999999999999</v>
      </c>
      <c r="AE48" s="35">
        <v>0.4844</v>
      </c>
      <c r="AF48" s="35">
        <v>0.48170000000000002</v>
      </c>
      <c r="AG48" s="35">
        <v>0.47049999999999997</v>
      </c>
      <c r="AH48" s="35">
        <v>0.51549999999999996</v>
      </c>
      <c r="AJ48" s="36" t="s">
        <v>86</v>
      </c>
      <c r="AL48" s="35">
        <v>-0.42420000000000002</v>
      </c>
      <c r="AM48" s="35">
        <v>-0.41739999999999999</v>
      </c>
      <c r="AN48" s="35">
        <v>-0.43809999999999999</v>
      </c>
      <c r="AO48" s="35">
        <v>-0.45079999999999998</v>
      </c>
      <c r="AP48" s="35">
        <v>-0.45469999999999999</v>
      </c>
      <c r="AQ48" s="35">
        <v>-0.49380000000000002</v>
      </c>
      <c r="AR48" s="35">
        <v>-0.47260000000000002</v>
      </c>
      <c r="AS48" s="35">
        <v>-0.41880000000000001</v>
      </c>
      <c r="AT48" s="35">
        <v>-0.50119999999999998</v>
      </c>
      <c r="AU48" s="35">
        <v>-0.48280000000000001</v>
      </c>
      <c r="AV48" s="35">
        <v>-0.50609999999999999</v>
      </c>
      <c r="AW48" s="35">
        <v>-0.47339999999999999</v>
      </c>
      <c r="AX48" s="35">
        <v>-0.48720000000000002</v>
      </c>
      <c r="AY48" s="35">
        <v>-0.49709999999999999</v>
      </c>
      <c r="AZ48" s="35">
        <v>-0.48170000000000002</v>
      </c>
      <c r="BA48" s="35">
        <v>-0.48920000000000002</v>
      </c>
      <c r="BB48" s="35">
        <v>-0.48749999999999999</v>
      </c>
      <c r="BC48" s="35">
        <v>-0.49059999999999998</v>
      </c>
      <c r="BD48" s="35">
        <v>-0.50649999999999995</v>
      </c>
      <c r="BE48" s="35">
        <v>-0.50049999999999994</v>
      </c>
      <c r="BF48" s="35">
        <v>-0.49880000000000002</v>
      </c>
      <c r="BG48" s="35">
        <v>-0.50900000000000001</v>
      </c>
      <c r="BI48" s="39" t="s">
        <v>86</v>
      </c>
      <c r="BK48" s="42">
        <v>14.921099999999999</v>
      </c>
      <c r="BL48" s="42">
        <v>12.125</v>
      </c>
      <c r="BM48" s="42">
        <v>13.935499999999999</v>
      </c>
      <c r="BN48" s="42">
        <v>18.405799999999999</v>
      </c>
      <c r="BO48" s="42">
        <v>13.3903</v>
      </c>
      <c r="BP48" s="42">
        <v>21.3093</v>
      </c>
      <c r="BQ48" s="42">
        <v>22.218499999999999</v>
      </c>
      <c r="BR48" s="42">
        <v>15.0785</v>
      </c>
      <c r="BS48" s="42">
        <v>19.671099999999999</v>
      </c>
      <c r="BT48" s="42">
        <v>23.247800000000002</v>
      </c>
      <c r="BU48" s="42">
        <v>26.137699999999999</v>
      </c>
      <c r="BV48" s="42">
        <v>22.391200000000001</v>
      </c>
      <c r="BW48" s="42">
        <v>18.915800000000001</v>
      </c>
      <c r="BX48" s="42">
        <v>20.250399999999999</v>
      </c>
      <c r="BY48" s="42">
        <v>23.078900000000001</v>
      </c>
      <c r="BZ48" s="42">
        <v>21.470099999999999</v>
      </c>
      <c r="CA48" s="42">
        <v>21.830400000000001</v>
      </c>
      <c r="CB48" s="42">
        <v>24.706600000000002</v>
      </c>
      <c r="CC48" s="42">
        <v>23.7378</v>
      </c>
      <c r="CD48" s="42">
        <v>18.7927</v>
      </c>
      <c r="CE48" s="42">
        <v>21.3292</v>
      </c>
      <c r="CF48" s="42">
        <v>24.511199999999999</v>
      </c>
      <c r="CH48" s="32">
        <v>105.84099999999999</v>
      </c>
      <c r="CI48" s="30">
        <v>35.712000000000003</v>
      </c>
    </row>
    <row r="49" spans="1:87">
      <c r="A49" s="29">
        <v>42663</v>
      </c>
      <c r="B49" s="30" t="s">
        <v>14</v>
      </c>
      <c r="C49" s="30"/>
      <c r="D49" s="30">
        <v>51</v>
      </c>
      <c r="E49" s="30" t="s">
        <v>87</v>
      </c>
      <c r="F49" s="31">
        <v>16</v>
      </c>
      <c r="G49" s="31">
        <v>106</v>
      </c>
      <c r="H49" s="31">
        <v>8854</v>
      </c>
      <c r="I49" s="32">
        <v>105.837</v>
      </c>
      <c r="J49" s="30">
        <v>35.712000000000003</v>
      </c>
      <c r="K49" s="33" t="s">
        <v>88</v>
      </c>
      <c r="M49" s="35">
        <v>0.57340000000000002</v>
      </c>
      <c r="N49" s="35">
        <v>0.59930000000000005</v>
      </c>
      <c r="O49" s="35">
        <v>0.59440000000000004</v>
      </c>
      <c r="P49" s="35">
        <v>0.59370000000000001</v>
      </c>
      <c r="Q49" s="35">
        <v>0.57369999999999999</v>
      </c>
      <c r="R49" s="35">
        <v>0.51739999999999997</v>
      </c>
      <c r="S49" s="35">
        <v>0.53710000000000002</v>
      </c>
      <c r="T49" s="35">
        <v>0.4536</v>
      </c>
      <c r="U49" s="35">
        <v>0.49440000000000001</v>
      </c>
      <c r="V49" s="35">
        <v>0.4829</v>
      </c>
      <c r="W49" s="35">
        <v>0.46360000000000001</v>
      </c>
      <c r="X49" s="35">
        <v>0.4531</v>
      </c>
      <c r="Y49" s="35">
        <v>0.46379999999999999</v>
      </c>
      <c r="Z49" s="35">
        <v>0.47539999999999999</v>
      </c>
      <c r="AA49" s="35">
        <v>0.48070000000000002</v>
      </c>
      <c r="AB49" s="35">
        <v>0.4839</v>
      </c>
      <c r="AC49" s="35">
        <v>0.46899999999999997</v>
      </c>
      <c r="AD49" s="35">
        <v>0.5</v>
      </c>
      <c r="AE49" s="35">
        <v>0.49359999999999998</v>
      </c>
      <c r="AF49" s="35">
        <v>0.49330000000000002</v>
      </c>
      <c r="AG49" s="35">
        <v>0.47539999999999999</v>
      </c>
      <c r="AH49" s="35">
        <v>0.52390000000000003</v>
      </c>
      <c r="AJ49" s="36" t="s">
        <v>88</v>
      </c>
      <c r="AL49" s="35">
        <v>-0.35799999999999998</v>
      </c>
      <c r="AM49" s="35">
        <v>-0.3962</v>
      </c>
      <c r="AN49" s="35">
        <v>-0.3962</v>
      </c>
      <c r="AO49" s="35">
        <v>-0.3604</v>
      </c>
      <c r="AP49" s="35">
        <v>-0.376</v>
      </c>
      <c r="AQ49" s="35">
        <v>-0.48120000000000002</v>
      </c>
      <c r="AR49" s="35">
        <v>-0.47899999999999998</v>
      </c>
      <c r="AS49" s="35">
        <v>-0.45550000000000002</v>
      </c>
      <c r="AT49" s="35">
        <v>-0.49059999999999998</v>
      </c>
      <c r="AU49" s="35">
        <v>-0.50629999999999997</v>
      </c>
      <c r="AV49" s="35">
        <v>-0.4844</v>
      </c>
      <c r="AW49" s="35">
        <v>-0.47110000000000002</v>
      </c>
      <c r="AX49" s="35">
        <v>-0.4955</v>
      </c>
      <c r="AY49" s="35">
        <v>-0.44969999999999999</v>
      </c>
      <c r="AZ49" s="35">
        <v>-0.47649999999999998</v>
      </c>
      <c r="BA49" s="35">
        <v>-0.49370000000000003</v>
      </c>
      <c r="BB49" s="35">
        <v>-0.49020000000000002</v>
      </c>
      <c r="BC49" s="35">
        <v>-0.4945</v>
      </c>
      <c r="BD49" s="35">
        <v>-0.4884</v>
      </c>
      <c r="BE49" s="35">
        <v>-0.49359999999999998</v>
      </c>
      <c r="BF49" s="35">
        <v>-0.48099999999999998</v>
      </c>
      <c r="BG49" s="35">
        <v>-0.51029999999999998</v>
      </c>
      <c r="BI49" s="39" t="s">
        <v>88</v>
      </c>
      <c r="BK49" s="42">
        <v>17.546900000000001</v>
      </c>
      <c r="BL49" s="42">
        <v>13.2234</v>
      </c>
      <c r="BM49" s="42">
        <v>16.131799999999998</v>
      </c>
      <c r="BN49" s="42">
        <v>16.6633</v>
      </c>
      <c r="BO49" s="42">
        <v>15.7699</v>
      </c>
      <c r="BP49" s="42">
        <v>22.119499999999999</v>
      </c>
      <c r="BQ49" s="42">
        <v>23.138200000000001</v>
      </c>
      <c r="BR49" s="42">
        <v>16.4709</v>
      </c>
      <c r="BS49" s="42">
        <v>21.5168</v>
      </c>
      <c r="BT49" s="42">
        <v>26.066500000000001</v>
      </c>
      <c r="BU49" s="42">
        <v>25.305700000000002</v>
      </c>
      <c r="BV49" s="42">
        <v>23.030100000000001</v>
      </c>
      <c r="BW49" s="42">
        <v>20.479299999999999</v>
      </c>
      <c r="BX49" s="42">
        <v>20.916799999999999</v>
      </c>
      <c r="BY49" s="42">
        <v>23.024699999999999</v>
      </c>
      <c r="BZ49" s="42">
        <v>22.3386</v>
      </c>
      <c r="CA49" s="42">
        <v>23.506799999999998</v>
      </c>
      <c r="CB49" s="42">
        <v>24.9133</v>
      </c>
      <c r="CC49" s="42">
        <v>24.0016</v>
      </c>
      <c r="CD49" s="42">
        <v>20.5657</v>
      </c>
      <c r="CE49" s="42">
        <v>22.206099999999999</v>
      </c>
      <c r="CF49" s="42">
        <v>26.0059</v>
      </c>
      <c r="CH49" s="32">
        <v>105.837</v>
      </c>
      <c r="CI49" s="30">
        <v>35.712000000000003</v>
      </c>
    </row>
    <row r="50" spans="1:87">
      <c r="A50" s="29">
        <v>42663</v>
      </c>
      <c r="B50" s="30" t="s">
        <v>14</v>
      </c>
      <c r="C50" s="30"/>
      <c r="D50" s="30">
        <v>15</v>
      </c>
      <c r="E50" s="30" t="s">
        <v>62</v>
      </c>
      <c r="F50" s="31">
        <v>15</v>
      </c>
      <c r="G50" s="31">
        <v>116</v>
      </c>
      <c r="H50" s="31">
        <v>9005</v>
      </c>
      <c r="I50" s="32">
        <v>105.83799999999999</v>
      </c>
      <c r="J50" s="30">
        <v>35.715000000000003</v>
      </c>
      <c r="K50" s="33" t="s">
        <v>89</v>
      </c>
      <c r="M50" s="35">
        <v>0.57720000000000005</v>
      </c>
      <c r="N50" s="35">
        <v>0.57240000000000002</v>
      </c>
      <c r="O50" s="35">
        <v>0.56589999999999996</v>
      </c>
      <c r="P50" s="35">
        <v>0.5746</v>
      </c>
      <c r="Q50" s="35">
        <v>0.52149999999999996</v>
      </c>
      <c r="R50" s="35">
        <v>0.43890000000000001</v>
      </c>
      <c r="S50" s="35">
        <v>0.437</v>
      </c>
      <c r="T50" s="35">
        <v>0.33489999999999998</v>
      </c>
      <c r="U50" s="35">
        <v>0.37540000000000001</v>
      </c>
      <c r="V50" s="35">
        <v>0.36799999999999999</v>
      </c>
      <c r="W50" s="35">
        <v>0.3629</v>
      </c>
      <c r="X50" s="35">
        <v>0.36820000000000003</v>
      </c>
      <c r="Y50" s="35">
        <v>0.39710000000000001</v>
      </c>
      <c r="Z50" s="35">
        <v>0.39529999999999998</v>
      </c>
      <c r="AA50" s="35">
        <v>0.35820000000000002</v>
      </c>
      <c r="AB50" s="35">
        <v>0.35670000000000002</v>
      </c>
      <c r="AC50" s="35">
        <v>0.3619</v>
      </c>
      <c r="AD50" s="35">
        <v>0.38340000000000002</v>
      </c>
      <c r="AE50" s="35">
        <v>0.34089999999999998</v>
      </c>
      <c r="AF50" s="35">
        <v>0.36530000000000001</v>
      </c>
      <c r="AG50" s="35">
        <v>0.37359999999999999</v>
      </c>
      <c r="AH50" s="35">
        <v>0.38679999999999998</v>
      </c>
      <c r="AJ50" s="36" t="s">
        <v>89</v>
      </c>
      <c r="AL50" s="35">
        <v>-0.44230000000000003</v>
      </c>
      <c r="AM50" s="35">
        <v>-0.4325</v>
      </c>
      <c r="AN50" s="35">
        <v>-0.4289</v>
      </c>
      <c r="AO50" s="35">
        <v>-0.41520000000000001</v>
      </c>
      <c r="AP50" s="35">
        <v>-0.41909999999999997</v>
      </c>
      <c r="AQ50" s="35">
        <v>-0.52700000000000002</v>
      </c>
      <c r="AR50" s="35">
        <v>-0.51910000000000001</v>
      </c>
      <c r="AS50" s="35">
        <v>-0.52829999999999999</v>
      </c>
      <c r="AT50" s="35">
        <v>-0.57020000000000004</v>
      </c>
      <c r="AU50" s="35">
        <v>-0.55089999999999995</v>
      </c>
      <c r="AV50" s="35">
        <v>-0.55689999999999995</v>
      </c>
      <c r="AW50" s="35">
        <v>-0.54879999999999995</v>
      </c>
      <c r="AX50" s="35">
        <v>-0.54430000000000001</v>
      </c>
      <c r="AY50" s="35">
        <v>-0.52849999999999997</v>
      </c>
      <c r="AZ50" s="35">
        <v>-0.53249999999999997</v>
      </c>
      <c r="BA50" s="35">
        <v>-0.53480000000000005</v>
      </c>
      <c r="BB50" s="35">
        <v>-0.50839999999999996</v>
      </c>
      <c r="BC50" s="35">
        <v>-0.53349999999999997</v>
      </c>
      <c r="BD50" s="35">
        <v>-0.54779999999999995</v>
      </c>
      <c r="BE50" s="35">
        <v>-0.54900000000000004</v>
      </c>
      <c r="BF50" s="35">
        <v>-0.52070000000000005</v>
      </c>
      <c r="BG50" s="35">
        <v>-0.54800000000000004</v>
      </c>
      <c r="BI50" s="39" t="s">
        <v>89</v>
      </c>
      <c r="BK50" s="42">
        <v>20.3324</v>
      </c>
      <c r="BL50" s="42">
        <v>16.070499999999999</v>
      </c>
      <c r="BM50" s="42">
        <v>20.282800000000002</v>
      </c>
      <c r="BN50" s="42">
        <v>21.626300000000001</v>
      </c>
      <c r="BO50" s="42">
        <v>17.259699999999999</v>
      </c>
      <c r="BP50" s="42">
        <v>25.5656</v>
      </c>
      <c r="BQ50" s="42">
        <v>24.228999999999999</v>
      </c>
      <c r="BR50" s="42">
        <v>19.7486</v>
      </c>
      <c r="BS50" s="42">
        <v>25.019200000000001</v>
      </c>
      <c r="BT50" s="42">
        <v>26.743200000000002</v>
      </c>
      <c r="BU50" s="42">
        <v>28.325700000000001</v>
      </c>
      <c r="BV50" s="42">
        <v>23.8063</v>
      </c>
      <c r="BW50" s="42">
        <v>22.9711</v>
      </c>
      <c r="BX50" s="42">
        <v>22.902000000000001</v>
      </c>
      <c r="BY50" s="42">
        <v>27.2697</v>
      </c>
      <c r="BZ50" s="42">
        <v>24.625</v>
      </c>
      <c r="CA50" s="42">
        <v>22.8504</v>
      </c>
      <c r="CB50" s="42">
        <v>27.343</v>
      </c>
      <c r="CC50" s="42">
        <v>26.3873</v>
      </c>
      <c r="CD50" s="42">
        <v>23.6508</v>
      </c>
      <c r="CE50" s="42">
        <v>21.819900000000001</v>
      </c>
      <c r="CF50" s="42">
        <v>27.731000000000002</v>
      </c>
      <c r="CH50" s="32">
        <v>105.83799999999999</v>
      </c>
      <c r="CI50" s="30">
        <v>35.715000000000003</v>
      </c>
    </row>
    <row r="51" spans="1:87">
      <c r="A51" s="29">
        <v>42663</v>
      </c>
      <c r="B51" s="30" t="s">
        <v>14</v>
      </c>
      <c r="C51" s="30"/>
      <c r="D51" s="30">
        <v>14</v>
      </c>
      <c r="E51" s="30" t="s">
        <v>27</v>
      </c>
      <c r="F51" s="31">
        <v>14</v>
      </c>
      <c r="G51" s="31">
        <v>154</v>
      </c>
      <c r="H51" s="31">
        <v>8880</v>
      </c>
      <c r="I51" s="32">
        <v>105.83499999999999</v>
      </c>
      <c r="J51" s="30">
        <v>35.716999999999999</v>
      </c>
      <c r="K51" s="33" t="s">
        <v>90</v>
      </c>
      <c r="M51" s="35">
        <v>0.5605</v>
      </c>
      <c r="N51" s="35">
        <v>0.55159999999999998</v>
      </c>
      <c r="O51" s="35">
        <v>0.53600000000000003</v>
      </c>
      <c r="P51" s="35">
        <v>0.56489999999999996</v>
      </c>
      <c r="Q51" s="35">
        <v>0.50190000000000001</v>
      </c>
      <c r="R51" s="35">
        <v>0.46550000000000002</v>
      </c>
      <c r="S51" s="35">
        <v>0.46360000000000001</v>
      </c>
      <c r="T51" s="35">
        <v>0.36180000000000001</v>
      </c>
      <c r="U51" s="35">
        <v>0.40770000000000001</v>
      </c>
      <c r="V51" s="35">
        <v>0.3826</v>
      </c>
      <c r="W51" s="35">
        <v>0.38640000000000002</v>
      </c>
      <c r="X51" s="35">
        <v>0.38650000000000001</v>
      </c>
      <c r="Y51" s="35">
        <v>0.4219</v>
      </c>
      <c r="Z51" s="35">
        <v>0.43430000000000002</v>
      </c>
      <c r="AA51" s="35">
        <v>0.39979999999999999</v>
      </c>
      <c r="AB51" s="35">
        <v>0.41049999999999998</v>
      </c>
      <c r="AC51" s="35">
        <v>0.3916</v>
      </c>
      <c r="AD51" s="35">
        <v>0.44059999999999999</v>
      </c>
      <c r="AE51" s="35">
        <v>0.38419999999999999</v>
      </c>
      <c r="AF51" s="35">
        <v>0.39319999999999999</v>
      </c>
      <c r="AG51" s="35">
        <v>0.41370000000000001</v>
      </c>
      <c r="AH51" s="35">
        <v>0.43</v>
      </c>
      <c r="AJ51" s="36" t="s">
        <v>90</v>
      </c>
      <c r="AL51" s="35">
        <v>-0.48</v>
      </c>
      <c r="AM51" s="35">
        <v>-0.47889999999999999</v>
      </c>
      <c r="AN51" s="35">
        <v>-0.45879999999999999</v>
      </c>
      <c r="AO51" s="35">
        <v>-0.47249999999999998</v>
      </c>
      <c r="AP51" s="35">
        <v>-0.45090000000000002</v>
      </c>
      <c r="AQ51" s="35">
        <v>-0.53559999999999997</v>
      </c>
      <c r="AR51" s="35">
        <v>-0.5423</v>
      </c>
      <c r="AS51" s="35">
        <v>-0.53390000000000004</v>
      </c>
      <c r="AT51" s="35">
        <v>-0.57240000000000002</v>
      </c>
      <c r="AU51" s="35">
        <v>-0.54759999999999998</v>
      </c>
      <c r="AV51" s="35">
        <v>-0.56699999999999995</v>
      </c>
      <c r="AW51" s="35">
        <v>-0.56420000000000003</v>
      </c>
      <c r="AX51" s="35">
        <v>-0.54290000000000005</v>
      </c>
      <c r="AY51" s="35">
        <v>-0.55700000000000005</v>
      </c>
      <c r="AZ51" s="35">
        <v>-0.53139999999999998</v>
      </c>
      <c r="BA51" s="35">
        <v>-0.57050000000000001</v>
      </c>
      <c r="BB51" s="35">
        <v>-0.53969999999999996</v>
      </c>
      <c r="BC51" s="35">
        <v>-0.54290000000000005</v>
      </c>
      <c r="BD51" s="35">
        <v>-0.55720000000000003</v>
      </c>
      <c r="BE51" s="35">
        <v>-0.57689999999999997</v>
      </c>
      <c r="BF51" s="35">
        <v>-0.55420000000000003</v>
      </c>
      <c r="BG51" s="35">
        <v>-0.55459999999999998</v>
      </c>
      <c r="BI51" s="39" t="s">
        <v>90</v>
      </c>
      <c r="BK51" s="42">
        <v>20.130199999999999</v>
      </c>
      <c r="BL51" s="42">
        <v>15.1548</v>
      </c>
      <c r="BM51" s="42">
        <v>19.244599999999998</v>
      </c>
      <c r="BN51" s="42">
        <v>19.787500000000001</v>
      </c>
      <c r="BO51" s="42">
        <v>17.613099999999999</v>
      </c>
      <c r="BP51" s="42">
        <v>24.9054</v>
      </c>
      <c r="BQ51" s="42">
        <v>24.408799999999999</v>
      </c>
      <c r="BR51" s="42">
        <v>20.351500000000001</v>
      </c>
      <c r="BS51" s="42">
        <v>25.170400000000001</v>
      </c>
      <c r="BT51" s="42">
        <v>27.193899999999999</v>
      </c>
      <c r="BU51" s="42">
        <v>30.265000000000001</v>
      </c>
      <c r="BV51" s="42">
        <v>23.666399999999999</v>
      </c>
      <c r="BW51" s="42">
        <v>25.191800000000001</v>
      </c>
      <c r="BX51" s="42">
        <v>23.596399999999999</v>
      </c>
      <c r="BY51" s="42">
        <v>25.813700000000001</v>
      </c>
      <c r="BZ51" s="42">
        <v>26.235399999999998</v>
      </c>
      <c r="CA51" s="42">
        <v>26.3674</v>
      </c>
      <c r="CB51" s="42">
        <v>27.983799999999999</v>
      </c>
      <c r="CC51" s="42">
        <v>26.747599999999998</v>
      </c>
      <c r="CD51" s="42">
        <v>24.261800000000001</v>
      </c>
      <c r="CE51" s="42">
        <v>22.203499999999998</v>
      </c>
      <c r="CF51" s="42">
        <v>27.383500000000002</v>
      </c>
      <c r="CH51" s="32">
        <v>105.83499999999999</v>
      </c>
      <c r="CI51" s="30">
        <v>35.716999999999999</v>
      </c>
    </row>
    <row r="52" spans="1:87">
      <c r="A52" s="29">
        <v>42663</v>
      </c>
      <c r="B52" s="30" t="s">
        <v>14</v>
      </c>
      <c r="C52" s="30"/>
      <c r="D52" s="30">
        <v>40</v>
      </c>
      <c r="E52" s="30" t="s">
        <v>21</v>
      </c>
      <c r="F52" s="31">
        <v>11</v>
      </c>
      <c r="G52" s="31">
        <v>133</v>
      </c>
      <c r="H52" s="31">
        <v>8598</v>
      </c>
      <c r="I52" s="32">
        <v>105.833</v>
      </c>
      <c r="J52" s="30">
        <v>35.713000000000001</v>
      </c>
      <c r="K52" s="33" t="s">
        <v>91</v>
      </c>
      <c r="M52" s="35">
        <v>0.65159999999999996</v>
      </c>
      <c r="N52" s="35">
        <v>0.6129</v>
      </c>
      <c r="O52" s="35">
        <v>0.69689999999999996</v>
      </c>
      <c r="P52" s="35">
        <v>0.7026</v>
      </c>
      <c r="Q52" s="35">
        <v>0.67230000000000001</v>
      </c>
      <c r="R52" s="35">
        <v>0.66690000000000005</v>
      </c>
      <c r="S52" s="35">
        <v>0.68740000000000001</v>
      </c>
      <c r="T52" s="35">
        <v>0.64170000000000005</v>
      </c>
      <c r="U52" s="35">
        <v>0.64059999999999995</v>
      </c>
      <c r="V52" s="35">
        <v>0.58540000000000003</v>
      </c>
      <c r="W52" s="35">
        <v>0.58699999999999997</v>
      </c>
      <c r="X52" s="35">
        <v>0.57079999999999997</v>
      </c>
      <c r="Y52" s="35">
        <v>0.5756</v>
      </c>
      <c r="Z52" s="35">
        <v>0.55640000000000001</v>
      </c>
      <c r="AA52" s="35">
        <v>0.54920000000000002</v>
      </c>
      <c r="AB52" s="35">
        <v>0.5343</v>
      </c>
      <c r="AC52" s="35">
        <v>0.54920000000000002</v>
      </c>
      <c r="AD52" s="35">
        <v>0.58150000000000002</v>
      </c>
      <c r="AE52" s="35">
        <v>0.55689999999999995</v>
      </c>
      <c r="AF52" s="35">
        <v>0.57489999999999997</v>
      </c>
      <c r="AG52" s="35">
        <v>0.56159999999999999</v>
      </c>
      <c r="AH52" s="35">
        <v>0.61890000000000001</v>
      </c>
      <c r="AJ52" s="36" t="s">
        <v>91</v>
      </c>
      <c r="AL52" s="35">
        <v>-0.51670000000000005</v>
      </c>
      <c r="AM52" s="35">
        <v>-0.50739999999999996</v>
      </c>
      <c r="AN52" s="35">
        <v>-0.50370000000000004</v>
      </c>
      <c r="AO52" s="35">
        <v>-0.50729999999999997</v>
      </c>
      <c r="AP52" s="35">
        <v>-0.50039999999999996</v>
      </c>
      <c r="AQ52" s="35">
        <v>-0.52529999999999999</v>
      </c>
      <c r="AR52" s="35">
        <v>-0.53800000000000003</v>
      </c>
      <c r="AS52" s="35">
        <v>-0.53769999999999996</v>
      </c>
      <c r="AT52" s="35">
        <v>-0.54990000000000006</v>
      </c>
      <c r="AU52" s="35">
        <v>-0.5353</v>
      </c>
      <c r="AV52" s="35">
        <v>-0.55089999999999995</v>
      </c>
      <c r="AW52" s="35">
        <v>-0.52500000000000002</v>
      </c>
      <c r="AX52" s="35">
        <v>-0.53210000000000002</v>
      </c>
      <c r="AY52" s="35">
        <v>-0.49969999999999998</v>
      </c>
      <c r="AZ52" s="35">
        <v>-0.52180000000000004</v>
      </c>
      <c r="BA52" s="35">
        <v>-0.53369999999999995</v>
      </c>
      <c r="BB52" s="35">
        <v>-0.52380000000000004</v>
      </c>
      <c r="BC52" s="35">
        <v>-0.52910000000000001</v>
      </c>
      <c r="BD52" s="35">
        <v>-0.53280000000000005</v>
      </c>
      <c r="BE52" s="35">
        <v>-0.54820000000000002</v>
      </c>
      <c r="BF52" s="35">
        <v>-0.53380000000000005</v>
      </c>
      <c r="BG52" s="35">
        <v>-0.54710000000000003</v>
      </c>
      <c r="BI52" s="39" t="s">
        <v>91</v>
      </c>
      <c r="BK52" s="42">
        <v>17.333400000000001</v>
      </c>
      <c r="BL52" s="42">
        <v>12.776</v>
      </c>
      <c r="BM52" s="42">
        <v>15.8796</v>
      </c>
      <c r="BN52" s="42">
        <v>19.4575</v>
      </c>
      <c r="BO52" s="42">
        <v>15.9389</v>
      </c>
      <c r="BP52" s="42">
        <v>19.1296</v>
      </c>
      <c r="BQ52" s="42">
        <v>19.7529</v>
      </c>
      <c r="BR52" s="42">
        <v>16.0489</v>
      </c>
      <c r="BS52" s="42">
        <v>22.2759</v>
      </c>
      <c r="BT52" s="42">
        <v>22.002800000000001</v>
      </c>
      <c r="BU52" s="42">
        <v>21.297000000000001</v>
      </c>
      <c r="BV52" s="42">
        <v>18.081399999999999</v>
      </c>
      <c r="BW52" s="42">
        <v>19.157499999999999</v>
      </c>
      <c r="BX52" s="42">
        <v>18.069299999999998</v>
      </c>
      <c r="BY52" s="42">
        <v>22.575299999999999</v>
      </c>
      <c r="BZ52" s="42">
        <v>21.461500000000001</v>
      </c>
      <c r="CA52" s="42">
        <v>19.034199999999998</v>
      </c>
      <c r="CB52" s="42">
        <v>21.744599999999998</v>
      </c>
      <c r="CC52" s="42">
        <v>22.973400000000002</v>
      </c>
      <c r="CD52" s="42">
        <v>20.355899999999998</v>
      </c>
      <c r="CE52" s="42">
        <v>19.385999999999999</v>
      </c>
      <c r="CF52" s="42">
        <v>23.8553</v>
      </c>
      <c r="CH52" s="32">
        <v>105.833</v>
      </c>
      <c r="CI52" s="30">
        <v>35.713000000000001</v>
      </c>
    </row>
    <row r="53" spans="1:87">
      <c r="A53" s="29">
        <v>42663</v>
      </c>
      <c r="B53" s="30" t="s">
        <v>14</v>
      </c>
      <c r="C53" s="30"/>
      <c r="D53" s="30">
        <v>8</v>
      </c>
      <c r="E53" s="30" t="s">
        <v>92</v>
      </c>
      <c r="F53" s="31">
        <v>16</v>
      </c>
      <c r="G53" s="31">
        <v>254</v>
      </c>
      <c r="H53" s="31">
        <v>9074</v>
      </c>
      <c r="I53" s="32">
        <v>105.831</v>
      </c>
      <c r="J53" s="30">
        <v>35.716999999999999</v>
      </c>
      <c r="K53" s="33" t="s">
        <v>93</v>
      </c>
      <c r="M53" s="35">
        <v>0.51859999999999995</v>
      </c>
      <c r="N53" s="35">
        <v>0.51600000000000001</v>
      </c>
      <c r="O53" s="35">
        <v>0.5252</v>
      </c>
      <c r="P53" s="35">
        <v>0.51549999999999996</v>
      </c>
      <c r="Q53" s="35">
        <v>0.45710000000000001</v>
      </c>
      <c r="R53" s="35">
        <v>0.40489999999999998</v>
      </c>
      <c r="S53" s="35">
        <v>0.42030000000000001</v>
      </c>
      <c r="T53" s="35">
        <v>0.44519999999999998</v>
      </c>
      <c r="U53" s="35">
        <v>0.32769999999999999</v>
      </c>
      <c r="V53" s="35">
        <v>0.3201</v>
      </c>
      <c r="W53" s="35">
        <v>0.33750000000000002</v>
      </c>
      <c r="X53" s="35">
        <v>0.31709999999999999</v>
      </c>
      <c r="Y53" s="35">
        <v>0.35620000000000002</v>
      </c>
      <c r="Z53" s="35">
        <v>0.36919999999999997</v>
      </c>
      <c r="AA53" s="35">
        <v>0.3332</v>
      </c>
      <c r="AB53" s="35">
        <v>0.33989999999999998</v>
      </c>
      <c r="AC53" s="35">
        <v>0.3296</v>
      </c>
      <c r="AD53" s="35">
        <v>0.34410000000000002</v>
      </c>
      <c r="AE53" s="35">
        <v>0.30780000000000002</v>
      </c>
      <c r="AF53" s="35">
        <v>0.34620000000000001</v>
      </c>
      <c r="AG53" s="35">
        <v>0.34460000000000002</v>
      </c>
      <c r="AH53" s="35">
        <v>0.38030000000000003</v>
      </c>
      <c r="AJ53" s="36" t="s">
        <v>93</v>
      </c>
      <c r="AL53" s="35">
        <v>-0.4491</v>
      </c>
      <c r="AM53" s="35">
        <v>-0.43740000000000001</v>
      </c>
      <c r="AN53" s="35">
        <v>-0.4516</v>
      </c>
      <c r="AO53" s="35">
        <v>-0.44319999999999998</v>
      </c>
      <c r="AP53" s="35">
        <v>-0.41020000000000001</v>
      </c>
      <c r="AQ53" s="35">
        <v>-0.52929999999999999</v>
      </c>
      <c r="AR53" s="35">
        <v>-0.52990000000000004</v>
      </c>
      <c r="AS53" s="35">
        <v>-0.5302</v>
      </c>
      <c r="AT53" s="35">
        <v>-0.53949999999999998</v>
      </c>
      <c r="AU53" s="35">
        <v>-0.53290000000000004</v>
      </c>
      <c r="AV53" s="35">
        <v>-0.53569999999999995</v>
      </c>
      <c r="AW53" s="35">
        <v>-0.52310000000000001</v>
      </c>
      <c r="AX53" s="35">
        <v>-0.51880000000000004</v>
      </c>
      <c r="AY53" s="35">
        <v>-0.50990000000000002</v>
      </c>
      <c r="AZ53" s="35">
        <v>-0.50349999999999995</v>
      </c>
      <c r="BA53" s="35">
        <v>-0.52159999999999995</v>
      </c>
      <c r="BB53" s="35">
        <v>-0.50319999999999998</v>
      </c>
      <c r="BC53" s="35">
        <v>-0.49830000000000002</v>
      </c>
      <c r="BD53" s="35">
        <v>-0.5202</v>
      </c>
      <c r="BE53" s="35">
        <v>-0.53290000000000004</v>
      </c>
      <c r="BF53" s="35">
        <v>-0.50090000000000001</v>
      </c>
      <c r="BG53" s="35">
        <v>-0.50049999999999994</v>
      </c>
      <c r="BI53" s="39" t="s">
        <v>93</v>
      </c>
      <c r="BK53" s="42">
        <v>19.273299999999999</v>
      </c>
      <c r="BL53" s="42">
        <v>14.585800000000001</v>
      </c>
      <c r="BM53" s="42">
        <v>18.338699999999999</v>
      </c>
      <c r="BN53" s="42">
        <v>19.616599999999998</v>
      </c>
      <c r="BO53" s="42">
        <v>17.7532</v>
      </c>
      <c r="BP53" s="42">
        <v>23.852900000000002</v>
      </c>
      <c r="BQ53" s="42">
        <v>22.529399999999999</v>
      </c>
      <c r="BR53" s="42">
        <v>18.550699999999999</v>
      </c>
      <c r="BS53" s="42">
        <v>25.555700000000002</v>
      </c>
      <c r="BT53" s="42">
        <v>26.413499999999999</v>
      </c>
      <c r="BU53" s="42">
        <v>26.863800000000001</v>
      </c>
      <c r="BV53" s="42">
        <v>23.304099999999998</v>
      </c>
      <c r="BW53" s="42">
        <v>22.427299999999999</v>
      </c>
      <c r="BX53" s="42">
        <v>21.912199999999999</v>
      </c>
      <c r="BY53" s="42">
        <v>25.631799999999998</v>
      </c>
      <c r="BZ53" s="42">
        <v>25.016999999999999</v>
      </c>
      <c r="CA53" s="42">
        <v>24.8001</v>
      </c>
      <c r="CB53" s="42">
        <v>27.7668</v>
      </c>
      <c r="CC53" s="42">
        <v>27.220600000000001</v>
      </c>
      <c r="CD53" s="42">
        <v>22.689800000000002</v>
      </c>
      <c r="CE53" s="42">
        <v>19.986499999999999</v>
      </c>
      <c r="CF53" s="42">
        <v>27.1614</v>
      </c>
      <c r="CH53" s="32">
        <v>105.831</v>
      </c>
      <c r="CI53" s="30">
        <v>35.716999999999999</v>
      </c>
    </row>
    <row r="54" spans="1:87">
      <c r="A54" s="29">
        <v>42663</v>
      </c>
      <c r="B54" s="30" t="s">
        <v>14</v>
      </c>
      <c r="C54" s="30"/>
      <c r="D54" s="30">
        <v>23</v>
      </c>
      <c r="E54" s="30" t="s">
        <v>17</v>
      </c>
      <c r="F54" s="31">
        <v>14</v>
      </c>
      <c r="G54" s="31">
        <v>246</v>
      </c>
      <c r="H54" s="31">
        <v>9188</v>
      </c>
      <c r="I54" s="32">
        <v>105.824</v>
      </c>
      <c r="J54" s="30">
        <v>35.715000000000003</v>
      </c>
      <c r="K54" s="33" t="s">
        <v>94</v>
      </c>
      <c r="M54" s="35">
        <v>0.4793</v>
      </c>
      <c r="N54" s="35">
        <v>0.45029999999999998</v>
      </c>
      <c r="O54" s="35">
        <v>0.46800000000000003</v>
      </c>
      <c r="P54" s="35">
        <v>0.49769999999999998</v>
      </c>
      <c r="Q54" s="35">
        <v>0.43640000000000001</v>
      </c>
      <c r="R54" s="35">
        <v>0.43369999999999997</v>
      </c>
      <c r="S54" s="35">
        <v>0.46820000000000001</v>
      </c>
      <c r="T54" s="35">
        <v>0.48099999999999998</v>
      </c>
      <c r="U54" s="35">
        <v>0.40760000000000002</v>
      </c>
      <c r="V54" s="35">
        <v>0.39279999999999998</v>
      </c>
      <c r="W54" s="35">
        <v>0.39579999999999999</v>
      </c>
      <c r="X54" s="35">
        <v>0.37840000000000001</v>
      </c>
      <c r="Y54" s="35">
        <v>0.41499999999999998</v>
      </c>
      <c r="Z54" s="35">
        <v>0.42480000000000001</v>
      </c>
      <c r="AA54" s="35">
        <v>0.43340000000000001</v>
      </c>
      <c r="AB54" s="35">
        <v>0.41610000000000003</v>
      </c>
      <c r="AC54" s="35">
        <v>0.4098</v>
      </c>
      <c r="AD54" s="35">
        <v>0.40560000000000002</v>
      </c>
      <c r="AE54" s="35">
        <v>0.41549999999999998</v>
      </c>
      <c r="AF54" s="35">
        <v>0.42409999999999998</v>
      </c>
      <c r="AG54" s="35">
        <v>0.42709999999999998</v>
      </c>
      <c r="AH54" s="35">
        <v>0.45140000000000002</v>
      </c>
      <c r="AJ54" s="36" t="s">
        <v>94</v>
      </c>
      <c r="AL54" s="35">
        <v>-0.46879999999999999</v>
      </c>
      <c r="AM54" s="35">
        <v>-0.3987</v>
      </c>
      <c r="AN54" s="35">
        <v>-0.46229999999999999</v>
      </c>
      <c r="AO54" s="35">
        <v>-0.45029999999999998</v>
      </c>
      <c r="AP54" s="35">
        <v>-0.44919999999999999</v>
      </c>
      <c r="AQ54" s="35">
        <v>-0.46089999999999998</v>
      </c>
      <c r="AR54" s="35">
        <v>-0.47189999999999999</v>
      </c>
      <c r="AS54" s="35">
        <v>-0.4839</v>
      </c>
      <c r="AT54" s="35">
        <v>-0.49409999999999998</v>
      </c>
      <c r="AU54" s="35">
        <v>-0.48780000000000001</v>
      </c>
      <c r="AV54" s="35">
        <v>-0.49349999999999999</v>
      </c>
      <c r="AW54" s="35">
        <v>-0.46970000000000001</v>
      </c>
      <c r="AX54" s="35">
        <v>-0.48530000000000001</v>
      </c>
      <c r="AY54" s="35">
        <v>-0.46879999999999999</v>
      </c>
      <c r="AZ54" s="35">
        <v>-0.48280000000000001</v>
      </c>
      <c r="BA54" s="35">
        <v>-0.4919</v>
      </c>
      <c r="BB54" s="35">
        <v>-0.4859</v>
      </c>
      <c r="BC54" s="35">
        <v>-0.44800000000000001</v>
      </c>
      <c r="BD54" s="35">
        <v>-0.47389999999999999</v>
      </c>
      <c r="BE54" s="35">
        <v>-0.4602</v>
      </c>
      <c r="BF54" s="35">
        <v>-0.4819</v>
      </c>
      <c r="BG54" s="35">
        <v>-0.48270000000000002</v>
      </c>
      <c r="BI54" s="39" t="s">
        <v>94</v>
      </c>
      <c r="BK54" s="42">
        <v>22.128</v>
      </c>
      <c r="BL54" s="42">
        <v>16.214099999999998</v>
      </c>
      <c r="BM54" s="42">
        <v>23.425799999999999</v>
      </c>
      <c r="BN54" s="42">
        <v>22.9299</v>
      </c>
      <c r="BO54" s="42">
        <v>20.405799999999999</v>
      </c>
      <c r="BP54" s="42">
        <v>24.522099999999998</v>
      </c>
      <c r="BQ54" s="42">
        <v>23.685500000000001</v>
      </c>
      <c r="BR54" s="42">
        <v>19.6464</v>
      </c>
      <c r="BS54" s="42">
        <v>25.210899999999999</v>
      </c>
      <c r="BT54" s="42">
        <v>26.237100000000002</v>
      </c>
      <c r="BU54" s="42">
        <v>28.304300000000001</v>
      </c>
      <c r="BV54" s="42">
        <v>24.0046</v>
      </c>
      <c r="BW54" s="42">
        <v>23.400099999999998</v>
      </c>
      <c r="BX54" s="42">
        <v>22.120699999999999</v>
      </c>
      <c r="BY54" s="42">
        <v>23.396000000000001</v>
      </c>
      <c r="BZ54" s="42">
        <v>23.977</v>
      </c>
      <c r="CA54" s="42">
        <v>23.1221</v>
      </c>
      <c r="CB54" s="42">
        <v>27.121099999999998</v>
      </c>
      <c r="CC54" s="42">
        <v>27.742100000000001</v>
      </c>
      <c r="CD54" s="42">
        <v>21.442499999999999</v>
      </c>
      <c r="CE54" s="42">
        <v>22.420100000000001</v>
      </c>
      <c r="CF54" s="42">
        <v>26.258800000000001</v>
      </c>
      <c r="CH54" s="32">
        <v>105.824</v>
      </c>
      <c r="CI54" s="30">
        <v>35.715000000000003</v>
      </c>
    </row>
    <row r="55" spans="1:87">
      <c r="A55" s="29">
        <v>42663</v>
      </c>
      <c r="B55" s="30" t="s">
        <v>14</v>
      </c>
      <c r="C55" s="30"/>
      <c r="D55" s="30">
        <v>34</v>
      </c>
      <c r="E55" s="30" t="s">
        <v>71</v>
      </c>
      <c r="F55" s="31">
        <v>13</v>
      </c>
      <c r="G55" s="31">
        <v>205</v>
      </c>
      <c r="H55" s="31">
        <v>9288</v>
      </c>
      <c r="I55" s="32">
        <v>105.818</v>
      </c>
      <c r="J55" s="30">
        <v>35.712000000000003</v>
      </c>
      <c r="K55" s="33" t="s">
        <v>95</v>
      </c>
      <c r="M55" s="35">
        <v>0.64739999999999998</v>
      </c>
      <c r="N55" s="35">
        <v>0.55400000000000005</v>
      </c>
      <c r="O55" s="35">
        <v>0.61250000000000004</v>
      </c>
      <c r="P55" s="35">
        <v>0.6139</v>
      </c>
      <c r="Q55" s="35">
        <v>0.6069</v>
      </c>
      <c r="R55" s="35">
        <v>0.62670000000000003</v>
      </c>
      <c r="S55" s="35">
        <v>0.64259999999999995</v>
      </c>
      <c r="T55" s="35">
        <v>0.63759999999999994</v>
      </c>
      <c r="U55" s="35">
        <v>0.65110000000000001</v>
      </c>
      <c r="V55" s="35">
        <v>0.60680000000000001</v>
      </c>
      <c r="W55" s="35">
        <v>0.64480000000000004</v>
      </c>
      <c r="X55" s="35">
        <v>0.57920000000000005</v>
      </c>
      <c r="Y55" s="35">
        <v>0.61380000000000001</v>
      </c>
      <c r="Z55" s="35">
        <v>0.61850000000000005</v>
      </c>
      <c r="AA55" s="35">
        <v>0.4919</v>
      </c>
      <c r="AB55" s="35">
        <v>0.38069999999999998</v>
      </c>
      <c r="AC55" s="35">
        <v>0.4002</v>
      </c>
      <c r="AD55" s="35">
        <v>0.44840000000000002</v>
      </c>
      <c r="AE55" s="35">
        <v>0.43509999999999999</v>
      </c>
      <c r="AF55" s="35">
        <v>0.45879999999999999</v>
      </c>
      <c r="AG55" s="35">
        <v>0.45079999999999998</v>
      </c>
      <c r="AH55" s="35">
        <v>0.48499999999999999</v>
      </c>
      <c r="AJ55" s="36" t="s">
        <v>95</v>
      </c>
      <c r="AL55" s="35">
        <v>-0.38009999999999999</v>
      </c>
      <c r="AM55" s="35">
        <v>-0.29930000000000001</v>
      </c>
      <c r="AN55" s="35">
        <v>-0.34510000000000002</v>
      </c>
      <c r="AO55" s="35">
        <v>-0.34899999999999998</v>
      </c>
      <c r="AP55" s="35">
        <v>-0.32429999999999998</v>
      </c>
      <c r="AQ55" s="35">
        <v>-0.37330000000000002</v>
      </c>
      <c r="AR55" s="35">
        <v>-0.3639</v>
      </c>
      <c r="AS55" s="35">
        <v>-0.3962</v>
      </c>
      <c r="AT55" s="35">
        <v>-0.4032</v>
      </c>
      <c r="AU55" s="35">
        <v>-0.41810000000000003</v>
      </c>
      <c r="AV55" s="35">
        <v>-0.42270000000000002</v>
      </c>
      <c r="AW55" s="35">
        <v>-0.41310000000000002</v>
      </c>
      <c r="AX55" s="35">
        <v>-0.4234</v>
      </c>
      <c r="AY55" s="35">
        <v>-0.42070000000000002</v>
      </c>
      <c r="AZ55" s="35">
        <v>-0.49009999999999998</v>
      </c>
      <c r="BA55" s="35">
        <v>-0.51539999999999997</v>
      </c>
      <c r="BB55" s="35">
        <v>-0.51870000000000005</v>
      </c>
      <c r="BC55" s="35">
        <v>-0.50590000000000002</v>
      </c>
      <c r="BD55" s="35">
        <v>-0.52080000000000004</v>
      </c>
      <c r="BE55" s="35">
        <v>-0.5151</v>
      </c>
      <c r="BF55" s="35">
        <v>-0.49680000000000002</v>
      </c>
      <c r="BG55" s="35">
        <v>-0.51019999999999999</v>
      </c>
      <c r="BI55" s="39" t="s">
        <v>95</v>
      </c>
      <c r="BK55" s="42">
        <v>13.7142</v>
      </c>
      <c r="BL55" s="42">
        <v>7.8196000000000003</v>
      </c>
      <c r="BM55" s="42">
        <v>11.7295</v>
      </c>
      <c r="BN55" s="42">
        <v>14.085699999999999</v>
      </c>
      <c r="BO55" s="42">
        <v>10.5762</v>
      </c>
      <c r="BP55" s="42">
        <v>12.4754</v>
      </c>
      <c r="BQ55" s="42">
        <v>11.4573</v>
      </c>
      <c r="BR55" s="42">
        <v>9.0177999999999994</v>
      </c>
      <c r="BS55" s="42">
        <v>14.8985</v>
      </c>
      <c r="BT55" s="42">
        <v>14.412000000000001</v>
      </c>
      <c r="BU55" s="42">
        <v>14.030900000000001</v>
      </c>
      <c r="BV55" s="42">
        <v>12.879799999999999</v>
      </c>
      <c r="BW55" s="42">
        <v>14.113899999999999</v>
      </c>
      <c r="BX55" s="42">
        <v>12.402699999999999</v>
      </c>
      <c r="BY55" s="42">
        <v>15.4613</v>
      </c>
      <c r="BZ55" s="42">
        <v>18.8748</v>
      </c>
      <c r="CA55" s="42">
        <v>15.840299999999999</v>
      </c>
      <c r="CB55" s="42">
        <v>20.395199999999999</v>
      </c>
      <c r="CC55" s="42">
        <v>18.803899999999999</v>
      </c>
      <c r="CD55" s="42">
        <v>15.4391</v>
      </c>
      <c r="CE55" s="42">
        <v>16.946000000000002</v>
      </c>
      <c r="CF55" s="42">
        <v>19.716999999999999</v>
      </c>
      <c r="CH55" s="32">
        <v>105.818</v>
      </c>
      <c r="CI55" s="30">
        <v>35.712000000000003</v>
      </c>
    </row>
    <row r="56" spans="1:87">
      <c r="A56" s="29">
        <v>42663</v>
      </c>
      <c r="B56" s="30" t="s">
        <v>14</v>
      </c>
      <c r="C56" s="30"/>
      <c r="D56" s="30">
        <v>0</v>
      </c>
      <c r="E56" s="30" t="s">
        <v>96</v>
      </c>
      <c r="F56" s="31">
        <v>14</v>
      </c>
      <c r="G56" s="31">
        <v>188</v>
      </c>
      <c r="H56" s="31">
        <v>9213</v>
      </c>
      <c r="I56" s="32">
        <v>105.815</v>
      </c>
      <c r="J56" s="30">
        <v>35.72</v>
      </c>
      <c r="K56" s="33" t="s">
        <v>97</v>
      </c>
      <c r="M56" s="35">
        <v>0.52859999999999996</v>
      </c>
      <c r="N56" s="35">
        <v>0.50160000000000005</v>
      </c>
      <c r="O56" s="35">
        <v>0.52490000000000003</v>
      </c>
      <c r="P56" s="35">
        <v>0.50249999999999995</v>
      </c>
      <c r="Q56" s="35">
        <v>0.3543</v>
      </c>
      <c r="R56" s="35">
        <v>0.37530000000000002</v>
      </c>
      <c r="S56" s="35">
        <v>0.38750000000000001</v>
      </c>
      <c r="T56" s="35">
        <v>0.40679999999999999</v>
      </c>
      <c r="U56" s="35">
        <v>0.3488</v>
      </c>
      <c r="V56" s="35">
        <v>0.31609999999999999</v>
      </c>
      <c r="W56" s="35">
        <v>0.31830000000000003</v>
      </c>
      <c r="X56" s="35">
        <v>0.32890000000000003</v>
      </c>
      <c r="Y56" s="35">
        <v>0.37190000000000001</v>
      </c>
      <c r="Z56" s="35">
        <v>0.37380000000000002</v>
      </c>
      <c r="AA56" s="35">
        <v>0.37669999999999998</v>
      </c>
      <c r="AB56" s="35">
        <v>0.38229999999999997</v>
      </c>
      <c r="AC56" s="35">
        <v>0.38080000000000003</v>
      </c>
      <c r="AD56" s="35">
        <v>0.38840000000000002</v>
      </c>
      <c r="AE56" s="35">
        <v>0.372</v>
      </c>
      <c r="AF56" s="35">
        <v>0.40610000000000002</v>
      </c>
      <c r="AG56" s="35">
        <v>0.3841</v>
      </c>
      <c r="AH56" s="35">
        <v>0.40820000000000001</v>
      </c>
      <c r="AJ56" s="36" t="s">
        <v>97</v>
      </c>
      <c r="AL56" s="35">
        <v>-0.4783</v>
      </c>
      <c r="AM56" s="35">
        <v>-0.43519999999999998</v>
      </c>
      <c r="AN56" s="35">
        <v>-0.48330000000000001</v>
      </c>
      <c r="AO56" s="35">
        <v>-0.47660000000000002</v>
      </c>
      <c r="AP56" s="35">
        <v>-0.45679999999999998</v>
      </c>
      <c r="AQ56" s="35">
        <v>-0.54659999999999997</v>
      </c>
      <c r="AR56" s="35">
        <v>-0.54</v>
      </c>
      <c r="AS56" s="35">
        <v>-0.55130000000000001</v>
      </c>
      <c r="AT56" s="35">
        <v>-0.55679999999999996</v>
      </c>
      <c r="AU56" s="35">
        <v>-0.54069999999999996</v>
      </c>
      <c r="AV56" s="35">
        <v>-0.55420000000000003</v>
      </c>
      <c r="AW56" s="35">
        <v>-0.53510000000000002</v>
      </c>
      <c r="AX56" s="35">
        <v>-0.54120000000000001</v>
      </c>
      <c r="AY56" s="35">
        <v>-0.52170000000000005</v>
      </c>
      <c r="AZ56" s="35">
        <v>-0.52070000000000005</v>
      </c>
      <c r="BA56" s="35">
        <v>-0.53320000000000001</v>
      </c>
      <c r="BB56" s="35">
        <v>-0.51739999999999997</v>
      </c>
      <c r="BC56" s="35">
        <v>-0.48380000000000001</v>
      </c>
      <c r="BD56" s="35">
        <v>-0.54200000000000004</v>
      </c>
      <c r="BE56" s="35">
        <v>-0.55359999999999998</v>
      </c>
      <c r="BF56" s="35">
        <v>-0.52290000000000003</v>
      </c>
      <c r="BG56" s="35">
        <v>-0.55079999999999996</v>
      </c>
      <c r="BI56" s="39" t="s">
        <v>97</v>
      </c>
      <c r="BK56" s="42">
        <v>23.338799999999999</v>
      </c>
      <c r="BL56" s="42">
        <v>17.365300000000001</v>
      </c>
      <c r="BM56" s="42">
        <v>25.787400000000002</v>
      </c>
      <c r="BN56" s="42">
        <v>23.067699999999999</v>
      </c>
      <c r="BO56" s="42">
        <v>21.3172</v>
      </c>
      <c r="BP56" s="42">
        <v>27.554099999999998</v>
      </c>
      <c r="BQ56" s="42">
        <v>27.068899999999999</v>
      </c>
      <c r="BR56" s="42">
        <v>22.2834</v>
      </c>
      <c r="BS56" s="42">
        <v>26.647099999999998</v>
      </c>
      <c r="BT56" s="42">
        <v>27.984300000000001</v>
      </c>
      <c r="BU56" s="42">
        <v>30.982600000000001</v>
      </c>
      <c r="BV56" s="42">
        <v>27.645199999999999</v>
      </c>
      <c r="BW56" s="42">
        <v>25.612200000000001</v>
      </c>
      <c r="BX56" s="42">
        <v>23.171199999999999</v>
      </c>
      <c r="BY56" s="42">
        <v>27.636099999999999</v>
      </c>
      <c r="BZ56" s="42">
        <v>25.790199999999999</v>
      </c>
      <c r="CA56" s="42">
        <v>24.8355</v>
      </c>
      <c r="CB56" s="42">
        <v>28.6555</v>
      </c>
      <c r="CC56" s="42">
        <v>30.657699999999998</v>
      </c>
      <c r="CD56" s="42">
        <v>21.933499999999999</v>
      </c>
      <c r="CE56" s="42">
        <v>25.507400000000001</v>
      </c>
      <c r="CF56" s="42">
        <v>28.7072</v>
      </c>
      <c r="CH56" s="32">
        <v>105.815</v>
      </c>
      <c r="CI56" s="30">
        <v>35.72</v>
      </c>
    </row>
    <row r="57" spans="1:87">
      <c r="A57" s="29">
        <v>42663</v>
      </c>
      <c r="B57" s="30" t="s">
        <v>14</v>
      </c>
      <c r="C57" s="30"/>
      <c r="D57" s="30">
        <v>11</v>
      </c>
      <c r="E57" s="30" t="s">
        <v>19</v>
      </c>
      <c r="F57" s="31">
        <v>12</v>
      </c>
      <c r="G57" s="31">
        <v>102</v>
      </c>
      <c r="H57" s="31">
        <v>9496</v>
      </c>
      <c r="I57" s="32">
        <v>105.816</v>
      </c>
      <c r="J57" s="30">
        <v>35.722999999999999</v>
      </c>
      <c r="K57" s="33" t="s">
        <v>98</v>
      </c>
      <c r="M57" s="35">
        <v>0.55810000000000004</v>
      </c>
      <c r="N57" s="35">
        <v>0.55259999999999998</v>
      </c>
      <c r="O57" s="35">
        <v>0.56489999999999996</v>
      </c>
      <c r="P57" s="35">
        <v>0.56469999999999998</v>
      </c>
      <c r="Q57" s="35">
        <v>0.43809999999999999</v>
      </c>
      <c r="R57" s="35">
        <v>0.498</v>
      </c>
      <c r="S57" s="35">
        <v>0.53049999999999997</v>
      </c>
      <c r="T57" s="35">
        <v>0.54549999999999998</v>
      </c>
      <c r="U57" s="35">
        <v>0.45219999999999999</v>
      </c>
      <c r="V57" s="35">
        <v>0.42180000000000001</v>
      </c>
      <c r="W57" s="35">
        <v>0.43719999999999998</v>
      </c>
      <c r="X57" s="35">
        <v>0.43130000000000002</v>
      </c>
      <c r="Y57" s="35">
        <v>0.46039999999999998</v>
      </c>
      <c r="Z57" s="35">
        <v>0.439</v>
      </c>
      <c r="AA57" s="35">
        <v>0.44790000000000002</v>
      </c>
      <c r="AB57" s="35">
        <v>0.45689999999999997</v>
      </c>
      <c r="AC57" s="35">
        <v>0.44379999999999997</v>
      </c>
      <c r="AD57" s="35">
        <v>0.46179999999999999</v>
      </c>
      <c r="AE57" s="35">
        <v>0.42370000000000002</v>
      </c>
      <c r="AF57" s="35">
        <v>0.4556</v>
      </c>
      <c r="AG57" s="35">
        <v>0.45689999999999997</v>
      </c>
      <c r="AH57" s="35">
        <v>0.47570000000000001</v>
      </c>
      <c r="AJ57" s="36" t="s">
        <v>98</v>
      </c>
      <c r="AL57" s="35">
        <v>-0.49270000000000003</v>
      </c>
      <c r="AM57" s="35">
        <v>-0.45860000000000001</v>
      </c>
      <c r="AN57" s="35">
        <v>-0.47960000000000003</v>
      </c>
      <c r="AO57" s="35">
        <v>-0.46539999999999998</v>
      </c>
      <c r="AP57" s="35">
        <v>-0.48280000000000001</v>
      </c>
      <c r="AQ57" s="35">
        <v>-0.48799999999999999</v>
      </c>
      <c r="AR57" s="35">
        <v>-0.51939999999999997</v>
      </c>
      <c r="AS57" s="35">
        <v>-0.52149999999999996</v>
      </c>
      <c r="AT57" s="35">
        <v>-0.55159999999999998</v>
      </c>
      <c r="AU57" s="35">
        <v>-0.56589999999999996</v>
      </c>
      <c r="AV57" s="35">
        <v>-0.5595</v>
      </c>
      <c r="AW57" s="35">
        <v>-0.54710000000000003</v>
      </c>
      <c r="AX57" s="35">
        <v>-0.53639999999999999</v>
      </c>
      <c r="AY57" s="35">
        <v>-0.50749999999999995</v>
      </c>
      <c r="AZ57" s="35">
        <v>-0.54269999999999996</v>
      </c>
      <c r="BA57" s="35">
        <v>-0.5302</v>
      </c>
      <c r="BB57" s="35">
        <v>-0.52849999999999997</v>
      </c>
      <c r="BC57" s="35">
        <v>-0.50360000000000005</v>
      </c>
      <c r="BD57" s="35">
        <v>-0.54790000000000005</v>
      </c>
      <c r="BE57" s="35">
        <v>-0.56710000000000005</v>
      </c>
      <c r="BF57" s="35">
        <v>-0.51849999999999996</v>
      </c>
      <c r="BG57" s="35">
        <v>-0.55410000000000004</v>
      </c>
      <c r="BI57" s="39" t="s">
        <v>98</v>
      </c>
      <c r="BK57" s="42">
        <v>20.196999999999999</v>
      </c>
      <c r="BL57" s="42">
        <v>14.789099999999999</v>
      </c>
      <c r="BM57" s="42">
        <v>21.280100000000001</v>
      </c>
      <c r="BN57" s="42">
        <v>20.1615</v>
      </c>
      <c r="BO57" s="42">
        <v>18.854600000000001</v>
      </c>
      <c r="BP57" s="42">
        <v>22.6952</v>
      </c>
      <c r="BQ57" s="42">
        <v>22.848199999999999</v>
      </c>
      <c r="BR57" s="42">
        <v>20.081700000000001</v>
      </c>
      <c r="BS57" s="42">
        <v>22.368600000000001</v>
      </c>
      <c r="BT57" s="42">
        <v>25.572199999999999</v>
      </c>
      <c r="BU57" s="42">
        <v>25.863499999999998</v>
      </c>
      <c r="BV57" s="42">
        <v>22.912500000000001</v>
      </c>
      <c r="BW57" s="42">
        <v>21.974399999999999</v>
      </c>
      <c r="BX57" s="42">
        <v>19.976800000000001</v>
      </c>
      <c r="BY57" s="42">
        <v>24.172899999999998</v>
      </c>
      <c r="BZ57" s="42">
        <v>22.6387</v>
      </c>
      <c r="CA57" s="42">
        <v>22.161799999999999</v>
      </c>
      <c r="CB57" s="42">
        <v>25.836300000000001</v>
      </c>
      <c r="CC57" s="42">
        <v>27.5044</v>
      </c>
      <c r="CD57" s="42">
        <v>20.368200000000002</v>
      </c>
      <c r="CE57" s="42">
        <v>21.601900000000001</v>
      </c>
      <c r="CF57" s="42">
        <v>26.1416</v>
      </c>
      <c r="CH57" s="32">
        <v>105.816</v>
      </c>
      <c r="CI57" s="30">
        <v>35.722999999999999</v>
      </c>
    </row>
    <row r="58" spans="1:87">
      <c r="A58" s="29">
        <v>42663</v>
      </c>
      <c r="B58" s="30" t="s">
        <v>14</v>
      </c>
      <c r="C58" s="30"/>
      <c r="D58" s="30">
        <v>51</v>
      </c>
      <c r="E58" s="30" t="s">
        <v>87</v>
      </c>
      <c r="F58" s="31">
        <v>14</v>
      </c>
      <c r="G58" s="31">
        <v>265</v>
      </c>
      <c r="H58" s="31">
        <v>8843</v>
      </c>
      <c r="I58" s="32">
        <v>105.818</v>
      </c>
      <c r="J58" s="30">
        <v>35.716000000000001</v>
      </c>
      <c r="K58" s="33" t="s">
        <v>99</v>
      </c>
      <c r="M58" s="35">
        <v>0.65710000000000002</v>
      </c>
      <c r="N58" s="35">
        <v>0.58120000000000005</v>
      </c>
      <c r="O58" s="35">
        <v>0.64159999999999995</v>
      </c>
      <c r="P58" s="35">
        <v>0.67530000000000001</v>
      </c>
      <c r="Q58" s="35">
        <v>0.61140000000000005</v>
      </c>
      <c r="R58" s="35">
        <v>0.61699999999999999</v>
      </c>
      <c r="S58" s="35">
        <v>0.64680000000000004</v>
      </c>
      <c r="T58" s="35">
        <v>0.65239999999999998</v>
      </c>
      <c r="U58" s="35">
        <v>0.65190000000000003</v>
      </c>
      <c r="V58" s="35">
        <v>0.62450000000000006</v>
      </c>
      <c r="W58" s="35">
        <v>0.64900000000000002</v>
      </c>
      <c r="X58" s="35">
        <v>0.64380000000000004</v>
      </c>
      <c r="Y58" s="35">
        <v>0.64439999999999997</v>
      </c>
      <c r="Z58" s="35">
        <v>0.66820000000000002</v>
      </c>
      <c r="AA58" s="35">
        <v>0.7006</v>
      </c>
      <c r="AB58" s="35">
        <v>0.67559999999999998</v>
      </c>
      <c r="AC58" s="35">
        <v>0.67610000000000003</v>
      </c>
      <c r="AD58" s="35">
        <v>0.68400000000000005</v>
      </c>
      <c r="AE58" s="35">
        <v>0.67910000000000004</v>
      </c>
      <c r="AF58" s="35">
        <v>0.67069999999999996</v>
      </c>
      <c r="AG58" s="35">
        <v>0.64449999999999996</v>
      </c>
      <c r="AH58" s="35">
        <v>0.69120000000000004</v>
      </c>
      <c r="AJ58" s="36" t="s">
        <v>99</v>
      </c>
      <c r="AL58" s="35">
        <v>-0.40720000000000001</v>
      </c>
      <c r="AM58" s="35">
        <v>-0.33150000000000002</v>
      </c>
      <c r="AN58" s="35">
        <v>-0.38159999999999999</v>
      </c>
      <c r="AO58" s="35">
        <v>-0.39410000000000001</v>
      </c>
      <c r="AP58" s="35">
        <v>-0.34689999999999999</v>
      </c>
      <c r="AQ58" s="35">
        <v>-0.42880000000000001</v>
      </c>
      <c r="AR58" s="35">
        <v>-0.44450000000000001</v>
      </c>
      <c r="AS58" s="35">
        <v>-0.45040000000000002</v>
      </c>
      <c r="AT58" s="35">
        <v>-0.45750000000000002</v>
      </c>
      <c r="AU58" s="35">
        <v>-0.46100000000000002</v>
      </c>
      <c r="AV58" s="35">
        <v>-0.47399999999999998</v>
      </c>
      <c r="AW58" s="35">
        <v>-0.45479999999999998</v>
      </c>
      <c r="AX58" s="35">
        <v>-0.47139999999999999</v>
      </c>
      <c r="AY58" s="35">
        <v>-0.46560000000000001</v>
      </c>
      <c r="AZ58" s="35">
        <v>-0.44690000000000002</v>
      </c>
      <c r="BA58" s="35">
        <v>-0.44159999999999999</v>
      </c>
      <c r="BB58" s="35">
        <v>-0.44159999999999999</v>
      </c>
      <c r="BC58" s="35">
        <v>-0.39729999999999999</v>
      </c>
      <c r="BD58" s="35">
        <v>-0.4531</v>
      </c>
      <c r="BE58" s="35">
        <v>-0.45839999999999997</v>
      </c>
      <c r="BF58" s="35">
        <v>-0.48970000000000002</v>
      </c>
      <c r="BG58" s="35">
        <v>-0.45839999999999997</v>
      </c>
      <c r="BI58" s="39" t="s">
        <v>99</v>
      </c>
      <c r="BK58" s="42">
        <v>14.0801</v>
      </c>
      <c r="BL58" s="42">
        <v>8.3569999999999993</v>
      </c>
      <c r="BM58" s="42">
        <v>10.612299999999999</v>
      </c>
      <c r="BN58" s="42">
        <v>12.1066</v>
      </c>
      <c r="BO58" s="42">
        <v>10.8857</v>
      </c>
      <c r="BP58" s="42">
        <v>13.2194</v>
      </c>
      <c r="BQ58" s="42">
        <v>11.8079</v>
      </c>
      <c r="BR58" s="42">
        <v>8.4408999999999992</v>
      </c>
      <c r="BS58" s="42">
        <v>16.184100000000001</v>
      </c>
      <c r="BT58" s="42">
        <v>16.294899999999998</v>
      </c>
      <c r="BU58" s="42">
        <v>12.4468</v>
      </c>
      <c r="BV58" s="42">
        <v>11.085699999999999</v>
      </c>
      <c r="BW58" s="42">
        <v>14.129300000000001</v>
      </c>
      <c r="BX58" s="42">
        <v>11.34</v>
      </c>
      <c r="BY58" s="42">
        <v>14.6122</v>
      </c>
      <c r="BZ58" s="42">
        <v>13.962899999999999</v>
      </c>
      <c r="CA58" s="42">
        <v>12.900499999999999</v>
      </c>
      <c r="CB58" s="42">
        <v>14.863799999999999</v>
      </c>
      <c r="CC58" s="42">
        <v>13.853</v>
      </c>
      <c r="CD58" s="42">
        <v>12.4087</v>
      </c>
      <c r="CE58" s="42">
        <v>11.334300000000001</v>
      </c>
      <c r="CF58" s="42">
        <v>14.4811</v>
      </c>
      <c r="CH58" s="32">
        <v>105.818</v>
      </c>
      <c r="CI58" s="30">
        <v>35.716000000000001</v>
      </c>
    </row>
    <row r="59" spans="1:87">
      <c r="A59" s="29">
        <v>42663</v>
      </c>
      <c r="B59" s="30" t="s">
        <v>14</v>
      </c>
      <c r="C59" s="30"/>
      <c r="D59" s="30">
        <v>15</v>
      </c>
      <c r="E59" s="30" t="s">
        <v>62</v>
      </c>
      <c r="F59" s="31">
        <v>14</v>
      </c>
      <c r="G59" s="31">
        <v>113</v>
      </c>
      <c r="H59" s="31">
        <v>9243</v>
      </c>
      <c r="I59" s="32">
        <v>105.821</v>
      </c>
      <c r="J59" s="30">
        <v>37.72</v>
      </c>
      <c r="K59" s="33" t="s">
        <v>100</v>
      </c>
      <c r="M59" s="35">
        <v>0.53600000000000003</v>
      </c>
      <c r="N59" s="35">
        <v>0.49590000000000001</v>
      </c>
      <c r="O59" s="35">
        <v>0.52400000000000002</v>
      </c>
      <c r="P59" s="35">
        <v>0.51719999999999999</v>
      </c>
      <c r="Q59" s="35">
        <v>0.48280000000000001</v>
      </c>
      <c r="R59" s="35">
        <v>0.48149999999999998</v>
      </c>
      <c r="S59" s="35">
        <v>0.49740000000000001</v>
      </c>
      <c r="T59" s="35">
        <v>0.51580000000000004</v>
      </c>
      <c r="U59" s="35">
        <v>0.35460000000000003</v>
      </c>
      <c r="V59" s="35">
        <v>0.34989999999999999</v>
      </c>
      <c r="W59" s="35">
        <v>0.36480000000000001</v>
      </c>
      <c r="X59" s="35">
        <v>0.38150000000000001</v>
      </c>
      <c r="Y59" s="35">
        <v>0.40410000000000001</v>
      </c>
      <c r="Z59" s="35">
        <v>0.40579999999999999</v>
      </c>
      <c r="AA59" s="35">
        <v>0.40770000000000001</v>
      </c>
      <c r="AB59" s="35">
        <v>0.39710000000000001</v>
      </c>
      <c r="AC59" s="35">
        <v>0.38750000000000001</v>
      </c>
      <c r="AD59" s="35">
        <v>0.41880000000000001</v>
      </c>
      <c r="AE59" s="35">
        <v>0.376</v>
      </c>
      <c r="AF59" s="35">
        <v>0.41049999999999998</v>
      </c>
      <c r="AG59" s="35">
        <v>0.40910000000000002</v>
      </c>
      <c r="AH59" s="35">
        <v>0.44690000000000002</v>
      </c>
      <c r="AJ59" s="36" t="s">
        <v>100</v>
      </c>
      <c r="AL59" s="35">
        <v>-0.49640000000000001</v>
      </c>
      <c r="AM59" s="35">
        <v>-0.44890000000000002</v>
      </c>
      <c r="AN59" s="35">
        <v>-0.47320000000000001</v>
      </c>
      <c r="AO59" s="35">
        <v>-0.4657</v>
      </c>
      <c r="AP59" s="35">
        <v>-0.4556</v>
      </c>
      <c r="AQ59" s="35">
        <v>-0.52429999999999999</v>
      </c>
      <c r="AR59" s="35">
        <v>-0.52210000000000001</v>
      </c>
      <c r="AS59" s="35">
        <v>-0.53210000000000002</v>
      </c>
      <c r="AT59" s="35">
        <v>-0.55020000000000002</v>
      </c>
      <c r="AU59" s="35">
        <v>-0.55730000000000002</v>
      </c>
      <c r="AV59" s="35">
        <v>-0.56359999999999999</v>
      </c>
      <c r="AW59" s="35">
        <v>-0.54530000000000001</v>
      </c>
      <c r="AX59" s="35">
        <v>-0.54710000000000003</v>
      </c>
      <c r="AY59" s="35">
        <v>-0.53110000000000002</v>
      </c>
      <c r="AZ59" s="35">
        <v>-0.54369999999999996</v>
      </c>
      <c r="BA59" s="35">
        <v>-0.54430000000000001</v>
      </c>
      <c r="BB59" s="35">
        <v>-0.53869999999999996</v>
      </c>
      <c r="BC59" s="35">
        <v>-0.52680000000000005</v>
      </c>
      <c r="BD59" s="35">
        <v>-0.55630000000000002</v>
      </c>
      <c r="BE59" s="35">
        <v>-0.54190000000000005</v>
      </c>
      <c r="BF59" s="35">
        <v>-0.53939999999999999</v>
      </c>
      <c r="BG59" s="35">
        <v>-0.55389999999999995</v>
      </c>
      <c r="BI59" s="39" t="s">
        <v>100</v>
      </c>
      <c r="BK59" s="42">
        <v>23.6999</v>
      </c>
      <c r="BL59" s="42">
        <v>16.7865</v>
      </c>
      <c r="BM59" s="42">
        <v>22.615100000000002</v>
      </c>
      <c r="BN59" s="42">
        <v>23.4069</v>
      </c>
      <c r="BO59" s="42">
        <v>22.178000000000001</v>
      </c>
      <c r="BP59" s="42">
        <v>27.478000000000002</v>
      </c>
      <c r="BQ59" s="42">
        <v>26.533899999999999</v>
      </c>
      <c r="BR59" s="42">
        <v>22.203399999999998</v>
      </c>
      <c r="BS59" s="42">
        <v>27.647099999999998</v>
      </c>
      <c r="BT59" s="42">
        <v>29.028099999999998</v>
      </c>
      <c r="BU59" s="42">
        <v>31.5442</v>
      </c>
      <c r="BV59" s="42">
        <v>27.276</v>
      </c>
      <c r="BW59" s="42">
        <v>25.754999999999999</v>
      </c>
      <c r="BX59" s="42">
        <v>24.261199999999999</v>
      </c>
      <c r="BY59" s="42">
        <v>29.391999999999999</v>
      </c>
      <c r="BZ59" s="42">
        <v>27.162299999999998</v>
      </c>
      <c r="CA59" s="42">
        <v>26.436199999999999</v>
      </c>
      <c r="CB59" s="42">
        <v>28.294899999999998</v>
      </c>
      <c r="CC59" s="42">
        <v>29.5517</v>
      </c>
      <c r="CD59" s="42">
        <v>24.365200000000002</v>
      </c>
      <c r="CE59" s="42">
        <v>23.406199999999998</v>
      </c>
      <c r="CF59" s="42">
        <v>29.898299999999999</v>
      </c>
      <c r="CH59" s="32">
        <v>105.821</v>
      </c>
      <c r="CI59" s="30">
        <v>37.72</v>
      </c>
    </row>
    <row r="60" spans="1:87">
      <c r="A60" s="29">
        <v>42663</v>
      </c>
      <c r="B60" s="30" t="s">
        <v>14</v>
      </c>
      <c r="C60" s="30"/>
      <c r="D60" s="30">
        <v>35</v>
      </c>
      <c r="E60" s="30" t="s">
        <v>57</v>
      </c>
      <c r="F60" s="31">
        <v>12</v>
      </c>
      <c r="G60" s="31">
        <v>228</v>
      </c>
      <c r="H60" s="31">
        <v>8804</v>
      </c>
      <c r="I60" s="32">
        <v>105.82</v>
      </c>
      <c r="J60" s="30">
        <v>37.71</v>
      </c>
      <c r="K60" s="33" t="s">
        <v>101</v>
      </c>
      <c r="M60" s="35">
        <v>0.5746</v>
      </c>
      <c r="N60" s="35">
        <v>0.51449999999999996</v>
      </c>
      <c r="O60" s="35">
        <v>0.57569999999999999</v>
      </c>
      <c r="P60" s="35">
        <v>0.59430000000000005</v>
      </c>
      <c r="Q60" s="35">
        <v>0.54710000000000003</v>
      </c>
      <c r="R60" s="35">
        <v>0.59109999999999996</v>
      </c>
      <c r="S60" s="35">
        <v>0.57799999999999996</v>
      </c>
      <c r="T60" s="35">
        <v>0.59909999999999997</v>
      </c>
      <c r="U60" s="35">
        <v>0.57450000000000001</v>
      </c>
      <c r="V60" s="35">
        <v>0.54610000000000003</v>
      </c>
      <c r="W60" s="35">
        <v>0.57499999999999996</v>
      </c>
      <c r="X60" s="35">
        <v>0.57140000000000002</v>
      </c>
      <c r="Y60" s="35">
        <v>0.56210000000000004</v>
      </c>
      <c r="Z60" s="35">
        <v>0.57799999999999996</v>
      </c>
      <c r="AA60" s="35">
        <v>0.46389999999999998</v>
      </c>
      <c r="AB60" s="35">
        <v>0.42659999999999998</v>
      </c>
      <c r="AC60" s="35">
        <v>0.44180000000000003</v>
      </c>
      <c r="AD60" s="35">
        <v>0.45090000000000002</v>
      </c>
      <c r="AE60" s="35">
        <v>0.47660000000000002</v>
      </c>
      <c r="AF60" s="35">
        <v>0.48280000000000001</v>
      </c>
      <c r="AG60" s="35">
        <v>0.50190000000000001</v>
      </c>
      <c r="AH60" s="35">
        <v>0.52739999999999998</v>
      </c>
      <c r="AJ60" s="36" t="s">
        <v>101</v>
      </c>
      <c r="AL60" s="35">
        <v>-0.41849999999999998</v>
      </c>
      <c r="AM60" s="35">
        <v>-0.34029999999999999</v>
      </c>
      <c r="AN60" s="35">
        <v>-0.41170000000000001</v>
      </c>
      <c r="AO60" s="35">
        <v>-0.42120000000000002</v>
      </c>
      <c r="AP60" s="35">
        <v>-0.39679999999999999</v>
      </c>
      <c r="AQ60" s="35">
        <v>-0.43030000000000002</v>
      </c>
      <c r="AR60" s="35">
        <v>-0.3906</v>
      </c>
      <c r="AS60" s="35">
        <v>-0.44209999999999999</v>
      </c>
      <c r="AT60" s="35">
        <v>-0.45610000000000001</v>
      </c>
      <c r="AU60" s="35">
        <v>-0.4531</v>
      </c>
      <c r="AV60" s="35">
        <v>-0.46750000000000003</v>
      </c>
      <c r="AW60" s="35">
        <v>-0.45850000000000002</v>
      </c>
      <c r="AX60" s="35">
        <v>-0.4672</v>
      </c>
      <c r="AY60" s="35">
        <v>-0.45939999999999998</v>
      </c>
      <c r="AZ60" s="35">
        <v>-0.47010000000000002</v>
      </c>
      <c r="BA60" s="35">
        <v>-0.50919999999999999</v>
      </c>
      <c r="BB60" s="35">
        <v>-0.50890000000000002</v>
      </c>
      <c r="BC60" s="35">
        <v>-0.4748</v>
      </c>
      <c r="BD60" s="35">
        <v>-0.50519999999999998</v>
      </c>
      <c r="BE60" s="35">
        <v>-0.48880000000000001</v>
      </c>
      <c r="BF60" s="35">
        <v>-0.4839</v>
      </c>
      <c r="BG60" s="35">
        <v>-0.48659999999999998</v>
      </c>
      <c r="BI60" s="39" t="s">
        <v>101</v>
      </c>
      <c r="BK60" s="42">
        <v>15.287599999999999</v>
      </c>
      <c r="BL60" s="42">
        <v>8.9397000000000002</v>
      </c>
      <c r="BM60" s="42">
        <v>12.9955</v>
      </c>
      <c r="BN60" s="42">
        <v>14.346299999999999</v>
      </c>
      <c r="BO60" s="42">
        <v>12.4198</v>
      </c>
      <c r="BP60" s="42">
        <v>13.143700000000001</v>
      </c>
      <c r="BQ60" s="42">
        <v>12.7592</v>
      </c>
      <c r="BR60" s="42">
        <v>10.3139</v>
      </c>
      <c r="BS60" s="42">
        <v>15.938499999999999</v>
      </c>
      <c r="BT60" s="42">
        <v>16.268599999999999</v>
      </c>
      <c r="BU60" s="42">
        <v>15.079599999999999</v>
      </c>
      <c r="BV60" s="42">
        <v>13.9064</v>
      </c>
      <c r="BW60" s="42">
        <v>14.7685</v>
      </c>
      <c r="BX60" s="42">
        <v>12.4537</v>
      </c>
      <c r="BY60" s="42">
        <v>15.297000000000001</v>
      </c>
      <c r="BZ60" s="42">
        <v>17.2956</v>
      </c>
      <c r="CA60" s="42">
        <v>13.766500000000001</v>
      </c>
      <c r="CB60" s="42">
        <v>19.699300000000001</v>
      </c>
      <c r="CC60" s="42">
        <v>16.7501</v>
      </c>
      <c r="CD60" s="42">
        <v>15.3226</v>
      </c>
      <c r="CE60" s="42">
        <v>12.689500000000001</v>
      </c>
      <c r="CF60" s="42">
        <v>18.544899999999998</v>
      </c>
      <c r="CH60" s="32">
        <v>105.82</v>
      </c>
      <c r="CI60" s="30">
        <v>37.71</v>
      </c>
    </row>
    <row r="61" spans="1:87">
      <c r="A61" s="29">
        <v>40485</v>
      </c>
      <c r="B61" s="30" t="s">
        <v>14</v>
      </c>
      <c r="C61" s="30"/>
      <c r="D61" s="30">
        <v>25</v>
      </c>
      <c r="E61" s="30" t="s">
        <v>41</v>
      </c>
      <c r="F61" s="31">
        <v>16</v>
      </c>
      <c r="G61" s="31">
        <v>150</v>
      </c>
      <c r="H61" s="31">
        <v>7942</v>
      </c>
      <c r="I61" s="32">
        <v>105.73399999999999</v>
      </c>
      <c r="J61" s="30">
        <v>35.622999999999998</v>
      </c>
      <c r="K61" s="33" t="s">
        <v>102</v>
      </c>
      <c r="M61" s="35">
        <v>0.52029999999999998</v>
      </c>
      <c r="N61" s="35">
        <v>0.50029999999999997</v>
      </c>
      <c r="O61" s="35">
        <v>0.52239999999999998</v>
      </c>
      <c r="P61" s="35">
        <v>0.55579999999999996</v>
      </c>
      <c r="Q61" s="35">
        <v>0.48320000000000002</v>
      </c>
      <c r="R61" s="35">
        <v>0.53269999999999995</v>
      </c>
      <c r="S61" s="35">
        <v>0.52769999999999995</v>
      </c>
      <c r="T61" s="35">
        <v>0.36130000000000001</v>
      </c>
      <c r="U61" s="35">
        <v>0.38969999999999999</v>
      </c>
      <c r="V61" s="35">
        <v>0.24349999999999999</v>
      </c>
      <c r="W61" s="35">
        <v>0.2928</v>
      </c>
      <c r="X61" s="35">
        <v>0.31879999999999997</v>
      </c>
      <c r="Y61" s="35">
        <v>0.35160000000000002</v>
      </c>
      <c r="Z61" s="35">
        <v>0.40339999999999998</v>
      </c>
      <c r="AA61" s="35">
        <v>0.4219</v>
      </c>
      <c r="AB61" s="35">
        <v>0.41370000000000001</v>
      </c>
      <c r="AC61" s="35">
        <v>0.42099999999999999</v>
      </c>
      <c r="AD61" s="35">
        <v>0.4395</v>
      </c>
      <c r="AE61" s="35">
        <v>0.42730000000000001</v>
      </c>
      <c r="AF61" s="35">
        <v>0.40789999999999998</v>
      </c>
      <c r="AG61" s="35">
        <v>0.4299</v>
      </c>
      <c r="AH61" s="35">
        <v>0.4627</v>
      </c>
      <c r="AJ61" s="36" t="s">
        <v>102</v>
      </c>
      <c r="AL61" s="35">
        <v>-0.43740000000000001</v>
      </c>
      <c r="AM61" s="35">
        <v>-0.4103</v>
      </c>
      <c r="AN61" s="35">
        <v>-0.44600000000000001</v>
      </c>
      <c r="AO61" s="35">
        <v>-0.4511</v>
      </c>
      <c r="AP61" s="35">
        <v>-0.42970000000000003</v>
      </c>
      <c r="AQ61" s="35">
        <v>-0.42499999999999999</v>
      </c>
      <c r="AR61" s="35">
        <v>-0.46970000000000001</v>
      </c>
      <c r="AS61" s="35">
        <v>-0.49159999999999998</v>
      </c>
      <c r="AT61" s="35">
        <v>-0.54410000000000003</v>
      </c>
      <c r="AU61" s="35">
        <v>-0.48</v>
      </c>
      <c r="AV61" s="35">
        <v>-0.45929999999999999</v>
      </c>
      <c r="AW61" s="35">
        <v>-0.45989999999999998</v>
      </c>
      <c r="AX61" s="35">
        <v>-0.46</v>
      </c>
      <c r="AY61" s="35">
        <v>-0.45879999999999999</v>
      </c>
      <c r="AZ61" s="35">
        <v>-0.46100000000000002</v>
      </c>
      <c r="BA61" s="35">
        <v>-0.49469999999999997</v>
      </c>
      <c r="BB61" s="35">
        <v>-0.47970000000000002</v>
      </c>
      <c r="BC61" s="35">
        <v>-0.48920000000000002</v>
      </c>
      <c r="BD61" s="35">
        <v>-0.49320000000000003</v>
      </c>
      <c r="BE61" s="35">
        <v>-0.50419999999999998</v>
      </c>
      <c r="BF61" s="35">
        <v>-0.4798</v>
      </c>
      <c r="BG61" s="35">
        <v>-0.50109999999999999</v>
      </c>
      <c r="BI61" s="39" t="s">
        <v>102</v>
      </c>
      <c r="BK61" s="42">
        <v>21.0579</v>
      </c>
      <c r="BL61" s="42">
        <v>16.324999999999999</v>
      </c>
      <c r="BM61" s="42">
        <v>19.528400000000001</v>
      </c>
      <c r="BN61" s="42">
        <v>20.386800000000001</v>
      </c>
      <c r="BO61" s="42">
        <v>18.078700000000001</v>
      </c>
      <c r="BP61" s="42">
        <v>22.026399999999999</v>
      </c>
      <c r="BQ61" s="42">
        <v>19.750399999999999</v>
      </c>
      <c r="BR61" s="42">
        <v>23.291799999999999</v>
      </c>
      <c r="BS61" s="42">
        <v>26.7974</v>
      </c>
      <c r="BT61" s="42">
        <v>31.3185</v>
      </c>
      <c r="BU61" s="42">
        <v>31.383800000000001</v>
      </c>
      <c r="BV61" s="42">
        <v>27.099799999999998</v>
      </c>
      <c r="BW61" s="42">
        <v>26.132000000000001</v>
      </c>
      <c r="BX61" s="42">
        <v>23.402000000000001</v>
      </c>
      <c r="BY61" s="42">
        <v>25.498799999999999</v>
      </c>
      <c r="BZ61" s="42">
        <v>27.470199999999998</v>
      </c>
      <c r="CA61" s="42">
        <v>24.809899999999999</v>
      </c>
      <c r="CB61" s="42">
        <v>27.598500000000001</v>
      </c>
      <c r="CC61" s="42">
        <v>27.356000000000002</v>
      </c>
      <c r="CD61" s="42">
        <v>24.9664</v>
      </c>
      <c r="CE61" s="42">
        <v>23.179600000000001</v>
      </c>
      <c r="CF61" s="42">
        <v>26.162500000000001</v>
      </c>
      <c r="CH61" s="32">
        <v>105.73399999999999</v>
      </c>
      <c r="CI61" s="30">
        <v>35.622999999999998</v>
      </c>
    </row>
    <row r="62" spans="1:87">
      <c r="A62" s="29">
        <v>40485</v>
      </c>
      <c r="B62" s="30" t="s">
        <v>14</v>
      </c>
      <c r="C62" s="30"/>
      <c r="D62" s="30">
        <v>21</v>
      </c>
      <c r="E62" s="30" t="s">
        <v>103</v>
      </c>
      <c r="F62" s="31">
        <v>11</v>
      </c>
      <c r="G62" s="31">
        <v>272</v>
      </c>
      <c r="H62" s="31">
        <v>8145</v>
      </c>
      <c r="I62" s="32">
        <v>105.738</v>
      </c>
      <c r="J62" s="30">
        <v>35.630000000000003</v>
      </c>
      <c r="K62" s="33" t="s">
        <v>104</v>
      </c>
      <c r="M62" s="35">
        <v>0.49159999999999998</v>
      </c>
      <c r="N62" s="35">
        <v>0.50360000000000005</v>
      </c>
      <c r="O62" s="35">
        <v>0.51739999999999997</v>
      </c>
      <c r="P62" s="35">
        <v>0.54469999999999996</v>
      </c>
      <c r="Q62" s="35">
        <v>0.47989999999999999</v>
      </c>
      <c r="R62" s="35">
        <v>0.42759999999999998</v>
      </c>
      <c r="S62" s="35">
        <v>0.41549999999999998</v>
      </c>
      <c r="T62" s="35">
        <v>0.45810000000000001</v>
      </c>
      <c r="U62" s="35">
        <v>0.46560000000000001</v>
      </c>
      <c r="V62" s="35">
        <v>0.37240000000000001</v>
      </c>
      <c r="W62" s="35">
        <v>0.4002</v>
      </c>
      <c r="X62" s="35">
        <v>0.41460000000000002</v>
      </c>
      <c r="Y62" s="35">
        <v>0.4244</v>
      </c>
      <c r="Z62" s="35">
        <v>0.44729999999999998</v>
      </c>
      <c r="AA62" s="35">
        <v>0.4531</v>
      </c>
      <c r="AB62" s="35">
        <v>0.42259999999999998</v>
      </c>
      <c r="AC62" s="35">
        <v>0.40010000000000001</v>
      </c>
      <c r="AD62" s="35">
        <v>0.43459999999999999</v>
      </c>
      <c r="AE62" s="35">
        <v>0.46989999999999998</v>
      </c>
      <c r="AF62" s="35">
        <v>0.48010000000000003</v>
      </c>
      <c r="AG62" s="35">
        <v>0.49609999999999999</v>
      </c>
      <c r="AH62" s="35">
        <v>0.53910000000000002</v>
      </c>
      <c r="AJ62" s="36" t="s">
        <v>104</v>
      </c>
      <c r="AL62" s="35">
        <v>-0.41310000000000002</v>
      </c>
      <c r="AM62" s="35">
        <v>-0.41370000000000001</v>
      </c>
      <c r="AN62" s="35">
        <v>-0.43780000000000002</v>
      </c>
      <c r="AO62" s="35">
        <v>-0.4637</v>
      </c>
      <c r="AP62" s="35">
        <v>-0.45450000000000002</v>
      </c>
      <c r="AQ62" s="35">
        <v>-0.51649999999999996</v>
      </c>
      <c r="AR62" s="35">
        <v>-0.52</v>
      </c>
      <c r="AS62" s="35">
        <v>-0.53059999999999996</v>
      </c>
      <c r="AT62" s="35">
        <v>-0.54020000000000001</v>
      </c>
      <c r="AU62" s="35">
        <v>-0.53039999999999998</v>
      </c>
      <c r="AV62" s="35">
        <v>-0.52880000000000005</v>
      </c>
      <c r="AW62" s="35">
        <v>-0.51119999999999999</v>
      </c>
      <c r="AX62" s="35">
        <v>-0.49509999999999998</v>
      </c>
      <c r="AY62" s="35">
        <v>-0.4995</v>
      </c>
      <c r="AZ62" s="35">
        <v>-0.50519999999999998</v>
      </c>
      <c r="BA62" s="35">
        <v>-0.49070000000000003</v>
      </c>
      <c r="BB62" s="35">
        <v>-0.50560000000000005</v>
      </c>
      <c r="BC62" s="35">
        <v>-0.47199999999999998</v>
      </c>
      <c r="BD62" s="35">
        <v>-0.49719999999999998</v>
      </c>
      <c r="BE62" s="35">
        <v>-0.50419999999999998</v>
      </c>
      <c r="BF62" s="35">
        <v>-0.48359999999999997</v>
      </c>
      <c r="BG62" s="35">
        <v>-0.49680000000000002</v>
      </c>
      <c r="BI62" s="39" t="s">
        <v>104</v>
      </c>
      <c r="BK62" s="42">
        <v>22.115500000000001</v>
      </c>
      <c r="BL62" s="42">
        <v>18.302099999999999</v>
      </c>
      <c r="BM62" s="42">
        <v>21.867699999999999</v>
      </c>
      <c r="BN62" s="42">
        <v>20.5504</v>
      </c>
      <c r="BO62" s="42">
        <v>18.929500000000001</v>
      </c>
      <c r="BP62" s="42">
        <v>24.487200000000001</v>
      </c>
      <c r="BQ62" s="42">
        <v>23.017399999999999</v>
      </c>
      <c r="BR62" s="42">
        <v>22.465399999999999</v>
      </c>
      <c r="BS62" s="42">
        <v>25.207799999999999</v>
      </c>
      <c r="BT62" s="42">
        <v>28.0593</v>
      </c>
      <c r="BU62" s="42">
        <v>29.453299999999999</v>
      </c>
      <c r="BV62" s="42">
        <v>23.887</v>
      </c>
      <c r="BW62" s="42">
        <v>21.0016</v>
      </c>
      <c r="BX62" s="42">
        <v>19.543399999999998</v>
      </c>
      <c r="BY62" s="42">
        <v>24.7682</v>
      </c>
      <c r="BZ62" s="42">
        <v>24.581399999999999</v>
      </c>
      <c r="CA62" s="42">
        <v>23.392299999999999</v>
      </c>
      <c r="CB62" s="42">
        <v>25.974799999999998</v>
      </c>
      <c r="CC62" s="42">
        <v>25.092700000000001</v>
      </c>
      <c r="CD62" s="42">
        <v>22.001899999999999</v>
      </c>
      <c r="CE62" s="42">
        <v>21.1495</v>
      </c>
      <c r="CF62" s="42">
        <v>23.151599999999998</v>
      </c>
      <c r="CH62" s="32">
        <v>105.738</v>
      </c>
      <c r="CI62" s="30">
        <v>35.630000000000003</v>
      </c>
    </row>
    <row r="63" spans="1:87">
      <c r="A63" s="29">
        <v>40485</v>
      </c>
      <c r="B63" s="30" t="s">
        <v>14</v>
      </c>
      <c r="C63" s="30"/>
      <c r="D63" s="30">
        <v>20</v>
      </c>
      <c r="E63" s="30" t="s">
        <v>23</v>
      </c>
      <c r="F63" s="31">
        <v>13</v>
      </c>
      <c r="G63" s="31">
        <v>250</v>
      </c>
      <c r="H63" s="31">
        <v>8329</v>
      </c>
      <c r="I63" s="32">
        <v>105.738</v>
      </c>
      <c r="J63" s="30">
        <v>35.633000000000003</v>
      </c>
      <c r="K63" s="33" t="s">
        <v>105</v>
      </c>
      <c r="M63" s="35">
        <v>0.53910000000000002</v>
      </c>
      <c r="N63" s="35">
        <v>0.53380000000000005</v>
      </c>
      <c r="O63" s="35">
        <v>0.58689999999999998</v>
      </c>
      <c r="P63" s="35">
        <v>0.60050000000000003</v>
      </c>
      <c r="Q63" s="35">
        <v>0.53659999999999997</v>
      </c>
      <c r="R63" s="35">
        <v>0.55810000000000004</v>
      </c>
      <c r="S63" s="35">
        <v>0.50690000000000002</v>
      </c>
      <c r="T63" s="35">
        <v>0.49419999999999997</v>
      </c>
      <c r="U63" s="35">
        <v>0.51629999999999998</v>
      </c>
      <c r="V63" s="35">
        <v>0.31209999999999999</v>
      </c>
      <c r="W63" s="35">
        <v>0.38390000000000002</v>
      </c>
      <c r="X63" s="35">
        <v>0.39040000000000002</v>
      </c>
      <c r="Y63" s="35">
        <v>0.43049999999999999</v>
      </c>
      <c r="Z63" s="35">
        <v>0.47339999999999999</v>
      </c>
      <c r="AA63" s="35">
        <v>0.4803</v>
      </c>
      <c r="AB63" s="35">
        <v>0.46039999999999998</v>
      </c>
      <c r="AC63" s="35">
        <v>0.50370000000000004</v>
      </c>
      <c r="AD63" s="35">
        <v>0.51739999999999997</v>
      </c>
      <c r="AE63" s="35">
        <v>0.53169999999999995</v>
      </c>
      <c r="AF63" s="35">
        <v>0.51970000000000005</v>
      </c>
      <c r="AG63" s="35">
        <v>0.52029999999999998</v>
      </c>
      <c r="AH63" s="35">
        <v>0.627</v>
      </c>
      <c r="AJ63" s="36" t="s">
        <v>105</v>
      </c>
      <c r="AL63" s="35">
        <v>-0.43280000000000002</v>
      </c>
      <c r="AM63" s="35">
        <v>-0.42799999999999999</v>
      </c>
      <c r="AN63" s="35">
        <v>-0.45619999999999999</v>
      </c>
      <c r="AO63" s="35">
        <v>-0.4662</v>
      </c>
      <c r="AP63" s="35">
        <v>-0.44400000000000001</v>
      </c>
      <c r="AQ63" s="35">
        <v>-0.43090000000000001</v>
      </c>
      <c r="AR63" s="35">
        <v>-0.4844</v>
      </c>
      <c r="AS63" s="35">
        <v>-0.52529999999999999</v>
      </c>
      <c r="AT63" s="35">
        <v>-0.53820000000000001</v>
      </c>
      <c r="AU63" s="35">
        <v>-0.52070000000000005</v>
      </c>
      <c r="AV63" s="35">
        <v>-0.55149999999999999</v>
      </c>
      <c r="AW63" s="35">
        <v>-0.53859999999999997</v>
      </c>
      <c r="AX63" s="35">
        <v>-0.51549999999999996</v>
      </c>
      <c r="AY63" s="35">
        <v>-0.50880000000000003</v>
      </c>
      <c r="AZ63" s="35">
        <v>-0.53110000000000002</v>
      </c>
      <c r="BA63" s="35">
        <v>-0.50990000000000002</v>
      </c>
      <c r="BB63" s="35">
        <v>-0.51639999999999997</v>
      </c>
      <c r="BC63" s="35">
        <v>-0.49049999999999999</v>
      </c>
      <c r="BD63" s="35">
        <v>-0.49840000000000001</v>
      </c>
      <c r="BE63" s="35">
        <v>-0.50700000000000001</v>
      </c>
      <c r="BF63" s="35">
        <v>-0.4965</v>
      </c>
      <c r="BG63" s="35">
        <v>-0.47939999999999999</v>
      </c>
      <c r="BI63" s="39" t="s">
        <v>105</v>
      </c>
      <c r="BK63" s="42">
        <v>20.587199999999999</v>
      </c>
      <c r="BL63" s="42">
        <v>15.6785</v>
      </c>
      <c r="BM63" s="42">
        <v>19.619</v>
      </c>
      <c r="BN63" s="42">
        <v>20.355699999999999</v>
      </c>
      <c r="BO63" s="42">
        <v>17.560600000000001</v>
      </c>
      <c r="BP63" s="42">
        <v>20.1432</v>
      </c>
      <c r="BQ63" s="42">
        <v>21.2986</v>
      </c>
      <c r="BR63" s="42">
        <v>20.3673</v>
      </c>
      <c r="BS63" s="42">
        <v>24.049099999999999</v>
      </c>
      <c r="BT63" s="42">
        <v>25.310199999999998</v>
      </c>
      <c r="BU63" s="42">
        <v>26.726400000000002</v>
      </c>
      <c r="BV63" s="42">
        <v>23.321999999999999</v>
      </c>
      <c r="BW63" s="42">
        <v>21.7056</v>
      </c>
      <c r="BX63" s="42">
        <v>18.908899999999999</v>
      </c>
      <c r="BY63" s="42">
        <v>23.596</v>
      </c>
      <c r="BZ63" s="42">
        <v>24.129899999999999</v>
      </c>
      <c r="CA63" s="42">
        <v>21.822399999999998</v>
      </c>
      <c r="CB63" s="42">
        <v>24.221599999999999</v>
      </c>
      <c r="CC63" s="42">
        <v>23.364699999999999</v>
      </c>
      <c r="CD63" s="42">
        <v>20.994299999999999</v>
      </c>
      <c r="CE63" s="42">
        <v>18.5184</v>
      </c>
      <c r="CF63" s="42">
        <v>21.933599999999998</v>
      </c>
      <c r="CH63" s="32">
        <v>105.738</v>
      </c>
      <c r="CI63" s="30">
        <v>35.633000000000003</v>
      </c>
    </row>
    <row r="64" spans="1:87">
      <c r="A64" s="29">
        <v>41569</v>
      </c>
      <c r="B64" s="30" t="s">
        <v>14</v>
      </c>
      <c r="C64" s="30"/>
      <c r="D64" s="30">
        <v>25</v>
      </c>
      <c r="E64" s="30" t="s">
        <v>41</v>
      </c>
      <c r="F64" s="31">
        <v>15</v>
      </c>
      <c r="G64" s="31">
        <v>268</v>
      </c>
      <c r="H64" s="31">
        <v>7775</v>
      </c>
      <c r="I64" s="32">
        <v>105.732</v>
      </c>
      <c r="J64" s="30">
        <v>35.607999999999997</v>
      </c>
      <c r="K64" s="33" t="s">
        <v>106</v>
      </c>
      <c r="M64" s="35">
        <v>0.56899999999999995</v>
      </c>
      <c r="N64" s="35">
        <v>0.52659999999999996</v>
      </c>
      <c r="O64" s="35">
        <v>0.55879999999999996</v>
      </c>
      <c r="P64" s="35">
        <v>0.58579999999999999</v>
      </c>
      <c r="Q64" s="35">
        <v>0.5595</v>
      </c>
      <c r="R64" s="35">
        <v>0.56359999999999999</v>
      </c>
      <c r="S64" s="35">
        <v>0.57040000000000002</v>
      </c>
      <c r="T64" s="35">
        <v>0.58909999999999996</v>
      </c>
      <c r="U64" s="35">
        <v>0.5101</v>
      </c>
      <c r="V64" s="35">
        <v>0.39689999999999998</v>
      </c>
      <c r="W64" s="35">
        <v>0.40679999999999999</v>
      </c>
      <c r="X64" s="35">
        <v>0.43909999999999999</v>
      </c>
      <c r="Y64" s="35">
        <v>0.43969999999999998</v>
      </c>
      <c r="Z64" s="35">
        <v>0.47399999999999998</v>
      </c>
      <c r="AA64" s="35">
        <v>0.49780000000000002</v>
      </c>
      <c r="AB64" s="35">
        <v>0.48349999999999999</v>
      </c>
      <c r="AC64" s="35">
        <v>0.46850000000000003</v>
      </c>
      <c r="AD64" s="35">
        <v>0.49559999999999998</v>
      </c>
      <c r="AE64" s="35">
        <v>0.5252</v>
      </c>
      <c r="AF64" s="35">
        <v>0.50800000000000001</v>
      </c>
      <c r="AG64" s="35">
        <v>0.4819</v>
      </c>
      <c r="AH64" s="35">
        <v>0.58560000000000001</v>
      </c>
      <c r="AJ64" s="36" t="s">
        <v>106</v>
      </c>
      <c r="AL64" s="35">
        <v>-0.40889999999999999</v>
      </c>
      <c r="AM64" s="35">
        <v>-0.39939999999999998</v>
      </c>
      <c r="AN64" s="35">
        <v>-0.3947</v>
      </c>
      <c r="AO64" s="35">
        <v>-0.40820000000000001</v>
      </c>
      <c r="AP64" s="35">
        <v>-0.4254</v>
      </c>
      <c r="AQ64" s="35">
        <v>-0.38819999999999999</v>
      </c>
      <c r="AR64" s="35">
        <v>-0.38250000000000001</v>
      </c>
      <c r="AS64" s="35">
        <v>-0.41589999999999999</v>
      </c>
      <c r="AT64" s="35">
        <v>-0.48180000000000001</v>
      </c>
      <c r="AU64" s="35">
        <v>-0.54879999999999995</v>
      </c>
      <c r="AV64" s="35">
        <v>-0.5282</v>
      </c>
      <c r="AW64" s="35">
        <v>-0.53659999999999997</v>
      </c>
      <c r="AX64" s="35">
        <v>-0.51480000000000004</v>
      </c>
      <c r="AY64" s="35">
        <v>-0.49880000000000002</v>
      </c>
      <c r="AZ64" s="35">
        <v>-0.50449999999999995</v>
      </c>
      <c r="BA64" s="35">
        <v>-0.5121</v>
      </c>
      <c r="BB64" s="35">
        <v>-0.51349999999999996</v>
      </c>
      <c r="BC64" s="35">
        <v>-0.4768</v>
      </c>
      <c r="BD64" s="35">
        <v>-0.502</v>
      </c>
      <c r="BE64" s="35">
        <v>-0.51019999999999999</v>
      </c>
      <c r="BF64" s="35">
        <v>-0.50439999999999996</v>
      </c>
      <c r="BG64" s="35">
        <v>-0.4995</v>
      </c>
      <c r="BI64" s="39" t="s">
        <v>106</v>
      </c>
      <c r="BK64" s="42">
        <v>19.802099999999999</v>
      </c>
      <c r="BL64" s="42">
        <v>13.6022</v>
      </c>
      <c r="BM64" s="42">
        <v>18.6328</v>
      </c>
      <c r="BN64" s="42">
        <v>18.677800000000001</v>
      </c>
      <c r="BO64" s="42">
        <v>17.003799999999998</v>
      </c>
      <c r="BP64" s="42">
        <v>20.2592</v>
      </c>
      <c r="BQ64" s="42">
        <v>17.580300000000001</v>
      </c>
      <c r="BR64" s="42">
        <v>16.394100000000002</v>
      </c>
      <c r="BS64" s="42">
        <v>22.901800000000001</v>
      </c>
      <c r="BT64" s="42">
        <v>27.6355</v>
      </c>
      <c r="BU64" s="42">
        <v>29.8066</v>
      </c>
      <c r="BV64" s="42">
        <v>23.368099999999998</v>
      </c>
      <c r="BW64" s="42">
        <v>24.6553</v>
      </c>
      <c r="BX64" s="42">
        <v>22.957699999999999</v>
      </c>
      <c r="BY64" s="42">
        <v>26.2668</v>
      </c>
      <c r="BZ64" s="42">
        <v>24.906199999999998</v>
      </c>
      <c r="CA64" s="42">
        <v>22.875699999999998</v>
      </c>
      <c r="CB64" s="42">
        <v>23.244599999999998</v>
      </c>
      <c r="CC64" s="42">
        <v>26.1525</v>
      </c>
      <c r="CD64" s="42">
        <v>22.5823</v>
      </c>
      <c r="CE64" s="42">
        <v>20.664100000000001</v>
      </c>
      <c r="CF64" s="42">
        <v>24.792999999999999</v>
      </c>
      <c r="CH64" s="32">
        <v>105.732</v>
      </c>
      <c r="CI64" s="30">
        <v>35.607999999999997</v>
      </c>
    </row>
    <row r="65" spans="1:87">
      <c r="A65" s="29">
        <v>41569</v>
      </c>
      <c r="B65" s="30" t="s">
        <v>14</v>
      </c>
      <c r="C65" s="30"/>
      <c r="D65" s="30">
        <v>13</v>
      </c>
      <c r="E65" s="30" t="s">
        <v>15</v>
      </c>
      <c r="F65" s="31">
        <v>12</v>
      </c>
      <c r="G65" s="31">
        <v>174</v>
      </c>
      <c r="H65" s="31">
        <v>8397</v>
      </c>
      <c r="I65" s="32">
        <v>105.749</v>
      </c>
      <c r="J65" s="30">
        <v>35.65</v>
      </c>
      <c r="K65" s="33" t="s">
        <v>107</v>
      </c>
      <c r="M65" s="35">
        <v>0.58120000000000005</v>
      </c>
      <c r="N65" s="35">
        <v>0.56950000000000001</v>
      </c>
      <c r="O65" s="35">
        <v>0.61880000000000002</v>
      </c>
      <c r="P65" s="35">
        <v>0.63119999999999998</v>
      </c>
      <c r="Q65" s="35">
        <v>0.58909999999999996</v>
      </c>
      <c r="R65" s="35">
        <v>0.63149999999999995</v>
      </c>
      <c r="S65" s="35">
        <v>0.65620000000000001</v>
      </c>
      <c r="T65" s="35">
        <v>0.65949999999999998</v>
      </c>
      <c r="U65" s="35">
        <v>0.64659999999999995</v>
      </c>
      <c r="V65" s="35">
        <v>0.62370000000000003</v>
      </c>
      <c r="W65" s="35">
        <v>0.62770000000000004</v>
      </c>
      <c r="X65" s="35">
        <v>0.6119</v>
      </c>
      <c r="Y65" s="35">
        <v>0.57709999999999995</v>
      </c>
      <c r="Z65" s="35">
        <v>0.63680000000000003</v>
      </c>
      <c r="AA65" s="35">
        <v>0.61719999999999997</v>
      </c>
      <c r="AB65" s="35">
        <v>0.5101</v>
      </c>
      <c r="AC65" s="35">
        <v>0.41089999999999999</v>
      </c>
      <c r="AD65" s="35">
        <v>0.4405</v>
      </c>
      <c r="AE65" s="35">
        <v>0.49709999999999999</v>
      </c>
      <c r="AF65" s="35">
        <v>0.56010000000000004</v>
      </c>
      <c r="AG65" s="35">
        <v>0.52390000000000003</v>
      </c>
      <c r="AH65" s="35">
        <v>0.56759999999999999</v>
      </c>
      <c r="AJ65" s="36" t="s">
        <v>107</v>
      </c>
      <c r="AL65" s="35">
        <v>-0.40150000000000002</v>
      </c>
      <c r="AM65" s="35">
        <v>-0.38080000000000003</v>
      </c>
      <c r="AN65" s="35">
        <v>-0.39389999999999997</v>
      </c>
      <c r="AO65" s="35">
        <v>-0.39810000000000001</v>
      </c>
      <c r="AP65" s="35">
        <v>-0.38579999999999998</v>
      </c>
      <c r="AQ65" s="35">
        <v>-0.35849999999999999</v>
      </c>
      <c r="AR65" s="35">
        <v>-0.39689999999999998</v>
      </c>
      <c r="AS65" s="35">
        <v>-0.42099999999999999</v>
      </c>
      <c r="AT65" s="35">
        <v>-0.40079999999999999</v>
      </c>
      <c r="AU65" s="35">
        <v>-0.43790000000000001</v>
      </c>
      <c r="AV65" s="35">
        <v>-0.46050000000000002</v>
      </c>
      <c r="AW65" s="35">
        <v>-0.47249999999999998</v>
      </c>
      <c r="AX65" s="35">
        <v>-0.47220000000000001</v>
      </c>
      <c r="AY65" s="35">
        <v>-0.42049999999999998</v>
      </c>
      <c r="AZ65" s="35">
        <v>-0.44869999999999999</v>
      </c>
      <c r="BA65" s="35">
        <v>-0.52969999999999995</v>
      </c>
      <c r="BB65" s="35">
        <v>-0.53200000000000003</v>
      </c>
      <c r="BC65" s="35">
        <v>-0.59970000000000001</v>
      </c>
      <c r="BD65" s="35">
        <v>-0.57279999999999998</v>
      </c>
      <c r="BE65" s="35">
        <v>-0.57550000000000001</v>
      </c>
      <c r="BF65" s="35">
        <v>-0.54139999999999999</v>
      </c>
      <c r="BG65" s="35">
        <v>-0.56620000000000004</v>
      </c>
      <c r="BI65" s="39" t="s">
        <v>107</v>
      </c>
      <c r="BK65" s="42">
        <v>18.805099999999999</v>
      </c>
      <c r="BL65" s="42">
        <v>14.9175</v>
      </c>
      <c r="BM65" s="42">
        <v>17.7957</v>
      </c>
      <c r="BN65" s="42">
        <v>18.786200000000001</v>
      </c>
      <c r="BO65" s="42">
        <v>16.537700000000001</v>
      </c>
      <c r="BP65" s="42">
        <v>18.889700000000001</v>
      </c>
      <c r="BQ65" s="42">
        <v>17.650400000000001</v>
      </c>
      <c r="BR65" s="42">
        <v>15.936400000000001</v>
      </c>
      <c r="BS65" s="42">
        <v>18.9711</v>
      </c>
      <c r="BT65" s="42">
        <v>20.3139</v>
      </c>
      <c r="BU65" s="42">
        <v>19.656600000000001</v>
      </c>
      <c r="BV65" s="42">
        <v>18.6554</v>
      </c>
      <c r="BW65" s="42">
        <v>18.078099999999999</v>
      </c>
      <c r="BX65" s="42">
        <v>16.217400000000001</v>
      </c>
      <c r="BY65" s="42">
        <v>19.825700000000001</v>
      </c>
      <c r="BZ65" s="42">
        <v>24.052199999999999</v>
      </c>
      <c r="CA65" s="42">
        <v>24.376000000000001</v>
      </c>
      <c r="CB65" s="42">
        <v>30.852900000000002</v>
      </c>
      <c r="CC65" s="42">
        <v>28.658799999999999</v>
      </c>
      <c r="CD65" s="42">
        <v>23.494900000000001</v>
      </c>
      <c r="CE65" s="42">
        <v>20.8752</v>
      </c>
      <c r="CF65" s="42">
        <v>24.938400000000001</v>
      </c>
      <c r="CH65" s="32">
        <v>105.749</v>
      </c>
      <c r="CI65" s="30">
        <v>35.65</v>
      </c>
    </row>
    <row r="66" spans="1:87">
      <c r="A66" s="29">
        <v>41569</v>
      </c>
      <c r="B66" s="30" t="s">
        <v>14</v>
      </c>
      <c r="C66" s="30"/>
      <c r="D66" s="30">
        <v>29</v>
      </c>
      <c r="E66" s="30" t="s">
        <v>35</v>
      </c>
      <c r="F66" s="31">
        <v>15</v>
      </c>
      <c r="G66" s="31">
        <v>138</v>
      </c>
      <c r="H66" s="31">
        <v>8361</v>
      </c>
      <c r="I66" s="32">
        <v>105.749</v>
      </c>
      <c r="J66" s="30">
        <v>35.655000000000001</v>
      </c>
      <c r="K66" s="33" t="s">
        <v>108</v>
      </c>
      <c r="M66" s="35">
        <v>0.50870000000000004</v>
      </c>
      <c r="N66" s="35">
        <v>0.52</v>
      </c>
      <c r="O66" s="35">
        <v>0.5474</v>
      </c>
      <c r="P66" s="35">
        <v>0.56330000000000002</v>
      </c>
      <c r="Q66" s="35">
        <v>0.50360000000000005</v>
      </c>
      <c r="R66" s="35">
        <v>0.53280000000000005</v>
      </c>
      <c r="S66" s="35">
        <v>0.56499999999999995</v>
      </c>
      <c r="T66" s="35">
        <v>0.60229999999999995</v>
      </c>
      <c r="U66" s="35">
        <v>0.57569999999999999</v>
      </c>
      <c r="V66" s="35">
        <v>0.54390000000000005</v>
      </c>
      <c r="W66" s="35">
        <v>0.56410000000000005</v>
      </c>
      <c r="X66" s="35">
        <v>0.55079999999999996</v>
      </c>
      <c r="Y66" s="35">
        <v>0.53500000000000003</v>
      </c>
      <c r="Z66" s="35">
        <v>0.58289999999999997</v>
      </c>
      <c r="AA66" s="35">
        <v>0.56920000000000004</v>
      </c>
      <c r="AB66" s="35">
        <v>0.45679999999999998</v>
      </c>
      <c r="AC66" s="35">
        <v>0.43909999999999999</v>
      </c>
      <c r="AD66" s="35">
        <v>0.49830000000000002</v>
      </c>
      <c r="AE66" s="35">
        <v>0.499</v>
      </c>
      <c r="AF66" s="35">
        <v>0.51890000000000003</v>
      </c>
      <c r="AG66" s="35">
        <v>0.48699999999999999</v>
      </c>
      <c r="AH66" s="35">
        <v>0.57340000000000002</v>
      </c>
      <c r="AJ66" s="36" t="s">
        <v>108</v>
      </c>
      <c r="AL66" s="35">
        <v>-0.48549999999999999</v>
      </c>
      <c r="AM66" s="35">
        <v>-0.45179999999999998</v>
      </c>
      <c r="AN66" s="35">
        <v>-0.46050000000000002</v>
      </c>
      <c r="AO66" s="35">
        <v>-0.48230000000000001</v>
      </c>
      <c r="AP66" s="35">
        <v>-0.46089999999999998</v>
      </c>
      <c r="AQ66" s="35">
        <v>-0.42309999999999998</v>
      </c>
      <c r="AR66" s="35">
        <v>-0.47339999999999999</v>
      </c>
      <c r="AS66" s="35">
        <v>-0.4955</v>
      </c>
      <c r="AT66" s="35">
        <v>-0.4869</v>
      </c>
      <c r="AU66" s="35">
        <v>-0.51149999999999995</v>
      </c>
      <c r="AV66" s="35">
        <v>-0.52310000000000001</v>
      </c>
      <c r="AW66" s="35">
        <v>-0.50580000000000003</v>
      </c>
      <c r="AX66" s="35">
        <v>-0.52259999999999995</v>
      </c>
      <c r="AY66" s="35">
        <v>-0.47449999999999998</v>
      </c>
      <c r="AZ66" s="35">
        <v>-0.47620000000000001</v>
      </c>
      <c r="BA66" s="35">
        <v>-0.5554</v>
      </c>
      <c r="BB66" s="35">
        <v>-0.54449999999999998</v>
      </c>
      <c r="BC66" s="35">
        <v>-0.57179999999999997</v>
      </c>
      <c r="BD66" s="35">
        <v>-0.56399999999999995</v>
      </c>
      <c r="BE66" s="35">
        <v>-0.57389999999999997</v>
      </c>
      <c r="BF66" s="35">
        <v>-0.54069999999999996</v>
      </c>
      <c r="BG66" s="35">
        <v>-0.55969999999999998</v>
      </c>
      <c r="BI66" s="39" t="s">
        <v>108</v>
      </c>
      <c r="BK66" s="42">
        <v>20.8004</v>
      </c>
      <c r="BL66" s="42">
        <v>17.8231</v>
      </c>
      <c r="BM66" s="42">
        <v>23.3019</v>
      </c>
      <c r="BN66" s="42">
        <v>21.4057</v>
      </c>
      <c r="BO66" s="42">
        <v>17.5702</v>
      </c>
      <c r="BP66" s="42">
        <v>19.650700000000001</v>
      </c>
      <c r="BQ66" s="42">
        <v>22.1296</v>
      </c>
      <c r="BR66" s="42">
        <v>18.0564</v>
      </c>
      <c r="BS66" s="42">
        <v>20.199400000000001</v>
      </c>
      <c r="BT66" s="42">
        <v>21.568999999999999</v>
      </c>
      <c r="BU66" s="42">
        <v>23.029599999999999</v>
      </c>
      <c r="BV66" s="42">
        <v>21.726199999999999</v>
      </c>
      <c r="BW66" s="42">
        <v>19.755800000000001</v>
      </c>
      <c r="BX66" s="42">
        <v>18.4025</v>
      </c>
      <c r="BY66" s="42">
        <v>22.975100000000001</v>
      </c>
      <c r="BZ66" s="42">
        <v>23.876999999999999</v>
      </c>
      <c r="CA66" s="42">
        <v>25.176600000000001</v>
      </c>
      <c r="CB66" s="42">
        <v>28.7392</v>
      </c>
      <c r="CC66" s="42">
        <v>28.036100000000001</v>
      </c>
      <c r="CD66" s="42">
        <v>22.135200000000001</v>
      </c>
      <c r="CE66" s="42">
        <v>23.558599999999998</v>
      </c>
      <c r="CF66" s="42">
        <v>25.212299999999999</v>
      </c>
      <c r="CH66" s="32">
        <v>105.749</v>
      </c>
      <c r="CI66" s="30">
        <v>35.655000000000001</v>
      </c>
    </row>
    <row r="67" spans="1:87">
      <c r="A67" s="29">
        <v>41569</v>
      </c>
      <c r="B67" s="30" t="s">
        <v>14</v>
      </c>
      <c r="C67" s="30"/>
      <c r="D67" s="30">
        <v>27</v>
      </c>
      <c r="E67" s="30" t="s">
        <v>109</v>
      </c>
      <c r="F67" s="31">
        <v>14</v>
      </c>
      <c r="G67" s="31">
        <v>248</v>
      </c>
      <c r="H67" s="31">
        <v>8462</v>
      </c>
      <c r="I67" s="32">
        <v>105.753</v>
      </c>
      <c r="J67" s="30">
        <v>35.652999999999999</v>
      </c>
      <c r="K67" s="33" t="s">
        <v>110</v>
      </c>
      <c r="M67" s="35">
        <v>0.60880000000000001</v>
      </c>
      <c r="N67" s="35">
        <v>0.61029999999999995</v>
      </c>
      <c r="O67" s="35">
        <v>0.64690000000000003</v>
      </c>
      <c r="P67" s="35">
        <v>0.68059999999999998</v>
      </c>
      <c r="Q67" s="35">
        <v>0.61650000000000005</v>
      </c>
      <c r="R67" s="35">
        <v>0.62190000000000001</v>
      </c>
      <c r="S67" s="35">
        <v>0.68669999999999998</v>
      </c>
      <c r="T67" s="35">
        <v>0.70599999999999996</v>
      </c>
      <c r="U67" s="35">
        <v>0.69620000000000004</v>
      </c>
      <c r="V67" s="35">
        <v>0.66110000000000002</v>
      </c>
      <c r="W67" s="35">
        <v>0.69120000000000004</v>
      </c>
      <c r="X67" s="35">
        <v>0.66439999999999999</v>
      </c>
      <c r="Y67" s="35">
        <v>0.63270000000000004</v>
      </c>
      <c r="Z67" s="35">
        <v>0.67620000000000002</v>
      </c>
      <c r="AA67" s="35">
        <v>0.65990000000000004</v>
      </c>
      <c r="AB67" s="35">
        <v>0.6391</v>
      </c>
      <c r="AC67" s="35">
        <v>0.47299999999999998</v>
      </c>
      <c r="AD67" s="35">
        <v>0.55279999999999996</v>
      </c>
      <c r="AE67" s="35">
        <v>0.57030000000000003</v>
      </c>
      <c r="AF67" s="35">
        <v>0.60589999999999999</v>
      </c>
      <c r="AG67" s="35">
        <v>0.56159999999999999</v>
      </c>
      <c r="AH67" s="35">
        <v>0.63149999999999995</v>
      </c>
      <c r="AJ67" s="36" t="s">
        <v>110</v>
      </c>
      <c r="AL67" s="35">
        <v>-0.42559999999999998</v>
      </c>
      <c r="AM67" s="35">
        <v>-0.39360000000000001</v>
      </c>
      <c r="AN67" s="35">
        <v>-0.39129999999999998</v>
      </c>
      <c r="AO67" s="35">
        <v>-0.41260000000000002</v>
      </c>
      <c r="AP67" s="35">
        <v>-0.38250000000000001</v>
      </c>
      <c r="AQ67" s="35">
        <v>-0.3695</v>
      </c>
      <c r="AR67" s="35">
        <v>-0.40660000000000002</v>
      </c>
      <c r="AS67" s="35">
        <v>-0.41599999999999998</v>
      </c>
      <c r="AT67" s="35">
        <v>-0.41210000000000002</v>
      </c>
      <c r="AU67" s="35">
        <v>-0.4415</v>
      </c>
      <c r="AV67" s="35">
        <v>-0.46510000000000001</v>
      </c>
      <c r="AW67" s="35">
        <v>-0.46260000000000001</v>
      </c>
      <c r="AX67" s="35">
        <v>-0.46850000000000003</v>
      </c>
      <c r="AY67" s="35">
        <v>-0.42270000000000002</v>
      </c>
      <c r="AZ67" s="35">
        <v>-0.43969999999999998</v>
      </c>
      <c r="BA67" s="35">
        <v>-0.47249999999999998</v>
      </c>
      <c r="BB67" s="35">
        <v>-0.50360000000000005</v>
      </c>
      <c r="BC67" s="35">
        <v>-0.54649999999999999</v>
      </c>
      <c r="BD67" s="35">
        <v>-0.52480000000000004</v>
      </c>
      <c r="BE67" s="35">
        <v>-0.52549999999999997</v>
      </c>
      <c r="BF67" s="35">
        <v>-0.4889</v>
      </c>
      <c r="BG67" s="35">
        <v>-0.53</v>
      </c>
      <c r="BI67" s="39" t="s">
        <v>110</v>
      </c>
      <c r="BK67" s="42">
        <v>17.676500000000001</v>
      </c>
      <c r="BL67" s="42">
        <v>12.990399999999999</v>
      </c>
      <c r="BM67" s="42">
        <v>16.079699999999999</v>
      </c>
      <c r="BN67" s="42">
        <v>17.9084</v>
      </c>
      <c r="BO67" s="42">
        <v>14.5862</v>
      </c>
      <c r="BP67" s="42">
        <v>16.0639</v>
      </c>
      <c r="BQ67" s="42">
        <v>16.7136</v>
      </c>
      <c r="BR67" s="42">
        <v>14.091200000000001</v>
      </c>
      <c r="BS67" s="42">
        <v>17.9832</v>
      </c>
      <c r="BT67" s="42">
        <v>18.633299999999998</v>
      </c>
      <c r="BU67" s="42">
        <v>17.806799999999999</v>
      </c>
      <c r="BV67" s="42">
        <v>16.350100000000001</v>
      </c>
      <c r="BW67" s="42">
        <v>17.379200000000001</v>
      </c>
      <c r="BX67" s="42">
        <v>14.800700000000001</v>
      </c>
      <c r="BY67" s="42">
        <v>17.760100000000001</v>
      </c>
      <c r="BZ67" s="42">
        <v>19.1435</v>
      </c>
      <c r="CA67" s="42">
        <v>21.498000000000001</v>
      </c>
      <c r="CB67" s="42">
        <v>28.5349</v>
      </c>
      <c r="CC67" s="42">
        <v>27.2409</v>
      </c>
      <c r="CD67" s="42">
        <v>21.182700000000001</v>
      </c>
      <c r="CE67" s="42">
        <v>18.648900000000001</v>
      </c>
      <c r="CF67" s="42">
        <v>25.477599999999999</v>
      </c>
      <c r="CH67" s="32">
        <v>105.753</v>
      </c>
      <c r="CI67" s="30">
        <v>35.652999999999999</v>
      </c>
    </row>
    <row r="68" spans="1:87">
      <c r="A68" s="29"/>
      <c r="B68" s="30"/>
      <c r="C68" s="30"/>
      <c r="D68" s="30"/>
      <c r="E68" s="30"/>
      <c r="F68" s="31"/>
      <c r="G68" s="31"/>
      <c r="H68" s="31"/>
      <c r="I68" s="30"/>
      <c r="J68" s="30"/>
      <c r="K68" s="33"/>
      <c r="CH68" s="30"/>
      <c r="CI68" s="30"/>
    </row>
    <row r="69" spans="1:87">
      <c r="A69" s="43"/>
      <c r="B69" s="43"/>
      <c r="C69" s="43"/>
      <c r="D69" s="44">
        <f>AVERAGE(D5:D67)</f>
        <v>23.793650793650794</v>
      </c>
      <c r="E69" s="30" t="s">
        <v>111</v>
      </c>
      <c r="F69" s="31">
        <f>AVERAGE(F5:F68)</f>
        <v>13.34920634920635</v>
      </c>
      <c r="G69" s="31">
        <f>AVERAGE(G5:G68)</f>
        <v>174.31746031746033</v>
      </c>
      <c r="H69" s="31">
        <f>AVERAGE(H5:H68)</f>
        <v>8579</v>
      </c>
      <c r="K69" s="33" t="s">
        <v>2</v>
      </c>
      <c r="L69" s="34" t="s">
        <v>112</v>
      </c>
      <c r="M69" s="45">
        <f t="shared" ref="M69:AH69" si="0">AVERAGE(M5:M68)</f>
        <v>0.52314126984126974</v>
      </c>
      <c r="N69" s="45">
        <f t="shared" si="0"/>
        <v>0.48932539682539666</v>
      </c>
      <c r="O69" s="45">
        <f t="shared" si="0"/>
        <v>0.48705079365079373</v>
      </c>
      <c r="P69" s="45">
        <f t="shared" si="0"/>
        <v>0.49060476190476188</v>
      </c>
      <c r="Q69" s="45">
        <f t="shared" si="0"/>
        <v>0.45085555555555545</v>
      </c>
      <c r="R69" s="45">
        <f t="shared" si="0"/>
        <v>0.47023015873015861</v>
      </c>
      <c r="S69" s="45">
        <f t="shared" si="0"/>
        <v>0.48625714285714278</v>
      </c>
      <c r="T69" s="45">
        <f t="shared" si="0"/>
        <v>0.47310793650793642</v>
      </c>
      <c r="U69" s="45">
        <f t="shared" si="0"/>
        <v>0.47051428571428577</v>
      </c>
      <c r="V69" s="45">
        <f t="shared" si="0"/>
        <v>0.43792063492063499</v>
      </c>
      <c r="W69" s="45">
        <f t="shared" si="0"/>
        <v>0.45256349206349217</v>
      </c>
      <c r="X69" s="45">
        <f t="shared" si="0"/>
        <v>0.43938571428571427</v>
      </c>
      <c r="Y69" s="45">
        <f t="shared" si="0"/>
        <v>0.45407777777777786</v>
      </c>
      <c r="Z69" s="45">
        <f t="shared" si="0"/>
        <v>0.47206825396825397</v>
      </c>
      <c r="AA69" s="45">
        <f t="shared" si="0"/>
        <v>0.4606587301587301</v>
      </c>
      <c r="AB69" s="45">
        <f t="shared" si="0"/>
        <v>0.45364285714285701</v>
      </c>
      <c r="AC69" s="45">
        <f t="shared" si="0"/>
        <v>0.43917301587301583</v>
      </c>
      <c r="AD69" s="45">
        <f t="shared" si="0"/>
        <v>0.46113809523809524</v>
      </c>
      <c r="AE69" s="45">
        <f t="shared" si="0"/>
        <v>0.46187936507936517</v>
      </c>
      <c r="AF69" s="45">
        <f t="shared" si="0"/>
        <v>0.46862857142857145</v>
      </c>
      <c r="AG69" s="45">
        <f t="shared" si="0"/>
        <v>0.46426825396825389</v>
      </c>
      <c r="AH69" s="45">
        <f t="shared" si="0"/>
        <v>0.504711111111111</v>
      </c>
      <c r="AK69" s="37" t="s">
        <v>112</v>
      </c>
      <c r="AL69" s="45">
        <f t="shared" ref="AL69:BG69" si="1">AVERAGE(AL5:AL68)</f>
        <v>-0.44589365079365073</v>
      </c>
      <c r="AM69" s="45">
        <f t="shared" si="1"/>
        <v>-0.42704444444444428</v>
      </c>
      <c r="AN69" s="45">
        <f t="shared" si="1"/>
        <v>-0.45551587301587287</v>
      </c>
      <c r="AO69" s="45">
        <f t="shared" si="1"/>
        <v>-0.4672444444444443</v>
      </c>
      <c r="AP69" s="45">
        <f t="shared" si="1"/>
        <v>-0.46058571428571443</v>
      </c>
      <c r="AQ69" s="45">
        <f t="shared" si="1"/>
        <v>-0.47026666666666678</v>
      </c>
      <c r="AR69" s="45">
        <f t="shared" si="1"/>
        <v>-0.48178730158730171</v>
      </c>
      <c r="AS69" s="45">
        <f t="shared" si="1"/>
        <v>-0.48039682539682543</v>
      </c>
      <c r="AT69" s="45">
        <f t="shared" si="1"/>
        <v>-0.5039365079365079</v>
      </c>
      <c r="AU69" s="45">
        <f t="shared" si="1"/>
        <v>-0.50259365079365081</v>
      </c>
      <c r="AV69" s="45">
        <f t="shared" si="1"/>
        <v>-0.50758412698412703</v>
      </c>
      <c r="AW69" s="45">
        <f t="shared" si="1"/>
        <v>-0.4976349206349206</v>
      </c>
      <c r="AX69" s="45">
        <f t="shared" si="1"/>
        <v>-0.49580317460317469</v>
      </c>
      <c r="AY69" s="45">
        <f t="shared" si="1"/>
        <v>-0.489579365079365</v>
      </c>
      <c r="AZ69" s="45">
        <f t="shared" si="1"/>
        <v>-0.48652539682539664</v>
      </c>
      <c r="BA69" s="45">
        <f t="shared" si="1"/>
        <v>-0.50379523809523818</v>
      </c>
      <c r="BB69" s="45">
        <f t="shared" si="1"/>
        <v>-0.49499206349206348</v>
      </c>
      <c r="BC69" s="45">
        <f t="shared" si="1"/>
        <v>-0.49419047619047618</v>
      </c>
      <c r="BD69" s="45">
        <f t="shared" si="1"/>
        <v>-0.50020476190476182</v>
      </c>
      <c r="BE69" s="45">
        <f t="shared" si="1"/>
        <v>-0.50514285714285723</v>
      </c>
      <c r="BF69" s="45">
        <f t="shared" si="1"/>
        <v>-0.49791428571428592</v>
      </c>
      <c r="BG69" s="45">
        <f t="shared" si="1"/>
        <v>-0.50286666666666668</v>
      </c>
      <c r="BJ69" s="40" t="s">
        <v>112</v>
      </c>
      <c r="BK69" s="45">
        <f t="shared" ref="BK69:CF69" si="2">AVERAGE(BK5:BK68)</f>
        <v>19.958787301587307</v>
      </c>
      <c r="BL69" s="45">
        <f t="shared" si="2"/>
        <v>15.430744444444445</v>
      </c>
      <c r="BM69" s="45">
        <f t="shared" si="2"/>
        <v>20.414041269841263</v>
      </c>
      <c r="BN69" s="45">
        <f t="shared" si="2"/>
        <v>21.550630158730161</v>
      </c>
      <c r="BO69" s="45">
        <f t="shared" si="2"/>
        <v>18.788263492063489</v>
      </c>
      <c r="BP69" s="45">
        <f t="shared" si="2"/>
        <v>21.892201587301592</v>
      </c>
      <c r="BQ69" s="45">
        <f t="shared" si="2"/>
        <v>21.285788888888881</v>
      </c>
      <c r="BR69" s="45">
        <f t="shared" si="2"/>
        <v>17.790441269841271</v>
      </c>
      <c r="BS69" s="45">
        <f t="shared" si="2"/>
        <v>23.237799999999989</v>
      </c>
      <c r="BT69" s="45">
        <f t="shared" si="2"/>
        <v>24.776211111111117</v>
      </c>
      <c r="BU69" s="45">
        <f t="shared" si="2"/>
        <v>25.124880952380952</v>
      </c>
      <c r="BV69" s="45">
        <f t="shared" si="2"/>
        <v>22.195704761904768</v>
      </c>
      <c r="BW69" s="45">
        <f t="shared" si="2"/>
        <v>21.035244444444448</v>
      </c>
      <c r="BX69" s="45">
        <f t="shared" si="2"/>
        <v>20.621268253968246</v>
      </c>
      <c r="BY69" s="45">
        <f t="shared" si="2"/>
        <v>23.646025396825397</v>
      </c>
      <c r="BZ69" s="45">
        <f t="shared" si="2"/>
        <v>22.564530158730157</v>
      </c>
      <c r="CA69" s="45">
        <f t="shared" si="2"/>
        <v>21.998541269841272</v>
      </c>
      <c r="CB69" s="45">
        <f t="shared" si="2"/>
        <v>24.858566666666672</v>
      </c>
      <c r="CC69" s="45">
        <f t="shared" si="2"/>
        <v>24.631488888888896</v>
      </c>
      <c r="CD69" s="45">
        <f t="shared" si="2"/>
        <v>21.05845714285714</v>
      </c>
      <c r="CE69" s="45">
        <f t="shared" si="2"/>
        <v>20.236999999999995</v>
      </c>
      <c r="CF69" s="45">
        <f t="shared" si="2"/>
        <v>24.294809523809519</v>
      </c>
    </row>
    <row r="70" spans="1:87">
      <c r="A70" s="43"/>
      <c r="B70" s="43"/>
      <c r="C70" s="43" t="s">
        <v>113</v>
      </c>
      <c r="D70" s="44">
        <f>AVERAGE(D65,D64,D63,D62,D61,D59,D57,D56,D54,D53,D51,D50,D48,D47,D46,D45,D43,D41,D38,D37,D36,D34,D33,D31,D26,D25,D21,D20,D18,D17,D14,D13,D11,D12,D10,D9,D7,D6,D5)</f>
        <v>15.717948717948717</v>
      </c>
      <c r="E70" s="30"/>
      <c r="F70" s="31"/>
      <c r="K70" s="33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</row>
    <row r="71" spans="1:87" ht="12.75" customHeight="1">
      <c r="A71" s="30"/>
      <c r="B71" s="30"/>
      <c r="C71" s="30" t="s">
        <v>114</v>
      </c>
      <c r="D71" s="31">
        <f>AVERAGE(D67,D66,D60,D55,D52,D44,D42,D40,D39,D35,D32,D30,D29,D28,D27,D24,D23,D16,D15,D19,D8)</f>
        <v>34.857142857142854</v>
      </c>
      <c r="E71" s="30"/>
      <c r="F71" s="31"/>
      <c r="G71" s="31"/>
      <c r="H71" s="31"/>
      <c r="I71" s="30"/>
      <c r="J71" s="30"/>
      <c r="K71" s="30"/>
      <c r="CH71" s="30"/>
      <c r="CI71" s="30"/>
    </row>
    <row r="72" spans="1:87" s="46" customFormat="1" ht="12.75" customHeight="1">
      <c r="E72" s="47"/>
      <c r="F72" s="48"/>
      <c r="G72" s="48"/>
      <c r="H72" s="48"/>
      <c r="I72" s="47"/>
      <c r="J72" s="47"/>
      <c r="K72" s="47"/>
      <c r="L72" s="34"/>
      <c r="AI72" s="34"/>
      <c r="AJ72" s="25"/>
      <c r="AK72" s="37"/>
      <c r="BH72" s="38"/>
      <c r="BI72" s="24"/>
      <c r="BJ72" s="40"/>
      <c r="CH72" s="47"/>
      <c r="CI72" s="47"/>
    </row>
    <row r="73" spans="1:87" s="50" customFormat="1" ht="30" customHeight="1">
      <c r="A73" s="49" t="s">
        <v>115</v>
      </c>
      <c r="C73" s="50" t="s">
        <v>1</v>
      </c>
      <c r="E73" s="49"/>
      <c r="F73" s="51"/>
      <c r="G73" s="51"/>
      <c r="H73" s="51"/>
      <c r="I73" s="49"/>
      <c r="J73" s="49"/>
      <c r="K73" s="49"/>
      <c r="L73" s="52"/>
      <c r="AI73" s="52"/>
      <c r="AJ73" s="53"/>
      <c r="AK73" s="54"/>
      <c r="BH73" s="8"/>
      <c r="BI73" s="55"/>
      <c r="BJ73" s="56"/>
      <c r="CG73" s="56"/>
      <c r="CH73" s="49"/>
      <c r="CI73" s="49"/>
    </row>
    <row r="74" spans="1:87" s="24" customFormat="1" ht="15">
      <c r="A74" s="21" t="s">
        <v>4</v>
      </c>
      <c r="B74" s="21" t="s">
        <v>5</v>
      </c>
      <c r="C74" s="21"/>
      <c r="D74" s="21"/>
      <c r="E74" s="21" t="s">
        <v>116</v>
      </c>
      <c r="F74" s="22"/>
      <c r="G74" s="22" t="s">
        <v>8</v>
      </c>
      <c r="H74" s="22" t="s">
        <v>9</v>
      </c>
      <c r="I74" s="21" t="s">
        <v>10</v>
      </c>
      <c r="J74" s="21" t="s">
        <v>11</v>
      </c>
      <c r="K74" s="21" t="s">
        <v>12</v>
      </c>
      <c r="L74" s="23" t="s">
        <v>13</v>
      </c>
      <c r="M74" s="24">
        <v>2002</v>
      </c>
      <c r="N74" s="24">
        <v>2003</v>
      </c>
      <c r="O74" s="24">
        <v>2004</v>
      </c>
      <c r="P74" s="24">
        <v>2005</v>
      </c>
      <c r="Q74" s="24">
        <v>2006</v>
      </c>
      <c r="R74" s="24">
        <v>2007</v>
      </c>
      <c r="S74" s="24">
        <v>2008</v>
      </c>
      <c r="T74" s="24">
        <v>2009</v>
      </c>
      <c r="U74" s="24">
        <v>2010</v>
      </c>
      <c r="V74" s="24">
        <v>2011</v>
      </c>
      <c r="W74" s="24">
        <v>2012</v>
      </c>
      <c r="X74" s="24">
        <v>2013</v>
      </c>
      <c r="Y74" s="24">
        <v>2014</v>
      </c>
      <c r="Z74" s="24">
        <v>2015</v>
      </c>
      <c r="AA74" s="24">
        <v>2016</v>
      </c>
      <c r="AB74" s="24">
        <v>2017</v>
      </c>
      <c r="AC74" s="24">
        <v>2018</v>
      </c>
      <c r="AD74" s="24">
        <v>2019</v>
      </c>
      <c r="AE74" s="24">
        <v>2020</v>
      </c>
      <c r="AF74" s="24">
        <v>2021</v>
      </c>
      <c r="AG74" s="24">
        <v>2022</v>
      </c>
      <c r="AH74" s="24">
        <v>2023</v>
      </c>
      <c r="AJ74" s="24" t="s">
        <v>117</v>
      </c>
      <c r="AK74" s="26" t="s">
        <v>13</v>
      </c>
      <c r="AL74" s="24">
        <v>2002</v>
      </c>
      <c r="AM74" s="24">
        <v>2003</v>
      </c>
      <c r="AN74" s="24">
        <v>2004</v>
      </c>
      <c r="AO74" s="24">
        <v>2005</v>
      </c>
      <c r="AP74" s="24">
        <v>2006</v>
      </c>
      <c r="AQ74" s="24">
        <v>2007</v>
      </c>
      <c r="AR74" s="24">
        <v>2008</v>
      </c>
      <c r="AS74" s="24">
        <v>2009</v>
      </c>
      <c r="AT74" s="24">
        <v>2010</v>
      </c>
      <c r="AU74" s="24">
        <v>2011</v>
      </c>
      <c r="AV74" s="24">
        <v>2012</v>
      </c>
      <c r="AW74" s="24">
        <v>2013</v>
      </c>
      <c r="AX74" s="24">
        <v>2014</v>
      </c>
      <c r="AY74" s="24">
        <v>2015</v>
      </c>
      <c r="AZ74" s="24">
        <v>2016</v>
      </c>
      <c r="BA74" s="24">
        <v>2017</v>
      </c>
      <c r="BB74" s="24">
        <v>2018</v>
      </c>
      <c r="BC74" s="24">
        <v>2019</v>
      </c>
      <c r="BD74" s="24">
        <v>2020</v>
      </c>
      <c r="BE74" s="24">
        <v>2021</v>
      </c>
      <c r="BF74" s="24">
        <v>2022</v>
      </c>
      <c r="BG74" s="24">
        <v>2023</v>
      </c>
      <c r="BH74" s="57"/>
      <c r="BI74" s="24" t="s">
        <v>117</v>
      </c>
      <c r="BJ74" s="28" t="s">
        <v>13</v>
      </c>
      <c r="BK74" s="24">
        <v>2002</v>
      </c>
      <c r="BL74" s="24">
        <v>2003</v>
      </c>
      <c r="BM74" s="24">
        <v>2004</v>
      </c>
      <c r="BN74" s="24">
        <v>2005</v>
      </c>
      <c r="BO74" s="24">
        <v>2006</v>
      </c>
      <c r="BP74" s="24">
        <v>2007</v>
      </c>
      <c r="BQ74" s="24">
        <v>2008</v>
      </c>
      <c r="BR74" s="24">
        <v>2009</v>
      </c>
      <c r="BS74" s="24">
        <v>2010</v>
      </c>
      <c r="BT74" s="24">
        <v>2011</v>
      </c>
      <c r="BU74" s="24">
        <v>2012</v>
      </c>
      <c r="BV74" s="24">
        <v>2013</v>
      </c>
      <c r="BW74" s="24">
        <v>2014</v>
      </c>
      <c r="BX74" s="24">
        <v>2015</v>
      </c>
      <c r="BY74" s="24">
        <v>2016</v>
      </c>
      <c r="BZ74" s="24">
        <v>2017</v>
      </c>
      <c r="CA74" s="24">
        <v>2018</v>
      </c>
      <c r="CB74" s="24">
        <v>2019</v>
      </c>
      <c r="CC74" s="24">
        <v>2020</v>
      </c>
      <c r="CD74" s="24">
        <v>2021</v>
      </c>
      <c r="CE74" s="24">
        <v>2022</v>
      </c>
      <c r="CF74" s="24">
        <v>2023</v>
      </c>
      <c r="CH74" s="21" t="s">
        <v>10</v>
      </c>
      <c r="CI74" s="21" t="s">
        <v>11</v>
      </c>
    </row>
    <row r="75" spans="1:87" ht="16" customHeight="1">
      <c r="A75" s="29">
        <v>40712</v>
      </c>
      <c r="B75" s="30" t="s">
        <v>118</v>
      </c>
      <c r="C75" s="30"/>
      <c r="D75" s="30"/>
      <c r="E75" s="30">
        <v>4</v>
      </c>
      <c r="F75" s="31">
        <v>15</v>
      </c>
      <c r="G75" s="31">
        <v>121</v>
      </c>
      <c r="H75" s="31">
        <v>9273</v>
      </c>
      <c r="I75" s="32">
        <v>105.83499999999999</v>
      </c>
      <c r="J75" s="30">
        <v>35.813000000000002</v>
      </c>
      <c r="K75" s="33" t="s">
        <v>119</v>
      </c>
      <c r="M75" s="35">
        <v>0.5766</v>
      </c>
      <c r="N75" s="35">
        <v>0.54039999999999999</v>
      </c>
      <c r="O75" s="35">
        <v>0.55889999999999995</v>
      </c>
      <c r="P75" s="35">
        <v>0.53300000000000003</v>
      </c>
      <c r="Q75" s="35">
        <v>0.49509999999999998</v>
      </c>
      <c r="R75" s="35">
        <v>0.55559999999999998</v>
      </c>
      <c r="S75" s="35">
        <v>0.58240000000000003</v>
      </c>
      <c r="T75" s="35">
        <v>0.56699999999999995</v>
      </c>
      <c r="U75" s="35">
        <v>0.56000000000000005</v>
      </c>
      <c r="V75" s="35">
        <v>0.3377</v>
      </c>
      <c r="W75" s="35">
        <v>0.2293</v>
      </c>
      <c r="X75" s="35">
        <v>0.29630000000000001</v>
      </c>
      <c r="Y75" s="35">
        <v>0.36430000000000001</v>
      </c>
      <c r="Z75" s="35">
        <v>0.37230000000000002</v>
      </c>
      <c r="AA75" s="35">
        <v>0.40039999999999998</v>
      </c>
      <c r="AB75" s="35">
        <v>0.42059999999999997</v>
      </c>
      <c r="AC75" s="35">
        <v>0.40839999999999999</v>
      </c>
      <c r="AD75" s="35">
        <v>0.41199999999999998</v>
      </c>
      <c r="AE75" s="35">
        <v>0.40460000000000002</v>
      </c>
      <c r="AF75" s="35">
        <v>0.4259</v>
      </c>
      <c r="AG75" s="35">
        <v>0.42</v>
      </c>
      <c r="AH75" s="35">
        <v>0.4728</v>
      </c>
      <c r="AJ75" s="25" t="s">
        <v>119</v>
      </c>
      <c r="AL75" s="35">
        <v>-0.47410000000000002</v>
      </c>
      <c r="AM75" s="35">
        <v>-0.42449999999999999</v>
      </c>
      <c r="AN75" s="35">
        <v>-0.46310000000000001</v>
      </c>
      <c r="AO75" s="35">
        <v>-0.47710000000000002</v>
      </c>
      <c r="AP75" s="35">
        <v>-0.43419999999999997</v>
      </c>
      <c r="AQ75" s="35">
        <v>-0.4753</v>
      </c>
      <c r="AR75" s="35">
        <v>-0.50949999999999995</v>
      </c>
      <c r="AS75" s="35">
        <v>-0.49480000000000002</v>
      </c>
      <c r="AT75" s="35">
        <v>-0.50439999999999996</v>
      </c>
      <c r="AU75" s="35">
        <v>-0.53359999999999996</v>
      </c>
      <c r="AV75" s="35">
        <v>-0.58340000000000003</v>
      </c>
      <c r="AW75" s="35">
        <v>-0.54100000000000004</v>
      </c>
      <c r="AX75" s="35">
        <v>-0.5373</v>
      </c>
      <c r="AY75" s="35">
        <v>-0.52790000000000004</v>
      </c>
      <c r="AZ75" s="35">
        <v>-0.5403</v>
      </c>
      <c r="BA75" s="35">
        <v>-0.56789999999999996</v>
      </c>
      <c r="BB75" s="35">
        <v>-0.56779999999999997</v>
      </c>
      <c r="BC75" s="35">
        <v>-0.52769999999999995</v>
      </c>
      <c r="BD75" s="35">
        <v>-0.54910000000000003</v>
      </c>
      <c r="BE75" s="35">
        <v>-0.57730000000000004</v>
      </c>
      <c r="BF75" s="35">
        <v>-0.55720000000000003</v>
      </c>
      <c r="BG75" s="35">
        <v>-0.5766</v>
      </c>
      <c r="BI75" s="24" t="s">
        <v>119</v>
      </c>
      <c r="BK75" s="35">
        <v>21.014199999999999</v>
      </c>
      <c r="BL75" s="35">
        <v>15.6074</v>
      </c>
      <c r="BM75" s="35">
        <v>22.285799999999998</v>
      </c>
      <c r="BN75" s="35">
        <v>23.110700000000001</v>
      </c>
      <c r="BO75" s="35">
        <v>19.262599999999999</v>
      </c>
      <c r="BP75" s="35">
        <v>22.552800000000001</v>
      </c>
      <c r="BQ75" s="35">
        <v>22.104099999999999</v>
      </c>
      <c r="BR75" s="35">
        <v>18.899100000000001</v>
      </c>
      <c r="BS75" s="35">
        <v>21.358699999999999</v>
      </c>
      <c r="BT75" s="35">
        <v>25.345500000000001</v>
      </c>
      <c r="BU75" s="35">
        <v>28.887899999999998</v>
      </c>
      <c r="BV75" s="35">
        <v>25.990300000000001</v>
      </c>
      <c r="BW75" s="35">
        <v>25.1008</v>
      </c>
      <c r="BX75" s="35">
        <v>26.261500000000002</v>
      </c>
      <c r="BY75" s="35">
        <v>29.9941</v>
      </c>
      <c r="BZ75" s="35">
        <v>27.760999999999999</v>
      </c>
      <c r="CA75" s="35">
        <v>25.9849</v>
      </c>
      <c r="CB75" s="35">
        <v>29.532499999999999</v>
      </c>
      <c r="CC75" s="35">
        <v>31.675999999999998</v>
      </c>
      <c r="CD75" s="35">
        <v>27.554300000000001</v>
      </c>
      <c r="CE75" s="35">
        <v>26.099399999999999</v>
      </c>
      <c r="CF75" s="35">
        <v>29.8703</v>
      </c>
      <c r="CH75" s="32">
        <v>105.83499999999999</v>
      </c>
      <c r="CI75" s="30">
        <v>35.813000000000002</v>
      </c>
    </row>
    <row r="76" spans="1:87" ht="16" customHeight="1">
      <c r="A76" s="29">
        <v>40712</v>
      </c>
      <c r="B76" s="30" t="s">
        <v>118</v>
      </c>
      <c r="C76" s="30"/>
      <c r="D76" s="30"/>
      <c r="E76" s="30">
        <v>4</v>
      </c>
      <c r="F76" s="31">
        <v>12</v>
      </c>
      <c r="G76" s="31">
        <v>263</v>
      </c>
      <c r="H76" s="31">
        <v>8969</v>
      </c>
      <c r="I76" s="32">
        <v>105.82899999999999</v>
      </c>
      <c r="J76" s="30">
        <v>35.817999999999998</v>
      </c>
      <c r="K76" s="33" t="s">
        <v>120</v>
      </c>
      <c r="M76" s="35">
        <v>0.61399999999999999</v>
      </c>
      <c r="N76" s="35">
        <v>0.59119999999999995</v>
      </c>
      <c r="O76" s="35">
        <v>0.62549999999999994</v>
      </c>
      <c r="P76" s="35">
        <v>0.59179999999999999</v>
      </c>
      <c r="Q76" s="35">
        <v>0.55010000000000003</v>
      </c>
      <c r="R76" s="35">
        <v>0.65869999999999995</v>
      </c>
      <c r="S76" s="35">
        <v>0.64419999999999999</v>
      </c>
      <c r="T76" s="35">
        <v>0.629</v>
      </c>
      <c r="U76" s="35">
        <v>0.6381</v>
      </c>
      <c r="V76" s="35">
        <v>0.31</v>
      </c>
      <c r="W76" s="35">
        <v>0.25490000000000002</v>
      </c>
      <c r="X76" s="35">
        <v>0.3453</v>
      </c>
      <c r="Y76" s="35">
        <v>0.42570000000000002</v>
      </c>
      <c r="Z76" s="35">
        <v>0.44590000000000002</v>
      </c>
      <c r="AA76" s="35">
        <v>0.47299999999999998</v>
      </c>
      <c r="AB76" s="35">
        <v>0.50049999999999994</v>
      </c>
      <c r="AC76" s="35">
        <v>0.50219999999999998</v>
      </c>
      <c r="AD76" s="35">
        <v>0.5101</v>
      </c>
      <c r="AE76" s="35">
        <v>0.48099999999999998</v>
      </c>
      <c r="AF76" s="35">
        <v>0.51849999999999996</v>
      </c>
      <c r="AG76" s="35">
        <v>0.48010000000000003</v>
      </c>
      <c r="AH76" s="35">
        <v>0.58579999999999999</v>
      </c>
      <c r="AJ76" s="25" t="s">
        <v>120</v>
      </c>
      <c r="AL76" s="35">
        <v>-0.39179999999999998</v>
      </c>
      <c r="AM76" s="35">
        <v>-0.34460000000000002</v>
      </c>
      <c r="AN76" s="35">
        <v>-0.3992</v>
      </c>
      <c r="AO76" s="35">
        <v>-0.4052</v>
      </c>
      <c r="AP76" s="35">
        <v>-0.3427</v>
      </c>
      <c r="AQ76" s="35">
        <v>-0.39360000000000001</v>
      </c>
      <c r="AR76" s="35">
        <v>-0.42059999999999997</v>
      </c>
      <c r="AS76" s="35">
        <v>-0.44350000000000001</v>
      </c>
      <c r="AT76" s="35">
        <v>-0.4672</v>
      </c>
      <c r="AU76" s="35">
        <v>-0.55669999999999997</v>
      </c>
      <c r="AV76" s="35">
        <v>-0.57389999999999997</v>
      </c>
      <c r="AW76" s="35">
        <v>-0.52200000000000002</v>
      </c>
      <c r="AX76" s="35">
        <v>-0.53639999999999999</v>
      </c>
      <c r="AY76" s="35">
        <v>-0.51119999999999999</v>
      </c>
      <c r="AZ76" s="35">
        <v>-0.50360000000000005</v>
      </c>
      <c r="BA76" s="35">
        <v>-0.54190000000000005</v>
      </c>
      <c r="BB76" s="35">
        <v>-0.54249999999999998</v>
      </c>
      <c r="BC76" s="35">
        <v>-0.53390000000000004</v>
      </c>
      <c r="BD76" s="35">
        <v>-0.54390000000000005</v>
      </c>
      <c r="BE76" s="35">
        <v>-0.54679999999999995</v>
      </c>
      <c r="BF76" s="35">
        <v>-0.52769999999999995</v>
      </c>
      <c r="BG76" s="35">
        <v>-0.54920000000000002</v>
      </c>
      <c r="BI76" s="24" t="s">
        <v>120</v>
      </c>
      <c r="BK76" s="35">
        <v>13.1214</v>
      </c>
      <c r="BL76" s="35">
        <v>8.0190999999999999</v>
      </c>
      <c r="BM76" s="35">
        <v>11.5291</v>
      </c>
      <c r="BN76" s="35">
        <v>13.384600000000001</v>
      </c>
      <c r="BO76" s="35">
        <v>11.056900000000001</v>
      </c>
      <c r="BP76" s="35">
        <v>15.6904</v>
      </c>
      <c r="BQ76" s="35">
        <v>12.6561</v>
      </c>
      <c r="BR76" s="35">
        <v>10.791</v>
      </c>
      <c r="BS76" s="35">
        <v>13.652699999999999</v>
      </c>
      <c r="BT76" s="35">
        <v>17.890499999999999</v>
      </c>
      <c r="BU76" s="35">
        <v>17.263000000000002</v>
      </c>
      <c r="BV76" s="35">
        <v>15.9163</v>
      </c>
      <c r="BW76" s="35">
        <v>15.9421</v>
      </c>
      <c r="BX76" s="35">
        <v>17.566199999999998</v>
      </c>
      <c r="BY76" s="35">
        <v>19.325299999999999</v>
      </c>
      <c r="BZ76" s="35">
        <v>20.633800000000001</v>
      </c>
      <c r="CA76" s="35">
        <v>20.950199999999999</v>
      </c>
      <c r="CB76" s="35">
        <v>22.435199999999998</v>
      </c>
      <c r="CC76" s="35">
        <v>24.429099999999998</v>
      </c>
      <c r="CD76" s="35">
        <v>17.704799999999999</v>
      </c>
      <c r="CE76" s="35">
        <v>18.271599999999999</v>
      </c>
      <c r="CF76" s="35">
        <v>21.388500000000001</v>
      </c>
      <c r="CH76" s="32">
        <v>105.82899999999999</v>
      </c>
      <c r="CI76" s="30">
        <v>35.817999999999998</v>
      </c>
    </row>
    <row r="77" spans="1:87" ht="16" customHeight="1">
      <c r="A77" s="29">
        <v>40712</v>
      </c>
      <c r="B77" s="30" t="s">
        <v>118</v>
      </c>
      <c r="C77" s="30"/>
      <c r="D77" s="30"/>
      <c r="E77" s="30">
        <v>4</v>
      </c>
      <c r="F77" s="31">
        <v>14</v>
      </c>
      <c r="G77" s="31">
        <v>240</v>
      </c>
      <c r="H77" s="31">
        <v>9913</v>
      </c>
      <c r="I77" s="58">
        <v>105.821</v>
      </c>
      <c r="J77" s="43">
        <v>35.813000000000002</v>
      </c>
      <c r="K77" s="33" t="s">
        <v>121</v>
      </c>
      <c r="M77" s="35">
        <v>0.64900000000000002</v>
      </c>
      <c r="N77" s="35">
        <v>0.62050000000000005</v>
      </c>
      <c r="O77" s="35">
        <v>0.6129</v>
      </c>
      <c r="P77" s="35">
        <v>0.57289999999999996</v>
      </c>
      <c r="Q77" s="35">
        <v>0.55369999999999997</v>
      </c>
      <c r="R77" s="35">
        <v>0.65339999999999998</v>
      </c>
      <c r="S77" s="35">
        <v>0.64070000000000005</v>
      </c>
      <c r="T77" s="35">
        <v>0.66249999999999998</v>
      </c>
      <c r="U77" s="35">
        <v>0.6794</v>
      </c>
      <c r="V77" s="35">
        <v>0.37809999999999999</v>
      </c>
      <c r="W77" s="35">
        <v>0.32419999999999999</v>
      </c>
      <c r="X77" s="35">
        <v>0.38790000000000002</v>
      </c>
      <c r="Y77" s="35">
        <v>0.47289999999999999</v>
      </c>
      <c r="Z77" s="35">
        <v>0.50660000000000005</v>
      </c>
      <c r="AA77" s="35">
        <v>0.57199999999999995</v>
      </c>
      <c r="AB77" s="35">
        <v>0.63490000000000002</v>
      </c>
      <c r="AC77" s="35">
        <v>0.60829999999999995</v>
      </c>
      <c r="AD77" s="35">
        <v>0.61780000000000002</v>
      </c>
      <c r="AE77" s="35">
        <v>0.52690000000000003</v>
      </c>
      <c r="AF77" s="35">
        <v>0.59789999999999999</v>
      </c>
      <c r="AG77" s="35">
        <v>0.55730000000000002</v>
      </c>
      <c r="AH77" s="35">
        <v>0.65700000000000003</v>
      </c>
      <c r="AJ77" s="25" t="s">
        <v>121</v>
      </c>
      <c r="AL77" s="35">
        <v>-0.41449999999999998</v>
      </c>
      <c r="AM77" s="35">
        <v>-0.37109999999999999</v>
      </c>
      <c r="AN77" s="35">
        <v>-0.43430000000000002</v>
      </c>
      <c r="AO77" s="35">
        <v>-0.41089999999999999</v>
      </c>
      <c r="AP77" s="35">
        <v>-0.38450000000000001</v>
      </c>
      <c r="AQ77" s="35">
        <v>-0.42830000000000001</v>
      </c>
      <c r="AR77" s="35">
        <v>-0.43990000000000001</v>
      </c>
      <c r="AS77" s="35">
        <v>-0.44019999999999998</v>
      </c>
      <c r="AT77" s="35">
        <v>-0.48980000000000001</v>
      </c>
      <c r="AU77" s="35">
        <v>-0.50309999999999999</v>
      </c>
      <c r="AV77" s="35">
        <v>-0.54479999999999995</v>
      </c>
      <c r="AW77" s="35">
        <v>-0.53139999999999998</v>
      </c>
      <c r="AX77" s="35">
        <v>-0.51329999999999998</v>
      </c>
      <c r="AY77" s="35">
        <v>-0.50319999999999998</v>
      </c>
      <c r="AZ77" s="35">
        <v>-0.50580000000000003</v>
      </c>
      <c r="BA77" s="35">
        <v>-0.53269999999999995</v>
      </c>
      <c r="BB77" s="35">
        <v>-0.52549999999999997</v>
      </c>
      <c r="BC77" s="35">
        <v>-0.52290000000000003</v>
      </c>
      <c r="BD77" s="35">
        <v>-0.53969999999999996</v>
      </c>
      <c r="BE77" s="35">
        <v>-0.51900000000000002</v>
      </c>
      <c r="BF77" s="35">
        <v>-0.52470000000000006</v>
      </c>
      <c r="BG77" s="35">
        <v>-0.5242</v>
      </c>
      <c r="BI77" s="24" t="s">
        <v>121</v>
      </c>
      <c r="BK77" s="35">
        <v>10.6175</v>
      </c>
      <c r="BL77" s="35">
        <v>7.1436000000000002</v>
      </c>
      <c r="BM77" s="35">
        <v>8.9095999999999993</v>
      </c>
      <c r="BN77" s="35">
        <v>11.138199999999999</v>
      </c>
      <c r="BO77" s="35">
        <v>8.1712000000000007</v>
      </c>
      <c r="BP77" s="35">
        <v>9.4558</v>
      </c>
      <c r="BQ77" s="35">
        <v>9.6906999999999996</v>
      </c>
      <c r="BR77" s="35">
        <v>8.3277000000000001</v>
      </c>
      <c r="BS77" s="35">
        <v>11.9556</v>
      </c>
      <c r="BT77" s="35">
        <v>13.343400000000001</v>
      </c>
      <c r="BU77" s="35">
        <v>16.358499999999999</v>
      </c>
      <c r="BV77" s="35">
        <v>14.3065</v>
      </c>
      <c r="BW77" s="35">
        <v>14.870100000000001</v>
      </c>
      <c r="BX77" s="35">
        <v>16.268699999999999</v>
      </c>
      <c r="BY77" s="35">
        <v>18.139600000000002</v>
      </c>
      <c r="BZ77" s="35">
        <v>16.5352</v>
      </c>
      <c r="CA77" s="35">
        <v>19.422999999999998</v>
      </c>
      <c r="CB77" s="35">
        <v>18.965499999999999</v>
      </c>
      <c r="CC77" s="35">
        <v>20.735600000000002</v>
      </c>
      <c r="CD77" s="35">
        <v>15.3596</v>
      </c>
      <c r="CE77" s="35">
        <v>15.853400000000001</v>
      </c>
      <c r="CF77" s="35">
        <v>19.771699999999999</v>
      </c>
      <c r="CH77" s="58">
        <v>105.821</v>
      </c>
      <c r="CI77" s="43">
        <v>35.813000000000002</v>
      </c>
    </row>
    <row r="78" spans="1:87" ht="16" customHeight="1">
      <c r="A78" s="29">
        <v>40712</v>
      </c>
      <c r="B78" s="30" t="s">
        <v>118</v>
      </c>
      <c r="C78" s="30"/>
      <c r="D78" s="30"/>
      <c r="E78" s="30">
        <v>4</v>
      </c>
      <c r="F78" s="31">
        <v>12</v>
      </c>
      <c r="G78" s="31">
        <v>91</v>
      </c>
      <c r="H78" s="31">
        <v>8442</v>
      </c>
      <c r="I78" s="32">
        <v>105.82899999999999</v>
      </c>
      <c r="J78" s="30">
        <v>35.826000000000001</v>
      </c>
      <c r="K78" s="33" t="s">
        <v>122</v>
      </c>
      <c r="M78" s="35">
        <v>0.58750000000000002</v>
      </c>
      <c r="N78" s="35">
        <v>0.58330000000000004</v>
      </c>
      <c r="O78" s="35">
        <v>0.60229999999999995</v>
      </c>
      <c r="P78" s="35">
        <v>0.57840000000000003</v>
      </c>
      <c r="Q78" s="35">
        <v>0.58299999999999996</v>
      </c>
      <c r="R78" s="35">
        <v>0.62549999999999994</v>
      </c>
      <c r="S78" s="35">
        <v>0.61660000000000004</v>
      </c>
      <c r="T78" s="35">
        <v>0.63100000000000001</v>
      </c>
      <c r="U78" s="35">
        <v>0.6129</v>
      </c>
      <c r="V78" s="35">
        <v>0.31509999999999999</v>
      </c>
      <c r="W78" s="35">
        <v>0.31580000000000003</v>
      </c>
      <c r="X78" s="35">
        <v>0.38819999999999999</v>
      </c>
      <c r="Y78" s="35">
        <v>0.47349999999999998</v>
      </c>
      <c r="Z78" s="35">
        <v>0.51619999999999999</v>
      </c>
      <c r="AA78" s="35">
        <v>0.4723</v>
      </c>
      <c r="AB78" s="35">
        <v>0.52249999999999996</v>
      </c>
      <c r="AC78" s="35">
        <v>0.51160000000000005</v>
      </c>
      <c r="AD78" s="35">
        <v>0.50939999999999996</v>
      </c>
      <c r="AE78" s="35">
        <v>0.47749999999999998</v>
      </c>
      <c r="AF78" s="35">
        <v>0.49890000000000001</v>
      </c>
      <c r="AG78" s="35">
        <v>0.46550000000000002</v>
      </c>
      <c r="AH78" s="35">
        <v>0.54620000000000002</v>
      </c>
      <c r="AJ78" s="25" t="s">
        <v>122</v>
      </c>
      <c r="AL78" s="35">
        <v>-0.49580000000000002</v>
      </c>
      <c r="AM78" s="35">
        <v>-0.43159999999999998</v>
      </c>
      <c r="AN78" s="35">
        <v>-0.46800000000000003</v>
      </c>
      <c r="AO78" s="35">
        <v>-0.48039999999999999</v>
      </c>
      <c r="AP78" s="35">
        <v>-0.46600000000000003</v>
      </c>
      <c r="AQ78" s="35">
        <v>-0.44350000000000001</v>
      </c>
      <c r="AR78" s="35">
        <v>-0.49509999999999998</v>
      </c>
      <c r="AS78" s="35">
        <v>-0.50860000000000005</v>
      </c>
      <c r="AT78" s="35">
        <v>-0.50419999999999998</v>
      </c>
      <c r="AU78" s="35">
        <v>-0.55740000000000001</v>
      </c>
      <c r="AV78" s="35">
        <v>-0.58360000000000001</v>
      </c>
      <c r="AW78" s="35">
        <v>-0.54069999999999996</v>
      </c>
      <c r="AX78" s="35">
        <v>-0.55169999999999997</v>
      </c>
      <c r="AY78" s="35">
        <v>-0.53590000000000004</v>
      </c>
      <c r="AZ78" s="35">
        <v>-0.55310000000000004</v>
      </c>
      <c r="BA78" s="35">
        <v>-0.56820000000000004</v>
      </c>
      <c r="BB78" s="35">
        <v>-0.57210000000000005</v>
      </c>
      <c r="BC78" s="35">
        <v>-0.54890000000000005</v>
      </c>
      <c r="BD78" s="35">
        <v>-0.56730000000000003</v>
      </c>
      <c r="BE78" s="35">
        <v>-0.58260000000000001</v>
      </c>
      <c r="BF78" s="35">
        <v>-0.56169999999999998</v>
      </c>
      <c r="BG78" s="35">
        <v>-0.56259999999999999</v>
      </c>
      <c r="BI78" s="24" t="s">
        <v>122</v>
      </c>
      <c r="BK78" s="35">
        <v>17.2361</v>
      </c>
      <c r="BL78" s="35">
        <v>12.7438</v>
      </c>
      <c r="BM78" s="35">
        <v>16.841799999999999</v>
      </c>
      <c r="BN78" s="35">
        <v>17.101500000000001</v>
      </c>
      <c r="BO78" s="35">
        <v>16.326699999999999</v>
      </c>
      <c r="BP78" s="35">
        <v>19.288599999999999</v>
      </c>
      <c r="BQ78" s="35">
        <v>18.519400000000001</v>
      </c>
      <c r="BR78" s="35">
        <v>14.8561</v>
      </c>
      <c r="BS78" s="35">
        <v>18.0246</v>
      </c>
      <c r="BT78" s="35">
        <v>23.939399999999999</v>
      </c>
      <c r="BU78" s="35">
        <v>29.578099999999999</v>
      </c>
      <c r="BV78" s="35">
        <v>22.4254</v>
      </c>
      <c r="BW78" s="35">
        <v>21.064599999999999</v>
      </c>
      <c r="BX78" s="35">
        <v>24.1739</v>
      </c>
      <c r="BY78" s="35">
        <v>28.386399999999998</v>
      </c>
      <c r="BZ78" s="35">
        <v>24.843699999999998</v>
      </c>
      <c r="CA78" s="35">
        <v>27.1417</v>
      </c>
      <c r="CB78" s="35">
        <v>25.831099999999999</v>
      </c>
      <c r="CC78" s="35">
        <v>27.849499999999999</v>
      </c>
      <c r="CD78" s="35">
        <v>24.557200000000002</v>
      </c>
      <c r="CE78" s="35">
        <v>21.383199999999999</v>
      </c>
      <c r="CF78" s="35">
        <v>25.9971</v>
      </c>
      <c r="CH78" s="32">
        <v>105.82899999999999</v>
      </c>
      <c r="CI78" s="30">
        <v>35.826000000000001</v>
      </c>
    </row>
    <row r="79" spans="1:87" ht="16" customHeight="1">
      <c r="A79" s="29">
        <v>40712</v>
      </c>
      <c r="B79" s="30" t="s">
        <v>118</v>
      </c>
      <c r="C79" s="30"/>
      <c r="D79" s="30"/>
      <c r="E79" s="30">
        <v>4</v>
      </c>
      <c r="F79" s="31">
        <v>12</v>
      </c>
      <c r="G79" s="31">
        <v>116</v>
      </c>
      <c r="H79" s="31">
        <v>8369</v>
      </c>
      <c r="I79" s="32">
        <v>105.827</v>
      </c>
      <c r="J79" s="30">
        <v>35.826999999999998</v>
      </c>
      <c r="K79" s="33" t="s">
        <v>123</v>
      </c>
      <c r="M79" s="35">
        <v>0.65310000000000001</v>
      </c>
      <c r="N79" s="35">
        <v>0.60750000000000004</v>
      </c>
      <c r="O79" s="35">
        <v>0.65490000000000004</v>
      </c>
      <c r="P79" s="35">
        <v>0.60819999999999996</v>
      </c>
      <c r="Q79" s="35">
        <v>0.62150000000000005</v>
      </c>
      <c r="R79" s="35">
        <v>0.66110000000000002</v>
      </c>
      <c r="S79" s="35">
        <v>0.67589999999999995</v>
      </c>
      <c r="T79" s="35">
        <v>0.69359999999999999</v>
      </c>
      <c r="U79" s="35">
        <v>0.65949999999999998</v>
      </c>
      <c r="V79" s="35">
        <v>0.35920000000000002</v>
      </c>
      <c r="W79" s="35">
        <v>0.35110000000000002</v>
      </c>
      <c r="X79" s="35">
        <v>0.48470000000000002</v>
      </c>
      <c r="Y79" s="35">
        <v>0.54630000000000001</v>
      </c>
      <c r="Z79" s="35">
        <v>0.55659999999999998</v>
      </c>
      <c r="AA79" s="35">
        <v>0.54249999999999998</v>
      </c>
      <c r="AB79" s="35">
        <v>0.62309999999999999</v>
      </c>
      <c r="AC79" s="35">
        <v>0.60499999999999998</v>
      </c>
      <c r="AD79" s="35">
        <v>0.61609999999999998</v>
      </c>
      <c r="AE79" s="35">
        <v>0.55320000000000003</v>
      </c>
      <c r="AF79" s="35">
        <v>0.65820000000000001</v>
      </c>
      <c r="AG79" s="35">
        <v>0.61150000000000004</v>
      </c>
      <c r="AH79" s="35">
        <v>0.66979999999999995</v>
      </c>
      <c r="AJ79" s="25" t="s">
        <v>123</v>
      </c>
      <c r="AL79" s="35">
        <v>-0.4365</v>
      </c>
      <c r="AM79" s="35">
        <v>-0.33779999999999999</v>
      </c>
      <c r="AN79" s="35">
        <v>-0.40749999999999997</v>
      </c>
      <c r="AO79" s="35">
        <v>-0.3911</v>
      </c>
      <c r="AP79" s="35">
        <v>-0.37519999999999998</v>
      </c>
      <c r="AQ79" s="35">
        <v>-0.38790000000000002</v>
      </c>
      <c r="AR79" s="35">
        <v>-0.41880000000000001</v>
      </c>
      <c r="AS79" s="35">
        <v>-0.43469999999999998</v>
      </c>
      <c r="AT79" s="35">
        <v>-0.42249999999999999</v>
      </c>
      <c r="AU79" s="35">
        <v>-0.50760000000000005</v>
      </c>
      <c r="AV79" s="35">
        <v>-0.55710000000000004</v>
      </c>
      <c r="AW79" s="35">
        <v>-0.52580000000000005</v>
      </c>
      <c r="AX79" s="35">
        <v>-0.52639999999999998</v>
      </c>
      <c r="AY79" s="35">
        <v>-0.50860000000000005</v>
      </c>
      <c r="AZ79" s="35">
        <v>-0.52680000000000005</v>
      </c>
      <c r="BA79" s="35">
        <v>-0.52039999999999997</v>
      </c>
      <c r="BB79" s="35">
        <v>-0.51449999999999996</v>
      </c>
      <c r="BC79" s="35">
        <v>-0.51400000000000001</v>
      </c>
      <c r="BD79" s="35">
        <v>-0.53149999999999997</v>
      </c>
      <c r="BE79" s="35">
        <v>-0.52710000000000001</v>
      </c>
      <c r="BF79" s="35">
        <v>-0.54039999999999999</v>
      </c>
      <c r="BG79" s="35">
        <v>-0.52510000000000001</v>
      </c>
      <c r="BI79" s="24" t="s">
        <v>123</v>
      </c>
      <c r="BK79" s="35">
        <v>12.718999999999999</v>
      </c>
      <c r="BL79" s="35">
        <v>8.4859000000000009</v>
      </c>
      <c r="BM79" s="35">
        <v>11.6861</v>
      </c>
      <c r="BN79" s="35">
        <v>13.9422</v>
      </c>
      <c r="BO79" s="35">
        <v>11.6843</v>
      </c>
      <c r="BP79" s="35">
        <v>12.170400000000001</v>
      </c>
      <c r="BQ79" s="35">
        <v>12.2675</v>
      </c>
      <c r="BR79" s="35">
        <v>9.9565000000000001</v>
      </c>
      <c r="BS79" s="35">
        <v>14.478199999999999</v>
      </c>
      <c r="BT79" s="35">
        <v>16.642499999999998</v>
      </c>
      <c r="BU79" s="35">
        <v>12.6221</v>
      </c>
      <c r="BV79" s="35">
        <v>12.7377</v>
      </c>
      <c r="BW79" s="35">
        <v>13.531000000000001</v>
      </c>
      <c r="BX79" s="35">
        <v>13.1714</v>
      </c>
      <c r="BY79" s="35">
        <v>18.43</v>
      </c>
      <c r="BZ79" s="35">
        <v>17.163900000000002</v>
      </c>
      <c r="CA79" s="35">
        <v>16.4011</v>
      </c>
      <c r="CB79" s="35">
        <v>20.8583</v>
      </c>
      <c r="CC79" s="35">
        <v>16.8567</v>
      </c>
      <c r="CD79" s="35">
        <v>14.643599999999999</v>
      </c>
      <c r="CE79" s="35">
        <v>12.9376</v>
      </c>
      <c r="CF79" s="35">
        <v>16.958300000000001</v>
      </c>
      <c r="CH79" s="32">
        <v>105.827</v>
      </c>
      <c r="CI79" s="30">
        <v>35.826999999999998</v>
      </c>
    </row>
    <row r="80" spans="1:87" ht="16" customHeight="1">
      <c r="A80" s="29">
        <v>40712</v>
      </c>
      <c r="B80" s="30" t="s">
        <v>118</v>
      </c>
      <c r="C80" s="30"/>
      <c r="D80" s="30"/>
      <c r="E80" s="30">
        <v>4</v>
      </c>
      <c r="F80" s="31">
        <v>11</v>
      </c>
      <c r="G80" s="31">
        <v>165</v>
      </c>
      <c r="H80" s="31">
        <v>8379</v>
      </c>
      <c r="I80" s="32">
        <v>105.827</v>
      </c>
      <c r="J80" s="30">
        <v>35.828000000000003</v>
      </c>
      <c r="K80" s="33" t="s">
        <v>124</v>
      </c>
      <c r="M80" s="35">
        <v>0.65959999999999996</v>
      </c>
      <c r="N80" s="35">
        <v>0.63859999999999995</v>
      </c>
      <c r="O80" s="35">
        <v>0.6774</v>
      </c>
      <c r="P80" s="35">
        <v>0.66349999999999998</v>
      </c>
      <c r="Q80" s="35">
        <v>0.64070000000000005</v>
      </c>
      <c r="R80" s="35">
        <v>0.70950000000000002</v>
      </c>
      <c r="S80" s="35">
        <v>0.69</v>
      </c>
      <c r="T80" s="35">
        <v>0.73109999999999997</v>
      </c>
      <c r="U80" s="35">
        <v>0.72099999999999997</v>
      </c>
      <c r="V80" s="35">
        <v>0.51380000000000003</v>
      </c>
      <c r="W80" s="35">
        <v>0.44569999999999999</v>
      </c>
      <c r="X80" s="35">
        <v>0.4713</v>
      </c>
      <c r="Y80" s="35">
        <v>0.55469999999999997</v>
      </c>
      <c r="Z80" s="35">
        <v>0.56279999999999997</v>
      </c>
      <c r="AA80" s="35">
        <v>0.59689999999999999</v>
      </c>
      <c r="AB80" s="35">
        <v>0.67169999999999996</v>
      </c>
      <c r="AC80" s="35">
        <v>0.65180000000000005</v>
      </c>
      <c r="AD80" s="35">
        <v>0.67810000000000004</v>
      </c>
      <c r="AE80" s="35">
        <v>0.61429999999999996</v>
      </c>
      <c r="AF80" s="35">
        <v>0.70250000000000001</v>
      </c>
      <c r="AG80" s="35">
        <v>0.64449999999999996</v>
      </c>
      <c r="AH80" s="35">
        <v>0.73950000000000005</v>
      </c>
      <c r="AJ80" s="25" t="s">
        <v>124</v>
      </c>
      <c r="AL80" s="35">
        <v>-0.50080000000000002</v>
      </c>
      <c r="AM80" s="35">
        <v>-0.434</v>
      </c>
      <c r="AN80" s="35">
        <v>-0.4703</v>
      </c>
      <c r="AO80" s="35">
        <v>-0.46200000000000002</v>
      </c>
      <c r="AP80" s="35">
        <v>-0.45679999999999998</v>
      </c>
      <c r="AQ80" s="35">
        <v>-0.4617</v>
      </c>
      <c r="AR80" s="35">
        <v>-0.44159999999999999</v>
      </c>
      <c r="AS80" s="35">
        <v>-0.50260000000000005</v>
      </c>
      <c r="AT80" s="35">
        <v>-0.51719999999999999</v>
      </c>
      <c r="AU80" s="35">
        <v>-0.50860000000000005</v>
      </c>
      <c r="AV80" s="35">
        <v>-0.53059999999999996</v>
      </c>
      <c r="AW80" s="35">
        <v>-0.49380000000000002</v>
      </c>
      <c r="AX80" s="35">
        <v>-0.51500000000000001</v>
      </c>
      <c r="AY80" s="35">
        <v>-0.49909999999999999</v>
      </c>
      <c r="AZ80" s="35">
        <v>-0.52090000000000003</v>
      </c>
      <c r="BA80" s="35">
        <v>-0.52700000000000002</v>
      </c>
      <c r="BB80" s="35">
        <v>-0.53559999999999997</v>
      </c>
      <c r="BC80" s="35">
        <v>-0.52790000000000004</v>
      </c>
      <c r="BD80" s="35">
        <v>-0.54390000000000005</v>
      </c>
      <c r="BE80" s="35">
        <v>-0.55940000000000001</v>
      </c>
      <c r="BF80" s="35">
        <v>-0.54930000000000001</v>
      </c>
      <c r="BG80" s="35">
        <v>-0.51900000000000002</v>
      </c>
      <c r="BI80" s="24" t="s">
        <v>124</v>
      </c>
      <c r="BK80" s="35">
        <v>14.031000000000001</v>
      </c>
      <c r="BL80" s="35">
        <v>10.4107</v>
      </c>
      <c r="BM80" s="35">
        <v>14.183199999999999</v>
      </c>
      <c r="BN80" s="35">
        <v>14.203799999999999</v>
      </c>
      <c r="BO80" s="35">
        <v>11.616400000000001</v>
      </c>
      <c r="BP80" s="35">
        <v>14.231299999999999</v>
      </c>
      <c r="BQ80" s="35">
        <v>14.742900000000001</v>
      </c>
      <c r="BR80" s="35">
        <v>12.085100000000001</v>
      </c>
      <c r="BS80" s="35">
        <v>15.2143</v>
      </c>
      <c r="BT80" s="35">
        <v>16.0518</v>
      </c>
      <c r="BU80" s="35">
        <v>18.049600000000002</v>
      </c>
      <c r="BV80" s="35">
        <v>18.4361</v>
      </c>
      <c r="BW80" s="35">
        <v>16.055199999999999</v>
      </c>
      <c r="BX80" s="35">
        <v>21.189599999999999</v>
      </c>
      <c r="BY80" s="35">
        <v>21.1083</v>
      </c>
      <c r="BZ80" s="35">
        <v>19.199100000000001</v>
      </c>
      <c r="CA80" s="35">
        <v>20.473600000000001</v>
      </c>
      <c r="CB80" s="35">
        <v>22.01</v>
      </c>
      <c r="CC80" s="35">
        <v>22.271899999999999</v>
      </c>
      <c r="CD80" s="35">
        <v>17.847000000000001</v>
      </c>
      <c r="CE80" s="35">
        <v>18.9819</v>
      </c>
      <c r="CF80" s="35">
        <v>22.1906</v>
      </c>
      <c r="CH80" s="32">
        <v>105.827</v>
      </c>
      <c r="CI80" s="30">
        <v>35.828000000000003</v>
      </c>
    </row>
    <row r="81" spans="1:87" ht="16" customHeight="1">
      <c r="A81" s="29">
        <v>40712</v>
      </c>
      <c r="B81" s="30" t="s">
        <v>118</v>
      </c>
      <c r="C81" s="30"/>
      <c r="D81" s="30"/>
      <c r="E81" s="30">
        <v>4</v>
      </c>
      <c r="F81" s="31">
        <v>13</v>
      </c>
      <c r="G81" s="31">
        <v>199</v>
      </c>
      <c r="H81" s="31">
        <v>8368</v>
      </c>
      <c r="I81" s="32">
        <v>105.821</v>
      </c>
      <c r="J81" s="30">
        <v>35.832000000000001</v>
      </c>
      <c r="K81" s="33" t="s">
        <v>125</v>
      </c>
      <c r="M81" s="35">
        <v>0.59130000000000005</v>
      </c>
      <c r="N81" s="35">
        <v>0.60319999999999996</v>
      </c>
      <c r="O81" s="35">
        <v>0.5917</v>
      </c>
      <c r="P81" s="35">
        <v>0.55120000000000002</v>
      </c>
      <c r="Q81" s="35">
        <v>0.5907</v>
      </c>
      <c r="R81" s="35">
        <v>0.64039999999999997</v>
      </c>
      <c r="S81" s="35">
        <v>0.63670000000000004</v>
      </c>
      <c r="T81" s="35">
        <v>0.61250000000000004</v>
      </c>
      <c r="U81" s="35">
        <v>0.62139999999999995</v>
      </c>
      <c r="V81" s="35">
        <v>0.33279999999999998</v>
      </c>
      <c r="W81" s="35">
        <v>0.28960000000000002</v>
      </c>
      <c r="X81" s="35">
        <v>0.39729999999999999</v>
      </c>
      <c r="Y81" s="35">
        <v>0.47410000000000002</v>
      </c>
      <c r="Z81" s="35">
        <v>0.41239999999999999</v>
      </c>
      <c r="AA81" s="35">
        <v>0.39810000000000001</v>
      </c>
      <c r="AB81" s="35">
        <v>0.46800000000000003</v>
      </c>
      <c r="AC81" s="35">
        <v>0.44929999999999998</v>
      </c>
      <c r="AD81" s="35">
        <v>0.46729999999999999</v>
      </c>
      <c r="AE81" s="35">
        <v>0.42209999999999998</v>
      </c>
      <c r="AF81" s="35">
        <v>0.51419999999999999</v>
      </c>
      <c r="AG81" s="35">
        <v>0.47010000000000002</v>
      </c>
      <c r="AH81" s="35">
        <v>0.56079999999999997</v>
      </c>
      <c r="AJ81" s="25" t="s">
        <v>125</v>
      </c>
      <c r="AL81" s="35">
        <v>-0.41639999999999999</v>
      </c>
      <c r="AM81" s="35">
        <v>-0.40439999999999998</v>
      </c>
      <c r="AN81" s="35">
        <v>-0.41120000000000001</v>
      </c>
      <c r="AO81" s="35">
        <v>-0.42249999999999999</v>
      </c>
      <c r="AP81" s="35">
        <v>-0.41299999999999998</v>
      </c>
      <c r="AQ81" s="35">
        <v>-0.41959999999999997</v>
      </c>
      <c r="AR81" s="35">
        <v>-0.42599999999999999</v>
      </c>
      <c r="AS81" s="35">
        <v>-0.46489999999999998</v>
      </c>
      <c r="AT81" s="35">
        <v>-0.4667</v>
      </c>
      <c r="AU81" s="35">
        <v>-0.49669999999999997</v>
      </c>
      <c r="AV81" s="35">
        <v>-0.53239999999999998</v>
      </c>
      <c r="AW81" s="35">
        <v>-0.48380000000000001</v>
      </c>
      <c r="AX81" s="35">
        <v>-0.49059999999999998</v>
      </c>
      <c r="AY81" s="35">
        <v>-0.5373</v>
      </c>
      <c r="AZ81" s="35">
        <v>-0.53569999999999995</v>
      </c>
      <c r="BA81" s="35">
        <v>-0.55600000000000005</v>
      </c>
      <c r="BB81" s="35">
        <v>-0.55200000000000005</v>
      </c>
      <c r="BC81" s="35">
        <v>-0.54</v>
      </c>
      <c r="BD81" s="35">
        <v>-0.54610000000000003</v>
      </c>
      <c r="BE81" s="35">
        <v>-0.54849999999999999</v>
      </c>
      <c r="BF81" s="35">
        <v>-0.55449999999999999</v>
      </c>
      <c r="BG81" s="35">
        <v>-0.55079999999999996</v>
      </c>
      <c r="BI81" s="24" t="s">
        <v>125</v>
      </c>
      <c r="BK81" s="35">
        <v>15.781700000000001</v>
      </c>
      <c r="BL81" s="35">
        <v>10.8514</v>
      </c>
      <c r="BM81" s="35">
        <v>12.853899999999999</v>
      </c>
      <c r="BN81" s="35">
        <v>15.304500000000001</v>
      </c>
      <c r="BO81" s="35">
        <v>12.321099999999999</v>
      </c>
      <c r="BP81" s="35">
        <v>16.3247</v>
      </c>
      <c r="BQ81" s="35">
        <v>15.554399999999999</v>
      </c>
      <c r="BR81" s="35">
        <v>11.271000000000001</v>
      </c>
      <c r="BS81" s="35">
        <v>17.0063</v>
      </c>
      <c r="BT81" s="35">
        <v>20.7898</v>
      </c>
      <c r="BU81" s="35">
        <v>24.164200000000001</v>
      </c>
      <c r="BV81" s="35">
        <v>23.666499999999999</v>
      </c>
      <c r="BW81" s="35">
        <v>19.420000000000002</v>
      </c>
      <c r="BX81" s="35">
        <v>22.4041</v>
      </c>
      <c r="BY81" s="35">
        <v>25.650700000000001</v>
      </c>
      <c r="BZ81" s="35">
        <v>24.148700000000002</v>
      </c>
      <c r="CA81" s="35">
        <v>26.955300000000001</v>
      </c>
      <c r="CB81" s="35">
        <v>25.751899999999999</v>
      </c>
      <c r="CC81" s="35">
        <v>25.512699999999999</v>
      </c>
      <c r="CD81" s="35">
        <v>23.4298</v>
      </c>
      <c r="CE81" s="35">
        <v>22.4665</v>
      </c>
      <c r="CF81" s="35">
        <v>25.7668</v>
      </c>
      <c r="CH81" s="32">
        <v>105.821</v>
      </c>
      <c r="CI81" s="30">
        <v>35.832000000000001</v>
      </c>
    </row>
    <row r="82" spans="1:87" ht="16" customHeight="1">
      <c r="A82" s="29">
        <v>40712</v>
      </c>
      <c r="B82" s="30" t="s">
        <v>118</v>
      </c>
      <c r="C82" s="30"/>
      <c r="D82" s="30"/>
      <c r="E82" s="30">
        <v>4</v>
      </c>
      <c r="F82" s="31">
        <v>11</v>
      </c>
      <c r="G82" s="31">
        <v>197</v>
      </c>
      <c r="H82" s="31">
        <v>8621</v>
      </c>
      <c r="I82" s="32">
        <v>105.81699999999999</v>
      </c>
      <c r="J82" s="30">
        <v>35.832000000000001</v>
      </c>
      <c r="K82" s="33" t="s">
        <v>126</v>
      </c>
      <c r="M82" s="35">
        <v>0.57010000000000005</v>
      </c>
      <c r="N82" s="35">
        <v>0.57030000000000003</v>
      </c>
      <c r="O82" s="35">
        <v>0.58420000000000005</v>
      </c>
      <c r="P82" s="35">
        <v>0.57909999999999995</v>
      </c>
      <c r="Q82" s="35">
        <v>0.56159999999999999</v>
      </c>
      <c r="R82" s="35">
        <v>0.6179</v>
      </c>
      <c r="S82" s="35">
        <v>0.60240000000000005</v>
      </c>
      <c r="T82" s="35">
        <v>0.61770000000000003</v>
      </c>
      <c r="U82" s="35">
        <v>0.623</v>
      </c>
      <c r="V82" s="35">
        <v>0.3039</v>
      </c>
      <c r="W82" s="35">
        <v>0.20799999999999999</v>
      </c>
      <c r="X82" s="35">
        <v>0.26369999999999999</v>
      </c>
      <c r="Y82" s="35">
        <v>0.34870000000000001</v>
      </c>
      <c r="Z82" s="35">
        <v>0.3513</v>
      </c>
      <c r="AA82" s="35">
        <v>0.37230000000000002</v>
      </c>
      <c r="AB82" s="35">
        <v>0.4133</v>
      </c>
      <c r="AC82" s="35">
        <v>0.40450000000000003</v>
      </c>
      <c r="AD82" s="35">
        <v>0.39100000000000001</v>
      </c>
      <c r="AE82" s="35">
        <v>0.41520000000000001</v>
      </c>
      <c r="AF82" s="35">
        <v>0.42509999999999998</v>
      </c>
      <c r="AG82" s="35">
        <v>0.39040000000000002</v>
      </c>
      <c r="AH82" s="35">
        <v>0.45229999999999998</v>
      </c>
      <c r="AJ82" s="25" t="s">
        <v>126</v>
      </c>
      <c r="AL82" s="35">
        <v>-0.46920000000000001</v>
      </c>
      <c r="AM82" s="35">
        <v>-0.43940000000000001</v>
      </c>
      <c r="AN82" s="35">
        <v>-0.46200000000000002</v>
      </c>
      <c r="AO82" s="35">
        <v>-0.44290000000000002</v>
      </c>
      <c r="AP82" s="35">
        <v>-0.4572</v>
      </c>
      <c r="AQ82" s="35">
        <v>-0.45219999999999999</v>
      </c>
      <c r="AR82" s="35">
        <v>-0.42509999999999998</v>
      </c>
      <c r="AS82" s="35">
        <v>-0.4708</v>
      </c>
      <c r="AT82" s="35">
        <v>-0.47689999999999999</v>
      </c>
      <c r="AU82" s="35">
        <v>-0.51570000000000005</v>
      </c>
      <c r="AV82" s="35">
        <v>-0.54559999999999997</v>
      </c>
      <c r="AW82" s="35">
        <v>-0.51270000000000004</v>
      </c>
      <c r="AX82" s="35">
        <v>-0.51970000000000005</v>
      </c>
      <c r="AY82" s="35">
        <v>-0.52090000000000003</v>
      </c>
      <c r="AZ82" s="35">
        <v>-0.5282</v>
      </c>
      <c r="BA82" s="35">
        <v>-0.54790000000000005</v>
      </c>
      <c r="BB82" s="35">
        <v>-0.54600000000000004</v>
      </c>
      <c r="BC82" s="35">
        <v>-0.52190000000000003</v>
      </c>
      <c r="BD82" s="35">
        <v>-0.54279999999999995</v>
      </c>
      <c r="BE82" s="35">
        <v>-0.54649999999999999</v>
      </c>
      <c r="BF82" s="35">
        <v>-0.53059999999999996</v>
      </c>
      <c r="BG82" s="35">
        <v>-0.53339999999999999</v>
      </c>
      <c r="BI82" s="24" t="s">
        <v>126</v>
      </c>
      <c r="BK82" s="35">
        <v>19.731300000000001</v>
      </c>
      <c r="BL82" s="35">
        <v>14.6716</v>
      </c>
      <c r="BM82" s="35">
        <v>18.210699999999999</v>
      </c>
      <c r="BN82" s="35">
        <v>19.137799999999999</v>
      </c>
      <c r="BO82" s="35">
        <v>16.6389</v>
      </c>
      <c r="BP82" s="35">
        <v>20.032</v>
      </c>
      <c r="BQ82" s="35">
        <v>18.437799999999999</v>
      </c>
      <c r="BR82" s="35">
        <v>14.4626</v>
      </c>
      <c r="BS82" s="35">
        <v>19.396899999999999</v>
      </c>
      <c r="BT82" s="35">
        <v>23.424199999999999</v>
      </c>
      <c r="BU82" s="35">
        <v>26.5794</v>
      </c>
      <c r="BV82" s="35">
        <v>22.455500000000001</v>
      </c>
      <c r="BW82" s="35">
        <v>23.415600000000001</v>
      </c>
      <c r="BX82" s="35">
        <v>23.333300000000001</v>
      </c>
      <c r="BY82" s="35">
        <v>27.348800000000001</v>
      </c>
      <c r="BZ82" s="35">
        <v>25.865100000000002</v>
      </c>
      <c r="CA82" s="35">
        <v>26.694800000000001</v>
      </c>
      <c r="CB82" s="35">
        <v>28.575199999999999</v>
      </c>
      <c r="CC82" s="35">
        <v>27.051300000000001</v>
      </c>
      <c r="CD82" s="35">
        <v>25.3902</v>
      </c>
      <c r="CE82" s="35">
        <v>23.097300000000001</v>
      </c>
      <c r="CF82" s="35">
        <v>26.642499999999998</v>
      </c>
      <c r="CH82" s="32">
        <v>105.81699999999999</v>
      </c>
      <c r="CI82" s="30">
        <v>35.832000000000001</v>
      </c>
    </row>
    <row r="83" spans="1:87" ht="16" customHeight="1">
      <c r="A83" s="29">
        <v>40712</v>
      </c>
      <c r="B83" s="30" t="s">
        <v>118</v>
      </c>
      <c r="C83" s="30"/>
      <c r="D83" s="30"/>
      <c r="E83" s="30">
        <v>4</v>
      </c>
      <c r="F83" s="31">
        <v>11</v>
      </c>
      <c r="G83" s="31">
        <v>160</v>
      </c>
      <c r="H83" s="31">
        <v>8880</v>
      </c>
      <c r="I83" s="32">
        <v>105.84099999999999</v>
      </c>
      <c r="J83" s="30">
        <v>35.854999999999997</v>
      </c>
      <c r="K83" s="33" t="s">
        <v>127</v>
      </c>
      <c r="M83" s="35">
        <v>0.50749999999999995</v>
      </c>
      <c r="N83" s="35">
        <v>0.52080000000000004</v>
      </c>
      <c r="O83" s="35">
        <v>0.52710000000000001</v>
      </c>
      <c r="P83" s="35">
        <v>0.53680000000000005</v>
      </c>
      <c r="Q83" s="35">
        <v>0.4924</v>
      </c>
      <c r="R83" s="35">
        <v>0.54300000000000004</v>
      </c>
      <c r="S83" s="35">
        <v>0.54</v>
      </c>
      <c r="T83" s="35">
        <v>0.52559999999999996</v>
      </c>
      <c r="U83" s="35">
        <v>0.53649999999999998</v>
      </c>
      <c r="V83" s="35">
        <v>0.2863</v>
      </c>
      <c r="W83" s="35">
        <v>0.33350000000000002</v>
      </c>
      <c r="X83" s="35">
        <v>0.3861</v>
      </c>
      <c r="Y83" s="35">
        <v>0.43070000000000003</v>
      </c>
      <c r="Z83" s="35">
        <v>0.44030000000000002</v>
      </c>
      <c r="AA83" s="35">
        <v>0.47860000000000003</v>
      </c>
      <c r="AB83" s="35">
        <v>0.48530000000000001</v>
      </c>
      <c r="AC83" s="35">
        <v>0.45960000000000001</v>
      </c>
      <c r="AD83" s="35">
        <v>0.45019999999999999</v>
      </c>
      <c r="AE83" s="35">
        <v>0.4788</v>
      </c>
      <c r="AF83" s="35">
        <v>0.47339999999999999</v>
      </c>
      <c r="AG83" s="35">
        <v>0.46239999999999998</v>
      </c>
      <c r="AH83" s="35">
        <v>0.51270000000000004</v>
      </c>
      <c r="AJ83" s="25" t="s">
        <v>127</v>
      </c>
      <c r="AL83" s="35">
        <v>-0.504</v>
      </c>
      <c r="AM83" s="35">
        <v>-0.4778</v>
      </c>
      <c r="AN83" s="35">
        <v>-0.48220000000000002</v>
      </c>
      <c r="AO83" s="35">
        <v>-0.47610000000000002</v>
      </c>
      <c r="AP83" s="35">
        <v>-0.48580000000000001</v>
      </c>
      <c r="AQ83" s="35">
        <v>-0.48559999999999998</v>
      </c>
      <c r="AR83" s="35">
        <v>-0.45979999999999999</v>
      </c>
      <c r="AS83" s="35">
        <v>-0.47460000000000002</v>
      </c>
      <c r="AT83" s="35">
        <v>-0.49509999999999998</v>
      </c>
      <c r="AU83" s="35">
        <v>-0.51780000000000004</v>
      </c>
      <c r="AV83" s="35">
        <v>-0.57440000000000002</v>
      </c>
      <c r="AW83" s="35">
        <v>-0.50690000000000002</v>
      </c>
      <c r="AX83" s="35">
        <v>-0.53210000000000002</v>
      </c>
      <c r="AY83" s="35">
        <v>-0.52839999999999998</v>
      </c>
      <c r="AZ83" s="35">
        <v>-0.53110000000000002</v>
      </c>
      <c r="BA83" s="35">
        <v>-0.55679999999999996</v>
      </c>
      <c r="BB83" s="35">
        <v>-0.54620000000000002</v>
      </c>
      <c r="BC83" s="35">
        <v>-0.55549999999999999</v>
      </c>
      <c r="BD83" s="35">
        <v>-0.55259999999999998</v>
      </c>
      <c r="BE83" s="35">
        <v>-0.57110000000000005</v>
      </c>
      <c r="BF83" s="35">
        <v>-0.54910000000000003</v>
      </c>
      <c r="BG83" s="35">
        <v>-0.55469999999999997</v>
      </c>
      <c r="BI83" s="24" t="s">
        <v>127</v>
      </c>
      <c r="BK83" s="35">
        <v>24.1309</v>
      </c>
      <c r="BL83" s="35">
        <v>20.248100000000001</v>
      </c>
      <c r="BM83" s="35">
        <v>23.827400000000001</v>
      </c>
      <c r="BN83" s="35">
        <v>22.747900000000001</v>
      </c>
      <c r="BO83" s="35">
        <v>21.188400000000001</v>
      </c>
      <c r="BP83" s="35">
        <v>26.821100000000001</v>
      </c>
      <c r="BQ83" s="35">
        <v>26.644200000000001</v>
      </c>
      <c r="BR83" s="35">
        <v>19.3035</v>
      </c>
      <c r="BS83" s="35">
        <v>23.368300000000001</v>
      </c>
      <c r="BT83" s="35">
        <v>29.409800000000001</v>
      </c>
      <c r="BU83" s="35">
        <v>33.280200000000001</v>
      </c>
      <c r="BV83" s="35">
        <v>27.270600000000002</v>
      </c>
      <c r="BW83" s="35">
        <v>27.9133</v>
      </c>
      <c r="BX83" s="35">
        <v>27.774799999999999</v>
      </c>
      <c r="BY83" s="35">
        <v>27.134399999999999</v>
      </c>
      <c r="BZ83" s="35">
        <v>29.4209</v>
      </c>
      <c r="CA83" s="35">
        <v>27.884499999999999</v>
      </c>
      <c r="CB83" s="35">
        <v>30.79</v>
      </c>
      <c r="CC83" s="35">
        <v>30.311699999999998</v>
      </c>
      <c r="CD83" s="35">
        <v>29.408899999999999</v>
      </c>
      <c r="CE83" s="35">
        <v>27.194700000000001</v>
      </c>
      <c r="CF83" s="35">
        <v>31.861499999999999</v>
      </c>
      <c r="CH83" s="32">
        <v>105.84099999999999</v>
      </c>
      <c r="CI83" s="30">
        <v>35.854999999999997</v>
      </c>
    </row>
    <row r="84" spans="1:87" ht="16" customHeight="1">
      <c r="A84" s="29">
        <v>40712</v>
      </c>
      <c r="B84" s="30" t="s">
        <v>118</v>
      </c>
      <c r="C84" s="30"/>
      <c r="D84" s="30"/>
      <c r="E84" s="30">
        <v>4</v>
      </c>
      <c r="F84" s="31">
        <v>15</v>
      </c>
      <c r="G84" s="31">
        <v>249</v>
      </c>
      <c r="H84" s="31">
        <v>9531</v>
      </c>
      <c r="I84" s="32">
        <v>105.80200000000001</v>
      </c>
      <c r="J84" s="30">
        <v>35.832000000000001</v>
      </c>
      <c r="K84" s="33" t="s">
        <v>128</v>
      </c>
      <c r="M84" s="35">
        <v>0.5968</v>
      </c>
      <c r="N84" s="35">
        <v>0.5323</v>
      </c>
      <c r="O84" s="35">
        <v>0.59040000000000004</v>
      </c>
      <c r="P84" s="35">
        <v>0.54869999999999997</v>
      </c>
      <c r="Q84" s="35">
        <v>0.54849999999999999</v>
      </c>
      <c r="R84" s="35">
        <v>0.61319999999999997</v>
      </c>
      <c r="S84" s="35">
        <v>0.59989999999999999</v>
      </c>
      <c r="T84" s="35">
        <v>0.62360000000000004</v>
      </c>
      <c r="U84" s="35">
        <v>0.61150000000000004</v>
      </c>
      <c r="V84" s="35">
        <v>0.26919999999999999</v>
      </c>
      <c r="W84" s="35">
        <v>0.26019999999999999</v>
      </c>
      <c r="X84" s="35">
        <v>0.33479999999999999</v>
      </c>
      <c r="Y84" s="35">
        <v>0.41010000000000002</v>
      </c>
      <c r="Z84" s="35">
        <v>0.40510000000000002</v>
      </c>
      <c r="AA84" s="35">
        <v>0.43190000000000001</v>
      </c>
      <c r="AB84" s="35">
        <v>0.44900000000000001</v>
      </c>
      <c r="AC84" s="35">
        <v>0.45190000000000002</v>
      </c>
      <c r="AD84" s="35">
        <v>0.45710000000000001</v>
      </c>
      <c r="AE84" s="35">
        <v>0.41930000000000001</v>
      </c>
      <c r="AF84" s="35">
        <v>0.44419999999999998</v>
      </c>
      <c r="AG84" s="35">
        <v>0.3674</v>
      </c>
      <c r="AH84" s="35">
        <v>0.48620000000000002</v>
      </c>
      <c r="AJ84" s="25" t="s">
        <v>128</v>
      </c>
      <c r="AL84" s="35">
        <v>-0.45290000000000002</v>
      </c>
      <c r="AM84" s="35">
        <v>-0.33739999999999998</v>
      </c>
      <c r="AN84" s="35">
        <v>-0.43590000000000001</v>
      </c>
      <c r="AO84" s="35">
        <v>-0.38</v>
      </c>
      <c r="AP84" s="35">
        <v>-0.36799999999999999</v>
      </c>
      <c r="AQ84" s="35">
        <v>-0.41349999999999998</v>
      </c>
      <c r="AR84" s="35">
        <v>-0.42730000000000001</v>
      </c>
      <c r="AS84" s="35">
        <v>-0.43259999999999998</v>
      </c>
      <c r="AT84" s="35">
        <v>-0.41770000000000002</v>
      </c>
      <c r="AU84" s="35">
        <v>-0.52259999999999995</v>
      </c>
      <c r="AV84" s="35">
        <v>-0.56430000000000002</v>
      </c>
      <c r="AW84" s="35">
        <v>-0.51580000000000004</v>
      </c>
      <c r="AX84" s="35">
        <v>-0.50990000000000002</v>
      </c>
      <c r="AY84" s="35">
        <v>-0.48949999999999999</v>
      </c>
      <c r="AZ84" s="35">
        <v>-0.49609999999999999</v>
      </c>
      <c r="BA84" s="35">
        <v>-0.53910000000000002</v>
      </c>
      <c r="BB84" s="35">
        <v>-0.53749999999999998</v>
      </c>
      <c r="BC84" s="35">
        <v>-0.54990000000000006</v>
      </c>
      <c r="BD84" s="35">
        <v>-0.55649999999999999</v>
      </c>
      <c r="BE84" s="35">
        <v>-0.55020000000000002</v>
      </c>
      <c r="BF84" s="35">
        <v>-0.5252</v>
      </c>
      <c r="BG84" s="35">
        <v>-0.54159999999999997</v>
      </c>
      <c r="BI84" s="24" t="s">
        <v>128</v>
      </c>
      <c r="BK84" s="35">
        <v>15.351800000000001</v>
      </c>
      <c r="BL84" s="35">
        <v>11.0992</v>
      </c>
      <c r="BM84" s="35">
        <v>15.596299999999999</v>
      </c>
      <c r="BN84" s="35">
        <v>16.9986</v>
      </c>
      <c r="BO84" s="35">
        <v>13.8224</v>
      </c>
      <c r="BP84" s="35">
        <v>17.489899999999999</v>
      </c>
      <c r="BQ84" s="35">
        <v>19.2789</v>
      </c>
      <c r="BR84" s="35">
        <v>12.2325</v>
      </c>
      <c r="BS84" s="35">
        <v>17.412500000000001</v>
      </c>
      <c r="BT84" s="35">
        <v>26.691400000000002</v>
      </c>
      <c r="BU84" s="35">
        <v>33.118000000000002</v>
      </c>
      <c r="BV84" s="35">
        <v>33.768300000000004</v>
      </c>
      <c r="BW84" s="35">
        <v>23.727900000000002</v>
      </c>
      <c r="BX84" s="35">
        <v>24.9223</v>
      </c>
      <c r="BY84" s="35">
        <v>26.785699999999999</v>
      </c>
      <c r="BZ84" s="35">
        <v>25.352799999999998</v>
      </c>
      <c r="CA84" s="35">
        <v>29.158200000000001</v>
      </c>
      <c r="CB84" s="35">
        <v>26.1264</v>
      </c>
      <c r="CC84" s="35">
        <v>31.3108</v>
      </c>
      <c r="CD84" s="35">
        <v>24.4999</v>
      </c>
      <c r="CE84" s="35">
        <v>26.8216</v>
      </c>
      <c r="CF84" s="35">
        <v>28.4617</v>
      </c>
      <c r="CH84" s="32">
        <v>105.80200000000001</v>
      </c>
      <c r="CI84" s="30">
        <v>35.832000000000001</v>
      </c>
    </row>
    <row r="85" spans="1:87" ht="16" customHeight="1">
      <c r="A85" s="29">
        <v>40712</v>
      </c>
      <c r="B85" s="30" t="s">
        <v>118</v>
      </c>
      <c r="C85" s="30"/>
      <c r="D85" s="30"/>
      <c r="E85" s="30">
        <v>4</v>
      </c>
      <c r="F85" s="31">
        <v>13</v>
      </c>
      <c r="G85" s="31">
        <v>250</v>
      </c>
      <c r="H85" s="31">
        <v>8657</v>
      </c>
      <c r="I85" s="32">
        <v>105.80800000000001</v>
      </c>
      <c r="J85" s="30">
        <v>35.829000000000001</v>
      </c>
      <c r="K85" s="33" t="s">
        <v>129</v>
      </c>
      <c r="M85" s="35">
        <v>0.47489999999999999</v>
      </c>
      <c r="N85" s="35">
        <v>0.4834</v>
      </c>
      <c r="O85" s="35">
        <v>0.48559999999999998</v>
      </c>
      <c r="P85" s="35">
        <v>0.47539999999999999</v>
      </c>
      <c r="Q85" s="35">
        <v>0.45290000000000002</v>
      </c>
      <c r="R85" s="35">
        <v>0.50660000000000005</v>
      </c>
      <c r="S85" s="35">
        <v>0.49320000000000003</v>
      </c>
      <c r="T85" s="35">
        <v>0.53080000000000005</v>
      </c>
      <c r="U85" s="35">
        <v>0.51739999999999997</v>
      </c>
      <c r="V85" s="35">
        <v>0.24959999999999999</v>
      </c>
      <c r="W85" s="35">
        <v>0.28249999999999997</v>
      </c>
      <c r="X85" s="35">
        <v>0.3609</v>
      </c>
      <c r="Y85" s="35">
        <v>0.38919999999999999</v>
      </c>
      <c r="Z85" s="35">
        <v>0.38190000000000002</v>
      </c>
      <c r="AA85" s="35">
        <v>0.34839999999999999</v>
      </c>
      <c r="AB85" s="35">
        <v>0.37730000000000002</v>
      </c>
      <c r="AC85" s="35">
        <v>0.3881</v>
      </c>
      <c r="AD85" s="35">
        <v>0.39660000000000001</v>
      </c>
      <c r="AE85" s="35">
        <v>0.38719999999999999</v>
      </c>
      <c r="AF85" s="35">
        <v>0.44829999999999998</v>
      </c>
      <c r="AG85" s="35">
        <v>0.4118</v>
      </c>
      <c r="AH85" s="35">
        <v>0.42670000000000002</v>
      </c>
      <c r="AJ85" s="25" t="s">
        <v>129</v>
      </c>
      <c r="AL85" s="35">
        <v>-0.49299999999999999</v>
      </c>
      <c r="AM85" s="35">
        <v>-0.45350000000000001</v>
      </c>
      <c r="AN85" s="35">
        <v>-0.4718</v>
      </c>
      <c r="AO85" s="35">
        <v>-0.45419999999999999</v>
      </c>
      <c r="AP85" s="35">
        <v>-0.45240000000000002</v>
      </c>
      <c r="AQ85" s="35">
        <v>-0.4738</v>
      </c>
      <c r="AR85" s="35">
        <v>-0.50009999999999999</v>
      </c>
      <c r="AS85" s="35">
        <v>-0.49880000000000002</v>
      </c>
      <c r="AT85" s="35">
        <v>-0.52280000000000004</v>
      </c>
      <c r="AU85" s="35">
        <v>-0.53390000000000004</v>
      </c>
      <c r="AV85" s="35">
        <v>-0.53259999999999996</v>
      </c>
      <c r="AW85" s="35">
        <v>-0.50949999999999995</v>
      </c>
      <c r="AX85" s="35">
        <v>-0.48099999999999998</v>
      </c>
      <c r="AY85" s="35">
        <v>-0.46360000000000001</v>
      </c>
      <c r="AZ85" s="35">
        <v>-0.51429999999999998</v>
      </c>
      <c r="BA85" s="35">
        <v>-0.52100000000000002</v>
      </c>
      <c r="BB85" s="35">
        <v>-0.51529999999999998</v>
      </c>
      <c r="BC85" s="35">
        <v>-0.49120000000000003</v>
      </c>
      <c r="BD85" s="35">
        <v>-0.52859999999999996</v>
      </c>
      <c r="BE85" s="35">
        <v>-0.52510000000000001</v>
      </c>
      <c r="BF85" s="35">
        <v>-0.49969999999999998</v>
      </c>
      <c r="BG85" s="35">
        <v>-0.50860000000000005</v>
      </c>
      <c r="BI85" s="24" t="s">
        <v>129</v>
      </c>
      <c r="BK85" s="35">
        <v>16.142099999999999</v>
      </c>
      <c r="BL85" s="35">
        <v>13.148</v>
      </c>
      <c r="BM85" s="35">
        <v>17.0547</v>
      </c>
      <c r="BN85" s="35">
        <v>17.103400000000001</v>
      </c>
      <c r="BO85" s="35">
        <v>14.404500000000001</v>
      </c>
      <c r="BP85" s="35">
        <v>16.114599999999999</v>
      </c>
      <c r="BQ85" s="35">
        <v>16.802</v>
      </c>
      <c r="BR85" s="35">
        <v>11.9374</v>
      </c>
      <c r="BS85" s="35">
        <v>18.503399999999999</v>
      </c>
      <c r="BT85" s="35">
        <v>22.294799999999999</v>
      </c>
      <c r="BU85" s="35">
        <v>26.526299999999999</v>
      </c>
      <c r="BV85" s="35">
        <v>20.9085</v>
      </c>
      <c r="BW85" s="35">
        <v>19.7974</v>
      </c>
      <c r="BX85" s="35">
        <v>19.9224</v>
      </c>
      <c r="BY85" s="35">
        <v>22.785399999999999</v>
      </c>
      <c r="BZ85" s="35">
        <v>23.976099999999999</v>
      </c>
      <c r="CA85" s="35">
        <v>27.378</v>
      </c>
      <c r="CB85" s="35">
        <v>23.998200000000001</v>
      </c>
      <c r="CC85" s="35">
        <v>23.1175</v>
      </c>
      <c r="CD85" s="35">
        <v>22.324000000000002</v>
      </c>
      <c r="CE85" s="35">
        <v>20.266999999999999</v>
      </c>
      <c r="CF85" s="35">
        <v>24.4894</v>
      </c>
      <c r="CH85" s="32">
        <v>105.80800000000001</v>
      </c>
      <c r="CI85" s="30">
        <v>35.829000000000001</v>
      </c>
    </row>
    <row r="86" spans="1:87" ht="16" customHeight="1">
      <c r="A86" s="29">
        <v>40712</v>
      </c>
      <c r="B86" s="30" t="s">
        <v>118</v>
      </c>
      <c r="C86" s="30"/>
      <c r="D86" s="30"/>
      <c r="E86" s="30">
        <v>4</v>
      </c>
      <c r="F86" s="31">
        <v>12</v>
      </c>
      <c r="G86" s="31">
        <v>229</v>
      </c>
      <c r="H86" s="31">
        <v>8759</v>
      </c>
      <c r="I86" s="32">
        <v>105.815</v>
      </c>
      <c r="J86" s="30">
        <v>35.83</v>
      </c>
      <c r="K86" s="33" t="s">
        <v>130</v>
      </c>
      <c r="M86" s="35">
        <v>0.54659999999999997</v>
      </c>
      <c r="N86" s="35">
        <v>0.53680000000000005</v>
      </c>
      <c r="O86" s="35">
        <v>0.57469999999999999</v>
      </c>
      <c r="P86" s="35">
        <v>0.55740000000000001</v>
      </c>
      <c r="Q86" s="35">
        <v>0.61990000000000001</v>
      </c>
      <c r="R86" s="35">
        <v>0.6623</v>
      </c>
      <c r="S86" s="35">
        <v>0.65369999999999995</v>
      </c>
      <c r="T86" s="35">
        <v>0.71760000000000002</v>
      </c>
      <c r="U86" s="35">
        <v>0.68530000000000002</v>
      </c>
      <c r="V86" s="35">
        <v>0.24479999999999999</v>
      </c>
      <c r="W86" s="35">
        <v>0.21060000000000001</v>
      </c>
      <c r="X86" s="35">
        <v>0.31290000000000001</v>
      </c>
      <c r="Y86" s="35">
        <v>0.36870000000000003</v>
      </c>
      <c r="Z86" s="35">
        <v>0.38200000000000001</v>
      </c>
      <c r="AA86" s="35">
        <v>0.39960000000000001</v>
      </c>
      <c r="AB86" s="35">
        <v>0.46750000000000003</v>
      </c>
      <c r="AC86" s="35">
        <v>0.45800000000000002</v>
      </c>
      <c r="AD86" s="35">
        <v>0.48670000000000002</v>
      </c>
      <c r="AE86" s="35">
        <v>0.47620000000000001</v>
      </c>
      <c r="AF86" s="35">
        <v>0.55610000000000004</v>
      </c>
      <c r="AG86" s="35">
        <v>0.5202</v>
      </c>
      <c r="AH86" s="35">
        <v>0.60209999999999997</v>
      </c>
      <c r="AJ86" s="25" t="s">
        <v>130</v>
      </c>
      <c r="AL86" s="35">
        <v>-0.53849999999999998</v>
      </c>
      <c r="AM86" s="35">
        <v>-0.51449999999999996</v>
      </c>
      <c r="AN86" s="35">
        <v>-0.52829999999999999</v>
      </c>
      <c r="AO86" s="35">
        <v>-0.47799999999999998</v>
      </c>
      <c r="AP86" s="35">
        <v>-0.50370000000000004</v>
      </c>
      <c r="AQ86" s="35">
        <v>-0.52969999999999995</v>
      </c>
      <c r="AR86" s="35">
        <v>-0.51139999999999997</v>
      </c>
      <c r="AS86" s="35">
        <v>-0.51690000000000003</v>
      </c>
      <c r="AT86" s="35">
        <v>-0.54069999999999996</v>
      </c>
      <c r="AU86" s="35">
        <v>-0.48749999999999999</v>
      </c>
      <c r="AV86" s="35">
        <v>-0.48110000000000003</v>
      </c>
      <c r="AW86" s="35">
        <v>-0.45850000000000002</v>
      </c>
      <c r="AX86" s="35">
        <v>-0.42209999999999998</v>
      </c>
      <c r="AY86" s="35">
        <v>-0.45100000000000001</v>
      </c>
      <c r="AZ86" s="35">
        <v>-0.4713</v>
      </c>
      <c r="BA86" s="35">
        <v>-0.47510000000000002</v>
      </c>
      <c r="BB86" s="35">
        <v>-0.4849</v>
      </c>
      <c r="BC86" s="35">
        <v>-0.46179999999999999</v>
      </c>
      <c r="BD86" s="35">
        <v>-0.50060000000000004</v>
      </c>
      <c r="BE86" s="35">
        <v>-0.50290000000000001</v>
      </c>
      <c r="BF86" s="35">
        <v>-0.50190000000000001</v>
      </c>
      <c r="BG86" s="35">
        <v>-0.49480000000000002</v>
      </c>
      <c r="BI86" s="24" t="s">
        <v>130</v>
      </c>
      <c r="BK86" s="35">
        <v>16.995100000000001</v>
      </c>
      <c r="BL86" s="35">
        <v>12.052</v>
      </c>
      <c r="BM86" s="35">
        <v>18.395800000000001</v>
      </c>
      <c r="BN86" s="35">
        <v>17.688199999999998</v>
      </c>
      <c r="BO86" s="35">
        <v>14.2056</v>
      </c>
      <c r="BP86" s="35">
        <v>19.3992</v>
      </c>
      <c r="BQ86" s="35">
        <v>18.200099999999999</v>
      </c>
      <c r="BR86" s="35">
        <v>14.2972</v>
      </c>
      <c r="BS86" s="35">
        <v>18.462199999999999</v>
      </c>
      <c r="BT86" s="35">
        <v>22.677299999999999</v>
      </c>
      <c r="BU86" s="35">
        <v>24.1736</v>
      </c>
      <c r="BV86" s="35">
        <v>23.451000000000001</v>
      </c>
      <c r="BW86" s="35">
        <v>18.6021</v>
      </c>
      <c r="BX86" s="35">
        <v>20.5444</v>
      </c>
      <c r="BY86" s="35">
        <v>24.293299999999999</v>
      </c>
      <c r="BZ86" s="35">
        <v>21.306100000000001</v>
      </c>
      <c r="CA86" s="35">
        <v>24.9483</v>
      </c>
      <c r="CB86" s="35">
        <v>23.252099999999999</v>
      </c>
      <c r="CC86" s="35">
        <v>23.561599999999999</v>
      </c>
      <c r="CD86" s="35">
        <v>19.392800000000001</v>
      </c>
      <c r="CE86" s="35">
        <v>19.093</v>
      </c>
      <c r="CF86" s="35">
        <v>22.001999999999999</v>
      </c>
      <c r="CH86" s="32">
        <v>105.815</v>
      </c>
      <c r="CI86" s="30">
        <v>35.83</v>
      </c>
    </row>
    <row r="87" spans="1:87">
      <c r="A87" s="29">
        <v>40712</v>
      </c>
      <c r="B87" s="30" t="s">
        <v>118</v>
      </c>
      <c r="C87" s="30"/>
      <c r="D87" s="30"/>
      <c r="E87" s="30">
        <v>3</v>
      </c>
      <c r="F87" s="31">
        <v>14</v>
      </c>
      <c r="G87" s="31">
        <v>205</v>
      </c>
      <c r="H87" s="31">
        <v>8910</v>
      </c>
      <c r="I87" s="32">
        <v>105.83</v>
      </c>
      <c r="J87" s="30">
        <v>35.817999999999998</v>
      </c>
      <c r="K87" s="33" t="s">
        <v>131</v>
      </c>
      <c r="M87" s="35">
        <v>0.59699999999999998</v>
      </c>
      <c r="N87" s="35">
        <v>0.58350000000000002</v>
      </c>
      <c r="O87" s="35">
        <v>0.60389999999999999</v>
      </c>
      <c r="P87" s="35">
        <v>0.57850000000000001</v>
      </c>
      <c r="Q87" s="35">
        <v>0.53969999999999996</v>
      </c>
      <c r="R87" s="35">
        <v>0.64229999999999998</v>
      </c>
      <c r="S87" s="35">
        <v>0.64290000000000003</v>
      </c>
      <c r="T87" s="35">
        <v>0.64670000000000005</v>
      </c>
      <c r="U87" s="35">
        <v>0.61480000000000001</v>
      </c>
      <c r="V87" s="35">
        <v>0.3997</v>
      </c>
      <c r="W87" s="35">
        <v>0.38009999999999999</v>
      </c>
      <c r="X87" s="35">
        <v>0.4073</v>
      </c>
      <c r="Y87" s="35">
        <v>0.47260000000000002</v>
      </c>
      <c r="Z87" s="35">
        <v>0.47870000000000001</v>
      </c>
      <c r="AA87" s="35">
        <v>0.50680000000000003</v>
      </c>
      <c r="AB87" s="35">
        <v>0.53129999999999999</v>
      </c>
      <c r="AC87" s="35">
        <v>0.51690000000000003</v>
      </c>
      <c r="AD87" s="35">
        <v>0.50760000000000005</v>
      </c>
      <c r="AE87" s="35">
        <v>0.47660000000000002</v>
      </c>
      <c r="AF87" s="35">
        <v>0.51670000000000005</v>
      </c>
      <c r="AG87" s="35">
        <v>0.4672</v>
      </c>
      <c r="AH87" s="35">
        <v>0.57589999999999997</v>
      </c>
      <c r="AJ87" s="25" t="s">
        <v>131</v>
      </c>
      <c r="AL87" s="35">
        <v>0.59699999999999998</v>
      </c>
      <c r="AM87" s="35">
        <v>0.58350000000000002</v>
      </c>
      <c r="AN87" s="35">
        <v>0.60389999999999999</v>
      </c>
      <c r="AO87" s="35">
        <v>0.57850000000000001</v>
      </c>
      <c r="AP87" s="35">
        <v>0.53969999999999996</v>
      </c>
      <c r="AQ87" s="35">
        <v>0.64229999999999998</v>
      </c>
      <c r="AR87" s="35">
        <v>0.64290000000000003</v>
      </c>
      <c r="AS87" s="35">
        <v>0.64670000000000005</v>
      </c>
      <c r="AT87" s="35">
        <v>0.61480000000000001</v>
      </c>
      <c r="AU87" s="35">
        <v>0.3997</v>
      </c>
      <c r="AV87" s="35">
        <v>0.38009999999999999</v>
      </c>
      <c r="AW87" s="35">
        <v>0.4073</v>
      </c>
      <c r="AX87" s="35">
        <v>0.47260000000000002</v>
      </c>
      <c r="AY87" s="35">
        <v>0.47870000000000001</v>
      </c>
      <c r="AZ87" s="35">
        <v>0.50680000000000003</v>
      </c>
      <c r="BA87" s="35">
        <v>0.53129999999999999</v>
      </c>
      <c r="BB87" s="35">
        <v>0.51690000000000003</v>
      </c>
      <c r="BC87" s="35">
        <v>0.50760000000000005</v>
      </c>
      <c r="BD87" s="35">
        <v>0.47660000000000002</v>
      </c>
      <c r="BE87" s="35">
        <v>0.51670000000000005</v>
      </c>
      <c r="BF87" s="35">
        <v>0.4672</v>
      </c>
      <c r="BG87" s="35">
        <v>0.57589999999999997</v>
      </c>
      <c r="BI87" s="24" t="s">
        <v>131</v>
      </c>
      <c r="BK87" s="35">
        <v>13.8924</v>
      </c>
      <c r="BL87" s="35">
        <v>10.6318</v>
      </c>
      <c r="BM87" s="35">
        <v>12.9192</v>
      </c>
      <c r="BN87" s="35">
        <v>14.975899999999999</v>
      </c>
      <c r="BO87" s="35">
        <v>12.7135</v>
      </c>
      <c r="BP87" s="35">
        <v>17.579799999999999</v>
      </c>
      <c r="BQ87" s="35">
        <v>17.494700000000002</v>
      </c>
      <c r="BR87" s="35">
        <v>12.1493</v>
      </c>
      <c r="BS87" s="35">
        <v>14.298</v>
      </c>
      <c r="BT87" s="35">
        <v>17.5044</v>
      </c>
      <c r="BU87" s="35">
        <v>18.5031</v>
      </c>
      <c r="BV87" s="35">
        <v>17.9739</v>
      </c>
      <c r="BW87" s="35">
        <v>15.8355</v>
      </c>
      <c r="BX87" s="35">
        <v>18.137699999999999</v>
      </c>
      <c r="BY87" s="35">
        <v>19.418800000000001</v>
      </c>
      <c r="BZ87" s="35">
        <v>20.614000000000001</v>
      </c>
      <c r="CA87" s="35">
        <v>21.831600000000002</v>
      </c>
      <c r="CB87" s="35">
        <v>22.531700000000001</v>
      </c>
      <c r="CC87" s="35">
        <v>24.633700000000001</v>
      </c>
      <c r="CD87" s="35">
        <v>18.428799999999999</v>
      </c>
      <c r="CE87" s="35">
        <v>18.139199999999999</v>
      </c>
      <c r="CF87" s="35">
        <v>21.410799999999998</v>
      </c>
      <c r="CH87" s="32">
        <v>105.83</v>
      </c>
      <c r="CI87" s="30">
        <v>35.817999999999998</v>
      </c>
    </row>
    <row r="88" spans="1:87">
      <c r="A88" s="29">
        <v>40712</v>
      </c>
      <c r="B88" s="30" t="s">
        <v>118</v>
      </c>
      <c r="C88" s="30"/>
      <c r="D88" s="30"/>
      <c r="E88" s="30">
        <v>3</v>
      </c>
      <c r="F88" s="31">
        <v>15</v>
      </c>
      <c r="G88" s="31">
        <v>148</v>
      </c>
      <c r="H88" s="31">
        <v>8635</v>
      </c>
      <c r="I88" s="32">
        <v>105.81699999999999</v>
      </c>
      <c r="J88" s="30">
        <v>35.832999999999998</v>
      </c>
      <c r="K88" s="33" t="s">
        <v>132</v>
      </c>
      <c r="M88" s="35">
        <v>0.60429999999999995</v>
      </c>
      <c r="N88" s="35">
        <v>0.60009999999999997</v>
      </c>
      <c r="O88" s="35">
        <v>0.60609999999999997</v>
      </c>
      <c r="P88" s="35">
        <v>0.60009999999999997</v>
      </c>
      <c r="Q88" s="35">
        <v>0.58460000000000001</v>
      </c>
      <c r="R88" s="35">
        <v>0.62870000000000004</v>
      </c>
      <c r="S88" s="35">
        <v>0.61370000000000002</v>
      </c>
      <c r="T88" s="35">
        <v>0.63029999999999997</v>
      </c>
      <c r="U88" s="35">
        <v>0.62960000000000005</v>
      </c>
      <c r="V88" s="35">
        <v>0.33510000000000001</v>
      </c>
      <c r="W88" s="35">
        <v>0.24429999999999999</v>
      </c>
      <c r="X88" s="35">
        <v>0.35780000000000001</v>
      </c>
      <c r="Y88" s="35">
        <v>0.45119999999999999</v>
      </c>
      <c r="Z88" s="35">
        <v>0.44440000000000002</v>
      </c>
      <c r="AA88" s="35">
        <v>0.41020000000000001</v>
      </c>
      <c r="AB88" s="35">
        <v>0.46750000000000003</v>
      </c>
      <c r="AC88" s="35">
        <v>0.433</v>
      </c>
      <c r="AD88" s="35">
        <v>0.44369999999999998</v>
      </c>
      <c r="AE88" s="35">
        <v>0.42609999999999998</v>
      </c>
      <c r="AF88" s="35">
        <v>0.47339999999999999</v>
      </c>
      <c r="AG88" s="35">
        <v>0.43440000000000001</v>
      </c>
      <c r="AH88" s="35">
        <v>0.52210000000000001</v>
      </c>
      <c r="AJ88" s="25" t="s">
        <v>132</v>
      </c>
      <c r="AL88" s="35">
        <v>-0.44269999999999998</v>
      </c>
      <c r="AM88" s="35">
        <v>-0.42120000000000002</v>
      </c>
      <c r="AN88" s="35">
        <v>-0.43169999999999997</v>
      </c>
      <c r="AO88" s="35">
        <v>-0.42849999999999999</v>
      </c>
      <c r="AP88" s="35">
        <v>-0.4446</v>
      </c>
      <c r="AQ88" s="35">
        <v>-0.43159999999999998</v>
      </c>
      <c r="AR88" s="35">
        <v>-0.46360000000000001</v>
      </c>
      <c r="AS88" s="35">
        <v>-0.47320000000000001</v>
      </c>
      <c r="AT88" s="35">
        <v>-0.4743</v>
      </c>
      <c r="AU88" s="35">
        <v>-0.47310000000000002</v>
      </c>
      <c r="AV88" s="35">
        <v>-0.53859999999999997</v>
      </c>
      <c r="AW88" s="35">
        <v>-0.51659999999999995</v>
      </c>
      <c r="AX88" s="35">
        <v>-0.50339999999999996</v>
      </c>
      <c r="AY88" s="35">
        <v>-0.54339999999999999</v>
      </c>
      <c r="AZ88" s="35">
        <v>-0.54100000000000004</v>
      </c>
      <c r="BA88" s="35">
        <v>-0.56120000000000003</v>
      </c>
      <c r="BB88" s="35">
        <v>-0.5605</v>
      </c>
      <c r="BC88" s="35">
        <v>-0.54800000000000004</v>
      </c>
      <c r="BD88" s="35">
        <v>-0.56120000000000003</v>
      </c>
      <c r="BE88" s="35">
        <v>-0.5615</v>
      </c>
      <c r="BF88" s="35">
        <v>-0.55179999999999996</v>
      </c>
      <c r="BG88" s="35">
        <v>-0.55089999999999995</v>
      </c>
      <c r="BI88" s="24" t="s">
        <v>132</v>
      </c>
      <c r="BK88" s="42">
        <v>17.570799999999998</v>
      </c>
      <c r="BL88" s="42">
        <v>13.9529</v>
      </c>
      <c r="BM88" s="42">
        <v>16.499700000000001</v>
      </c>
      <c r="BN88" s="42">
        <v>17.3415</v>
      </c>
      <c r="BO88" s="42">
        <v>16.084700000000002</v>
      </c>
      <c r="BP88" s="42">
        <v>21.265799999999999</v>
      </c>
      <c r="BQ88" s="42">
        <v>18.806000000000001</v>
      </c>
      <c r="BR88" s="42">
        <v>15.8253</v>
      </c>
      <c r="BS88" s="42">
        <v>18.257300000000001</v>
      </c>
      <c r="BT88" s="42">
        <v>23.421199999999999</v>
      </c>
      <c r="BU88" s="42">
        <v>25.726400000000002</v>
      </c>
      <c r="BV88" s="42">
        <v>21.659300000000002</v>
      </c>
      <c r="BW88" s="42">
        <v>22.802499999999998</v>
      </c>
      <c r="BX88" s="42">
        <v>22.8218</v>
      </c>
      <c r="BY88" s="42">
        <v>27.175999999999998</v>
      </c>
      <c r="BZ88" s="42">
        <v>25.974299999999999</v>
      </c>
      <c r="CA88" s="42">
        <v>28.712299999999999</v>
      </c>
      <c r="CB88" s="42">
        <v>28.514199999999999</v>
      </c>
      <c r="CC88" s="42">
        <v>27.451699999999999</v>
      </c>
      <c r="CD88" s="42">
        <v>25.6571</v>
      </c>
      <c r="CE88" s="42">
        <v>22.5519</v>
      </c>
      <c r="CF88" s="42">
        <v>26.188400000000001</v>
      </c>
      <c r="CH88" s="32">
        <v>105.81699999999999</v>
      </c>
      <c r="CI88" s="30">
        <v>35.832999999999998</v>
      </c>
    </row>
    <row r="89" spans="1:87">
      <c r="A89" s="29">
        <v>40712</v>
      </c>
      <c r="B89" s="30" t="s">
        <v>118</v>
      </c>
      <c r="C89" s="30"/>
      <c r="D89" s="30"/>
      <c r="E89" s="30">
        <v>3</v>
      </c>
      <c r="F89" s="31">
        <v>7</v>
      </c>
      <c r="G89" s="31">
        <v>161</v>
      </c>
      <c r="H89" s="31">
        <v>8401</v>
      </c>
      <c r="I89" s="32">
        <v>105.81699999999999</v>
      </c>
      <c r="J89" s="30">
        <v>35.831000000000003</v>
      </c>
      <c r="K89" s="33" t="s">
        <v>133</v>
      </c>
      <c r="M89" s="35">
        <v>0.56910000000000005</v>
      </c>
      <c r="N89" s="35">
        <v>0.55410000000000004</v>
      </c>
      <c r="O89" s="35">
        <v>0.57699999999999996</v>
      </c>
      <c r="P89" s="35">
        <v>0.57199999999999995</v>
      </c>
      <c r="Q89" s="35">
        <v>0.56669999999999998</v>
      </c>
      <c r="R89" s="35">
        <v>0.6099</v>
      </c>
      <c r="S89" s="35">
        <v>0.59060000000000001</v>
      </c>
      <c r="T89" s="35">
        <v>0.63570000000000004</v>
      </c>
      <c r="U89" s="35">
        <v>0.62170000000000003</v>
      </c>
      <c r="V89" s="35">
        <v>0.35070000000000001</v>
      </c>
      <c r="W89" s="35">
        <v>0.37259999999999999</v>
      </c>
      <c r="X89" s="35">
        <v>0.43240000000000001</v>
      </c>
      <c r="Y89" s="35">
        <v>0.52</v>
      </c>
      <c r="Z89" s="35">
        <v>0.502</v>
      </c>
      <c r="AA89" s="35">
        <v>0.4924</v>
      </c>
      <c r="AB89" s="35">
        <v>0.53549999999999998</v>
      </c>
      <c r="AC89" s="35">
        <v>0.49480000000000002</v>
      </c>
      <c r="AD89" s="35">
        <v>0.50249999999999995</v>
      </c>
      <c r="AE89" s="35">
        <v>0.5</v>
      </c>
      <c r="AF89" s="35">
        <v>0.52270000000000005</v>
      </c>
      <c r="AG89" s="35">
        <v>0.50060000000000004</v>
      </c>
      <c r="AH89" s="35">
        <v>0.57340000000000002</v>
      </c>
      <c r="AJ89" s="25" t="s">
        <v>133</v>
      </c>
      <c r="AL89" s="35">
        <v>-0.4945</v>
      </c>
      <c r="AM89" s="35">
        <v>-0.46129999999999999</v>
      </c>
      <c r="AN89" s="35">
        <v>-0.49309999999999998</v>
      </c>
      <c r="AO89" s="35">
        <v>-0.45369999999999999</v>
      </c>
      <c r="AP89" s="35">
        <v>-0.47689999999999999</v>
      </c>
      <c r="AQ89" s="35">
        <v>-0.49609999999999999</v>
      </c>
      <c r="AR89" s="35">
        <v>-0.47910000000000003</v>
      </c>
      <c r="AS89" s="35">
        <v>-0.50949999999999995</v>
      </c>
      <c r="AT89" s="35">
        <v>-0.52449999999999997</v>
      </c>
      <c r="AU89" s="35">
        <v>-0.47870000000000001</v>
      </c>
      <c r="AV89" s="35">
        <v>-0.55179999999999996</v>
      </c>
      <c r="AW89" s="35">
        <v>-0.54330000000000001</v>
      </c>
      <c r="AX89" s="35">
        <v>-0.51659999999999995</v>
      </c>
      <c r="AY89" s="35">
        <v>-0.52849999999999997</v>
      </c>
      <c r="AZ89" s="35">
        <v>-0.52459999999999996</v>
      </c>
      <c r="BA89" s="35">
        <v>-0.54210000000000003</v>
      </c>
      <c r="BB89" s="35">
        <v>-0.55130000000000001</v>
      </c>
      <c r="BC89" s="35">
        <v>-0.51939999999999997</v>
      </c>
      <c r="BD89" s="35">
        <v>-0.55569999999999997</v>
      </c>
      <c r="BE89" s="35">
        <v>-0.54820000000000002</v>
      </c>
      <c r="BF89" s="35">
        <v>-0.54369999999999996</v>
      </c>
      <c r="BG89" s="35">
        <v>-0.52949999999999997</v>
      </c>
      <c r="BI89" s="24" t="s">
        <v>133</v>
      </c>
      <c r="BK89" s="42">
        <v>18.920100000000001</v>
      </c>
      <c r="BL89" s="42">
        <v>14.1226</v>
      </c>
      <c r="BM89" s="42">
        <v>16.791499999999999</v>
      </c>
      <c r="BN89" s="42">
        <v>17.125499999999999</v>
      </c>
      <c r="BO89" s="42">
        <v>16.945499999999999</v>
      </c>
      <c r="BP89" s="42">
        <v>18.407</v>
      </c>
      <c r="BQ89" s="42">
        <v>17.658799999999999</v>
      </c>
      <c r="BR89" s="42">
        <v>13.5276</v>
      </c>
      <c r="BS89" s="42">
        <v>19.476500000000001</v>
      </c>
      <c r="BT89" s="42">
        <v>23.1844</v>
      </c>
      <c r="BU89" s="42">
        <v>25.356300000000001</v>
      </c>
      <c r="BV89" s="42">
        <v>21.148</v>
      </c>
      <c r="BW89" s="42">
        <v>20.0169</v>
      </c>
      <c r="BX89" s="42">
        <v>21.4558</v>
      </c>
      <c r="BY89" s="42">
        <v>23.9358</v>
      </c>
      <c r="BZ89" s="42">
        <v>24.021599999999999</v>
      </c>
      <c r="CA89" s="42">
        <v>28.336300000000001</v>
      </c>
      <c r="CB89" s="42">
        <v>25.267499999999998</v>
      </c>
      <c r="CC89" s="42">
        <v>23.127700000000001</v>
      </c>
      <c r="CD89" s="42">
        <v>23.938199999999998</v>
      </c>
      <c r="CE89" s="42">
        <v>20.873100000000001</v>
      </c>
      <c r="CF89" s="42">
        <v>24.591899999999999</v>
      </c>
      <c r="CH89" s="32">
        <v>105.81699999999999</v>
      </c>
      <c r="CI89" s="30">
        <v>35.831000000000003</v>
      </c>
    </row>
    <row r="90" spans="1:87">
      <c r="A90" s="29">
        <v>40712</v>
      </c>
      <c r="B90" s="30" t="s">
        <v>118</v>
      </c>
      <c r="C90" s="30"/>
      <c r="D90" s="30"/>
      <c r="E90" s="30">
        <v>3</v>
      </c>
      <c r="F90" s="31">
        <v>9</v>
      </c>
      <c r="G90" s="31">
        <v>85</v>
      </c>
      <c r="H90" s="31">
        <v>8585</v>
      </c>
      <c r="I90" s="32">
        <v>105.82899999999999</v>
      </c>
      <c r="J90" s="30">
        <v>35.838000000000001</v>
      </c>
      <c r="K90" s="33" t="s">
        <v>134</v>
      </c>
      <c r="M90" s="35">
        <v>0.53069999999999995</v>
      </c>
      <c r="N90" s="35">
        <v>0.56030000000000002</v>
      </c>
      <c r="O90" s="35">
        <v>0.57620000000000005</v>
      </c>
      <c r="P90" s="35">
        <v>0.58840000000000003</v>
      </c>
      <c r="Q90" s="35">
        <v>0.55789999999999995</v>
      </c>
      <c r="R90" s="35">
        <v>0.60899999999999999</v>
      </c>
      <c r="S90" s="35">
        <v>0.62819999999999998</v>
      </c>
      <c r="T90" s="35">
        <v>0.66990000000000005</v>
      </c>
      <c r="U90" s="35">
        <v>0.61319999999999997</v>
      </c>
      <c r="V90" s="35">
        <v>0.3327</v>
      </c>
      <c r="W90" s="35">
        <v>0.38869999999999999</v>
      </c>
      <c r="X90" s="35">
        <v>0.42670000000000002</v>
      </c>
      <c r="Y90" s="35">
        <v>0.51939999999999997</v>
      </c>
      <c r="Z90" s="35">
        <v>0.51339999999999997</v>
      </c>
      <c r="AA90" s="35">
        <v>0.54849999999999999</v>
      </c>
      <c r="AB90" s="35">
        <v>0.58809999999999996</v>
      </c>
      <c r="AC90" s="35">
        <v>0.58450000000000002</v>
      </c>
      <c r="AD90" s="35">
        <v>0.52239999999999998</v>
      </c>
      <c r="AE90" s="35">
        <v>0.56859999999999999</v>
      </c>
      <c r="AF90" s="35">
        <v>0.59019999999999995</v>
      </c>
      <c r="AG90" s="35">
        <v>0.54600000000000004</v>
      </c>
      <c r="AH90" s="35">
        <v>0.59619999999999995</v>
      </c>
      <c r="AJ90" s="25" t="s">
        <v>134</v>
      </c>
      <c r="AL90" s="35">
        <v>-0.56620000000000004</v>
      </c>
      <c r="AM90" s="35">
        <v>-0.54859999999999998</v>
      </c>
      <c r="AN90" s="35">
        <v>-0.53900000000000003</v>
      </c>
      <c r="AO90" s="35">
        <v>-0.54649999999999999</v>
      </c>
      <c r="AP90" s="35">
        <v>-0.5212</v>
      </c>
      <c r="AQ90" s="35">
        <v>-0.56769999999999998</v>
      </c>
      <c r="AR90" s="35">
        <v>-0.58040000000000003</v>
      </c>
      <c r="AS90" s="35">
        <v>-0.59409999999999996</v>
      </c>
      <c r="AT90" s="35">
        <v>-0.58720000000000006</v>
      </c>
      <c r="AU90" s="35">
        <v>-0.58830000000000005</v>
      </c>
      <c r="AV90" s="35">
        <v>-0.58740000000000003</v>
      </c>
      <c r="AW90" s="35">
        <v>-0.54330000000000001</v>
      </c>
      <c r="AX90" s="35">
        <v>-0.55169999999999997</v>
      </c>
      <c r="AY90" s="35">
        <v>-0.52149999999999996</v>
      </c>
      <c r="AZ90" s="35">
        <v>-0.55359999999999998</v>
      </c>
      <c r="BA90" s="35">
        <v>-0.56000000000000005</v>
      </c>
      <c r="BB90" s="35">
        <v>-0.54430000000000001</v>
      </c>
      <c r="BC90" s="35">
        <v>-0.52939999999999998</v>
      </c>
      <c r="BD90" s="35">
        <v>-0.55820000000000003</v>
      </c>
      <c r="BE90" s="35">
        <v>-0.56840000000000002</v>
      </c>
      <c r="BF90" s="35">
        <v>-0.53200000000000003</v>
      </c>
      <c r="BG90" s="35">
        <v>-0.5413</v>
      </c>
      <c r="BI90" s="24" t="s">
        <v>134</v>
      </c>
      <c r="BK90" s="42">
        <v>23.3489</v>
      </c>
      <c r="BL90" s="42">
        <v>18.469899999999999</v>
      </c>
      <c r="BM90" s="42">
        <v>22.977499999999999</v>
      </c>
      <c r="BN90" s="42">
        <v>21.566800000000001</v>
      </c>
      <c r="BO90" s="42">
        <v>20.3004</v>
      </c>
      <c r="BP90" s="42">
        <v>23.324000000000002</v>
      </c>
      <c r="BQ90" s="42">
        <v>22.533999999999999</v>
      </c>
      <c r="BR90" s="42">
        <v>18.728999999999999</v>
      </c>
      <c r="BS90" s="42">
        <v>23.001300000000001</v>
      </c>
      <c r="BT90" s="42">
        <v>29.097999999999999</v>
      </c>
      <c r="BU90" s="42">
        <v>31.374700000000001</v>
      </c>
      <c r="BV90" s="42">
        <v>25.7011</v>
      </c>
      <c r="BW90" s="42">
        <v>24.444900000000001</v>
      </c>
      <c r="BX90" s="42">
        <v>24.037500000000001</v>
      </c>
      <c r="BY90" s="42">
        <v>26.729299999999999</v>
      </c>
      <c r="BZ90" s="42">
        <v>24.8887</v>
      </c>
      <c r="CA90" s="42">
        <v>26.8368</v>
      </c>
      <c r="CB90" s="42">
        <v>28.3003</v>
      </c>
      <c r="CC90" s="42">
        <v>25.156199999999998</v>
      </c>
      <c r="CD90" s="42">
        <v>24.739599999999999</v>
      </c>
      <c r="CE90" s="42">
        <v>22.370699999999999</v>
      </c>
      <c r="CF90" s="42">
        <v>26.570900000000002</v>
      </c>
      <c r="CH90" s="32">
        <v>105.82899999999999</v>
      </c>
      <c r="CI90" s="30">
        <v>35.838000000000001</v>
      </c>
    </row>
    <row r="91" spans="1:87">
      <c r="A91" s="29">
        <v>40712</v>
      </c>
      <c r="B91" s="30" t="s">
        <v>118</v>
      </c>
      <c r="C91" s="30"/>
      <c r="D91" s="30"/>
      <c r="E91" s="30">
        <v>3</v>
      </c>
      <c r="F91" s="31">
        <v>10</v>
      </c>
      <c r="G91" s="31">
        <v>146</v>
      </c>
      <c r="H91" s="31">
        <v>8234</v>
      </c>
      <c r="I91" s="32">
        <v>105.83799999999999</v>
      </c>
      <c r="J91" s="30">
        <v>35.837000000000003</v>
      </c>
      <c r="K91" s="33" t="s">
        <v>135</v>
      </c>
      <c r="M91" s="35">
        <v>0.49</v>
      </c>
      <c r="N91" s="35">
        <v>0.51419999999999999</v>
      </c>
      <c r="O91" s="35">
        <v>0.49540000000000001</v>
      </c>
      <c r="P91" s="35">
        <v>0.51839999999999997</v>
      </c>
      <c r="Q91" s="35">
        <v>0.50270000000000004</v>
      </c>
      <c r="R91" s="35">
        <v>0.52829999999999999</v>
      </c>
      <c r="S91" s="35">
        <v>0.54790000000000005</v>
      </c>
      <c r="T91" s="35">
        <v>0.55230000000000001</v>
      </c>
      <c r="U91" s="35">
        <v>0.55179999999999996</v>
      </c>
      <c r="V91" s="35">
        <v>0.26400000000000001</v>
      </c>
      <c r="W91" s="35">
        <v>0.34789999999999999</v>
      </c>
      <c r="X91" s="35">
        <v>0.37330000000000002</v>
      </c>
      <c r="Y91" s="35">
        <v>0.39729999999999999</v>
      </c>
      <c r="Z91" s="35">
        <v>0.41810000000000003</v>
      </c>
      <c r="AA91" s="35">
        <v>0.46899999999999997</v>
      </c>
      <c r="AB91" s="35">
        <v>0.4995</v>
      </c>
      <c r="AC91" s="35">
        <v>0.47570000000000001</v>
      </c>
      <c r="AD91" s="35">
        <v>0.4788</v>
      </c>
      <c r="AE91" s="35">
        <v>0.47889999999999999</v>
      </c>
      <c r="AF91" s="35">
        <v>0.4899</v>
      </c>
      <c r="AG91" s="35">
        <v>0.44280000000000003</v>
      </c>
      <c r="AH91" s="35">
        <v>0.49880000000000002</v>
      </c>
      <c r="AJ91" s="25" t="s">
        <v>135</v>
      </c>
      <c r="AL91" s="35">
        <v>-0.53920000000000001</v>
      </c>
      <c r="AM91" s="35">
        <v>-0.51170000000000004</v>
      </c>
      <c r="AN91" s="35">
        <v>-0.52029999999999998</v>
      </c>
      <c r="AO91" s="35">
        <v>-0.52910000000000001</v>
      </c>
      <c r="AP91" s="35">
        <v>-0.49630000000000002</v>
      </c>
      <c r="AQ91" s="35">
        <v>-0.53310000000000002</v>
      </c>
      <c r="AR91" s="35">
        <v>-0.54649999999999999</v>
      </c>
      <c r="AS91" s="35">
        <v>-0.52200000000000002</v>
      </c>
      <c r="AT91" s="35">
        <v>-0.55630000000000002</v>
      </c>
      <c r="AU91" s="35">
        <v>-0.56299999999999994</v>
      </c>
      <c r="AV91" s="35">
        <v>-0.54430000000000001</v>
      </c>
      <c r="AW91" s="35">
        <v>-0.50039999999999996</v>
      </c>
      <c r="AX91" s="35">
        <v>-0.50729999999999997</v>
      </c>
      <c r="AY91" s="35">
        <v>-0.49919999999999998</v>
      </c>
      <c r="AZ91" s="35">
        <v>-0.52449999999999997</v>
      </c>
      <c r="BA91" s="35">
        <v>-0.5252</v>
      </c>
      <c r="BB91" s="35">
        <v>-0.52890000000000004</v>
      </c>
      <c r="BC91" s="35">
        <v>-0.51939999999999997</v>
      </c>
      <c r="BD91" s="35">
        <v>-0.5363</v>
      </c>
      <c r="BE91" s="35">
        <v>-0.54779999999999995</v>
      </c>
      <c r="BF91" s="35">
        <v>-0.50660000000000005</v>
      </c>
      <c r="BG91" s="35">
        <v>-0.53620000000000001</v>
      </c>
      <c r="BI91" s="24" t="s">
        <v>135</v>
      </c>
      <c r="BK91" s="42">
        <v>23.319099999999999</v>
      </c>
      <c r="BL91" s="42">
        <v>18.8584</v>
      </c>
      <c r="BM91" s="42">
        <v>19.777000000000001</v>
      </c>
      <c r="BN91" s="42">
        <v>22.835000000000001</v>
      </c>
      <c r="BO91" s="42">
        <v>20.456199999999999</v>
      </c>
      <c r="BP91" s="42">
        <v>24.369499999999999</v>
      </c>
      <c r="BQ91" s="42">
        <v>24.677700000000002</v>
      </c>
      <c r="BR91" s="42">
        <v>19.5901</v>
      </c>
      <c r="BS91" s="42">
        <v>23.673999999999999</v>
      </c>
      <c r="BT91" s="42">
        <v>28.3414</v>
      </c>
      <c r="BU91" s="42">
        <v>31.272600000000001</v>
      </c>
      <c r="BV91" s="42">
        <v>25.411100000000001</v>
      </c>
      <c r="BW91" s="42">
        <v>25.910900000000002</v>
      </c>
      <c r="BX91" s="42">
        <v>23.724799999999998</v>
      </c>
      <c r="BY91" s="42">
        <v>25.000299999999999</v>
      </c>
      <c r="BZ91" s="42">
        <v>26.210599999999999</v>
      </c>
      <c r="CA91" s="42">
        <v>27.229900000000001</v>
      </c>
      <c r="CB91" s="42">
        <v>25.470800000000001</v>
      </c>
      <c r="CC91" s="42">
        <v>24.901</v>
      </c>
      <c r="CD91" s="42">
        <v>25.4297</v>
      </c>
      <c r="CE91" s="42">
        <v>21.014199999999999</v>
      </c>
      <c r="CF91" s="42">
        <v>26.547999999999998</v>
      </c>
      <c r="CH91" s="32">
        <v>105.83799999999999</v>
      </c>
      <c r="CI91" s="30">
        <v>35.837000000000003</v>
      </c>
    </row>
    <row r="92" spans="1:87">
      <c r="A92" s="29">
        <v>40712</v>
      </c>
      <c r="B92" s="30" t="s">
        <v>118</v>
      </c>
      <c r="C92" s="30"/>
      <c r="D92" s="30"/>
      <c r="E92" s="30">
        <v>3</v>
      </c>
      <c r="F92" s="31">
        <v>8</v>
      </c>
      <c r="G92" s="31">
        <v>121</v>
      </c>
      <c r="H92" s="31">
        <v>9211</v>
      </c>
      <c r="I92" s="32">
        <v>105.833</v>
      </c>
      <c r="J92" s="30">
        <v>35.841000000000001</v>
      </c>
      <c r="K92" s="33" t="s">
        <v>136</v>
      </c>
      <c r="M92" s="35">
        <v>0.53239999999999998</v>
      </c>
      <c r="N92" s="35">
        <v>0.56710000000000005</v>
      </c>
      <c r="O92" s="35">
        <v>0.60029999999999994</v>
      </c>
      <c r="P92" s="35">
        <v>0.58720000000000006</v>
      </c>
      <c r="Q92" s="35">
        <v>0.59560000000000002</v>
      </c>
      <c r="R92" s="35">
        <v>0.63959999999999995</v>
      </c>
      <c r="S92" s="35">
        <v>0.6452</v>
      </c>
      <c r="T92" s="35">
        <v>0.68979999999999997</v>
      </c>
      <c r="U92" s="35">
        <v>0.61270000000000002</v>
      </c>
      <c r="V92" s="35">
        <v>0.45019999999999999</v>
      </c>
      <c r="W92" s="35">
        <v>0.49440000000000001</v>
      </c>
      <c r="X92" s="35">
        <v>0.48680000000000001</v>
      </c>
      <c r="Y92" s="35">
        <v>0.57669999999999999</v>
      </c>
      <c r="Z92" s="35">
        <v>0.53590000000000004</v>
      </c>
      <c r="AA92" s="35">
        <v>0.55059999999999998</v>
      </c>
      <c r="AB92" s="35">
        <v>0.60340000000000005</v>
      </c>
      <c r="AC92" s="35">
        <v>0.56479999999999997</v>
      </c>
      <c r="AD92" s="35">
        <v>0.5746</v>
      </c>
      <c r="AE92" s="35">
        <v>0.58540000000000003</v>
      </c>
      <c r="AF92" s="35">
        <v>0.60560000000000003</v>
      </c>
      <c r="AG92" s="35">
        <v>0.54890000000000005</v>
      </c>
      <c r="AH92" s="35">
        <v>0.63759999999999994</v>
      </c>
      <c r="AJ92" s="25" t="s">
        <v>136</v>
      </c>
      <c r="AL92" s="35">
        <v>-0.57189999999999996</v>
      </c>
      <c r="AM92" s="35">
        <v>-0.53320000000000001</v>
      </c>
      <c r="AN92" s="35">
        <v>-0.54569999999999996</v>
      </c>
      <c r="AO92" s="35">
        <v>-0.5222</v>
      </c>
      <c r="AP92" s="35">
        <v>-0.51780000000000004</v>
      </c>
      <c r="AQ92" s="35">
        <v>-0.54979999999999996</v>
      </c>
      <c r="AR92" s="35">
        <v>-0.56540000000000001</v>
      </c>
      <c r="AS92" s="35">
        <v>-0.57640000000000002</v>
      </c>
      <c r="AT92" s="35">
        <v>-0.57730000000000004</v>
      </c>
      <c r="AU92" s="35">
        <v>-0.58589999999999998</v>
      </c>
      <c r="AV92" s="35">
        <v>-0.58809999999999996</v>
      </c>
      <c r="AW92" s="35">
        <v>-0.53200000000000003</v>
      </c>
      <c r="AX92" s="35">
        <v>-0.55769999999999997</v>
      </c>
      <c r="AY92" s="35">
        <v>-0.53490000000000004</v>
      </c>
      <c r="AZ92" s="35">
        <v>-0.55120000000000002</v>
      </c>
      <c r="BA92" s="35">
        <v>-0.56369999999999998</v>
      </c>
      <c r="BB92" s="35">
        <v>-0.56620000000000004</v>
      </c>
      <c r="BC92" s="35">
        <v>-0.5393</v>
      </c>
      <c r="BD92" s="35">
        <v>-0.56769999999999998</v>
      </c>
      <c r="BE92" s="35">
        <v>-0.57620000000000005</v>
      </c>
      <c r="BF92" s="35">
        <v>-0.55940000000000001</v>
      </c>
      <c r="BG92" s="35">
        <v>-0.5595</v>
      </c>
      <c r="BI92" s="24" t="s">
        <v>136</v>
      </c>
      <c r="BK92" s="42">
        <v>25.2499</v>
      </c>
      <c r="BL92" s="42">
        <v>18.041899999999998</v>
      </c>
      <c r="BM92" s="42">
        <v>23.6526</v>
      </c>
      <c r="BN92" s="42">
        <v>21.904900000000001</v>
      </c>
      <c r="BO92" s="42">
        <v>17.793900000000001</v>
      </c>
      <c r="BP92" s="42">
        <v>23.6708</v>
      </c>
      <c r="BQ92" s="42">
        <v>21.9802</v>
      </c>
      <c r="BR92" s="42">
        <v>19.459499999999998</v>
      </c>
      <c r="BS92" s="42">
        <v>22.1097</v>
      </c>
      <c r="BT92" s="42">
        <v>27.364000000000001</v>
      </c>
      <c r="BU92" s="42">
        <v>28.048999999999999</v>
      </c>
      <c r="BV92" s="42">
        <v>23.4528</v>
      </c>
      <c r="BW92" s="42">
        <v>23.8719</v>
      </c>
      <c r="BX92" s="42">
        <v>23.133099999999999</v>
      </c>
      <c r="BY92" s="42">
        <v>25.345700000000001</v>
      </c>
      <c r="BZ92" s="42">
        <v>23.419599999999999</v>
      </c>
      <c r="CA92" s="42">
        <v>23.385400000000001</v>
      </c>
      <c r="CB92" s="42">
        <v>26.373200000000001</v>
      </c>
      <c r="CC92" s="42">
        <v>26.568300000000001</v>
      </c>
      <c r="CD92" s="42">
        <v>23.610800000000001</v>
      </c>
      <c r="CE92" s="42">
        <v>21.235499999999998</v>
      </c>
      <c r="CF92" s="42">
        <v>26.7758</v>
      </c>
      <c r="CH92" s="32">
        <v>105.833</v>
      </c>
      <c r="CI92" s="30">
        <v>35.841000000000001</v>
      </c>
    </row>
    <row r="93" spans="1:87">
      <c r="A93" s="29">
        <v>40712</v>
      </c>
      <c r="B93" s="30" t="s">
        <v>118</v>
      </c>
      <c r="C93" s="30"/>
      <c r="D93" s="30"/>
      <c r="E93" s="30">
        <v>3</v>
      </c>
      <c r="F93" s="31">
        <v>10</v>
      </c>
      <c r="G93" s="31">
        <v>243</v>
      </c>
      <c r="H93" s="31">
        <v>9268</v>
      </c>
      <c r="I93" s="32">
        <v>105.816</v>
      </c>
      <c r="J93" s="30">
        <v>35.844000000000001</v>
      </c>
      <c r="K93" s="33" t="s">
        <v>137</v>
      </c>
      <c r="M93" s="35">
        <v>0.46810000000000002</v>
      </c>
      <c r="N93" s="35">
        <v>0.48039999999999999</v>
      </c>
      <c r="O93" s="35">
        <v>0.48709999999999998</v>
      </c>
      <c r="P93" s="35">
        <v>0.4869</v>
      </c>
      <c r="Q93" s="35">
        <v>0.45090000000000002</v>
      </c>
      <c r="R93" s="35">
        <v>0.51459999999999995</v>
      </c>
      <c r="S93" s="35">
        <v>0.49840000000000001</v>
      </c>
      <c r="T93" s="35">
        <v>0.53010000000000002</v>
      </c>
      <c r="U93" s="35">
        <v>0.54700000000000004</v>
      </c>
      <c r="V93" s="35">
        <v>0.30099999999999999</v>
      </c>
      <c r="W93" s="35">
        <v>0.28070000000000001</v>
      </c>
      <c r="X93" s="35">
        <v>0.37640000000000001</v>
      </c>
      <c r="Y93" s="35">
        <v>0.42030000000000001</v>
      </c>
      <c r="Z93" s="35">
        <v>0.3977</v>
      </c>
      <c r="AA93" s="35">
        <v>0.4335</v>
      </c>
      <c r="AB93" s="35">
        <v>0.43430000000000002</v>
      </c>
      <c r="AC93" s="35">
        <v>0.4345</v>
      </c>
      <c r="AD93" s="35">
        <v>0.4224</v>
      </c>
      <c r="AE93" s="35">
        <v>0.40989999999999999</v>
      </c>
      <c r="AF93" s="35">
        <v>0.4269</v>
      </c>
      <c r="AG93" s="35">
        <v>0.40899999999999997</v>
      </c>
      <c r="AH93" s="35">
        <v>0.45579999999999998</v>
      </c>
      <c r="AJ93" s="25" t="s">
        <v>137</v>
      </c>
      <c r="AL93" s="35">
        <v>-0.52890000000000004</v>
      </c>
      <c r="AM93" s="35">
        <v>-0.49419999999999997</v>
      </c>
      <c r="AN93" s="35">
        <v>-0.51880000000000004</v>
      </c>
      <c r="AO93" s="35">
        <v>-0.51449999999999996</v>
      </c>
      <c r="AP93" s="35">
        <v>-0.46879999999999999</v>
      </c>
      <c r="AQ93" s="35">
        <v>-0.52149999999999996</v>
      </c>
      <c r="AR93" s="35">
        <v>-0.53139999999999998</v>
      </c>
      <c r="AS93" s="35">
        <v>-0.5333</v>
      </c>
      <c r="AT93" s="35">
        <v>-0.54069999999999996</v>
      </c>
      <c r="AU93" s="35">
        <v>-0.50670000000000004</v>
      </c>
      <c r="AV93" s="35">
        <v>-0.55740000000000001</v>
      </c>
      <c r="AW93" s="35">
        <v>-0.53800000000000003</v>
      </c>
      <c r="AX93" s="35">
        <v>-0.52380000000000004</v>
      </c>
      <c r="AY93" s="35">
        <v>-0.51180000000000003</v>
      </c>
      <c r="AZ93" s="35">
        <v>-0.53749999999999998</v>
      </c>
      <c r="BA93" s="35">
        <v>-0.55349999999999999</v>
      </c>
      <c r="BB93" s="35">
        <v>-0.54179999999999995</v>
      </c>
      <c r="BC93" s="35">
        <v>-0.54059999999999997</v>
      </c>
      <c r="BD93" s="35">
        <v>-0.55069999999999997</v>
      </c>
      <c r="BE93" s="35">
        <v>-0.55349999999999999</v>
      </c>
      <c r="BF93" s="35">
        <v>-0.53349999999999997</v>
      </c>
      <c r="BG93" s="35">
        <v>-0.54900000000000004</v>
      </c>
      <c r="BI93" s="24" t="s">
        <v>137</v>
      </c>
      <c r="BK93" s="42">
        <v>19.0884</v>
      </c>
      <c r="BL93" s="42">
        <v>15.7112</v>
      </c>
      <c r="BM93" s="42">
        <v>18.418399999999998</v>
      </c>
      <c r="BN93" s="42">
        <v>19.212700000000002</v>
      </c>
      <c r="BO93" s="42">
        <v>15.753299999999999</v>
      </c>
      <c r="BP93" s="42">
        <v>20.062200000000001</v>
      </c>
      <c r="BQ93" s="42">
        <v>19.651299999999999</v>
      </c>
      <c r="BR93" s="42">
        <v>14.6607</v>
      </c>
      <c r="BS93" s="42">
        <v>18.351400000000002</v>
      </c>
      <c r="BT93" s="42">
        <v>21.4604</v>
      </c>
      <c r="BU93" s="42">
        <v>25.258199999999999</v>
      </c>
      <c r="BV93" s="42">
        <v>19.301600000000001</v>
      </c>
      <c r="BW93" s="42">
        <v>18.664200000000001</v>
      </c>
      <c r="BX93" s="42">
        <v>19.416899999999998</v>
      </c>
      <c r="BY93" s="42">
        <v>24.666699999999999</v>
      </c>
      <c r="BZ93" s="42">
        <v>22.717700000000001</v>
      </c>
      <c r="CA93" s="42">
        <v>24.375399999999999</v>
      </c>
      <c r="CB93" s="42">
        <v>26.536999999999999</v>
      </c>
      <c r="CC93" s="42">
        <v>21.861000000000001</v>
      </c>
      <c r="CD93" s="42">
        <v>21.960999999999999</v>
      </c>
      <c r="CE93" s="42">
        <v>21.2897</v>
      </c>
      <c r="CF93" s="42">
        <v>24.994299999999999</v>
      </c>
      <c r="CH93" s="32">
        <v>105.816</v>
      </c>
      <c r="CI93" s="30">
        <v>35.844000000000001</v>
      </c>
    </row>
    <row r="94" spans="1:87">
      <c r="A94" s="29">
        <v>40712</v>
      </c>
      <c r="B94" s="30" t="s">
        <v>118</v>
      </c>
      <c r="C94" s="30"/>
      <c r="D94" s="30"/>
      <c r="E94" s="30">
        <v>3</v>
      </c>
      <c r="F94" s="31">
        <v>14</v>
      </c>
      <c r="G94" s="31">
        <v>175</v>
      </c>
      <c r="H94" s="31">
        <v>8519</v>
      </c>
      <c r="I94" s="32">
        <v>105.821</v>
      </c>
      <c r="J94" s="30">
        <v>35.844999999999999</v>
      </c>
      <c r="K94" s="33" t="s">
        <v>138</v>
      </c>
      <c r="M94" s="35">
        <v>0.56059999999999999</v>
      </c>
      <c r="N94" s="35">
        <v>0.56220000000000003</v>
      </c>
      <c r="O94" s="35">
        <v>0.55610000000000004</v>
      </c>
      <c r="P94" s="35">
        <v>0.5494</v>
      </c>
      <c r="Q94" s="35">
        <v>0.53749999999999998</v>
      </c>
      <c r="R94" s="35">
        <v>0.58350000000000002</v>
      </c>
      <c r="S94" s="35">
        <v>0.56889999999999996</v>
      </c>
      <c r="T94" s="35">
        <v>0.5877</v>
      </c>
      <c r="U94" s="35">
        <v>0.58320000000000005</v>
      </c>
      <c r="V94" s="35">
        <v>0.27779999999999999</v>
      </c>
      <c r="W94" s="35">
        <v>0.22600000000000001</v>
      </c>
      <c r="X94" s="35">
        <v>0.31180000000000002</v>
      </c>
      <c r="Y94" s="35">
        <v>0.40039999999999998</v>
      </c>
      <c r="Z94" s="35">
        <v>0.40689999999999998</v>
      </c>
      <c r="AA94" s="35">
        <v>0.44059999999999999</v>
      </c>
      <c r="AB94" s="35">
        <v>0.46810000000000002</v>
      </c>
      <c r="AC94" s="35">
        <v>0.43609999999999999</v>
      </c>
      <c r="AD94" s="35">
        <v>0.43540000000000001</v>
      </c>
      <c r="AE94" s="35">
        <v>0.44419999999999998</v>
      </c>
      <c r="AF94" s="35">
        <v>0.43659999999999999</v>
      </c>
      <c r="AG94" s="35">
        <v>0.39319999999999999</v>
      </c>
      <c r="AH94" s="35">
        <v>0.49440000000000001</v>
      </c>
      <c r="AJ94" s="25" t="s">
        <v>138</v>
      </c>
      <c r="AL94" s="35">
        <v>-0.4713</v>
      </c>
      <c r="AM94" s="35">
        <v>-0.43020000000000003</v>
      </c>
      <c r="AN94" s="35">
        <v>-0.42530000000000001</v>
      </c>
      <c r="AO94" s="35">
        <v>-0.43640000000000001</v>
      </c>
      <c r="AP94" s="35">
        <v>-0.45279999999999998</v>
      </c>
      <c r="AQ94" s="35">
        <v>-0.46860000000000002</v>
      </c>
      <c r="AR94" s="35">
        <v>-0.48180000000000001</v>
      </c>
      <c r="AS94" s="35">
        <v>-0.49609999999999999</v>
      </c>
      <c r="AT94" s="35">
        <v>-0.48060000000000003</v>
      </c>
      <c r="AU94" s="35">
        <v>-0.50119999999999998</v>
      </c>
      <c r="AV94" s="35">
        <v>-0.53310000000000002</v>
      </c>
      <c r="AW94" s="35">
        <v>-0.51300000000000001</v>
      </c>
      <c r="AX94" s="35">
        <v>-0.51139999999999997</v>
      </c>
      <c r="AY94" s="35">
        <v>-0.51119999999999999</v>
      </c>
      <c r="AZ94" s="35">
        <v>-0.51900000000000002</v>
      </c>
      <c r="BA94" s="35">
        <v>-0.53369999999999995</v>
      </c>
      <c r="BB94" s="35">
        <v>-0.52629999999999999</v>
      </c>
      <c r="BC94" s="35">
        <v>-0.5151</v>
      </c>
      <c r="BD94" s="35">
        <v>-0.52259999999999995</v>
      </c>
      <c r="BE94" s="35">
        <v>-0.54159999999999997</v>
      </c>
      <c r="BF94" s="35">
        <v>-0.49149999999999999</v>
      </c>
      <c r="BG94" s="35">
        <v>-0.50939999999999996</v>
      </c>
      <c r="BI94" s="24" t="s">
        <v>138</v>
      </c>
      <c r="BK94" s="42">
        <v>15.6082</v>
      </c>
      <c r="BL94" s="42">
        <v>13.023</v>
      </c>
      <c r="BM94" s="42">
        <v>15.7676</v>
      </c>
      <c r="BN94" s="42">
        <v>16.332000000000001</v>
      </c>
      <c r="BO94" s="42">
        <v>15.0366</v>
      </c>
      <c r="BP94" s="42">
        <v>17.1205</v>
      </c>
      <c r="BQ94" s="42">
        <v>15.552899999999999</v>
      </c>
      <c r="BR94" s="42">
        <v>12.3444</v>
      </c>
      <c r="BS94" s="42">
        <v>17.5244</v>
      </c>
      <c r="BT94" s="42">
        <v>21.031099999999999</v>
      </c>
      <c r="BU94" s="42">
        <v>26.959800000000001</v>
      </c>
      <c r="BV94" s="42">
        <v>20.461400000000001</v>
      </c>
      <c r="BW94" s="42">
        <v>19.0031</v>
      </c>
      <c r="BX94" s="42">
        <v>21.0154</v>
      </c>
      <c r="BY94" s="42">
        <v>21.995799999999999</v>
      </c>
      <c r="BZ94" s="42">
        <v>20.6067</v>
      </c>
      <c r="CA94" s="42">
        <v>22.861000000000001</v>
      </c>
      <c r="CB94" s="42">
        <v>24.799499999999998</v>
      </c>
      <c r="CC94" s="42">
        <v>21.667200000000001</v>
      </c>
      <c r="CD94" s="42">
        <v>19.353400000000001</v>
      </c>
      <c r="CE94" s="42">
        <v>19.073699999999999</v>
      </c>
      <c r="CF94" s="42">
        <v>22.625900000000001</v>
      </c>
      <c r="CH94" s="32">
        <v>105.821</v>
      </c>
      <c r="CI94" s="30">
        <v>35.844999999999999</v>
      </c>
    </row>
    <row r="95" spans="1:87">
      <c r="A95" s="29">
        <v>40712</v>
      </c>
      <c r="B95" s="30" t="s">
        <v>118</v>
      </c>
      <c r="C95" s="30"/>
      <c r="D95" s="30"/>
      <c r="E95" s="30">
        <v>3</v>
      </c>
      <c r="F95" s="31">
        <v>16</v>
      </c>
      <c r="G95" s="31">
        <v>154</v>
      </c>
      <c r="H95" s="31">
        <v>9026</v>
      </c>
      <c r="I95" s="32">
        <v>105.83199999999999</v>
      </c>
      <c r="J95" s="30">
        <v>35.838000000000001</v>
      </c>
      <c r="K95" s="33" t="s">
        <v>139</v>
      </c>
      <c r="M95" s="35">
        <v>0.49440000000000001</v>
      </c>
      <c r="N95" s="35">
        <v>0.53129999999999999</v>
      </c>
      <c r="O95" s="35">
        <v>0.5353</v>
      </c>
      <c r="P95" s="35">
        <v>0.5383</v>
      </c>
      <c r="Q95" s="35">
        <v>0.48899999999999999</v>
      </c>
      <c r="R95" s="35">
        <v>0.55120000000000002</v>
      </c>
      <c r="S95" s="35">
        <v>0.54659999999999997</v>
      </c>
      <c r="T95" s="35">
        <v>0.54749999999999999</v>
      </c>
      <c r="U95" s="35">
        <v>0.54490000000000005</v>
      </c>
      <c r="V95" s="35">
        <v>0.35849999999999999</v>
      </c>
      <c r="W95" s="35">
        <v>0.36730000000000002</v>
      </c>
      <c r="X95" s="35">
        <v>0.3579</v>
      </c>
      <c r="Y95" s="35">
        <v>0.40560000000000002</v>
      </c>
      <c r="Z95" s="35">
        <v>0.43259999999999998</v>
      </c>
      <c r="AA95" s="35">
        <v>0.4627</v>
      </c>
      <c r="AB95" s="35">
        <v>0.48039999999999999</v>
      </c>
      <c r="AC95" s="35">
        <v>0.434</v>
      </c>
      <c r="AD95" s="35">
        <v>0.4556</v>
      </c>
      <c r="AE95" s="35">
        <v>0.47749999999999998</v>
      </c>
      <c r="AF95" s="35">
        <v>0.50119999999999998</v>
      </c>
      <c r="AG95" s="35">
        <v>0.44479999999999997</v>
      </c>
      <c r="AH95" s="35">
        <v>0.50680000000000003</v>
      </c>
      <c r="AJ95" s="25" t="s">
        <v>139</v>
      </c>
      <c r="AL95" s="35">
        <v>-0.52310000000000001</v>
      </c>
      <c r="AM95" s="35">
        <v>-0.49959999999999999</v>
      </c>
      <c r="AN95" s="35">
        <v>-0.49919999999999998</v>
      </c>
      <c r="AO95" s="35">
        <v>-0.49309999999999998</v>
      </c>
      <c r="AP95" s="35">
        <v>-0.50360000000000005</v>
      </c>
      <c r="AQ95" s="35">
        <v>-0.53029999999999999</v>
      </c>
      <c r="AR95" s="35">
        <v>-0.53949999999999998</v>
      </c>
      <c r="AS95" s="35">
        <v>-0.50539999999999996</v>
      </c>
      <c r="AT95" s="35">
        <v>-0.54200000000000004</v>
      </c>
      <c r="AU95" s="35">
        <v>-0.55230000000000001</v>
      </c>
      <c r="AV95" s="35">
        <v>-0.57389999999999997</v>
      </c>
      <c r="AW95" s="35">
        <v>-0.52300000000000002</v>
      </c>
      <c r="AX95" s="35">
        <v>-0.50660000000000005</v>
      </c>
      <c r="AY95" s="35">
        <v>-0.51300000000000001</v>
      </c>
      <c r="AZ95" s="35">
        <v>-0.53310000000000002</v>
      </c>
      <c r="BA95" s="35">
        <v>-0.53180000000000005</v>
      </c>
      <c r="BB95" s="35">
        <v>-0.53239999999999998</v>
      </c>
      <c r="BC95" s="35">
        <v>-0.51349999999999996</v>
      </c>
      <c r="BD95" s="35">
        <v>-0.54479999999999995</v>
      </c>
      <c r="BE95" s="35">
        <v>-0.50370000000000004</v>
      </c>
      <c r="BF95" s="35">
        <v>-0.51429999999999998</v>
      </c>
      <c r="BG95" s="35">
        <v>-0.53259999999999996</v>
      </c>
      <c r="BI95" s="24" t="s">
        <v>139</v>
      </c>
      <c r="BK95" s="42">
        <v>24.047699999999999</v>
      </c>
      <c r="BL95" s="42">
        <v>19.939800000000002</v>
      </c>
      <c r="BM95" s="42">
        <v>24.534800000000001</v>
      </c>
      <c r="BN95" s="42">
        <v>22.523199999999999</v>
      </c>
      <c r="BO95" s="42">
        <v>21.1236</v>
      </c>
      <c r="BP95" s="42">
        <v>25.0045</v>
      </c>
      <c r="BQ95" s="42">
        <v>22.320699999999999</v>
      </c>
      <c r="BR95" s="42">
        <v>18.4801</v>
      </c>
      <c r="BS95" s="42">
        <v>23.4971</v>
      </c>
      <c r="BT95" s="42">
        <v>28.330200000000001</v>
      </c>
      <c r="BU95" s="42">
        <v>31.9026</v>
      </c>
      <c r="BV95" s="42">
        <v>24.598600000000001</v>
      </c>
      <c r="BW95" s="42">
        <v>23.709700000000002</v>
      </c>
      <c r="BX95" s="42">
        <v>25.1631</v>
      </c>
      <c r="BY95" s="42">
        <v>28.652000000000001</v>
      </c>
      <c r="BZ95" s="42">
        <v>25.428699999999999</v>
      </c>
      <c r="CA95" s="42">
        <v>27.734999999999999</v>
      </c>
      <c r="CB95" s="42">
        <v>28.433299999999999</v>
      </c>
      <c r="CC95" s="42">
        <v>26.321400000000001</v>
      </c>
      <c r="CD95" s="42">
        <v>24.976199999999999</v>
      </c>
      <c r="CE95" s="42">
        <v>21.758299999999998</v>
      </c>
      <c r="CF95" s="42">
        <v>27.070799999999998</v>
      </c>
      <c r="CH95" s="32">
        <v>105.83199999999999</v>
      </c>
      <c r="CI95" s="30">
        <v>35.838000000000001</v>
      </c>
    </row>
    <row r="96" spans="1:87">
      <c r="A96" s="29">
        <v>40712</v>
      </c>
      <c r="B96" s="30" t="s">
        <v>118</v>
      </c>
      <c r="C96" s="30"/>
      <c r="D96" s="30"/>
      <c r="E96" s="30">
        <v>3</v>
      </c>
      <c r="F96" s="31">
        <v>10</v>
      </c>
      <c r="G96" s="31">
        <v>259</v>
      </c>
      <c r="H96" s="31">
        <v>9368</v>
      </c>
      <c r="I96" s="32">
        <v>105.827</v>
      </c>
      <c r="J96" s="30">
        <v>35.813000000000002</v>
      </c>
      <c r="K96" s="33" t="s">
        <v>140</v>
      </c>
      <c r="M96" s="35">
        <v>0.55910000000000004</v>
      </c>
      <c r="N96" s="35">
        <v>0.53239999999999998</v>
      </c>
      <c r="O96" s="35">
        <v>0.55859999999999999</v>
      </c>
      <c r="P96" s="35">
        <v>0.54510000000000003</v>
      </c>
      <c r="Q96" s="35">
        <v>0.49559999999999998</v>
      </c>
      <c r="R96" s="35">
        <v>0.57289999999999996</v>
      </c>
      <c r="S96" s="35">
        <v>0.57250000000000001</v>
      </c>
      <c r="T96" s="35">
        <v>0.58699999999999997</v>
      </c>
      <c r="U96" s="35">
        <v>0.56779999999999997</v>
      </c>
      <c r="V96" s="35">
        <v>0.28649999999999998</v>
      </c>
      <c r="W96" s="35">
        <v>0.2127</v>
      </c>
      <c r="X96" s="35">
        <v>0.29189999999999999</v>
      </c>
      <c r="Y96" s="35">
        <v>0.40849999999999997</v>
      </c>
      <c r="Z96" s="35">
        <v>0.41739999999999999</v>
      </c>
      <c r="AA96" s="35">
        <v>0.42899999999999999</v>
      </c>
      <c r="AB96" s="35">
        <v>0.4451</v>
      </c>
      <c r="AC96" s="35">
        <v>0.47220000000000001</v>
      </c>
      <c r="AD96" s="35">
        <v>0.47599999999999998</v>
      </c>
      <c r="AE96" s="35">
        <v>0.41470000000000001</v>
      </c>
      <c r="AF96" s="35">
        <v>0.45019999999999999</v>
      </c>
      <c r="AG96" s="35">
        <v>0.4269</v>
      </c>
      <c r="AH96" s="35">
        <v>0.54269999999999996</v>
      </c>
      <c r="AJ96" s="25" t="s">
        <v>140</v>
      </c>
      <c r="AL96" s="35">
        <v>-0.42409999999999998</v>
      </c>
      <c r="AM96" s="35">
        <v>-0.39589999999999997</v>
      </c>
      <c r="AN96" s="35">
        <v>-0.4294</v>
      </c>
      <c r="AO96" s="35">
        <v>-0.44569999999999999</v>
      </c>
      <c r="AP96" s="35">
        <v>-0.32879999999999998</v>
      </c>
      <c r="AQ96" s="35">
        <v>-0.43109999999999998</v>
      </c>
      <c r="AR96" s="35">
        <v>-0.43140000000000001</v>
      </c>
      <c r="AS96" s="35">
        <v>-0.46679999999999999</v>
      </c>
      <c r="AT96" s="35">
        <v>-0.46949999999999997</v>
      </c>
      <c r="AU96" s="35">
        <v>-0.50849999999999995</v>
      </c>
      <c r="AV96" s="35">
        <v>-0.54620000000000002</v>
      </c>
      <c r="AW96" s="35">
        <v>-0.51839999999999997</v>
      </c>
      <c r="AX96" s="35">
        <v>-0.52600000000000002</v>
      </c>
      <c r="AY96" s="35">
        <v>-0.48199999999999998</v>
      </c>
      <c r="AZ96" s="35">
        <v>-0.51249999999999996</v>
      </c>
      <c r="BA96" s="35">
        <v>-0.53029999999999999</v>
      </c>
      <c r="BB96" s="35">
        <v>-0.53410000000000002</v>
      </c>
      <c r="BC96" s="35">
        <v>-0.51890000000000003</v>
      </c>
      <c r="BD96" s="35">
        <v>-0.53129999999999999</v>
      </c>
      <c r="BE96" s="35">
        <v>-0.53580000000000005</v>
      </c>
      <c r="BF96" s="35">
        <v>-0.52180000000000004</v>
      </c>
      <c r="BG96" s="35">
        <v>-0.51559999999999995</v>
      </c>
      <c r="BI96" s="24" t="s">
        <v>140</v>
      </c>
      <c r="BK96" s="42">
        <v>15.6175</v>
      </c>
      <c r="BL96" s="42">
        <v>11.4481</v>
      </c>
      <c r="BM96" s="42">
        <v>15.779299999999999</v>
      </c>
      <c r="BN96" s="42">
        <v>16.0671</v>
      </c>
      <c r="BO96" s="42">
        <v>12.427199999999999</v>
      </c>
      <c r="BP96" s="42">
        <v>17.869199999999999</v>
      </c>
      <c r="BQ96" s="42">
        <v>17.032900000000001</v>
      </c>
      <c r="BR96" s="42">
        <v>13.5871</v>
      </c>
      <c r="BS96" s="42">
        <v>15.909700000000001</v>
      </c>
      <c r="BT96" s="42">
        <v>21.2529</v>
      </c>
      <c r="BU96" s="42">
        <v>25.847100000000001</v>
      </c>
      <c r="BV96" s="42">
        <v>20.131699999999999</v>
      </c>
      <c r="BW96" s="42">
        <v>21.937899999999999</v>
      </c>
      <c r="BX96" s="42">
        <v>22.216200000000001</v>
      </c>
      <c r="BY96" s="42">
        <v>23.658899999999999</v>
      </c>
      <c r="BZ96" s="42">
        <v>23.2105</v>
      </c>
      <c r="CA96" s="42">
        <v>22.477</v>
      </c>
      <c r="CB96" s="42">
        <v>24.206900000000001</v>
      </c>
      <c r="CC96" s="42">
        <v>26.937899999999999</v>
      </c>
      <c r="CD96" s="42">
        <v>21.323499999999999</v>
      </c>
      <c r="CE96" s="42">
        <v>21.486999999999998</v>
      </c>
      <c r="CF96" s="42">
        <v>22.179099999999998</v>
      </c>
      <c r="CH96" s="32">
        <v>105.827</v>
      </c>
      <c r="CI96" s="30">
        <v>35.813000000000002</v>
      </c>
    </row>
    <row r="97" spans="1:87">
      <c r="A97" s="29">
        <v>40712</v>
      </c>
      <c r="B97" s="30" t="s">
        <v>118</v>
      </c>
      <c r="C97" s="30"/>
      <c r="D97" s="30"/>
      <c r="E97" s="30">
        <v>3</v>
      </c>
      <c r="F97" s="31">
        <v>15</v>
      </c>
      <c r="G97" s="31">
        <v>241</v>
      </c>
      <c r="H97" s="31">
        <v>8950</v>
      </c>
      <c r="I97" s="32">
        <v>105.80200000000001</v>
      </c>
      <c r="J97" s="30">
        <v>35.826000000000001</v>
      </c>
      <c r="K97" s="33" t="s">
        <v>141</v>
      </c>
      <c r="M97" s="35">
        <v>0.63770000000000004</v>
      </c>
      <c r="N97" s="35">
        <v>0.60709999999999997</v>
      </c>
      <c r="O97" s="35">
        <v>0.65129999999999999</v>
      </c>
      <c r="P97" s="35">
        <v>0.60040000000000004</v>
      </c>
      <c r="Q97" s="35">
        <v>0.62009999999999998</v>
      </c>
      <c r="R97" s="35">
        <v>0.65349999999999997</v>
      </c>
      <c r="S97" s="35">
        <v>0.65069999999999995</v>
      </c>
      <c r="T97" s="35">
        <v>0.65129999999999999</v>
      </c>
      <c r="U97" s="35">
        <v>0.6754</v>
      </c>
      <c r="V97" s="35">
        <v>0.35580000000000001</v>
      </c>
      <c r="W97" s="35">
        <v>0.2409</v>
      </c>
      <c r="X97" s="35">
        <v>0.311</v>
      </c>
      <c r="Y97" s="35">
        <v>0.38059999999999999</v>
      </c>
      <c r="Z97" s="35">
        <v>0.39960000000000001</v>
      </c>
      <c r="AA97" s="35">
        <v>0.42409999999999998</v>
      </c>
      <c r="AB97" s="35">
        <v>0.45519999999999999</v>
      </c>
      <c r="AC97" s="35">
        <v>0.4622</v>
      </c>
      <c r="AD97" s="35">
        <v>0.44019999999999998</v>
      </c>
      <c r="AE97" s="35">
        <v>0.42159999999999997</v>
      </c>
      <c r="AF97" s="35">
        <v>0.47910000000000003</v>
      </c>
      <c r="AG97" s="35">
        <v>0.41110000000000002</v>
      </c>
      <c r="AH97" s="35">
        <v>0.52170000000000005</v>
      </c>
      <c r="AJ97" s="25" t="s">
        <v>141</v>
      </c>
      <c r="AL97" s="35">
        <v>-0.42199999999999999</v>
      </c>
      <c r="AM97" s="35">
        <v>-0.36880000000000002</v>
      </c>
      <c r="AN97" s="35">
        <v>-0.41899999999999998</v>
      </c>
      <c r="AO97" s="35">
        <v>-0.3931</v>
      </c>
      <c r="AP97" s="35">
        <v>-0.39550000000000002</v>
      </c>
      <c r="AQ97" s="35">
        <v>-0.39500000000000002</v>
      </c>
      <c r="AR97" s="35">
        <v>-0.42380000000000001</v>
      </c>
      <c r="AS97" s="35">
        <v>-0.4355</v>
      </c>
      <c r="AT97" s="35">
        <v>-0.46710000000000002</v>
      </c>
      <c r="AU97" s="35">
        <v>-0.47</v>
      </c>
      <c r="AV97" s="35">
        <v>-0.52800000000000002</v>
      </c>
      <c r="AW97" s="35">
        <v>-0.50229999999999997</v>
      </c>
      <c r="AX97" s="35">
        <v>-0.51129999999999998</v>
      </c>
      <c r="AY97" s="35">
        <v>-0.45929999999999999</v>
      </c>
      <c r="AZ97" s="35">
        <v>-0.51039999999999996</v>
      </c>
      <c r="BA97" s="35">
        <v>-0.52500000000000002</v>
      </c>
      <c r="BB97" s="35">
        <v>-0.52869999999999995</v>
      </c>
      <c r="BC97" s="35">
        <v>-0.47239999999999999</v>
      </c>
      <c r="BD97" s="35">
        <v>-0.5343</v>
      </c>
      <c r="BE97" s="35">
        <v>-0.52</v>
      </c>
      <c r="BF97" s="35">
        <v>-0.5131</v>
      </c>
      <c r="BG97" s="35">
        <v>-0.51719999999999999</v>
      </c>
      <c r="BI97" s="24" t="s">
        <v>141</v>
      </c>
      <c r="BK97" s="42">
        <v>14.0006</v>
      </c>
      <c r="BL97" s="42">
        <v>10.888999999999999</v>
      </c>
      <c r="BM97" s="42">
        <v>12.2464</v>
      </c>
      <c r="BN97" s="42">
        <v>14.979799999999999</v>
      </c>
      <c r="BO97" s="42">
        <v>13.067299999999999</v>
      </c>
      <c r="BP97" s="42">
        <v>16.779699999999998</v>
      </c>
      <c r="BQ97" s="42">
        <v>13.292299999999999</v>
      </c>
      <c r="BR97" s="42">
        <v>9.9497999999999998</v>
      </c>
      <c r="BS97" s="42">
        <v>15.6837</v>
      </c>
      <c r="BT97" s="42">
        <v>19.264900000000001</v>
      </c>
      <c r="BU97" s="42">
        <v>26.467300000000002</v>
      </c>
      <c r="BV97" s="42">
        <v>21.6816</v>
      </c>
      <c r="BW97" s="42">
        <v>16.192799999999998</v>
      </c>
      <c r="BX97" s="42">
        <v>18.9283</v>
      </c>
      <c r="BY97" s="42">
        <v>22.757200000000001</v>
      </c>
      <c r="BZ97" s="42">
        <v>20.9543</v>
      </c>
      <c r="CA97" s="42">
        <v>21.544499999999999</v>
      </c>
      <c r="CB97" s="42">
        <v>22.7135</v>
      </c>
      <c r="CC97" s="42">
        <v>23.714400000000001</v>
      </c>
      <c r="CD97" s="42">
        <v>19.344899999999999</v>
      </c>
      <c r="CE97" s="42">
        <v>21.621500000000001</v>
      </c>
      <c r="CF97" s="42">
        <v>23.467600000000001</v>
      </c>
      <c r="CH97" s="32">
        <v>105.80200000000001</v>
      </c>
      <c r="CI97" s="30">
        <v>35.826000000000001</v>
      </c>
    </row>
    <row r="98" spans="1:87">
      <c r="A98" s="29">
        <v>40712</v>
      </c>
      <c r="B98" s="30" t="s">
        <v>118</v>
      </c>
      <c r="C98" s="30"/>
      <c r="D98" s="30"/>
      <c r="E98" s="30">
        <v>3</v>
      </c>
      <c r="F98" s="31">
        <v>12</v>
      </c>
      <c r="G98" s="31">
        <v>184</v>
      </c>
      <c r="H98" s="31">
        <v>8850</v>
      </c>
      <c r="I98" s="32">
        <v>105.80200000000001</v>
      </c>
      <c r="J98" s="30">
        <v>35.826999999999998</v>
      </c>
      <c r="K98" s="33" t="s">
        <v>142</v>
      </c>
      <c r="M98" s="35">
        <v>0.58479999999999999</v>
      </c>
      <c r="N98" s="35">
        <v>0.59230000000000005</v>
      </c>
      <c r="O98" s="35">
        <v>0.61990000000000001</v>
      </c>
      <c r="P98" s="35">
        <v>0.5887</v>
      </c>
      <c r="Q98" s="35">
        <v>0.61809999999999998</v>
      </c>
      <c r="R98" s="35">
        <v>0.627</v>
      </c>
      <c r="S98" s="35">
        <v>0.62870000000000004</v>
      </c>
      <c r="T98" s="35">
        <v>0.65749999999999997</v>
      </c>
      <c r="U98" s="35">
        <v>0.65820000000000001</v>
      </c>
      <c r="V98" s="35">
        <v>0.3407</v>
      </c>
      <c r="W98" s="35">
        <v>0.37609999999999999</v>
      </c>
      <c r="X98" s="35">
        <v>0.43419999999999997</v>
      </c>
      <c r="Y98" s="35">
        <v>0.52380000000000004</v>
      </c>
      <c r="Z98" s="35">
        <v>0.50329999999999997</v>
      </c>
      <c r="AA98" s="35">
        <v>0.49419999999999997</v>
      </c>
      <c r="AB98" s="35">
        <v>0.53</v>
      </c>
      <c r="AC98" s="35">
        <v>0.54369999999999996</v>
      </c>
      <c r="AD98" s="35">
        <v>0.53129999999999999</v>
      </c>
      <c r="AE98" s="35">
        <v>0.48049999999999998</v>
      </c>
      <c r="AF98" s="35">
        <v>0.57630000000000003</v>
      </c>
      <c r="AG98" s="35">
        <v>0.50949999999999995</v>
      </c>
      <c r="AH98" s="35">
        <v>0.58450000000000002</v>
      </c>
      <c r="AJ98" s="25" t="s">
        <v>142</v>
      </c>
      <c r="AL98" s="35">
        <v>-0.52370000000000005</v>
      </c>
      <c r="AM98" s="35">
        <v>-0.4607</v>
      </c>
      <c r="AN98" s="35">
        <v>-0.4894</v>
      </c>
      <c r="AO98" s="35">
        <v>-0.43490000000000001</v>
      </c>
      <c r="AP98" s="35">
        <v>-0.47049999999999997</v>
      </c>
      <c r="AQ98" s="35">
        <v>-0.47160000000000002</v>
      </c>
      <c r="AR98" s="35">
        <v>-0.499</v>
      </c>
      <c r="AS98" s="35">
        <v>-0.51480000000000004</v>
      </c>
      <c r="AT98" s="35">
        <v>-0.54579999999999995</v>
      </c>
      <c r="AU98" s="35">
        <v>-0.54749999999999999</v>
      </c>
      <c r="AV98" s="35">
        <v>-0.56059999999999999</v>
      </c>
      <c r="AW98" s="35">
        <v>-0.53100000000000003</v>
      </c>
      <c r="AX98" s="35">
        <v>-0.55500000000000005</v>
      </c>
      <c r="AY98" s="35">
        <v>-0.51549999999999996</v>
      </c>
      <c r="AZ98" s="35">
        <v>-0.54969999999999997</v>
      </c>
      <c r="BA98" s="35">
        <v>-0.5625</v>
      </c>
      <c r="BB98" s="35">
        <v>-0.56759999999999999</v>
      </c>
      <c r="BC98" s="35">
        <v>-0.51129999999999998</v>
      </c>
      <c r="BD98" s="35">
        <v>-0.56189999999999996</v>
      </c>
      <c r="BE98" s="35">
        <v>-0.56830000000000003</v>
      </c>
      <c r="BF98" s="35">
        <v>-0.55200000000000005</v>
      </c>
      <c r="BG98" s="35">
        <v>-0.55769999999999997</v>
      </c>
      <c r="BI98" s="24" t="s">
        <v>142</v>
      </c>
      <c r="BK98" s="42">
        <v>17.913</v>
      </c>
      <c r="BL98" s="42">
        <v>14.966100000000001</v>
      </c>
      <c r="BM98" s="42">
        <v>17.994299999999999</v>
      </c>
      <c r="BN98" s="42">
        <v>17.5442</v>
      </c>
      <c r="BO98" s="42">
        <v>16.337599999999998</v>
      </c>
      <c r="BP98" s="42">
        <v>19.514600000000002</v>
      </c>
      <c r="BQ98" s="42">
        <v>19.387599999999999</v>
      </c>
      <c r="BR98" s="42">
        <v>14.4046</v>
      </c>
      <c r="BS98" s="42">
        <v>19.0471</v>
      </c>
      <c r="BT98" s="42">
        <v>26.659600000000001</v>
      </c>
      <c r="BU98" s="42">
        <v>29.379899999999999</v>
      </c>
      <c r="BV98" s="42">
        <v>22.198499999999999</v>
      </c>
      <c r="BW98" s="42">
        <v>21.510999999999999</v>
      </c>
      <c r="BX98" s="42">
        <v>21.433299999999999</v>
      </c>
      <c r="BY98" s="42">
        <v>24.8872</v>
      </c>
      <c r="BZ98" s="42">
        <v>25.958300000000001</v>
      </c>
      <c r="CA98" s="42">
        <v>26.0718</v>
      </c>
      <c r="CB98" s="42">
        <v>25.065000000000001</v>
      </c>
      <c r="CC98" s="42">
        <v>25.600999999999999</v>
      </c>
      <c r="CD98" s="42">
        <v>23.968</v>
      </c>
      <c r="CE98" s="42">
        <v>20.271000000000001</v>
      </c>
      <c r="CF98" s="42">
        <v>25.298300000000001</v>
      </c>
      <c r="CH98" s="32">
        <v>105.80200000000001</v>
      </c>
      <c r="CI98" s="30">
        <v>35.826999999999998</v>
      </c>
    </row>
    <row r="99" spans="1:87">
      <c r="A99" s="29">
        <v>40712</v>
      </c>
      <c r="B99" s="30" t="s">
        <v>118</v>
      </c>
      <c r="C99" s="30"/>
      <c r="D99" s="30"/>
      <c r="E99" s="30">
        <v>3</v>
      </c>
      <c r="F99" s="31">
        <v>15</v>
      </c>
      <c r="G99" s="31">
        <v>175</v>
      </c>
      <c r="H99" s="31">
        <v>8745</v>
      </c>
      <c r="I99" s="32">
        <v>105.812</v>
      </c>
      <c r="J99" s="30">
        <v>35.831000000000003</v>
      </c>
      <c r="K99" s="33" t="s">
        <v>143</v>
      </c>
      <c r="M99" s="35">
        <v>0.5302</v>
      </c>
      <c r="N99" s="35">
        <v>0.52900000000000003</v>
      </c>
      <c r="O99" s="35">
        <v>0.53669999999999995</v>
      </c>
      <c r="P99" s="35">
        <v>0.52869999999999995</v>
      </c>
      <c r="Q99" s="35">
        <v>0.50360000000000005</v>
      </c>
      <c r="R99" s="35">
        <v>0.5595</v>
      </c>
      <c r="S99" s="35">
        <v>0.53259999999999996</v>
      </c>
      <c r="T99" s="35">
        <v>0.53569999999999995</v>
      </c>
      <c r="U99" s="35">
        <v>0.54920000000000002</v>
      </c>
      <c r="V99" s="35">
        <v>0.27310000000000001</v>
      </c>
      <c r="W99" s="35">
        <v>0.21410000000000001</v>
      </c>
      <c r="X99" s="35">
        <v>0.28079999999999999</v>
      </c>
      <c r="Y99" s="35">
        <v>0.33660000000000001</v>
      </c>
      <c r="Z99" s="35">
        <v>0.32500000000000001</v>
      </c>
      <c r="AA99" s="35">
        <v>0.3251</v>
      </c>
      <c r="AB99" s="35">
        <v>0.35749999999999998</v>
      </c>
      <c r="AC99" s="35">
        <v>0.35560000000000003</v>
      </c>
      <c r="AD99" s="35">
        <v>0.36430000000000001</v>
      </c>
      <c r="AE99" s="35">
        <v>0.3553</v>
      </c>
      <c r="AF99" s="35">
        <v>0.4017</v>
      </c>
      <c r="AG99" s="35">
        <v>0.35780000000000001</v>
      </c>
      <c r="AH99" s="35">
        <v>0.4264</v>
      </c>
      <c r="AJ99" s="25" t="s">
        <v>143</v>
      </c>
      <c r="AL99" s="35">
        <v>-0.48139999999999999</v>
      </c>
      <c r="AM99" s="35">
        <v>-0.44219999999999998</v>
      </c>
      <c r="AN99" s="35">
        <v>-0.45789999999999997</v>
      </c>
      <c r="AO99" s="35">
        <v>-0.44500000000000001</v>
      </c>
      <c r="AP99" s="35">
        <v>-0.46949999999999997</v>
      </c>
      <c r="AQ99" s="35">
        <v>-0.47210000000000002</v>
      </c>
      <c r="AR99" s="35">
        <v>-0.46479999999999999</v>
      </c>
      <c r="AS99" s="35">
        <v>-0.4889</v>
      </c>
      <c r="AT99" s="35">
        <v>-0.5151</v>
      </c>
      <c r="AU99" s="35">
        <v>-0.50890000000000002</v>
      </c>
      <c r="AV99" s="35">
        <v>-0.51500000000000001</v>
      </c>
      <c r="AW99" s="35">
        <v>-0.49340000000000001</v>
      </c>
      <c r="AX99" s="35">
        <v>-0.48949999999999999</v>
      </c>
      <c r="AY99" s="35">
        <v>-0.46379999999999999</v>
      </c>
      <c r="AZ99" s="35">
        <v>-0.48980000000000001</v>
      </c>
      <c r="BA99" s="35">
        <v>-0.49919999999999998</v>
      </c>
      <c r="BB99" s="35">
        <v>-0.49659999999999999</v>
      </c>
      <c r="BC99" s="35">
        <v>-0.48959999999999998</v>
      </c>
      <c r="BD99" s="35">
        <v>-0.50209999999999999</v>
      </c>
      <c r="BE99" s="35">
        <v>-0.5161</v>
      </c>
      <c r="BF99" s="35">
        <v>-0.49559999999999998</v>
      </c>
      <c r="BG99" s="35">
        <v>-0.4975</v>
      </c>
      <c r="BI99" s="24" t="s">
        <v>143</v>
      </c>
      <c r="BK99" s="42">
        <v>18.3963</v>
      </c>
      <c r="BL99" s="42">
        <v>14.347</v>
      </c>
      <c r="BM99" s="42">
        <v>17.9819</v>
      </c>
      <c r="BN99" s="42">
        <v>18.198599999999999</v>
      </c>
      <c r="BO99" s="42">
        <v>16.921600000000002</v>
      </c>
      <c r="BP99" s="42">
        <v>19.0703</v>
      </c>
      <c r="BQ99" s="42">
        <v>18.571999999999999</v>
      </c>
      <c r="BR99" s="42">
        <v>13.264900000000001</v>
      </c>
      <c r="BS99" s="42">
        <v>18.469200000000001</v>
      </c>
      <c r="BT99" s="42">
        <v>21.831600000000002</v>
      </c>
      <c r="BU99" s="42">
        <v>25.090499999999999</v>
      </c>
      <c r="BV99" s="42">
        <v>21.732700000000001</v>
      </c>
      <c r="BW99" s="42">
        <v>20.677099999999999</v>
      </c>
      <c r="BX99" s="42">
        <v>21.550799999999999</v>
      </c>
      <c r="BY99" s="42">
        <v>25.683599999999998</v>
      </c>
      <c r="BZ99" s="42">
        <v>24.700800000000001</v>
      </c>
      <c r="CA99" s="42">
        <v>25.407900000000001</v>
      </c>
      <c r="CB99" s="42">
        <v>27.481200000000001</v>
      </c>
      <c r="CC99" s="42">
        <v>24.521000000000001</v>
      </c>
      <c r="CD99" s="42">
        <v>22.8826</v>
      </c>
      <c r="CE99" s="42">
        <v>20.687899999999999</v>
      </c>
      <c r="CF99" s="42">
        <v>23.840599999999998</v>
      </c>
      <c r="CH99" s="32">
        <v>105.812</v>
      </c>
      <c r="CI99" s="30">
        <v>35.831000000000003</v>
      </c>
    </row>
    <row r="100" spans="1:87">
      <c r="A100" s="29">
        <v>40712</v>
      </c>
      <c r="B100" s="30" t="s">
        <v>118</v>
      </c>
      <c r="C100" s="30"/>
      <c r="D100" s="30"/>
      <c r="E100" s="30">
        <v>2</v>
      </c>
      <c r="F100" s="31">
        <v>12</v>
      </c>
      <c r="G100" s="31">
        <v>177</v>
      </c>
      <c r="H100" s="31">
        <v>8301</v>
      </c>
      <c r="I100" s="32">
        <v>105.82299999999999</v>
      </c>
      <c r="J100" s="30">
        <v>35.832999999999998</v>
      </c>
      <c r="K100" s="33" t="s">
        <v>144</v>
      </c>
      <c r="M100" s="35">
        <v>0.55369999999999997</v>
      </c>
      <c r="N100" s="35">
        <v>0.57540000000000002</v>
      </c>
      <c r="O100" s="35">
        <v>0.5786</v>
      </c>
      <c r="P100" s="35">
        <v>0.56289999999999996</v>
      </c>
      <c r="Q100" s="35">
        <v>0.54490000000000005</v>
      </c>
      <c r="R100" s="35">
        <v>0.59809999999999997</v>
      </c>
      <c r="S100" s="35">
        <v>0.5796</v>
      </c>
      <c r="T100" s="35">
        <v>0.60619999999999996</v>
      </c>
      <c r="U100" s="35">
        <v>0.58530000000000004</v>
      </c>
      <c r="V100" s="35">
        <v>0.39129999999999998</v>
      </c>
      <c r="W100" s="35">
        <v>0.39650000000000002</v>
      </c>
      <c r="X100" s="35">
        <v>0.41470000000000001</v>
      </c>
      <c r="Y100" s="35">
        <v>0.49399999999999999</v>
      </c>
      <c r="Z100" s="35">
        <v>0.52980000000000005</v>
      </c>
      <c r="AA100" s="35">
        <v>0.52149999999999996</v>
      </c>
      <c r="AB100" s="35">
        <v>0.54430000000000001</v>
      </c>
      <c r="AC100" s="35">
        <v>0.47549999999999998</v>
      </c>
      <c r="AD100" s="35">
        <v>0.5333</v>
      </c>
      <c r="AE100" s="35">
        <v>0.52470000000000006</v>
      </c>
      <c r="AF100" s="35">
        <v>0.53969999999999996</v>
      </c>
      <c r="AG100" s="35">
        <v>0.51429999999999998</v>
      </c>
      <c r="AH100" s="35">
        <v>0.59299999999999997</v>
      </c>
      <c r="AJ100" s="25" t="s">
        <v>144</v>
      </c>
      <c r="AL100" s="35">
        <v>-0.48659999999999998</v>
      </c>
      <c r="AM100" s="35">
        <v>-0.43969999999999998</v>
      </c>
      <c r="AN100" s="35">
        <v>-0.47160000000000002</v>
      </c>
      <c r="AO100" s="35">
        <v>-0.4451</v>
      </c>
      <c r="AP100" s="35">
        <v>-0.44829999999999998</v>
      </c>
      <c r="AQ100" s="35">
        <v>-0.48020000000000002</v>
      </c>
      <c r="AR100" s="35">
        <v>-0.46550000000000002</v>
      </c>
      <c r="AS100" s="35">
        <v>-0.50139999999999996</v>
      </c>
      <c r="AT100" s="35">
        <v>-0.5081</v>
      </c>
      <c r="AU100" s="35">
        <v>-0.49640000000000001</v>
      </c>
      <c r="AV100" s="35">
        <v>-0.55740000000000001</v>
      </c>
      <c r="AW100" s="35">
        <v>-0.50090000000000001</v>
      </c>
      <c r="AX100" s="35">
        <v>-0.49830000000000002</v>
      </c>
      <c r="AY100" s="35">
        <v>-0.50429999999999997</v>
      </c>
      <c r="AZ100" s="35">
        <v>-0.54279999999999995</v>
      </c>
      <c r="BA100" s="35">
        <v>-0.53990000000000005</v>
      </c>
      <c r="BB100" s="35">
        <v>-0.51080000000000003</v>
      </c>
      <c r="BC100" s="35">
        <v>-0.52310000000000001</v>
      </c>
      <c r="BD100" s="35">
        <v>-0.5353</v>
      </c>
      <c r="BE100" s="35">
        <v>-0.53610000000000002</v>
      </c>
      <c r="BF100" s="35">
        <v>-0.52129999999999999</v>
      </c>
      <c r="BG100" s="35">
        <v>-0.51649999999999996</v>
      </c>
      <c r="BI100" s="24" t="s">
        <v>144</v>
      </c>
      <c r="BK100" s="42">
        <v>17.932400000000001</v>
      </c>
      <c r="BL100" s="42">
        <v>14.7524</v>
      </c>
      <c r="BM100" s="42">
        <v>17.9664</v>
      </c>
      <c r="BN100" s="42">
        <v>18.073499999999999</v>
      </c>
      <c r="BO100" s="42">
        <v>15.154999999999999</v>
      </c>
      <c r="BP100" s="42">
        <v>18.680099999999999</v>
      </c>
      <c r="BQ100" s="42">
        <v>17.226099999999999</v>
      </c>
      <c r="BR100" s="42">
        <v>16.3081</v>
      </c>
      <c r="BS100" s="42">
        <v>18.652100000000001</v>
      </c>
      <c r="BT100" s="42">
        <v>21.025200000000002</v>
      </c>
      <c r="BU100" s="42">
        <v>21.74</v>
      </c>
      <c r="BV100" s="42">
        <v>19.780799999999999</v>
      </c>
      <c r="BW100" s="42">
        <v>20.695</v>
      </c>
      <c r="BX100" s="42">
        <v>20.852499999999999</v>
      </c>
      <c r="BY100" s="42">
        <v>26.229500000000002</v>
      </c>
      <c r="BZ100" s="42">
        <v>23.196999999999999</v>
      </c>
      <c r="CA100" s="42">
        <v>26.567900000000002</v>
      </c>
      <c r="CB100" s="42">
        <v>25.044799999999999</v>
      </c>
      <c r="CC100" s="42">
        <v>23.033899999999999</v>
      </c>
      <c r="CD100" s="42">
        <v>22.373899999999999</v>
      </c>
      <c r="CE100" s="42">
        <v>20.350899999999999</v>
      </c>
      <c r="CF100" s="42">
        <v>23.954599999999999</v>
      </c>
      <c r="CH100" s="32">
        <v>105.82299999999999</v>
      </c>
      <c r="CI100" s="30">
        <v>35.832999999999998</v>
      </c>
    </row>
    <row r="101" spans="1:87">
      <c r="A101" s="29">
        <v>40712</v>
      </c>
      <c r="B101" s="30" t="s">
        <v>118</v>
      </c>
      <c r="C101" s="30"/>
      <c r="D101" s="30"/>
      <c r="E101" s="30">
        <v>2</v>
      </c>
      <c r="F101" s="31">
        <v>10</v>
      </c>
      <c r="G101" s="31">
        <v>181</v>
      </c>
      <c r="H101" s="31">
        <v>7797</v>
      </c>
      <c r="I101" s="32">
        <v>105.843</v>
      </c>
      <c r="J101" s="30">
        <v>35.845999999999997</v>
      </c>
      <c r="K101" s="33" t="s">
        <v>145</v>
      </c>
      <c r="M101" s="35">
        <v>0.62929999999999997</v>
      </c>
      <c r="N101" s="35">
        <v>0.57479999999999998</v>
      </c>
      <c r="O101" s="35">
        <v>0.61329999999999996</v>
      </c>
      <c r="P101" s="35">
        <v>0.60119999999999996</v>
      </c>
      <c r="Q101" s="35">
        <v>0.59609999999999996</v>
      </c>
      <c r="R101" s="35">
        <v>0.61609999999999998</v>
      </c>
      <c r="S101" s="35">
        <v>0.6008</v>
      </c>
      <c r="T101" s="35">
        <v>0.57920000000000005</v>
      </c>
      <c r="U101" s="35">
        <v>0.61140000000000005</v>
      </c>
      <c r="V101" s="35">
        <v>0.44059999999999999</v>
      </c>
      <c r="W101" s="35">
        <v>0.3463</v>
      </c>
      <c r="X101" s="35">
        <v>0.33160000000000001</v>
      </c>
      <c r="Y101" s="35">
        <v>0.3856</v>
      </c>
      <c r="Z101" s="35">
        <v>0.44679999999999997</v>
      </c>
      <c r="AA101" s="35">
        <v>0.44400000000000001</v>
      </c>
      <c r="AB101" s="35">
        <v>0.53059999999999996</v>
      </c>
      <c r="AC101" s="35">
        <v>0.53369999999999995</v>
      </c>
      <c r="AD101" s="35">
        <v>0.58950000000000002</v>
      </c>
      <c r="AE101" s="35">
        <v>0.52539999999999998</v>
      </c>
      <c r="AF101" s="35">
        <v>0.58799999999999997</v>
      </c>
      <c r="AG101" s="35">
        <v>0.57140000000000002</v>
      </c>
      <c r="AH101" s="35">
        <v>0.64690000000000003</v>
      </c>
      <c r="AJ101" s="25" t="s">
        <v>145</v>
      </c>
      <c r="AL101" s="35">
        <v>-0.43109999999999998</v>
      </c>
      <c r="AM101" s="35">
        <v>-0.35270000000000001</v>
      </c>
      <c r="AN101" s="35">
        <v>-0.3831</v>
      </c>
      <c r="AO101" s="35">
        <v>-0.38040000000000002</v>
      </c>
      <c r="AP101" s="35">
        <v>-0.3876</v>
      </c>
      <c r="AQ101" s="35">
        <v>-0.41039999999999999</v>
      </c>
      <c r="AR101" s="35">
        <v>-0.42630000000000001</v>
      </c>
      <c r="AS101" s="35">
        <v>-0.4163</v>
      </c>
      <c r="AT101" s="35">
        <v>-0.45739999999999997</v>
      </c>
      <c r="AU101" s="35">
        <v>-0.4839</v>
      </c>
      <c r="AV101" s="35">
        <v>-0.5</v>
      </c>
      <c r="AW101" s="35">
        <v>-0.4531</v>
      </c>
      <c r="AX101" s="35">
        <v>-0.44359999999999999</v>
      </c>
      <c r="AY101" s="35">
        <v>-0.44769999999999999</v>
      </c>
      <c r="AZ101" s="35">
        <v>-0.47760000000000002</v>
      </c>
      <c r="BA101" s="35">
        <v>-0.49809999999999999</v>
      </c>
      <c r="BB101" s="35">
        <v>-0.51200000000000001</v>
      </c>
      <c r="BC101" s="35">
        <v>-0.49</v>
      </c>
      <c r="BD101" s="35">
        <v>-0.52280000000000004</v>
      </c>
      <c r="BE101" s="35">
        <v>-0.52659999999999996</v>
      </c>
      <c r="BF101" s="35">
        <v>-0.50700000000000001</v>
      </c>
      <c r="BG101" s="35">
        <v>-0.50619999999999998</v>
      </c>
      <c r="BI101" s="24" t="s">
        <v>145</v>
      </c>
      <c r="BK101" s="42">
        <v>15.431699999999999</v>
      </c>
      <c r="BL101" s="42">
        <v>10.5229</v>
      </c>
      <c r="BM101" s="42">
        <v>13.023899999999999</v>
      </c>
      <c r="BN101" s="42">
        <v>14.588699999999999</v>
      </c>
      <c r="BO101" s="42">
        <v>13.5944</v>
      </c>
      <c r="BP101" s="42">
        <v>15.9832</v>
      </c>
      <c r="BQ101" s="42">
        <v>14.1914</v>
      </c>
      <c r="BR101" s="42">
        <v>12.372299999999999</v>
      </c>
      <c r="BS101" s="42">
        <v>16.660900000000002</v>
      </c>
      <c r="BT101" s="42">
        <v>18.966200000000001</v>
      </c>
      <c r="BU101" s="42">
        <v>15.9786</v>
      </c>
      <c r="BV101" s="42">
        <v>13.549799999999999</v>
      </c>
      <c r="BW101" s="42">
        <v>17.313400000000001</v>
      </c>
      <c r="BX101" s="42">
        <v>15.7218</v>
      </c>
      <c r="BY101" s="42">
        <v>19.777799999999999</v>
      </c>
      <c r="BZ101" s="42">
        <v>17.841100000000001</v>
      </c>
      <c r="CA101" s="42">
        <v>20.317799999999998</v>
      </c>
      <c r="CB101" s="42">
        <v>20.959299999999999</v>
      </c>
      <c r="CC101" s="42">
        <v>19.729700000000001</v>
      </c>
      <c r="CD101" s="42">
        <v>18.133500000000002</v>
      </c>
      <c r="CE101" s="42">
        <v>14.8445</v>
      </c>
      <c r="CF101" s="42">
        <v>17.849399999999999</v>
      </c>
      <c r="CH101" s="32">
        <v>105.843</v>
      </c>
      <c r="CI101" s="30">
        <v>35.845999999999997</v>
      </c>
    </row>
    <row r="102" spans="1:87">
      <c r="A102" s="29">
        <v>40712</v>
      </c>
      <c r="B102" s="30" t="s">
        <v>118</v>
      </c>
      <c r="C102" s="30"/>
      <c r="D102" s="30"/>
      <c r="E102" s="30">
        <v>2</v>
      </c>
      <c r="F102" s="31">
        <v>6</v>
      </c>
      <c r="G102" s="31">
        <v>153</v>
      </c>
      <c r="H102" s="31">
        <v>8153</v>
      </c>
      <c r="I102" s="32">
        <v>105.845</v>
      </c>
      <c r="J102" s="30">
        <v>35.847000000000001</v>
      </c>
      <c r="K102" s="33" t="s">
        <v>146</v>
      </c>
      <c r="M102" s="35">
        <v>0.35210000000000002</v>
      </c>
      <c r="N102" s="35">
        <v>0.37419999999999998</v>
      </c>
      <c r="O102" s="35">
        <v>0.36109999999999998</v>
      </c>
      <c r="P102" s="35">
        <v>0.37159999999999999</v>
      </c>
      <c r="Q102" s="35">
        <v>0.34460000000000002</v>
      </c>
      <c r="R102" s="35">
        <v>0.37730000000000002</v>
      </c>
      <c r="S102" s="35">
        <v>0.37330000000000002</v>
      </c>
      <c r="T102" s="35">
        <v>0.37890000000000001</v>
      </c>
      <c r="U102" s="35">
        <v>0.3901</v>
      </c>
      <c r="V102" s="35">
        <v>0.35120000000000001</v>
      </c>
      <c r="W102" s="35">
        <v>0.34860000000000002</v>
      </c>
      <c r="X102" s="35">
        <v>0.36299999999999999</v>
      </c>
      <c r="Y102" s="35">
        <v>0.36249999999999999</v>
      </c>
      <c r="Z102" s="35">
        <v>0.39360000000000001</v>
      </c>
      <c r="AA102" s="35">
        <v>0.38490000000000002</v>
      </c>
      <c r="AB102" s="35">
        <v>0.39739999999999998</v>
      </c>
      <c r="AC102" s="35">
        <v>0.37880000000000003</v>
      </c>
      <c r="AD102" s="35">
        <v>0.39939999999999998</v>
      </c>
      <c r="AE102" s="35">
        <v>0.3861</v>
      </c>
      <c r="AF102" s="35">
        <v>0.39839999999999998</v>
      </c>
      <c r="AG102" s="35">
        <v>0.4032</v>
      </c>
      <c r="AH102" s="35">
        <v>0.42320000000000002</v>
      </c>
      <c r="AJ102" s="25" t="s">
        <v>146</v>
      </c>
      <c r="AL102" s="35">
        <v>-0.4632</v>
      </c>
      <c r="AM102" s="35">
        <v>-0.45500000000000002</v>
      </c>
      <c r="AN102" s="35">
        <v>-0.45519999999999999</v>
      </c>
      <c r="AO102" s="35">
        <v>-0.45550000000000002</v>
      </c>
      <c r="AP102" s="35">
        <v>-0.43280000000000002</v>
      </c>
      <c r="AQ102" s="35">
        <v>-0.48809999999999998</v>
      </c>
      <c r="AR102" s="35">
        <v>-0.48570000000000002</v>
      </c>
      <c r="AS102" s="35">
        <v>-0.45390000000000003</v>
      </c>
      <c r="AT102" s="35">
        <v>-0.48649999999999999</v>
      </c>
      <c r="AU102" s="35">
        <v>-0.48280000000000001</v>
      </c>
      <c r="AV102" s="35">
        <v>-0.49309999999999998</v>
      </c>
      <c r="AW102" s="35">
        <v>-0.46860000000000002</v>
      </c>
      <c r="AX102" s="35">
        <v>-0.45190000000000002</v>
      </c>
      <c r="AY102" s="35">
        <v>-0.47049999999999997</v>
      </c>
      <c r="AZ102" s="35">
        <v>-0.47049999999999997</v>
      </c>
      <c r="BA102" s="35">
        <v>-0.48770000000000002</v>
      </c>
      <c r="BB102" s="35">
        <v>-0.49309999999999998</v>
      </c>
      <c r="BC102" s="35">
        <v>-0.48120000000000002</v>
      </c>
      <c r="BD102" s="35">
        <v>-0.48580000000000001</v>
      </c>
      <c r="BE102" s="35">
        <v>-0.4924</v>
      </c>
      <c r="BF102" s="35">
        <v>-0.4718</v>
      </c>
      <c r="BG102" s="35">
        <v>-0.49509999999999998</v>
      </c>
      <c r="BI102" s="24" t="s">
        <v>146</v>
      </c>
      <c r="BK102" s="42">
        <v>24.235800000000001</v>
      </c>
      <c r="BL102" s="42">
        <v>20.9725</v>
      </c>
      <c r="BM102" s="42">
        <v>22.0749</v>
      </c>
      <c r="BN102" s="42">
        <v>25.7136</v>
      </c>
      <c r="BO102" s="42">
        <v>22.4192</v>
      </c>
      <c r="BP102" s="42">
        <v>26.933199999999999</v>
      </c>
      <c r="BQ102" s="42">
        <v>26.433499999999999</v>
      </c>
      <c r="BR102" s="42">
        <v>21.658999999999999</v>
      </c>
      <c r="BS102" s="42">
        <v>25.8139</v>
      </c>
      <c r="BT102" s="42">
        <v>29.334299999999999</v>
      </c>
      <c r="BU102" s="42">
        <v>29.874700000000001</v>
      </c>
      <c r="BV102" s="42">
        <v>25.65</v>
      </c>
      <c r="BW102" s="42">
        <v>25.788699999999999</v>
      </c>
      <c r="BX102" s="42">
        <v>24.917200000000001</v>
      </c>
      <c r="BY102" s="42">
        <v>26.6432</v>
      </c>
      <c r="BZ102" s="42">
        <v>27.5913</v>
      </c>
      <c r="CA102" s="42">
        <v>28.156199999999998</v>
      </c>
      <c r="CB102" s="42">
        <v>27.183599999999998</v>
      </c>
      <c r="CC102" s="42">
        <v>25.974900000000002</v>
      </c>
      <c r="CD102" s="42">
        <v>26.859000000000002</v>
      </c>
      <c r="CE102" s="42">
        <v>23.374500000000001</v>
      </c>
      <c r="CF102" s="42">
        <v>26.176500000000001</v>
      </c>
      <c r="CH102" s="32">
        <v>105.845</v>
      </c>
      <c r="CI102" s="30">
        <v>35.847000000000001</v>
      </c>
    </row>
    <row r="103" spans="1:87">
      <c r="A103" s="29">
        <v>40712</v>
      </c>
      <c r="B103" s="30" t="s">
        <v>118</v>
      </c>
      <c r="C103" s="30"/>
      <c r="D103" s="30"/>
      <c r="E103" s="30">
        <v>2</v>
      </c>
      <c r="F103" s="31">
        <v>12</v>
      </c>
      <c r="G103" s="31">
        <v>117</v>
      </c>
      <c r="H103" s="31">
        <v>9039</v>
      </c>
      <c r="I103" s="32">
        <v>105.83</v>
      </c>
      <c r="J103" s="30">
        <v>35.843000000000004</v>
      </c>
      <c r="K103" s="33" t="s">
        <v>147</v>
      </c>
      <c r="M103" s="35">
        <v>0.61770000000000003</v>
      </c>
      <c r="N103" s="35">
        <v>0.57989999999999997</v>
      </c>
      <c r="O103" s="35">
        <v>0.60119999999999996</v>
      </c>
      <c r="P103" s="35">
        <v>0.56920000000000004</v>
      </c>
      <c r="Q103" s="35">
        <v>0.56999999999999995</v>
      </c>
      <c r="R103" s="35">
        <v>0.61829999999999996</v>
      </c>
      <c r="S103" s="35">
        <v>0.5877</v>
      </c>
      <c r="T103" s="35">
        <v>0.59789999999999999</v>
      </c>
      <c r="U103" s="35">
        <v>0.60129999999999995</v>
      </c>
      <c r="V103" s="35">
        <v>0.51639999999999997</v>
      </c>
      <c r="W103" s="35">
        <v>0.46139999999999998</v>
      </c>
      <c r="X103" s="35">
        <v>0.46510000000000001</v>
      </c>
      <c r="Y103" s="35">
        <v>0.49630000000000002</v>
      </c>
      <c r="Z103" s="35">
        <v>0.51939999999999997</v>
      </c>
      <c r="AA103" s="35">
        <v>0.53590000000000004</v>
      </c>
      <c r="AB103" s="35">
        <v>0.54410000000000003</v>
      </c>
      <c r="AC103" s="35">
        <v>0.51870000000000005</v>
      </c>
      <c r="AD103" s="35">
        <v>0.53200000000000003</v>
      </c>
      <c r="AE103" s="35">
        <v>0.53339999999999999</v>
      </c>
      <c r="AF103" s="35">
        <v>0.56530000000000002</v>
      </c>
      <c r="AG103" s="35">
        <v>0.53610000000000002</v>
      </c>
      <c r="AH103" s="35">
        <v>0.60219999999999996</v>
      </c>
      <c r="AJ103" s="25" t="s">
        <v>147</v>
      </c>
      <c r="AL103" s="35">
        <v>-0.44019999999999998</v>
      </c>
      <c r="AM103" s="35">
        <v>-0.3906</v>
      </c>
      <c r="AN103" s="35">
        <v>-0.41460000000000002</v>
      </c>
      <c r="AO103" s="35">
        <v>-0.41520000000000001</v>
      </c>
      <c r="AP103" s="35">
        <v>-0.42199999999999999</v>
      </c>
      <c r="AQ103" s="35">
        <v>-0.43099999999999999</v>
      </c>
      <c r="AR103" s="35">
        <v>-0.4405</v>
      </c>
      <c r="AS103" s="35">
        <v>-0.46050000000000002</v>
      </c>
      <c r="AT103" s="35">
        <v>-0.46539999999999998</v>
      </c>
      <c r="AU103" s="35">
        <v>-0.46820000000000001</v>
      </c>
      <c r="AV103" s="35">
        <v>-0.51070000000000004</v>
      </c>
      <c r="AW103" s="35">
        <v>-0.48959999999999998</v>
      </c>
      <c r="AX103" s="35">
        <v>-0.49280000000000002</v>
      </c>
      <c r="AY103" s="35">
        <v>-0.49590000000000001</v>
      </c>
      <c r="AZ103" s="35">
        <v>-0.52049999999999996</v>
      </c>
      <c r="BA103" s="35">
        <v>-0.48309999999999997</v>
      </c>
      <c r="BB103" s="35">
        <v>-0.51400000000000001</v>
      </c>
      <c r="BC103" s="35">
        <v>-0.4632</v>
      </c>
      <c r="BD103" s="35">
        <v>-0.49869999999999998</v>
      </c>
      <c r="BE103" s="35">
        <v>-0.52370000000000005</v>
      </c>
      <c r="BF103" s="35">
        <v>-0.52490000000000003</v>
      </c>
      <c r="BG103" s="35">
        <v>-0.51349999999999996</v>
      </c>
      <c r="BI103" s="24" t="s">
        <v>147</v>
      </c>
      <c r="BK103" s="42">
        <v>15.6227</v>
      </c>
      <c r="BL103" s="42">
        <v>8.7818000000000005</v>
      </c>
      <c r="BM103" s="42">
        <v>12.7067</v>
      </c>
      <c r="BN103" s="42">
        <v>14.8515</v>
      </c>
      <c r="BO103" s="42">
        <v>12.4689</v>
      </c>
      <c r="BP103" s="42">
        <v>16.355799999999999</v>
      </c>
      <c r="BQ103" s="42">
        <v>12.1319</v>
      </c>
      <c r="BR103" s="42">
        <v>10.237399999999999</v>
      </c>
      <c r="BS103" s="42">
        <v>16.302800000000001</v>
      </c>
      <c r="BT103" s="42">
        <v>17.390999999999998</v>
      </c>
      <c r="BU103" s="42">
        <v>13.870100000000001</v>
      </c>
      <c r="BV103" s="42">
        <v>13.161099999999999</v>
      </c>
      <c r="BW103" s="42">
        <v>15.319000000000001</v>
      </c>
      <c r="BX103" s="42">
        <v>13.87</v>
      </c>
      <c r="BY103" s="42">
        <v>19.935099999999998</v>
      </c>
      <c r="BZ103" s="42">
        <v>17.8811</v>
      </c>
      <c r="CA103" s="42">
        <v>16.0124</v>
      </c>
      <c r="CB103" s="42">
        <v>22.215</v>
      </c>
      <c r="CC103" s="42">
        <v>18.0425</v>
      </c>
      <c r="CD103" s="42">
        <v>16.752700000000001</v>
      </c>
      <c r="CE103" s="42">
        <v>17.095300000000002</v>
      </c>
      <c r="CF103" s="42">
        <v>18.967700000000001</v>
      </c>
      <c r="CH103" s="32">
        <v>105.83</v>
      </c>
      <c r="CI103" s="30">
        <v>35.843000000000004</v>
      </c>
    </row>
    <row r="104" spans="1:87">
      <c r="A104" s="29">
        <v>40712</v>
      </c>
      <c r="B104" s="30" t="s">
        <v>118</v>
      </c>
      <c r="C104" s="30"/>
      <c r="D104" s="30"/>
      <c r="E104" s="30">
        <v>2</v>
      </c>
      <c r="F104" s="31">
        <v>13</v>
      </c>
      <c r="G104" s="31">
        <v>193</v>
      </c>
      <c r="H104" s="31">
        <v>8258</v>
      </c>
      <c r="I104" s="32">
        <v>105.83</v>
      </c>
      <c r="J104" s="30">
        <v>35.835000000000001</v>
      </c>
      <c r="K104" s="33" t="s">
        <v>148</v>
      </c>
      <c r="M104" s="35">
        <v>0.53759999999999997</v>
      </c>
      <c r="N104" s="35">
        <v>0.58040000000000003</v>
      </c>
      <c r="O104" s="35">
        <v>0.57479999999999998</v>
      </c>
      <c r="P104" s="35">
        <v>0.60460000000000003</v>
      </c>
      <c r="Q104" s="35">
        <v>0.56340000000000001</v>
      </c>
      <c r="R104" s="35">
        <v>0.60319999999999996</v>
      </c>
      <c r="S104" s="35">
        <v>0.61660000000000004</v>
      </c>
      <c r="T104" s="35">
        <v>0.60719999999999996</v>
      </c>
      <c r="U104" s="35">
        <v>0.6</v>
      </c>
      <c r="V104" s="35">
        <v>0.46510000000000001</v>
      </c>
      <c r="W104" s="35">
        <v>0.50370000000000004</v>
      </c>
      <c r="X104" s="35">
        <v>0.4899</v>
      </c>
      <c r="Y104" s="35">
        <v>0.54590000000000005</v>
      </c>
      <c r="Z104" s="35">
        <v>0.54690000000000005</v>
      </c>
      <c r="AA104" s="35">
        <v>0.5615</v>
      </c>
      <c r="AB104" s="35">
        <v>0.59389999999999998</v>
      </c>
      <c r="AC104" s="35">
        <v>0.54059999999999997</v>
      </c>
      <c r="AD104" s="35">
        <v>0.57720000000000005</v>
      </c>
      <c r="AE104" s="35">
        <v>0.58819999999999995</v>
      </c>
      <c r="AF104" s="35">
        <v>0.59219999999999995</v>
      </c>
      <c r="AG104" s="35">
        <v>0.55030000000000001</v>
      </c>
      <c r="AH104" s="35">
        <v>0.63939999999999997</v>
      </c>
      <c r="AJ104" s="25" t="s">
        <v>148</v>
      </c>
      <c r="AL104" s="35">
        <v>-0.57179999999999997</v>
      </c>
      <c r="AM104" s="35">
        <v>-0.52710000000000001</v>
      </c>
      <c r="AN104" s="35">
        <v>-0.5212</v>
      </c>
      <c r="AO104" s="35">
        <v>-0.53900000000000003</v>
      </c>
      <c r="AP104" s="35">
        <v>-0.54059999999999997</v>
      </c>
      <c r="AQ104" s="35">
        <v>-0.56340000000000001</v>
      </c>
      <c r="AR104" s="35">
        <v>-0.56000000000000005</v>
      </c>
      <c r="AS104" s="35">
        <v>-0.53969999999999996</v>
      </c>
      <c r="AT104" s="35">
        <v>-0.57479999999999998</v>
      </c>
      <c r="AU104" s="35">
        <v>-0.56489999999999996</v>
      </c>
      <c r="AV104" s="35">
        <v>-0.57220000000000004</v>
      </c>
      <c r="AW104" s="35">
        <v>-0.55269999999999997</v>
      </c>
      <c r="AX104" s="35">
        <v>-0.53990000000000005</v>
      </c>
      <c r="AY104" s="35">
        <v>-0.54530000000000001</v>
      </c>
      <c r="AZ104" s="35">
        <v>-0.55789999999999995</v>
      </c>
      <c r="BA104" s="35">
        <v>-0.56850000000000001</v>
      </c>
      <c r="BB104" s="35">
        <v>-0.56289999999999996</v>
      </c>
      <c r="BC104" s="35">
        <v>-0.54590000000000005</v>
      </c>
      <c r="BD104" s="35">
        <v>-0.55700000000000005</v>
      </c>
      <c r="BE104" s="35">
        <v>-0.58819999999999995</v>
      </c>
      <c r="BF104" s="35">
        <v>-0.55310000000000004</v>
      </c>
      <c r="BG104" s="35">
        <v>-0.57679999999999998</v>
      </c>
      <c r="BI104" s="24" t="s">
        <v>148</v>
      </c>
      <c r="BK104" s="42">
        <v>22.734200000000001</v>
      </c>
      <c r="BL104" s="42">
        <v>16.589600000000001</v>
      </c>
      <c r="BM104" s="42">
        <v>17.2881</v>
      </c>
      <c r="BN104" s="42">
        <v>19.757300000000001</v>
      </c>
      <c r="BO104" s="42">
        <v>18.779699999999998</v>
      </c>
      <c r="BP104" s="42">
        <v>21.760999999999999</v>
      </c>
      <c r="BQ104" s="42">
        <v>21.607600000000001</v>
      </c>
      <c r="BR104" s="42">
        <v>16.290500000000002</v>
      </c>
      <c r="BS104" s="42">
        <v>21.3901</v>
      </c>
      <c r="BT104" s="42">
        <v>24.169899999999998</v>
      </c>
      <c r="BU104" s="42">
        <v>24.8949</v>
      </c>
      <c r="BV104" s="42">
        <v>19.026499999999999</v>
      </c>
      <c r="BW104" s="42">
        <v>21.521999999999998</v>
      </c>
      <c r="BX104" s="42">
        <v>22.1538</v>
      </c>
      <c r="BY104" s="42">
        <v>23.3688</v>
      </c>
      <c r="BZ104" s="42">
        <v>21.65</v>
      </c>
      <c r="CA104" s="42">
        <v>24.135300000000001</v>
      </c>
      <c r="CB104" s="42">
        <v>24.4435</v>
      </c>
      <c r="CC104" s="42">
        <v>24.581</v>
      </c>
      <c r="CD104" s="42">
        <v>21.8003</v>
      </c>
      <c r="CE104" s="42">
        <v>19.335000000000001</v>
      </c>
      <c r="CF104" s="42">
        <v>22.5564</v>
      </c>
      <c r="CH104" s="32">
        <v>105.83</v>
      </c>
      <c r="CI104" s="30">
        <v>35.835000000000001</v>
      </c>
    </row>
    <row r="105" spans="1:87">
      <c r="A105" s="29">
        <v>40712</v>
      </c>
      <c r="B105" s="30" t="s">
        <v>118</v>
      </c>
      <c r="C105" s="30"/>
      <c r="D105" s="30"/>
      <c r="E105" s="30">
        <v>2</v>
      </c>
      <c r="F105" s="31">
        <v>13</v>
      </c>
      <c r="G105" s="31">
        <v>250</v>
      </c>
      <c r="H105" s="31">
        <v>7770</v>
      </c>
      <c r="I105" s="32">
        <v>105.845</v>
      </c>
      <c r="J105" s="30">
        <v>35.843000000000004</v>
      </c>
      <c r="K105" s="33" t="s">
        <v>149</v>
      </c>
      <c r="M105" s="35">
        <v>0.67010000000000003</v>
      </c>
      <c r="N105" s="35">
        <v>0.63390000000000002</v>
      </c>
      <c r="O105" s="35">
        <v>0.66930000000000001</v>
      </c>
      <c r="P105" s="35">
        <v>0.65290000000000004</v>
      </c>
      <c r="Q105" s="35">
        <v>0.64349999999999996</v>
      </c>
      <c r="R105" s="35">
        <v>0.65129999999999999</v>
      </c>
      <c r="S105" s="35">
        <v>0.69159999999999999</v>
      </c>
      <c r="T105" s="35">
        <v>0.64359999999999995</v>
      </c>
      <c r="U105" s="35">
        <v>0.66279999999999994</v>
      </c>
      <c r="V105" s="35">
        <v>0.6028</v>
      </c>
      <c r="W105" s="35">
        <v>0.57220000000000004</v>
      </c>
      <c r="X105" s="35">
        <v>0.55640000000000001</v>
      </c>
      <c r="Y105" s="35">
        <v>0.56240000000000001</v>
      </c>
      <c r="Z105" s="35">
        <v>0.55349999999999999</v>
      </c>
      <c r="AA105" s="35">
        <v>0.55769999999999997</v>
      </c>
      <c r="AB105" s="35">
        <v>0.59299999999999997</v>
      </c>
      <c r="AC105" s="35">
        <v>0.55940000000000001</v>
      </c>
      <c r="AD105" s="35">
        <v>0.59599999999999997</v>
      </c>
      <c r="AE105" s="35">
        <v>0.59340000000000004</v>
      </c>
      <c r="AF105" s="35">
        <v>0.60850000000000004</v>
      </c>
      <c r="AG105" s="35">
        <v>0.59199999999999997</v>
      </c>
      <c r="AH105" s="35">
        <v>0.62570000000000003</v>
      </c>
      <c r="AJ105" s="25" t="s">
        <v>149</v>
      </c>
      <c r="AL105" s="35">
        <v>-0.4274</v>
      </c>
      <c r="AM105" s="35">
        <v>-0.37719999999999998</v>
      </c>
      <c r="AN105" s="35">
        <v>-0.4083</v>
      </c>
      <c r="AO105" s="35">
        <v>-0.36980000000000002</v>
      </c>
      <c r="AP105" s="35">
        <v>-0.38469999999999999</v>
      </c>
      <c r="AQ105" s="35">
        <v>-0.39979999999999999</v>
      </c>
      <c r="AR105" s="35">
        <v>-0.4335</v>
      </c>
      <c r="AS105" s="35">
        <v>-0.41289999999999999</v>
      </c>
      <c r="AT105" s="35">
        <v>-0.43930000000000002</v>
      </c>
      <c r="AU105" s="35">
        <v>-0.42949999999999999</v>
      </c>
      <c r="AV105" s="35">
        <v>-0.3619</v>
      </c>
      <c r="AW105" s="35">
        <v>-0.43880000000000002</v>
      </c>
      <c r="AX105" s="35">
        <v>-0.44219999999999998</v>
      </c>
      <c r="AY105" s="35">
        <v>-0.41770000000000002</v>
      </c>
      <c r="AZ105" s="35">
        <v>-0.44819999999999999</v>
      </c>
      <c r="BA105" s="35">
        <v>-0.4496</v>
      </c>
      <c r="BB105" s="35">
        <v>-0.45650000000000002</v>
      </c>
      <c r="BC105" s="35">
        <v>-0.47939999999999999</v>
      </c>
      <c r="BD105" s="35">
        <v>-0.47270000000000001</v>
      </c>
      <c r="BE105" s="35">
        <v>-0.45269999999999999</v>
      </c>
      <c r="BF105" s="35">
        <v>-0.45860000000000001</v>
      </c>
      <c r="BG105" s="35">
        <v>-0.44590000000000002</v>
      </c>
      <c r="BI105" s="24" t="s">
        <v>149</v>
      </c>
      <c r="BK105" s="42">
        <v>16.921099999999999</v>
      </c>
      <c r="BL105" s="42">
        <v>11.6564</v>
      </c>
      <c r="BM105" s="42">
        <v>15.6275</v>
      </c>
      <c r="BN105" s="42">
        <v>16.5932</v>
      </c>
      <c r="BO105" s="42">
        <v>13.609299999999999</v>
      </c>
      <c r="BP105" s="42">
        <v>18.002199999999998</v>
      </c>
      <c r="BQ105" s="42">
        <v>16.347100000000001</v>
      </c>
      <c r="BR105" s="42">
        <v>12.918699999999999</v>
      </c>
      <c r="BS105" s="42">
        <v>17.894600000000001</v>
      </c>
      <c r="BT105" s="42">
        <v>19.539300000000001</v>
      </c>
      <c r="BU105" s="42">
        <v>16.853100000000001</v>
      </c>
      <c r="BV105" s="42">
        <v>15.9581</v>
      </c>
      <c r="BW105" s="42">
        <v>19.924499999999998</v>
      </c>
      <c r="BX105" s="42">
        <v>17.1829</v>
      </c>
      <c r="BY105" s="42">
        <v>19.265699999999999</v>
      </c>
      <c r="BZ105" s="42">
        <v>18.170100000000001</v>
      </c>
      <c r="CA105" s="42">
        <v>19.534800000000001</v>
      </c>
      <c r="CB105" s="42">
        <v>20.798999999999999</v>
      </c>
      <c r="CC105" s="42">
        <v>20.884799999999998</v>
      </c>
      <c r="CD105" s="42">
        <v>17.543800000000001</v>
      </c>
      <c r="CE105" s="42">
        <v>16.729399999999998</v>
      </c>
      <c r="CF105" s="42">
        <v>18.232099999999999</v>
      </c>
      <c r="CH105" s="32">
        <v>105.845</v>
      </c>
      <c r="CI105" s="30">
        <v>35.843000000000004</v>
      </c>
    </row>
    <row r="106" spans="1:87">
      <c r="A106" s="29">
        <v>40712</v>
      </c>
      <c r="B106" s="30" t="s">
        <v>118</v>
      </c>
      <c r="C106" s="30"/>
      <c r="D106" s="30"/>
      <c r="E106" s="30">
        <v>2</v>
      </c>
      <c r="F106" s="31">
        <v>9</v>
      </c>
      <c r="G106" s="31">
        <v>90</v>
      </c>
      <c r="H106" s="31">
        <v>8493</v>
      </c>
      <c r="I106" s="32">
        <v>105.84</v>
      </c>
      <c r="J106" s="30">
        <v>35.850999999999999</v>
      </c>
      <c r="K106" s="33" t="s">
        <v>150</v>
      </c>
      <c r="M106" s="35">
        <v>0.44</v>
      </c>
      <c r="N106" s="35">
        <v>0.44009999999999999</v>
      </c>
      <c r="O106" s="35">
        <v>0.43519999999999998</v>
      </c>
      <c r="P106" s="35">
        <v>0.4415</v>
      </c>
      <c r="Q106" s="35">
        <v>0.41880000000000001</v>
      </c>
      <c r="R106" s="35">
        <v>0.45300000000000001</v>
      </c>
      <c r="S106" s="35">
        <v>0.44190000000000002</v>
      </c>
      <c r="T106" s="35">
        <v>0.4471</v>
      </c>
      <c r="U106" s="35">
        <v>0.44850000000000001</v>
      </c>
      <c r="V106" s="35">
        <v>0.35099999999999998</v>
      </c>
      <c r="W106" s="35">
        <v>0.3271</v>
      </c>
      <c r="X106" s="35">
        <v>0.35070000000000001</v>
      </c>
      <c r="Y106" s="35">
        <v>0.38429999999999997</v>
      </c>
      <c r="Z106" s="35">
        <v>0.38300000000000001</v>
      </c>
      <c r="AA106" s="35">
        <v>0.37680000000000002</v>
      </c>
      <c r="AB106" s="35">
        <v>0.39529999999999998</v>
      </c>
      <c r="AC106" s="35">
        <v>0.38490000000000002</v>
      </c>
      <c r="AD106" s="35">
        <v>0.39119999999999999</v>
      </c>
      <c r="AE106" s="35">
        <v>0.38829999999999998</v>
      </c>
      <c r="AF106" s="35">
        <v>0.40060000000000001</v>
      </c>
      <c r="AG106" s="35">
        <v>0.39029999999999998</v>
      </c>
      <c r="AH106" s="35">
        <v>0.4274</v>
      </c>
      <c r="AJ106" s="25" t="s">
        <v>150</v>
      </c>
      <c r="AL106" s="35">
        <v>-0.49199999999999999</v>
      </c>
      <c r="AM106" s="35">
        <v>-0.47210000000000002</v>
      </c>
      <c r="AN106" s="35">
        <v>-0.47920000000000001</v>
      </c>
      <c r="AO106" s="35">
        <v>-0.4592</v>
      </c>
      <c r="AP106" s="35">
        <v>-0.46820000000000001</v>
      </c>
      <c r="AQ106" s="35">
        <v>-0.49619999999999997</v>
      </c>
      <c r="AR106" s="35">
        <v>-0.4995</v>
      </c>
      <c r="AS106" s="35">
        <v>-0.48099999999999998</v>
      </c>
      <c r="AT106" s="35">
        <v>-0.50690000000000002</v>
      </c>
      <c r="AU106" s="35">
        <v>-0.51549999999999996</v>
      </c>
      <c r="AV106" s="35">
        <v>-0.52800000000000002</v>
      </c>
      <c r="AW106" s="35">
        <v>-0.48499999999999999</v>
      </c>
      <c r="AX106" s="35">
        <v>-0.48110000000000003</v>
      </c>
      <c r="AY106" s="35">
        <v>-0.48470000000000002</v>
      </c>
      <c r="AZ106" s="35">
        <v>-0.49730000000000002</v>
      </c>
      <c r="BA106" s="35">
        <v>-0.50439999999999996</v>
      </c>
      <c r="BB106" s="35">
        <v>-0.51829999999999998</v>
      </c>
      <c r="BC106" s="35">
        <v>-0.47589999999999999</v>
      </c>
      <c r="BD106" s="35">
        <v>-0.50180000000000002</v>
      </c>
      <c r="BE106" s="35">
        <v>-0.51070000000000004</v>
      </c>
      <c r="BF106" s="35">
        <v>-0.50639999999999996</v>
      </c>
      <c r="BG106" s="35">
        <v>-0.505</v>
      </c>
      <c r="BI106" s="24" t="s">
        <v>150</v>
      </c>
      <c r="BK106" s="42">
        <v>23.393799999999999</v>
      </c>
      <c r="BL106" s="42">
        <v>18.8644</v>
      </c>
      <c r="BM106" s="42">
        <v>20.761199999999999</v>
      </c>
      <c r="BN106" s="42">
        <v>23.590599999999998</v>
      </c>
      <c r="BO106" s="42">
        <v>20.948599999999999</v>
      </c>
      <c r="BP106" s="42">
        <v>23.397099999999998</v>
      </c>
      <c r="BQ106" s="42">
        <v>23.0153</v>
      </c>
      <c r="BR106" s="42">
        <v>19.8918</v>
      </c>
      <c r="BS106" s="42">
        <v>23.812799999999999</v>
      </c>
      <c r="BT106" s="42">
        <v>29.4267</v>
      </c>
      <c r="BU106" s="42">
        <v>29.4055</v>
      </c>
      <c r="BV106" s="42">
        <v>23.340599999999998</v>
      </c>
      <c r="BW106" s="42">
        <v>26.215699999999998</v>
      </c>
      <c r="BX106" s="42">
        <v>25.401499999999999</v>
      </c>
      <c r="BY106" s="42">
        <v>26.5398</v>
      </c>
      <c r="BZ106" s="42">
        <v>27.160799999999998</v>
      </c>
      <c r="CA106" s="42">
        <v>27.066299999999998</v>
      </c>
      <c r="CB106" s="42">
        <v>28.025500000000001</v>
      </c>
      <c r="CC106" s="42">
        <v>25.7867</v>
      </c>
      <c r="CD106" s="42">
        <v>26.107199999999999</v>
      </c>
      <c r="CE106" s="42">
        <v>23.222300000000001</v>
      </c>
      <c r="CF106" s="42">
        <v>27.17</v>
      </c>
      <c r="CH106" s="32">
        <v>105.84</v>
      </c>
      <c r="CI106" s="30">
        <v>35.850999999999999</v>
      </c>
    </row>
    <row r="107" spans="1:87">
      <c r="A107" s="29">
        <v>40712</v>
      </c>
      <c r="B107" s="30" t="s">
        <v>118</v>
      </c>
      <c r="C107" s="30"/>
      <c r="D107" s="30"/>
      <c r="E107" s="30">
        <v>2</v>
      </c>
      <c r="F107" s="31">
        <v>14</v>
      </c>
      <c r="G107" s="31">
        <v>231</v>
      </c>
      <c r="H107" s="31">
        <v>8213</v>
      </c>
      <c r="I107" s="32">
        <v>105.827</v>
      </c>
      <c r="J107" s="30">
        <v>35.85</v>
      </c>
      <c r="K107" s="33" t="s">
        <v>151</v>
      </c>
      <c r="M107" s="35">
        <v>0.4859</v>
      </c>
      <c r="N107" s="35">
        <v>0.49309999999999998</v>
      </c>
      <c r="O107" s="35">
        <v>0.49309999999999998</v>
      </c>
      <c r="P107" s="35">
        <v>0.50009999999999999</v>
      </c>
      <c r="Q107" s="35">
        <v>0.4763</v>
      </c>
      <c r="R107" s="35">
        <v>0.51880000000000004</v>
      </c>
      <c r="S107" s="35">
        <v>0.5161</v>
      </c>
      <c r="T107" s="35">
        <v>0.52900000000000003</v>
      </c>
      <c r="U107" s="35">
        <v>0.54079999999999995</v>
      </c>
      <c r="V107" s="35">
        <v>0.45250000000000001</v>
      </c>
      <c r="W107" s="35">
        <v>0.45240000000000002</v>
      </c>
      <c r="X107" s="35">
        <v>0.45779999999999998</v>
      </c>
      <c r="Y107" s="35">
        <v>0.47310000000000002</v>
      </c>
      <c r="Z107" s="35">
        <v>0.50549999999999995</v>
      </c>
      <c r="AA107" s="35">
        <v>0.50819999999999999</v>
      </c>
      <c r="AB107" s="35">
        <v>0.53290000000000004</v>
      </c>
      <c r="AC107" s="35">
        <v>0.49359999999999998</v>
      </c>
      <c r="AD107" s="35">
        <v>0.51649999999999996</v>
      </c>
      <c r="AE107" s="35">
        <v>0.52049999999999996</v>
      </c>
      <c r="AF107" s="35">
        <v>0.53069999999999995</v>
      </c>
      <c r="AG107" s="35">
        <v>0.51439999999999997</v>
      </c>
      <c r="AH107" s="35">
        <v>0.5766</v>
      </c>
      <c r="AJ107" s="25" t="s">
        <v>151</v>
      </c>
      <c r="AL107" s="35">
        <v>-0.52270000000000005</v>
      </c>
      <c r="AM107" s="35">
        <v>-0.48089999999999999</v>
      </c>
      <c r="AN107" s="35">
        <v>-0.4829</v>
      </c>
      <c r="AO107" s="35">
        <v>-0.49030000000000001</v>
      </c>
      <c r="AP107" s="35">
        <v>-0.45879999999999999</v>
      </c>
      <c r="AQ107" s="35">
        <v>-0.49070000000000003</v>
      </c>
      <c r="AR107" s="35">
        <v>-0.48399999999999999</v>
      </c>
      <c r="AS107" s="35">
        <v>-0.49830000000000002</v>
      </c>
      <c r="AT107" s="35">
        <v>-0.49009999999999998</v>
      </c>
      <c r="AU107" s="35">
        <v>-0.46839999999999998</v>
      </c>
      <c r="AV107" s="35">
        <v>-0.49719999999999998</v>
      </c>
      <c r="AW107" s="35">
        <v>-0.47210000000000002</v>
      </c>
      <c r="AX107" s="35">
        <v>-0.47410000000000002</v>
      </c>
      <c r="AY107" s="35">
        <v>-0.48349999999999999</v>
      </c>
      <c r="AZ107" s="35">
        <v>-0.48220000000000002</v>
      </c>
      <c r="BA107" s="35">
        <v>-0.496</v>
      </c>
      <c r="BB107" s="35">
        <v>-0.49370000000000003</v>
      </c>
      <c r="BC107" s="35">
        <v>-0.49199999999999999</v>
      </c>
      <c r="BD107" s="35">
        <v>-0.49690000000000001</v>
      </c>
      <c r="BE107" s="35">
        <v>-0.48420000000000002</v>
      </c>
      <c r="BF107" s="35">
        <v>-0.50370000000000004</v>
      </c>
      <c r="BG107" s="35">
        <v>-0.49370000000000003</v>
      </c>
      <c r="BI107" s="24" t="s">
        <v>151</v>
      </c>
      <c r="BK107" s="42">
        <v>19.131900000000002</v>
      </c>
      <c r="BL107" s="42">
        <v>14.375299999999999</v>
      </c>
      <c r="BM107" s="42">
        <v>19.887899999999998</v>
      </c>
      <c r="BN107" s="42">
        <v>17.607399999999998</v>
      </c>
      <c r="BO107" s="42">
        <v>15.782500000000001</v>
      </c>
      <c r="BP107" s="42">
        <v>20.030799999999999</v>
      </c>
      <c r="BQ107" s="42">
        <v>18.91</v>
      </c>
      <c r="BR107" s="42">
        <v>15.035600000000001</v>
      </c>
      <c r="BS107" s="42">
        <v>18.5017</v>
      </c>
      <c r="BT107" s="42">
        <v>20.695399999999999</v>
      </c>
      <c r="BU107" s="42">
        <v>20.900500000000001</v>
      </c>
      <c r="BV107" s="42">
        <v>18.9575</v>
      </c>
      <c r="BW107" s="42">
        <v>16.579499999999999</v>
      </c>
      <c r="BX107" s="42">
        <v>18.572299999999998</v>
      </c>
      <c r="BY107" s="42">
        <v>20.333100000000002</v>
      </c>
      <c r="BZ107" s="42">
        <v>19.2303</v>
      </c>
      <c r="CA107" s="42">
        <v>20.7181</v>
      </c>
      <c r="CB107" s="42">
        <v>22.297599999999999</v>
      </c>
      <c r="CC107" s="42">
        <v>21.4451</v>
      </c>
      <c r="CD107" s="42">
        <v>18.984100000000002</v>
      </c>
      <c r="CE107" s="42">
        <v>18.538900000000002</v>
      </c>
      <c r="CF107" s="42">
        <v>23.020199999999999</v>
      </c>
      <c r="CH107" s="32">
        <v>105.827</v>
      </c>
      <c r="CI107" s="30">
        <v>35.85</v>
      </c>
    </row>
    <row r="108" spans="1:87">
      <c r="A108" s="29">
        <v>40712</v>
      </c>
      <c r="B108" s="30" t="s">
        <v>118</v>
      </c>
      <c r="C108" s="30"/>
      <c r="D108" s="30"/>
      <c r="E108" s="30">
        <v>2</v>
      </c>
      <c r="F108" s="31">
        <v>7</v>
      </c>
      <c r="G108" s="31">
        <v>183</v>
      </c>
      <c r="H108" s="31">
        <v>8806</v>
      </c>
      <c r="I108" s="32">
        <v>105.82299999999999</v>
      </c>
      <c r="J108" s="30">
        <v>35.838000000000001</v>
      </c>
      <c r="K108" s="33" t="s">
        <v>152</v>
      </c>
      <c r="M108" s="35">
        <v>0.59050000000000002</v>
      </c>
      <c r="N108" s="35">
        <v>0.56320000000000003</v>
      </c>
      <c r="O108" s="35">
        <v>0.57120000000000004</v>
      </c>
      <c r="P108" s="35">
        <v>0.54720000000000002</v>
      </c>
      <c r="Q108" s="35">
        <v>0.54039999999999999</v>
      </c>
      <c r="R108" s="35">
        <v>0.57240000000000002</v>
      </c>
      <c r="S108" s="35">
        <v>0.57869999999999999</v>
      </c>
      <c r="T108" s="35">
        <v>0.59289999999999998</v>
      </c>
      <c r="U108" s="35">
        <v>0.59079999999999999</v>
      </c>
      <c r="V108" s="35">
        <v>0.54769999999999996</v>
      </c>
      <c r="W108" s="35">
        <v>0.5252</v>
      </c>
      <c r="X108" s="35">
        <v>0.4995</v>
      </c>
      <c r="Y108" s="35">
        <v>0.55669999999999997</v>
      </c>
      <c r="Z108" s="35">
        <v>0.51049999999999995</v>
      </c>
      <c r="AA108" s="35">
        <v>0.51849999999999996</v>
      </c>
      <c r="AB108" s="35">
        <v>0.56010000000000004</v>
      </c>
      <c r="AC108" s="35">
        <v>0.51939999999999997</v>
      </c>
      <c r="AD108" s="35">
        <v>0.54159999999999997</v>
      </c>
      <c r="AE108" s="35">
        <v>0.5464</v>
      </c>
      <c r="AF108" s="35">
        <v>0.56130000000000002</v>
      </c>
      <c r="AG108" s="35">
        <v>0.52710000000000001</v>
      </c>
      <c r="AH108" s="35">
        <v>0.57989999999999997</v>
      </c>
      <c r="AJ108" s="25" t="s">
        <v>152</v>
      </c>
      <c r="AL108" s="35">
        <v>-0.46150000000000002</v>
      </c>
      <c r="AM108" s="35">
        <v>-0.4209</v>
      </c>
      <c r="AN108" s="35">
        <v>-0.41880000000000001</v>
      </c>
      <c r="AO108" s="35">
        <v>-0.42320000000000002</v>
      </c>
      <c r="AP108" s="35">
        <v>-0.46839999999999998</v>
      </c>
      <c r="AQ108" s="35">
        <v>-0.46560000000000001</v>
      </c>
      <c r="AR108" s="35">
        <v>-0.48809999999999998</v>
      </c>
      <c r="AS108" s="35">
        <v>-0.4864</v>
      </c>
      <c r="AT108" s="35">
        <v>-0.48730000000000001</v>
      </c>
      <c r="AU108" s="35">
        <v>-0.49259999999999998</v>
      </c>
      <c r="AV108" s="35">
        <v>-0.50449999999999995</v>
      </c>
      <c r="AW108" s="35">
        <v>-0.48459999999999998</v>
      </c>
      <c r="AX108" s="35">
        <v>-0.49730000000000002</v>
      </c>
      <c r="AY108" s="35">
        <v>-0.45179999999999998</v>
      </c>
      <c r="AZ108" s="35">
        <v>-0.47049999999999997</v>
      </c>
      <c r="BA108" s="35">
        <v>-0.48060000000000003</v>
      </c>
      <c r="BB108" s="35">
        <v>-0.48049999999999998</v>
      </c>
      <c r="BC108" s="35">
        <v>-0.4617</v>
      </c>
      <c r="BD108" s="35">
        <v>-0.4864</v>
      </c>
      <c r="BE108" s="35">
        <v>-0.47839999999999999</v>
      </c>
      <c r="BF108" s="35">
        <v>-0.4844</v>
      </c>
      <c r="BG108" s="35">
        <v>-0.47610000000000002</v>
      </c>
      <c r="BI108" s="24" t="s">
        <v>152</v>
      </c>
      <c r="BK108" s="42">
        <v>17.221399999999999</v>
      </c>
      <c r="BL108" s="42">
        <v>13.3726</v>
      </c>
      <c r="BM108" s="42">
        <v>17.8414</v>
      </c>
      <c r="BN108" s="42">
        <v>18.8857</v>
      </c>
      <c r="BO108" s="42">
        <v>14.8423</v>
      </c>
      <c r="BP108" s="42">
        <v>20.8096</v>
      </c>
      <c r="BQ108" s="42">
        <v>19.6389</v>
      </c>
      <c r="BR108" s="42">
        <v>15.965299999999999</v>
      </c>
      <c r="BS108" s="42">
        <v>18.8249</v>
      </c>
      <c r="BT108" s="42">
        <v>20.523199999999999</v>
      </c>
      <c r="BU108" s="42">
        <v>20.007400000000001</v>
      </c>
      <c r="BV108" s="42">
        <v>19.927800000000001</v>
      </c>
      <c r="BW108" s="42">
        <v>19.492699999999999</v>
      </c>
      <c r="BX108" s="42">
        <v>19.911899999999999</v>
      </c>
      <c r="BY108" s="42">
        <v>22.430199999999999</v>
      </c>
      <c r="BZ108" s="42">
        <v>19.928699999999999</v>
      </c>
      <c r="CA108" s="42">
        <v>20.338200000000001</v>
      </c>
      <c r="CB108" s="42">
        <v>23.332999999999998</v>
      </c>
      <c r="CC108" s="42">
        <v>23.371300000000002</v>
      </c>
      <c r="CD108" s="42">
        <v>20.154599999999999</v>
      </c>
      <c r="CE108" s="42">
        <v>20.392099999999999</v>
      </c>
      <c r="CF108" s="42">
        <v>22.4739</v>
      </c>
      <c r="CH108" s="32">
        <v>105.82299999999999</v>
      </c>
      <c r="CI108" s="30">
        <v>35.838000000000001</v>
      </c>
    </row>
    <row r="109" spans="1:87">
      <c r="A109" s="29">
        <v>40712</v>
      </c>
      <c r="B109" s="30" t="s">
        <v>118</v>
      </c>
      <c r="C109" s="30"/>
      <c r="D109" s="30"/>
      <c r="E109" s="30">
        <v>2</v>
      </c>
      <c r="F109" s="31">
        <v>13</v>
      </c>
      <c r="G109" s="31">
        <v>234</v>
      </c>
      <c r="H109" s="31">
        <v>8498</v>
      </c>
      <c r="I109" s="32">
        <v>105.828</v>
      </c>
      <c r="J109" s="30">
        <v>35.825000000000003</v>
      </c>
      <c r="K109" s="33" t="s">
        <v>153</v>
      </c>
      <c r="M109" s="35">
        <v>0.59970000000000001</v>
      </c>
      <c r="N109" s="35">
        <v>0.59009999999999996</v>
      </c>
      <c r="O109" s="35">
        <v>0.63929999999999998</v>
      </c>
      <c r="P109" s="35">
        <v>0.61180000000000001</v>
      </c>
      <c r="Q109" s="35">
        <v>0.61199999999999999</v>
      </c>
      <c r="R109" s="35">
        <v>0.66180000000000005</v>
      </c>
      <c r="S109" s="35">
        <v>0.63800000000000001</v>
      </c>
      <c r="T109" s="35">
        <v>0.67979999999999996</v>
      </c>
      <c r="U109" s="35">
        <v>0.65010000000000001</v>
      </c>
      <c r="V109" s="35">
        <v>0.50949999999999995</v>
      </c>
      <c r="W109" s="35">
        <v>0.52339999999999998</v>
      </c>
      <c r="X109" s="35">
        <v>0.55020000000000002</v>
      </c>
      <c r="Y109" s="35">
        <v>0.58240000000000003</v>
      </c>
      <c r="Z109" s="35">
        <v>0.60640000000000005</v>
      </c>
      <c r="AA109" s="35">
        <v>0.58530000000000004</v>
      </c>
      <c r="AB109" s="35">
        <v>0.6452</v>
      </c>
      <c r="AC109" s="35">
        <v>0.62739999999999996</v>
      </c>
      <c r="AD109" s="35">
        <v>0.62670000000000003</v>
      </c>
      <c r="AE109" s="35">
        <v>0.62350000000000005</v>
      </c>
      <c r="AF109" s="35">
        <v>0.66080000000000005</v>
      </c>
      <c r="AG109" s="35">
        <v>0.60729999999999995</v>
      </c>
      <c r="AH109" s="35">
        <v>0.70350000000000001</v>
      </c>
      <c r="AJ109" s="25" t="s">
        <v>153</v>
      </c>
      <c r="AL109" s="35">
        <v>-0.42649999999999999</v>
      </c>
      <c r="AM109" s="35">
        <v>-0.42059999999999997</v>
      </c>
      <c r="AN109" s="35">
        <v>-0.47839999999999999</v>
      </c>
      <c r="AO109" s="35">
        <v>-0.4471</v>
      </c>
      <c r="AP109" s="35">
        <v>-0.43669999999999998</v>
      </c>
      <c r="AQ109" s="35">
        <v>-0.4199</v>
      </c>
      <c r="AR109" s="35">
        <v>-0.45169999999999999</v>
      </c>
      <c r="AS109" s="35">
        <v>-0.48799999999999999</v>
      </c>
      <c r="AT109" s="35">
        <v>-0.4914</v>
      </c>
      <c r="AU109" s="35">
        <v>-0.48110000000000003</v>
      </c>
      <c r="AV109" s="35">
        <v>-0.5181</v>
      </c>
      <c r="AW109" s="35">
        <v>-0.50049999999999994</v>
      </c>
      <c r="AX109" s="35">
        <v>-0.50009999999999999</v>
      </c>
      <c r="AY109" s="35">
        <v>-0.46810000000000002</v>
      </c>
      <c r="AZ109" s="35">
        <v>-0.51039999999999996</v>
      </c>
      <c r="BA109" s="35">
        <v>-0.4955</v>
      </c>
      <c r="BB109" s="35">
        <v>-0.50939999999999996</v>
      </c>
      <c r="BC109" s="35">
        <v>-0.47199999999999998</v>
      </c>
      <c r="BD109" s="35">
        <v>-0.4995</v>
      </c>
      <c r="BE109" s="35">
        <v>-0.50560000000000005</v>
      </c>
      <c r="BF109" s="35">
        <v>-0.48870000000000002</v>
      </c>
      <c r="BG109" s="35">
        <v>-0.4884</v>
      </c>
      <c r="BI109" s="24" t="s">
        <v>153</v>
      </c>
      <c r="BK109" s="42">
        <v>14.432600000000001</v>
      </c>
      <c r="BL109" s="42">
        <v>9.3171999999999997</v>
      </c>
      <c r="BM109" s="42">
        <v>13.513999999999999</v>
      </c>
      <c r="BN109" s="42">
        <v>14.6242</v>
      </c>
      <c r="BO109" s="42">
        <v>12.831799999999999</v>
      </c>
      <c r="BP109" s="42">
        <v>16.933299999999999</v>
      </c>
      <c r="BQ109" s="42">
        <v>13.367599999999999</v>
      </c>
      <c r="BR109" s="42">
        <v>11.6691</v>
      </c>
      <c r="BS109" s="42">
        <v>14.3529</v>
      </c>
      <c r="BT109" s="42">
        <v>17.417899999999999</v>
      </c>
      <c r="BU109" s="42">
        <v>15.1639</v>
      </c>
      <c r="BV109" s="42">
        <v>15.176600000000001</v>
      </c>
      <c r="BW109" s="42">
        <v>16.2987</v>
      </c>
      <c r="BX109" s="42">
        <v>18.644400000000001</v>
      </c>
      <c r="BY109" s="42">
        <v>22.981200000000001</v>
      </c>
      <c r="BZ109" s="42">
        <v>17.733000000000001</v>
      </c>
      <c r="CA109" s="42">
        <v>18.8675</v>
      </c>
      <c r="CB109" s="42">
        <v>20.774999999999999</v>
      </c>
      <c r="CC109" s="42">
        <v>19.0182</v>
      </c>
      <c r="CD109" s="42">
        <v>15.705</v>
      </c>
      <c r="CE109" s="42">
        <v>15.5213</v>
      </c>
      <c r="CF109" s="42">
        <v>18.935500000000001</v>
      </c>
      <c r="CH109" s="32">
        <v>105.828</v>
      </c>
      <c r="CI109" s="30">
        <v>35.825000000000003</v>
      </c>
    </row>
    <row r="110" spans="1:87">
      <c r="A110" s="29">
        <v>40712</v>
      </c>
      <c r="B110" s="30" t="s">
        <v>118</v>
      </c>
      <c r="C110" s="30"/>
      <c r="D110" s="30"/>
      <c r="E110" s="30">
        <v>2</v>
      </c>
      <c r="F110" s="31">
        <v>13</v>
      </c>
      <c r="G110" s="31">
        <v>197</v>
      </c>
      <c r="H110" s="31">
        <v>7993</v>
      </c>
      <c r="I110" s="32">
        <v>105.837</v>
      </c>
      <c r="J110" s="30">
        <v>35.835000000000001</v>
      </c>
      <c r="K110" s="33" t="s">
        <v>154</v>
      </c>
      <c r="M110" s="35">
        <v>0.6341</v>
      </c>
      <c r="N110" s="35">
        <v>0.58069999999999999</v>
      </c>
      <c r="O110" s="35">
        <v>0.63800000000000001</v>
      </c>
      <c r="P110" s="35">
        <v>0.62039999999999995</v>
      </c>
      <c r="Q110" s="35">
        <v>0.60309999999999997</v>
      </c>
      <c r="R110" s="35">
        <v>0.62529999999999997</v>
      </c>
      <c r="S110" s="35">
        <v>0.62060000000000004</v>
      </c>
      <c r="T110" s="35">
        <v>0.58479999999999999</v>
      </c>
      <c r="U110" s="35">
        <v>0.62580000000000002</v>
      </c>
      <c r="V110" s="35">
        <v>0.60099999999999998</v>
      </c>
      <c r="W110" s="35">
        <v>0.62380000000000002</v>
      </c>
      <c r="X110" s="35">
        <v>0.62790000000000001</v>
      </c>
      <c r="Y110" s="35">
        <v>0.60289999999999999</v>
      </c>
      <c r="Z110" s="35">
        <v>0.64610000000000001</v>
      </c>
      <c r="AA110" s="35">
        <v>0.65739999999999998</v>
      </c>
      <c r="AB110" s="35">
        <v>0.67400000000000004</v>
      </c>
      <c r="AC110" s="35">
        <v>0.63919999999999999</v>
      </c>
      <c r="AD110" s="35">
        <v>0.66510000000000002</v>
      </c>
      <c r="AE110" s="35">
        <v>0.66579999999999995</v>
      </c>
      <c r="AF110" s="35">
        <v>0.60070000000000001</v>
      </c>
      <c r="AG110" s="35">
        <v>0.57020000000000004</v>
      </c>
      <c r="AH110" s="35">
        <v>0.63229999999999997</v>
      </c>
      <c r="AJ110" s="25" t="s">
        <v>154</v>
      </c>
      <c r="AL110" s="35">
        <v>-0.4037</v>
      </c>
      <c r="AM110" s="35">
        <v>-0.37580000000000002</v>
      </c>
      <c r="AN110" s="35">
        <v>-0.37319999999999998</v>
      </c>
      <c r="AO110" s="35">
        <v>-0.37569999999999998</v>
      </c>
      <c r="AP110" s="35">
        <v>-0.39579999999999999</v>
      </c>
      <c r="AQ110" s="35">
        <v>-0.37609999999999999</v>
      </c>
      <c r="AR110" s="35">
        <v>-0.40289999999999998</v>
      </c>
      <c r="AS110" s="35">
        <v>-0.39960000000000001</v>
      </c>
      <c r="AT110" s="35">
        <v>-0.4204</v>
      </c>
      <c r="AU110" s="35">
        <v>-0.43880000000000002</v>
      </c>
      <c r="AV110" s="35">
        <v>-0.4304</v>
      </c>
      <c r="AW110" s="35">
        <v>-0.4597</v>
      </c>
      <c r="AX110" s="35">
        <v>-0.4486</v>
      </c>
      <c r="AY110" s="35">
        <v>-0.43880000000000002</v>
      </c>
      <c r="AZ110" s="35">
        <v>-0.45619999999999999</v>
      </c>
      <c r="BA110" s="35">
        <v>-0.4022</v>
      </c>
      <c r="BB110" s="35">
        <v>-0.43669999999999998</v>
      </c>
      <c r="BC110" s="35">
        <v>-0.43480000000000002</v>
      </c>
      <c r="BD110" s="35">
        <v>-0.4345</v>
      </c>
      <c r="BE110" s="35">
        <v>-0.4582</v>
      </c>
      <c r="BF110" s="35">
        <v>-0.4617</v>
      </c>
      <c r="BG110" s="35">
        <v>-0.47349999999999998</v>
      </c>
      <c r="BI110" s="24" t="s">
        <v>154</v>
      </c>
      <c r="BK110" s="42">
        <v>15.431699999999999</v>
      </c>
      <c r="BL110" s="42">
        <v>9.9758999999999993</v>
      </c>
      <c r="BM110" s="42">
        <v>12.988099999999999</v>
      </c>
      <c r="BN110" s="42">
        <v>13.839</v>
      </c>
      <c r="BO110" s="42">
        <v>11.475300000000001</v>
      </c>
      <c r="BP110" s="42">
        <v>12.5763</v>
      </c>
      <c r="BQ110" s="42">
        <v>13.202999999999999</v>
      </c>
      <c r="BR110" s="42">
        <v>10.2934</v>
      </c>
      <c r="BS110" s="42">
        <v>16.017800000000001</v>
      </c>
      <c r="BT110" s="42">
        <v>16.45</v>
      </c>
      <c r="BU110" s="42">
        <v>13.7111</v>
      </c>
      <c r="BV110" s="42">
        <v>12.8161</v>
      </c>
      <c r="BW110" s="42">
        <v>13.8361</v>
      </c>
      <c r="BX110" s="42">
        <v>13.819100000000001</v>
      </c>
      <c r="BY110" s="42">
        <v>17.627099999999999</v>
      </c>
      <c r="BZ110" s="42">
        <v>15.480600000000001</v>
      </c>
      <c r="CA110" s="42">
        <v>14.4733</v>
      </c>
      <c r="CB110" s="42">
        <v>18.372299999999999</v>
      </c>
      <c r="CC110" s="42">
        <v>15.5829</v>
      </c>
      <c r="CD110" s="42">
        <v>15.697699999999999</v>
      </c>
      <c r="CE110" s="42">
        <v>13.275600000000001</v>
      </c>
      <c r="CF110" s="42">
        <v>17.761099999999999</v>
      </c>
      <c r="CH110" s="32">
        <v>105.837</v>
      </c>
      <c r="CI110" s="30">
        <v>35.835000000000001</v>
      </c>
    </row>
    <row r="111" spans="1:87" ht="16" customHeight="1">
      <c r="A111" s="29">
        <v>41424</v>
      </c>
      <c r="B111" s="30" t="s">
        <v>118</v>
      </c>
      <c r="C111" s="30"/>
      <c r="D111" s="30"/>
      <c r="E111" s="30">
        <v>4</v>
      </c>
      <c r="F111" s="31">
        <v>16</v>
      </c>
      <c r="G111" s="31">
        <v>192</v>
      </c>
      <c r="H111" s="31">
        <v>8600</v>
      </c>
      <c r="I111" s="32">
        <v>105.67</v>
      </c>
      <c r="J111" s="30">
        <v>35.698</v>
      </c>
      <c r="K111" s="33" t="s">
        <v>155</v>
      </c>
      <c r="L111" s="34" t="s">
        <v>156</v>
      </c>
      <c r="M111" s="35">
        <v>0.55869999999999997</v>
      </c>
      <c r="N111" s="35">
        <v>0.62019999999999997</v>
      </c>
      <c r="O111" s="35">
        <v>0.65100000000000002</v>
      </c>
      <c r="P111" s="35">
        <v>0.68189999999999995</v>
      </c>
      <c r="Q111" s="35">
        <v>0.62280000000000002</v>
      </c>
      <c r="R111" s="35">
        <v>0.64600000000000002</v>
      </c>
      <c r="S111" s="35">
        <v>0.66600000000000004</v>
      </c>
      <c r="T111" s="35">
        <v>0.61990000000000001</v>
      </c>
      <c r="U111" s="35">
        <v>0.65449999999999997</v>
      </c>
      <c r="V111" s="35">
        <v>0.625</v>
      </c>
      <c r="W111" s="35">
        <v>0.64600000000000002</v>
      </c>
      <c r="X111" s="35">
        <v>0.39069999999999999</v>
      </c>
      <c r="Y111" s="35">
        <v>0.44080000000000003</v>
      </c>
      <c r="Z111" s="35">
        <v>0.44069999999999998</v>
      </c>
      <c r="AA111" s="35">
        <v>0.49199999999999999</v>
      </c>
      <c r="AB111" s="35">
        <v>0.56289999999999996</v>
      </c>
      <c r="AC111" s="35">
        <v>0.53710000000000002</v>
      </c>
      <c r="AD111" s="35">
        <v>0.55249999999999999</v>
      </c>
      <c r="AE111" s="35">
        <v>0.53439999999999999</v>
      </c>
      <c r="AF111" s="35">
        <v>0.58379999999999999</v>
      </c>
      <c r="AG111" s="35">
        <v>0.55059999999999998</v>
      </c>
      <c r="AH111" s="35">
        <v>0.63329999999999997</v>
      </c>
      <c r="AJ111" s="25" t="s">
        <v>155</v>
      </c>
      <c r="AK111" s="37" t="s">
        <v>156</v>
      </c>
      <c r="AL111" s="35">
        <v>-0.42270000000000002</v>
      </c>
      <c r="AM111" s="35">
        <v>-0.38990000000000002</v>
      </c>
      <c r="AN111" s="35">
        <v>-0.4158</v>
      </c>
      <c r="AO111" s="35">
        <v>-0.43369999999999997</v>
      </c>
      <c r="AP111" s="35">
        <v>-0.42859999999999998</v>
      </c>
      <c r="AQ111" s="35">
        <v>-0.39589999999999997</v>
      </c>
      <c r="AR111" s="35">
        <v>-0.40539999999999998</v>
      </c>
      <c r="AS111" s="35">
        <v>-0.42399999999999999</v>
      </c>
      <c r="AT111" s="35">
        <v>-0.48680000000000001</v>
      </c>
      <c r="AU111" s="35">
        <v>-0.4748</v>
      </c>
      <c r="AV111" s="35">
        <v>-0.45079999999999998</v>
      </c>
      <c r="AW111" s="35">
        <v>-0.54369999999999996</v>
      </c>
      <c r="AX111" s="35">
        <v>-0.5403</v>
      </c>
      <c r="AY111" s="35">
        <v>-0.54269999999999996</v>
      </c>
      <c r="AZ111" s="35">
        <v>-0.5252</v>
      </c>
      <c r="BA111" s="35">
        <v>-0.53610000000000002</v>
      </c>
      <c r="BB111" s="35">
        <v>-0.53580000000000005</v>
      </c>
      <c r="BC111" s="35">
        <v>-0.55700000000000005</v>
      </c>
      <c r="BD111" s="35">
        <v>-0.55559999999999998</v>
      </c>
      <c r="BE111" s="35">
        <v>-0.56610000000000005</v>
      </c>
      <c r="BF111" s="35">
        <v>-0.54700000000000004</v>
      </c>
      <c r="BG111" s="35">
        <v>-0.52890000000000004</v>
      </c>
      <c r="BI111" s="24" t="s">
        <v>155</v>
      </c>
      <c r="BJ111" s="40" t="s">
        <v>156</v>
      </c>
      <c r="BK111" s="42">
        <v>15.387</v>
      </c>
      <c r="BL111" s="42">
        <v>11.6297</v>
      </c>
      <c r="BM111" s="42">
        <v>14.583</v>
      </c>
      <c r="BN111" s="42">
        <v>15.133699999999999</v>
      </c>
      <c r="BO111" s="42">
        <v>13.1183</v>
      </c>
      <c r="BP111" s="42">
        <v>15.632300000000001</v>
      </c>
      <c r="BQ111" s="42">
        <v>13.736499999999999</v>
      </c>
      <c r="BR111" s="42">
        <v>12.481400000000001</v>
      </c>
      <c r="BS111" s="42">
        <v>17.578499999999998</v>
      </c>
      <c r="BT111" s="42">
        <v>17.605699999999999</v>
      </c>
      <c r="BU111" s="42">
        <v>15.833399999999999</v>
      </c>
      <c r="BV111" s="42">
        <v>15.4473</v>
      </c>
      <c r="BW111" s="42">
        <v>16.518699999999999</v>
      </c>
      <c r="BX111" s="42">
        <v>14.261900000000001</v>
      </c>
      <c r="BY111" s="42">
        <v>18.422699999999999</v>
      </c>
      <c r="BZ111" s="42">
        <v>17.6249</v>
      </c>
      <c r="CA111" s="42">
        <v>16.5093</v>
      </c>
      <c r="CB111" s="42">
        <v>19.562100000000001</v>
      </c>
      <c r="CC111" s="42">
        <v>18.297999999999998</v>
      </c>
      <c r="CD111" s="42">
        <v>17.5855</v>
      </c>
      <c r="CE111" s="42">
        <v>15.2163</v>
      </c>
      <c r="CF111" s="42">
        <v>15.6922</v>
      </c>
      <c r="CH111" s="32">
        <v>105.67</v>
      </c>
      <c r="CI111" s="30">
        <v>35.698</v>
      </c>
    </row>
    <row r="112" spans="1:87" ht="16" customHeight="1">
      <c r="A112" s="29">
        <v>41424</v>
      </c>
      <c r="B112" s="30" t="s">
        <v>118</v>
      </c>
      <c r="C112" s="30"/>
      <c r="D112" s="30"/>
      <c r="E112" s="30">
        <v>4</v>
      </c>
      <c r="F112" s="31">
        <v>14</v>
      </c>
      <c r="G112" s="31">
        <v>258</v>
      </c>
      <c r="H112" s="31">
        <v>8690</v>
      </c>
      <c r="I112" s="32">
        <v>105.67100000000001</v>
      </c>
      <c r="J112" s="30">
        <v>35.697000000000003</v>
      </c>
      <c r="K112" s="33" t="s">
        <v>157</v>
      </c>
      <c r="M112" s="35">
        <v>0.64759999999999995</v>
      </c>
      <c r="N112" s="35">
        <v>0.63470000000000004</v>
      </c>
      <c r="O112" s="35">
        <v>0.6593</v>
      </c>
      <c r="P112" s="35">
        <v>0.69120000000000004</v>
      </c>
      <c r="Q112" s="35">
        <v>0.67079999999999995</v>
      </c>
      <c r="R112" s="35">
        <v>0.64159999999999995</v>
      </c>
      <c r="S112" s="35">
        <v>0.68489999999999995</v>
      </c>
      <c r="T112" s="35">
        <v>0.59799999999999998</v>
      </c>
      <c r="U112" s="35">
        <v>0.65280000000000005</v>
      </c>
      <c r="V112" s="35">
        <v>0.64410000000000001</v>
      </c>
      <c r="W112" s="35">
        <v>0.67549999999999999</v>
      </c>
      <c r="X112" s="35">
        <v>0.63319999999999999</v>
      </c>
      <c r="Y112" s="35">
        <v>0.58850000000000002</v>
      </c>
      <c r="Z112" s="35">
        <v>0.58440000000000003</v>
      </c>
      <c r="AA112" s="35">
        <v>0.62609999999999999</v>
      </c>
      <c r="AB112" s="35">
        <v>0.63039999999999996</v>
      </c>
      <c r="AC112" s="35">
        <v>0.61280000000000001</v>
      </c>
      <c r="AD112" s="35">
        <v>0.61140000000000005</v>
      </c>
      <c r="AE112" s="35">
        <v>0.62090000000000001</v>
      </c>
      <c r="AF112" s="35">
        <v>0.60440000000000005</v>
      </c>
      <c r="AG112" s="35">
        <v>0.6018</v>
      </c>
      <c r="AH112" s="35">
        <v>0.63470000000000004</v>
      </c>
      <c r="AJ112" s="25" t="s">
        <v>157</v>
      </c>
      <c r="AL112" s="35">
        <v>-0.36149999999999999</v>
      </c>
      <c r="AM112" s="35">
        <v>-0.3095</v>
      </c>
      <c r="AN112" s="35">
        <v>-0.31409999999999999</v>
      </c>
      <c r="AO112" s="35">
        <v>-0.27729999999999999</v>
      </c>
      <c r="AP112" s="35">
        <v>-0.32790000000000002</v>
      </c>
      <c r="AQ112" s="35">
        <v>-0.34239999999999998</v>
      </c>
      <c r="AR112" s="35">
        <v>-0.31090000000000001</v>
      </c>
      <c r="AS112" s="35">
        <v>-0.3569</v>
      </c>
      <c r="AT112" s="35">
        <v>-0.40639999999999998</v>
      </c>
      <c r="AU112" s="35">
        <v>-0.40689999999999998</v>
      </c>
      <c r="AV112" s="35">
        <v>-0.39550000000000002</v>
      </c>
      <c r="AW112" s="35">
        <v>-0.44390000000000002</v>
      </c>
      <c r="AX112" s="35">
        <v>-0.44690000000000002</v>
      </c>
      <c r="AY112" s="35">
        <v>-0.44450000000000001</v>
      </c>
      <c r="AZ112" s="35">
        <v>-0.4209</v>
      </c>
      <c r="BA112" s="35">
        <v>-0.4219</v>
      </c>
      <c r="BB112" s="35">
        <v>-0.42380000000000001</v>
      </c>
      <c r="BC112" s="35">
        <v>-0.45500000000000002</v>
      </c>
      <c r="BD112" s="35">
        <v>-0.44369999999999998</v>
      </c>
      <c r="BE112" s="35">
        <v>-0.44590000000000002</v>
      </c>
      <c r="BF112" s="35">
        <v>-0.45750000000000002</v>
      </c>
      <c r="BG112" s="35">
        <v>-0.44669999999999999</v>
      </c>
      <c r="BI112" s="24" t="s">
        <v>157</v>
      </c>
      <c r="BK112" s="42">
        <v>14.0877</v>
      </c>
      <c r="BL112" s="42">
        <v>9.3388000000000009</v>
      </c>
      <c r="BM112" s="42">
        <v>11.347899999999999</v>
      </c>
      <c r="BN112" s="42">
        <v>12.440799999999999</v>
      </c>
      <c r="BO112" s="42">
        <v>11.565300000000001</v>
      </c>
      <c r="BP112" s="42">
        <v>12.5344</v>
      </c>
      <c r="BQ112" s="42">
        <v>10.965999999999999</v>
      </c>
      <c r="BR112" s="42">
        <v>9.2454000000000001</v>
      </c>
      <c r="BS112" s="42">
        <v>13.9122</v>
      </c>
      <c r="BT112" s="42">
        <v>14.3401</v>
      </c>
      <c r="BU112" s="42">
        <v>11.964700000000001</v>
      </c>
      <c r="BV112" s="42">
        <v>12.052199999999999</v>
      </c>
      <c r="BW112" s="42">
        <v>13.0015</v>
      </c>
      <c r="BX112" s="42">
        <v>11.357100000000001</v>
      </c>
      <c r="BY112" s="42">
        <v>14.6473</v>
      </c>
      <c r="BZ112" s="42">
        <v>13.974399999999999</v>
      </c>
      <c r="CA112" s="42">
        <v>12.4544</v>
      </c>
      <c r="CB112" s="42">
        <v>14.664400000000001</v>
      </c>
      <c r="CC112" s="42">
        <v>14.906700000000001</v>
      </c>
      <c r="CD112" s="42">
        <v>12.7834</v>
      </c>
      <c r="CE112" s="42">
        <v>12.2698</v>
      </c>
      <c r="CF112" s="42">
        <v>13.811500000000001</v>
      </c>
      <c r="CH112" s="32">
        <v>105.67100000000001</v>
      </c>
      <c r="CI112" s="30">
        <v>35.697000000000003</v>
      </c>
    </row>
    <row r="113" spans="1:87" ht="16" customHeight="1">
      <c r="A113" s="29">
        <v>41424</v>
      </c>
      <c r="B113" s="30" t="s">
        <v>118</v>
      </c>
      <c r="C113" s="30"/>
      <c r="D113" s="30"/>
      <c r="E113" s="30">
        <v>4</v>
      </c>
      <c r="F113" s="31">
        <v>11</v>
      </c>
      <c r="G113" s="31">
        <v>259</v>
      </c>
      <c r="H113" s="31">
        <v>9085</v>
      </c>
      <c r="I113" s="32">
        <v>105.67100000000001</v>
      </c>
      <c r="J113" s="30">
        <v>35.701999999999998</v>
      </c>
      <c r="K113" s="33" t="s">
        <v>158</v>
      </c>
      <c r="M113" s="35">
        <v>0.59870000000000001</v>
      </c>
      <c r="N113" s="35">
        <v>0.58320000000000005</v>
      </c>
      <c r="O113" s="35">
        <v>0.66930000000000001</v>
      </c>
      <c r="P113" s="35">
        <v>0.68520000000000003</v>
      </c>
      <c r="Q113" s="35">
        <v>0.62870000000000004</v>
      </c>
      <c r="R113" s="35">
        <v>0.64710000000000001</v>
      </c>
      <c r="S113" s="35">
        <v>0.66959999999999997</v>
      </c>
      <c r="T113" s="35">
        <v>0.60009999999999997</v>
      </c>
      <c r="U113" s="35">
        <v>0.67169999999999996</v>
      </c>
      <c r="V113" s="35">
        <v>0.65300000000000002</v>
      </c>
      <c r="W113" s="35">
        <v>0.65269999999999995</v>
      </c>
      <c r="X113" s="35">
        <v>0.33450000000000002</v>
      </c>
      <c r="Y113" s="35">
        <v>0.34589999999999999</v>
      </c>
      <c r="Z113" s="35">
        <v>0.4461</v>
      </c>
      <c r="AA113" s="35">
        <v>0.44500000000000001</v>
      </c>
      <c r="AB113" s="35">
        <v>0.48599999999999999</v>
      </c>
      <c r="AC113" s="35">
        <v>0.43540000000000001</v>
      </c>
      <c r="AD113" s="35">
        <v>0.50249999999999995</v>
      </c>
      <c r="AE113" s="35">
        <v>0.42559999999999998</v>
      </c>
      <c r="AF113" s="35">
        <v>0.495</v>
      </c>
      <c r="AG113" s="35">
        <v>0.45200000000000001</v>
      </c>
      <c r="AH113" s="35">
        <v>0.52049999999999996</v>
      </c>
      <c r="AJ113" s="25" t="s">
        <v>158</v>
      </c>
      <c r="AL113" s="35">
        <v>-0.40310000000000001</v>
      </c>
      <c r="AM113" s="35">
        <v>-0.36199999999999999</v>
      </c>
      <c r="AN113" s="35">
        <v>-0.38540000000000002</v>
      </c>
      <c r="AO113" s="35">
        <v>-0.4042</v>
      </c>
      <c r="AP113" s="35">
        <v>-0.40189999999999998</v>
      </c>
      <c r="AQ113" s="35">
        <v>-0.39510000000000001</v>
      </c>
      <c r="AR113" s="35">
        <v>-0.40360000000000001</v>
      </c>
      <c r="AS113" s="35">
        <v>-0.37359999999999999</v>
      </c>
      <c r="AT113" s="35">
        <v>-0.46650000000000003</v>
      </c>
      <c r="AU113" s="35">
        <v>-0.46210000000000001</v>
      </c>
      <c r="AV113" s="35">
        <v>-0.45610000000000001</v>
      </c>
      <c r="AW113" s="35">
        <v>-0.50470000000000004</v>
      </c>
      <c r="AX113" s="35">
        <v>-0.55179999999999996</v>
      </c>
      <c r="AY113" s="35">
        <v>-0.55400000000000005</v>
      </c>
      <c r="AZ113" s="35">
        <v>-0.54220000000000002</v>
      </c>
      <c r="BA113" s="35">
        <v>-0.53069999999999995</v>
      </c>
      <c r="BB113" s="35">
        <v>-0.52349999999999997</v>
      </c>
      <c r="BC113" s="35">
        <v>-0.53869999999999996</v>
      </c>
      <c r="BD113" s="35">
        <v>-0.57150000000000001</v>
      </c>
      <c r="BE113" s="35">
        <v>-0.56669999999999998</v>
      </c>
      <c r="BF113" s="35">
        <v>-0.56069999999999998</v>
      </c>
      <c r="BG113" s="35">
        <v>-0.55510000000000004</v>
      </c>
      <c r="BI113" s="24" t="s">
        <v>158</v>
      </c>
      <c r="BK113" s="42">
        <v>16.1005</v>
      </c>
      <c r="BL113" s="42">
        <v>11.5252</v>
      </c>
      <c r="BM113" s="42">
        <v>14.806800000000001</v>
      </c>
      <c r="BN113" s="42">
        <v>14.9979</v>
      </c>
      <c r="BO113" s="42">
        <v>13.2067</v>
      </c>
      <c r="BP113" s="42">
        <v>14.9985</v>
      </c>
      <c r="BQ113" s="42">
        <v>13.968</v>
      </c>
      <c r="BR113" s="42">
        <v>11.012600000000001</v>
      </c>
      <c r="BS113" s="42">
        <v>16.7273</v>
      </c>
      <c r="BT113" s="42">
        <v>16.416599999999999</v>
      </c>
      <c r="BU113" s="42">
        <v>14.449299999999999</v>
      </c>
      <c r="BV113" s="42">
        <v>17.489000000000001</v>
      </c>
      <c r="BW113" s="42">
        <v>17.541699999999999</v>
      </c>
      <c r="BX113" s="42">
        <v>18.888999999999999</v>
      </c>
      <c r="BY113" s="42">
        <v>21.357600000000001</v>
      </c>
      <c r="BZ113" s="42">
        <v>20.8308</v>
      </c>
      <c r="CA113" s="42">
        <v>21.331600000000002</v>
      </c>
      <c r="CB113" s="42">
        <v>24.675000000000001</v>
      </c>
      <c r="CC113" s="42">
        <v>23.657499999999999</v>
      </c>
      <c r="CD113" s="42">
        <v>19.828099999999999</v>
      </c>
      <c r="CE113" s="42">
        <v>23.8508</v>
      </c>
      <c r="CF113" s="42">
        <v>22.7837</v>
      </c>
      <c r="CH113" s="32">
        <v>105.67100000000001</v>
      </c>
      <c r="CI113" s="30">
        <v>35.701999999999998</v>
      </c>
    </row>
    <row r="114" spans="1:87">
      <c r="A114" s="29">
        <v>41424</v>
      </c>
      <c r="B114" s="30" t="s">
        <v>118</v>
      </c>
      <c r="C114" s="30"/>
      <c r="D114" s="30"/>
      <c r="E114" s="30">
        <v>4</v>
      </c>
      <c r="F114" s="31">
        <v>7</v>
      </c>
      <c r="G114" s="31">
        <v>218</v>
      </c>
      <c r="H114" s="31">
        <v>9005</v>
      </c>
      <c r="I114" s="32">
        <v>105.694</v>
      </c>
      <c r="J114" s="30">
        <v>35.729999999999997</v>
      </c>
      <c r="K114" s="33" t="s">
        <v>159</v>
      </c>
      <c r="M114" s="35">
        <v>0.622</v>
      </c>
      <c r="N114" s="35">
        <v>0.59</v>
      </c>
      <c r="O114" s="35">
        <v>0.63060000000000005</v>
      </c>
      <c r="P114" s="35">
        <v>0.65059999999999996</v>
      </c>
      <c r="Q114" s="35">
        <v>0.63419999999999999</v>
      </c>
      <c r="R114" s="35">
        <v>0.65439999999999998</v>
      </c>
      <c r="S114" s="35">
        <v>0.63790000000000002</v>
      </c>
      <c r="T114" s="35">
        <v>0.59970000000000001</v>
      </c>
      <c r="U114" s="35">
        <v>0.62870000000000004</v>
      </c>
      <c r="V114" s="35">
        <v>0.57789999999999997</v>
      </c>
      <c r="W114" s="35">
        <v>0.57509999999999994</v>
      </c>
      <c r="X114" s="35">
        <v>0.30659999999999998</v>
      </c>
      <c r="Y114" s="35">
        <v>0.23599999999999999</v>
      </c>
      <c r="Z114" s="35">
        <v>0.3614</v>
      </c>
      <c r="AA114" s="35">
        <v>0.3352</v>
      </c>
      <c r="AB114" s="35">
        <v>0.47249999999999998</v>
      </c>
      <c r="AC114" s="35">
        <v>0.40489999999999998</v>
      </c>
      <c r="AD114" s="35">
        <v>0.497</v>
      </c>
      <c r="AE114" s="35">
        <v>0.39450000000000002</v>
      </c>
      <c r="AF114" s="35">
        <v>0.47020000000000001</v>
      </c>
      <c r="AG114" s="35">
        <v>0.48159999999999997</v>
      </c>
      <c r="AH114" s="35">
        <v>0.50070000000000003</v>
      </c>
      <c r="AJ114" s="25" t="s">
        <v>159</v>
      </c>
      <c r="AL114" s="35">
        <v>-0.41899999999999998</v>
      </c>
      <c r="AM114" s="35">
        <v>-0.34720000000000001</v>
      </c>
      <c r="AN114" s="35">
        <v>-0.38150000000000001</v>
      </c>
      <c r="AO114" s="35">
        <v>-0.38390000000000002</v>
      </c>
      <c r="AP114" s="35">
        <v>-0.40570000000000001</v>
      </c>
      <c r="AQ114" s="35">
        <v>-0.43840000000000001</v>
      </c>
      <c r="AR114" s="35">
        <v>-0.42209999999999998</v>
      </c>
      <c r="AS114" s="35">
        <v>-0.4718</v>
      </c>
      <c r="AT114" s="35">
        <v>-0.46310000000000001</v>
      </c>
      <c r="AU114" s="35">
        <v>-0.4501</v>
      </c>
      <c r="AV114" s="35">
        <v>-0.45490000000000003</v>
      </c>
      <c r="AW114" s="35">
        <v>-0.54259999999999997</v>
      </c>
      <c r="AX114" s="35">
        <v>-0.60429999999999995</v>
      </c>
      <c r="AY114" s="35">
        <v>-0.58130000000000004</v>
      </c>
      <c r="AZ114" s="35">
        <v>-0.56379999999999997</v>
      </c>
      <c r="BA114" s="35">
        <v>-0.54159999999999997</v>
      </c>
      <c r="BB114" s="35">
        <v>-0.55710000000000004</v>
      </c>
      <c r="BC114" s="35">
        <v>-0.53620000000000001</v>
      </c>
      <c r="BD114" s="35">
        <v>-0.55759999999999998</v>
      </c>
      <c r="BE114" s="35">
        <v>-0.56820000000000004</v>
      </c>
      <c r="BF114" s="35">
        <v>-0.5595</v>
      </c>
      <c r="BG114" s="35">
        <v>-0.55200000000000005</v>
      </c>
      <c r="BI114" s="24" t="s">
        <v>159</v>
      </c>
      <c r="BK114" s="42">
        <v>15.597200000000001</v>
      </c>
      <c r="BL114" s="42">
        <v>12.481999999999999</v>
      </c>
      <c r="BM114" s="42">
        <v>15.2163</v>
      </c>
      <c r="BN114" s="42">
        <v>16.903600000000001</v>
      </c>
      <c r="BO114" s="42">
        <v>13.8696</v>
      </c>
      <c r="BP114" s="42">
        <v>16.18</v>
      </c>
      <c r="BQ114" s="42">
        <v>14.201000000000001</v>
      </c>
      <c r="BR114" s="42">
        <v>11.302300000000001</v>
      </c>
      <c r="BS114" s="42">
        <v>17.619199999999999</v>
      </c>
      <c r="BT114" s="42">
        <v>17.554300000000001</v>
      </c>
      <c r="BU114" s="42">
        <v>16.2714</v>
      </c>
      <c r="BV114" s="42">
        <v>18.492599999999999</v>
      </c>
      <c r="BW114" s="42">
        <v>22.112200000000001</v>
      </c>
      <c r="BX114" s="42">
        <v>20.273199999999999</v>
      </c>
      <c r="BY114" s="42">
        <v>23.117100000000001</v>
      </c>
      <c r="BZ114" s="42">
        <v>22.7026</v>
      </c>
      <c r="CA114" s="42">
        <v>22.564299999999999</v>
      </c>
      <c r="CB114" s="42">
        <v>25.422699999999999</v>
      </c>
      <c r="CC114" s="42">
        <v>25.400500000000001</v>
      </c>
      <c r="CD114" s="42">
        <v>23.764900000000001</v>
      </c>
      <c r="CE114" s="42">
        <v>23.018699999999999</v>
      </c>
      <c r="CF114" s="42">
        <v>24.7288</v>
      </c>
      <c r="CH114" s="32">
        <v>105.694</v>
      </c>
      <c r="CI114" s="30">
        <v>35.729999999999997</v>
      </c>
    </row>
    <row r="115" spans="1:87">
      <c r="A115" s="29">
        <v>41424</v>
      </c>
      <c r="B115" s="30" t="s">
        <v>118</v>
      </c>
      <c r="C115" s="30"/>
      <c r="D115" s="30"/>
      <c r="E115" s="30">
        <v>4</v>
      </c>
      <c r="F115" s="31">
        <v>16</v>
      </c>
      <c r="G115" s="31">
        <v>275</v>
      </c>
      <c r="H115" s="31">
        <v>8743</v>
      </c>
      <c r="I115" s="32">
        <v>105.694</v>
      </c>
      <c r="J115" s="30">
        <v>35.722999999999999</v>
      </c>
      <c r="K115" s="33" t="s">
        <v>160</v>
      </c>
      <c r="M115" s="35">
        <v>0.64739999999999998</v>
      </c>
      <c r="N115" s="35">
        <v>0.64029999999999998</v>
      </c>
      <c r="O115" s="35">
        <v>0.66739999999999999</v>
      </c>
      <c r="P115" s="35">
        <v>0.67979999999999996</v>
      </c>
      <c r="Q115" s="35">
        <v>0.67269999999999996</v>
      </c>
      <c r="R115" s="35">
        <v>0.71819999999999995</v>
      </c>
      <c r="S115" s="35">
        <v>0.67449999999999999</v>
      </c>
      <c r="T115" s="35">
        <v>0.6109</v>
      </c>
      <c r="U115" s="35">
        <v>0.6623</v>
      </c>
      <c r="V115" s="35">
        <v>0.62529999999999997</v>
      </c>
      <c r="W115" s="35">
        <v>0.62170000000000003</v>
      </c>
      <c r="X115" s="35">
        <v>0.46689999999999998</v>
      </c>
      <c r="Y115" s="35">
        <v>0.40710000000000002</v>
      </c>
      <c r="Z115" s="35">
        <v>0.4093</v>
      </c>
      <c r="AA115" s="35">
        <v>0.42170000000000002</v>
      </c>
      <c r="AB115" s="35">
        <v>0.5212</v>
      </c>
      <c r="AC115" s="35">
        <v>0.43480000000000002</v>
      </c>
      <c r="AD115" s="35">
        <v>0.55189999999999995</v>
      </c>
      <c r="AE115" s="35">
        <v>0.45229999999999998</v>
      </c>
      <c r="AF115" s="35">
        <v>0.53600000000000003</v>
      </c>
      <c r="AG115" s="35">
        <v>0.49719999999999998</v>
      </c>
      <c r="AH115" s="35">
        <v>0.54220000000000002</v>
      </c>
      <c r="AJ115" s="25" t="s">
        <v>160</v>
      </c>
      <c r="AL115" s="35">
        <v>-0.42499999999999999</v>
      </c>
      <c r="AM115" s="35">
        <v>-0.3977</v>
      </c>
      <c r="AN115" s="35">
        <v>-0.39900000000000002</v>
      </c>
      <c r="AO115" s="35">
        <v>-0.35599999999999998</v>
      </c>
      <c r="AP115" s="35">
        <v>-0.40949999999999998</v>
      </c>
      <c r="AQ115" s="35">
        <v>-0.44240000000000002</v>
      </c>
      <c r="AR115" s="35">
        <v>-0.42909999999999998</v>
      </c>
      <c r="AS115" s="35">
        <v>-0.4254</v>
      </c>
      <c r="AT115" s="35">
        <v>-0.47570000000000001</v>
      </c>
      <c r="AU115" s="35">
        <v>-0.4556</v>
      </c>
      <c r="AV115" s="35">
        <v>-0.46850000000000003</v>
      </c>
      <c r="AW115" s="35">
        <v>-0.52100000000000002</v>
      </c>
      <c r="AX115" s="35">
        <v>-0.56340000000000001</v>
      </c>
      <c r="AY115" s="35">
        <v>-0.54620000000000002</v>
      </c>
      <c r="AZ115" s="35">
        <v>-0.52939999999999998</v>
      </c>
      <c r="BA115" s="35">
        <v>-0.54059999999999997</v>
      </c>
      <c r="BB115" s="35">
        <v>-0.54369999999999996</v>
      </c>
      <c r="BC115" s="35">
        <v>-0.53510000000000002</v>
      </c>
      <c r="BD115" s="35">
        <v>-0.53320000000000001</v>
      </c>
      <c r="BE115" s="35">
        <v>-0.54949999999999999</v>
      </c>
      <c r="BF115" s="35">
        <v>-0.54920000000000002</v>
      </c>
      <c r="BG115" s="35">
        <v>-0.54730000000000001</v>
      </c>
      <c r="BI115" s="24" t="s">
        <v>160</v>
      </c>
      <c r="BK115" s="42">
        <v>15.7773</v>
      </c>
      <c r="BL115" s="42">
        <v>12.1898</v>
      </c>
      <c r="BM115" s="42">
        <v>14.407</v>
      </c>
      <c r="BN115" s="42">
        <v>16.402899999999999</v>
      </c>
      <c r="BO115" s="42">
        <v>13.9061</v>
      </c>
      <c r="BP115" s="42">
        <v>16.914200000000001</v>
      </c>
      <c r="BQ115" s="42">
        <v>15.772500000000001</v>
      </c>
      <c r="BR115" s="42">
        <v>12.77</v>
      </c>
      <c r="BS115" s="42">
        <v>16.340199999999999</v>
      </c>
      <c r="BT115" s="42">
        <v>17.861999999999998</v>
      </c>
      <c r="BU115" s="42">
        <v>16.4526</v>
      </c>
      <c r="BV115" s="42">
        <v>16.2</v>
      </c>
      <c r="BW115" s="42">
        <v>17.9999</v>
      </c>
      <c r="BX115" s="42">
        <v>17.2424</v>
      </c>
      <c r="BY115" s="42">
        <v>20.621600000000001</v>
      </c>
      <c r="BZ115" s="42">
        <v>20.507200000000001</v>
      </c>
      <c r="CA115" s="42">
        <v>17.743500000000001</v>
      </c>
      <c r="CB115" s="42">
        <v>22.817699999999999</v>
      </c>
      <c r="CC115" s="42">
        <v>21.524999999999999</v>
      </c>
      <c r="CD115" s="42">
        <v>19.922999999999998</v>
      </c>
      <c r="CE115" s="42">
        <v>19.009699999999999</v>
      </c>
      <c r="CF115" s="42">
        <v>20.448</v>
      </c>
      <c r="CH115" s="32">
        <v>105.694</v>
      </c>
      <c r="CI115" s="30">
        <v>35.722999999999999</v>
      </c>
    </row>
    <row r="116" spans="1:87">
      <c r="A116" s="29">
        <v>41424</v>
      </c>
      <c r="B116" s="30" t="s">
        <v>118</v>
      </c>
      <c r="C116" s="30"/>
      <c r="D116" s="30"/>
      <c r="E116" s="30">
        <v>4</v>
      </c>
      <c r="F116" s="31">
        <v>8</v>
      </c>
      <c r="G116" s="31">
        <v>269</v>
      </c>
      <c r="H116" s="31">
        <v>7695</v>
      </c>
      <c r="I116" s="32">
        <v>105.678</v>
      </c>
      <c r="J116" s="30">
        <v>35.71</v>
      </c>
      <c r="K116" s="33" t="s">
        <v>161</v>
      </c>
      <c r="M116" s="35">
        <v>0.61850000000000005</v>
      </c>
      <c r="N116" s="35">
        <v>0.57820000000000005</v>
      </c>
      <c r="O116" s="35">
        <v>0.65049999999999997</v>
      </c>
      <c r="P116" s="35">
        <v>0.66490000000000005</v>
      </c>
      <c r="Q116" s="35">
        <v>0.61990000000000001</v>
      </c>
      <c r="R116" s="35">
        <v>0.69120000000000004</v>
      </c>
      <c r="S116" s="35">
        <v>0.6754</v>
      </c>
      <c r="T116" s="35">
        <v>0.63519999999999999</v>
      </c>
      <c r="U116" s="35">
        <v>0.65710000000000002</v>
      </c>
      <c r="V116" s="35">
        <v>0.63859999999999995</v>
      </c>
      <c r="W116" s="35">
        <v>0.64429999999999998</v>
      </c>
      <c r="X116" s="35">
        <v>0.37930000000000003</v>
      </c>
      <c r="Y116" s="35">
        <v>0.34250000000000003</v>
      </c>
      <c r="Z116" s="35">
        <v>0.42730000000000001</v>
      </c>
      <c r="AA116" s="35">
        <v>0.39839999999999998</v>
      </c>
      <c r="AB116" s="35">
        <v>0.47760000000000002</v>
      </c>
      <c r="AC116" s="35">
        <v>0.46500000000000002</v>
      </c>
      <c r="AD116" s="35">
        <v>0.49480000000000002</v>
      </c>
      <c r="AE116" s="35">
        <v>0.44990000000000002</v>
      </c>
      <c r="AF116" s="35">
        <v>0.51229999999999998</v>
      </c>
      <c r="AG116" s="35">
        <v>0.50549999999999995</v>
      </c>
      <c r="AH116" s="35">
        <v>0.52569999999999995</v>
      </c>
      <c r="AJ116" s="25" t="s">
        <v>161</v>
      </c>
      <c r="AL116" s="35">
        <v>-0.43469999999999998</v>
      </c>
      <c r="AM116" s="35">
        <v>-0.36509999999999998</v>
      </c>
      <c r="AN116" s="35">
        <v>-0.40579999999999999</v>
      </c>
      <c r="AO116" s="35">
        <v>-0.41420000000000001</v>
      </c>
      <c r="AP116" s="35">
        <v>-0.4138</v>
      </c>
      <c r="AQ116" s="35">
        <v>-0.38840000000000002</v>
      </c>
      <c r="AR116" s="35">
        <v>-0.38240000000000002</v>
      </c>
      <c r="AS116" s="35">
        <v>-0.42</v>
      </c>
      <c r="AT116" s="35">
        <v>-0.46589999999999998</v>
      </c>
      <c r="AU116" s="35">
        <v>-0.4728</v>
      </c>
      <c r="AV116" s="35">
        <v>-0.46200000000000002</v>
      </c>
      <c r="AW116" s="35">
        <v>-0.51049999999999995</v>
      </c>
      <c r="AX116" s="35">
        <v>-0.52769999999999995</v>
      </c>
      <c r="AY116" s="35">
        <v>-0.51700000000000002</v>
      </c>
      <c r="AZ116" s="35">
        <v>-0.49659999999999999</v>
      </c>
      <c r="BA116" s="35">
        <v>-0.53120000000000001</v>
      </c>
      <c r="BB116" s="35">
        <v>-0.505</v>
      </c>
      <c r="BC116" s="35">
        <v>-0.50739999999999996</v>
      </c>
      <c r="BD116" s="35">
        <v>-0.53180000000000005</v>
      </c>
      <c r="BE116" s="35">
        <v>-0.5504</v>
      </c>
      <c r="BF116" s="35">
        <v>-0.52900000000000003</v>
      </c>
      <c r="BG116" s="35">
        <v>-0.54530000000000001</v>
      </c>
      <c r="BI116" s="24" t="s">
        <v>161</v>
      </c>
      <c r="BK116" s="42">
        <v>17.220600000000001</v>
      </c>
      <c r="BL116" s="42">
        <v>10.121499999999999</v>
      </c>
      <c r="BM116" s="42">
        <v>13.9267</v>
      </c>
      <c r="BN116" s="42">
        <v>15.472300000000001</v>
      </c>
      <c r="BO116" s="42">
        <v>13.536099999999999</v>
      </c>
      <c r="BP116" s="42">
        <v>14.6678</v>
      </c>
      <c r="BQ116" s="42">
        <v>13.638500000000001</v>
      </c>
      <c r="BR116" s="42">
        <v>10.756500000000001</v>
      </c>
      <c r="BS116" s="42">
        <v>15.6066</v>
      </c>
      <c r="BT116" s="42">
        <v>16.966000000000001</v>
      </c>
      <c r="BU116" s="42">
        <v>14.532500000000001</v>
      </c>
      <c r="BV116" s="42">
        <v>13.9193</v>
      </c>
      <c r="BW116" s="42">
        <v>16.268000000000001</v>
      </c>
      <c r="BX116" s="42">
        <v>13.9693</v>
      </c>
      <c r="BY116" s="42">
        <v>18.584399999999999</v>
      </c>
      <c r="BZ116" s="42">
        <v>16.7027</v>
      </c>
      <c r="CA116" s="42">
        <v>14.7621</v>
      </c>
      <c r="CB116" s="42">
        <v>19.907599999999999</v>
      </c>
      <c r="CC116" s="42">
        <v>18.91</v>
      </c>
      <c r="CD116" s="42">
        <v>18.135000000000002</v>
      </c>
      <c r="CE116" s="42">
        <v>19.151199999999999</v>
      </c>
      <c r="CF116" s="42">
        <v>18.6479</v>
      </c>
      <c r="CH116" s="32">
        <v>105.678</v>
      </c>
      <c r="CI116" s="30">
        <v>35.71</v>
      </c>
    </row>
    <row r="117" spans="1:87">
      <c r="A117" s="29">
        <v>41424</v>
      </c>
      <c r="B117" s="30" t="s">
        <v>118</v>
      </c>
      <c r="C117" s="30"/>
      <c r="D117" s="30"/>
      <c r="E117" s="30">
        <v>4</v>
      </c>
      <c r="F117" s="31">
        <v>11</v>
      </c>
      <c r="G117" s="31">
        <v>270</v>
      </c>
      <c r="H117" s="31">
        <v>7956</v>
      </c>
      <c r="I117" s="32">
        <v>105.67</v>
      </c>
      <c r="J117" s="30">
        <v>35.712000000000003</v>
      </c>
      <c r="K117" s="33" t="s">
        <v>162</v>
      </c>
      <c r="M117" s="35">
        <v>0.62539999999999996</v>
      </c>
      <c r="N117" s="35">
        <v>0.61070000000000002</v>
      </c>
      <c r="O117" s="35">
        <v>0.63319999999999999</v>
      </c>
      <c r="P117" s="35">
        <v>0.67459999999999998</v>
      </c>
      <c r="Q117" s="35">
        <v>0.64090000000000003</v>
      </c>
      <c r="R117" s="35">
        <v>0.66110000000000002</v>
      </c>
      <c r="S117" s="35">
        <v>0.70850000000000002</v>
      </c>
      <c r="T117" s="35">
        <v>0.68120000000000003</v>
      </c>
      <c r="U117" s="35">
        <v>0.68100000000000005</v>
      </c>
      <c r="V117" s="35">
        <v>0.66320000000000001</v>
      </c>
      <c r="W117" s="35">
        <v>0.6663</v>
      </c>
      <c r="X117" s="35">
        <v>0.55059999999999998</v>
      </c>
      <c r="Y117" s="35">
        <v>0.50460000000000005</v>
      </c>
      <c r="Z117" s="35">
        <v>0.50309999999999999</v>
      </c>
      <c r="AA117" s="35">
        <v>0.505</v>
      </c>
      <c r="AB117" s="35">
        <v>0.54290000000000005</v>
      </c>
      <c r="AC117" s="35">
        <v>0.53669999999999995</v>
      </c>
      <c r="AD117" s="35">
        <v>0.58120000000000005</v>
      </c>
      <c r="AE117" s="35">
        <v>0.55800000000000005</v>
      </c>
      <c r="AF117" s="35">
        <v>0.59850000000000003</v>
      </c>
      <c r="AG117" s="35">
        <v>0.55830000000000002</v>
      </c>
      <c r="AH117" s="35">
        <v>0.63119999999999998</v>
      </c>
      <c r="AJ117" s="25" t="s">
        <v>162</v>
      </c>
      <c r="AL117" s="35">
        <v>-0.44969999999999999</v>
      </c>
      <c r="AM117" s="35">
        <v>-0.40579999999999999</v>
      </c>
      <c r="AN117" s="35">
        <v>-0.40560000000000002</v>
      </c>
      <c r="AO117" s="35">
        <v>-0.43219999999999997</v>
      </c>
      <c r="AP117" s="35">
        <v>-0.4299</v>
      </c>
      <c r="AQ117" s="35">
        <v>-0.40699999999999997</v>
      </c>
      <c r="AR117" s="35">
        <v>-0.44269999999999998</v>
      </c>
      <c r="AS117" s="35">
        <v>-0.40970000000000001</v>
      </c>
      <c r="AT117" s="35">
        <v>-0.48770000000000002</v>
      </c>
      <c r="AU117" s="35">
        <v>-0.47670000000000001</v>
      </c>
      <c r="AV117" s="35">
        <v>-0.47120000000000001</v>
      </c>
      <c r="AW117" s="35">
        <v>-0.4788</v>
      </c>
      <c r="AX117" s="35">
        <v>-0.4803</v>
      </c>
      <c r="AY117" s="35">
        <v>-0.4924</v>
      </c>
      <c r="AZ117" s="35">
        <v>-0.45169999999999999</v>
      </c>
      <c r="BA117" s="35">
        <v>-0.49719999999999998</v>
      </c>
      <c r="BB117" s="35">
        <v>-0.48870000000000002</v>
      </c>
      <c r="BC117" s="35">
        <v>-0.49709999999999999</v>
      </c>
      <c r="BD117" s="35">
        <v>-0.50460000000000005</v>
      </c>
      <c r="BE117" s="35">
        <v>-0.49890000000000001</v>
      </c>
      <c r="BF117" s="35">
        <v>-0.4924</v>
      </c>
      <c r="BG117" s="35">
        <v>-0.50670000000000004</v>
      </c>
      <c r="BI117" s="24" t="s">
        <v>162</v>
      </c>
      <c r="BK117" s="42">
        <v>17.277000000000001</v>
      </c>
      <c r="BL117" s="42">
        <v>10.5806</v>
      </c>
      <c r="BM117" s="42">
        <v>14.050800000000001</v>
      </c>
      <c r="BN117" s="42">
        <v>15.238899999999999</v>
      </c>
      <c r="BO117" s="42">
        <v>13.7277</v>
      </c>
      <c r="BP117" s="42">
        <v>15.716900000000001</v>
      </c>
      <c r="BQ117" s="42">
        <v>14.3636</v>
      </c>
      <c r="BR117" s="42">
        <v>11.235300000000001</v>
      </c>
      <c r="BS117" s="42">
        <v>15.638500000000001</v>
      </c>
      <c r="BT117" s="42">
        <v>18.921199999999999</v>
      </c>
      <c r="BU117" s="42">
        <v>14.4232</v>
      </c>
      <c r="BV117" s="42">
        <v>12.975300000000001</v>
      </c>
      <c r="BW117" s="42">
        <v>16.592099999999999</v>
      </c>
      <c r="BX117" s="42">
        <v>13.8094</v>
      </c>
      <c r="BY117" s="42">
        <v>18.997</v>
      </c>
      <c r="BZ117" s="42">
        <v>16.942699999999999</v>
      </c>
      <c r="CA117" s="42">
        <v>17.1814</v>
      </c>
      <c r="CB117" s="42">
        <v>20.765000000000001</v>
      </c>
      <c r="CC117" s="42">
        <v>17.190300000000001</v>
      </c>
      <c r="CD117" s="42">
        <v>15.7331</v>
      </c>
      <c r="CE117" s="42">
        <v>18.1069</v>
      </c>
      <c r="CF117" s="42">
        <v>16.988800000000001</v>
      </c>
      <c r="CH117" s="32">
        <v>105.67</v>
      </c>
      <c r="CI117" s="30">
        <v>35.712000000000003</v>
      </c>
    </row>
    <row r="118" spans="1:87">
      <c r="A118" s="29">
        <v>41424</v>
      </c>
      <c r="B118" s="30" t="s">
        <v>118</v>
      </c>
      <c r="C118" s="30"/>
      <c r="D118" s="30"/>
      <c r="E118" s="30">
        <v>4</v>
      </c>
      <c r="F118" s="31">
        <v>11</v>
      </c>
      <c r="G118" s="31">
        <v>203</v>
      </c>
      <c r="H118" s="31">
        <v>8973</v>
      </c>
      <c r="I118" s="32">
        <v>105.658</v>
      </c>
      <c r="J118" s="30">
        <v>35.716000000000001</v>
      </c>
      <c r="K118" s="33" t="s">
        <v>163</v>
      </c>
      <c r="M118" s="35">
        <v>0.51970000000000005</v>
      </c>
      <c r="N118" s="35">
        <v>0.55669999999999997</v>
      </c>
      <c r="O118" s="35">
        <v>0.57589999999999997</v>
      </c>
      <c r="P118" s="35">
        <v>0.58169999999999999</v>
      </c>
      <c r="Q118" s="35">
        <v>0.5343</v>
      </c>
      <c r="R118" s="35">
        <v>0.5887</v>
      </c>
      <c r="S118" s="35">
        <v>0.60629999999999995</v>
      </c>
      <c r="T118" s="35">
        <v>0.55549999999999999</v>
      </c>
      <c r="U118" s="35">
        <v>0.57430000000000003</v>
      </c>
      <c r="V118" s="35">
        <v>0.54690000000000005</v>
      </c>
      <c r="W118" s="35">
        <v>0.54420000000000002</v>
      </c>
      <c r="X118" s="35">
        <v>0.26590000000000003</v>
      </c>
      <c r="Y118" s="35">
        <v>0.26190000000000002</v>
      </c>
      <c r="Z118" s="35">
        <v>0.40129999999999999</v>
      </c>
      <c r="AA118" s="35">
        <v>0.40260000000000001</v>
      </c>
      <c r="AB118" s="35">
        <v>0.4204</v>
      </c>
      <c r="AC118" s="35">
        <v>0.40689999999999998</v>
      </c>
      <c r="AD118" s="35">
        <v>0.44829999999999998</v>
      </c>
      <c r="AE118" s="35">
        <v>0.38250000000000001</v>
      </c>
      <c r="AF118" s="35">
        <v>0.44359999999999999</v>
      </c>
      <c r="AG118" s="35">
        <v>0.43540000000000001</v>
      </c>
      <c r="AH118" s="35">
        <v>0.50229999999999997</v>
      </c>
      <c r="AJ118" s="25" t="s">
        <v>163</v>
      </c>
      <c r="AL118" s="35">
        <v>-0.45090000000000002</v>
      </c>
      <c r="AM118" s="35">
        <v>-0.48959999999999998</v>
      </c>
      <c r="AN118" s="35">
        <v>-0.439</v>
      </c>
      <c r="AO118" s="35">
        <v>-0.45889999999999997</v>
      </c>
      <c r="AP118" s="35">
        <v>-0.45019999999999999</v>
      </c>
      <c r="AQ118" s="35">
        <v>-0.51070000000000004</v>
      </c>
      <c r="AR118" s="35">
        <v>-0.48959999999999998</v>
      </c>
      <c r="AS118" s="35">
        <v>-0.44650000000000001</v>
      </c>
      <c r="AT118" s="35">
        <v>-0.51429999999999998</v>
      </c>
      <c r="AU118" s="35">
        <v>-0.52529999999999999</v>
      </c>
      <c r="AV118" s="35">
        <v>-0.49869999999999998</v>
      </c>
      <c r="AW118" s="35">
        <v>-0.5514</v>
      </c>
      <c r="AX118" s="35">
        <v>-0.60589999999999999</v>
      </c>
      <c r="AY118" s="35">
        <v>-0.58009999999999995</v>
      </c>
      <c r="AZ118" s="35">
        <v>-0.55079999999999996</v>
      </c>
      <c r="BA118" s="35">
        <v>-0.57210000000000005</v>
      </c>
      <c r="BB118" s="35">
        <v>-0.55200000000000005</v>
      </c>
      <c r="BC118" s="35">
        <v>-0.57540000000000002</v>
      </c>
      <c r="BD118" s="35">
        <v>-0.56240000000000001</v>
      </c>
      <c r="BE118" s="35">
        <v>-0.57869999999999999</v>
      </c>
      <c r="BF118" s="35">
        <v>-0.54830000000000001</v>
      </c>
      <c r="BG118" s="35">
        <v>-0.57389999999999997</v>
      </c>
      <c r="BI118" s="24" t="s">
        <v>163</v>
      </c>
      <c r="BK118" s="42">
        <v>20.516400000000001</v>
      </c>
      <c r="BL118" s="42">
        <v>12.9331</v>
      </c>
      <c r="BM118" s="42">
        <v>18.521599999999999</v>
      </c>
      <c r="BN118" s="42">
        <v>18.898800000000001</v>
      </c>
      <c r="BO118" s="42">
        <v>15.838699999999999</v>
      </c>
      <c r="BP118" s="42">
        <v>20.068899999999999</v>
      </c>
      <c r="BQ118" s="42">
        <v>18.4892</v>
      </c>
      <c r="BR118" s="42">
        <v>14.969799999999999</v>
      </c>
      <c r="BS118" s="42">
        <v>20.5428</v>
      </c>
      <c r="BT118" s="42">
        <v>20.926500000000001</v>
      </c>
      <c r="BU118" s="42">
        <v>21.056000000000001</v>
      </c>
      <c r="BV118" s="42">
        <v>24.4435</v>
      </c>
      <c r="BW118" s="42">
        <v>24.548400000000001</v>
      </c>
      <c r="BX118" s="42">
        <v>20.603300000000001</v>
      </c>
      <c r="BY118" s="42">
        <v>25.5534</v>
      </c>
      <c r="BZ118" s="42">
        <v>22.462299999999999</v>
      </c>
      <c r="CA118" s="42">
        <v>25.200299999999999</v>
      </c>
      <c r="CB118" s="42">
        <v>27.120899999999999</v>
      </c>
      <c r="CC118" s="42">
        <v>24.637899999999998</v>
      </c>
      <c r="CD118" s="42">
        <v>24.907399999999999</v>
      </c>
      <c r="CE118" s="42">
        <v>24.1203</v>
      </c>
      <c r="CF118" s="42">
        <v>26.379100000000001</v>
      </c>
      <c r="CH118" s="32">
        <v>105.658</v>
      </c>
      <c r="CI118" s="30">
        <v>35.716000000000001</v>
      </c>
    </row>
    <row r="119" spans="1:87">
      <c r="A119" s="29">
        <v>41424</v>
      </c>
      <c r="B119" s="30" t="s">
        <v>118</v>
      </c>
      <c r="C119" s="30"/>
      <c r="D119" s="30"/>
      <c r="E119" s="30">
        <v>4</v>
      </c>
      <c r="F119" s="31">
        <v>14</v>
      </c>
      <c r="G119" s="31">
        <v>274</v>
      </c>
      <c r="H119" s="31">
        <v>9102</v>
      </c>
      <c r="I119" s="32">
        <v>105.652</v>
      </c>
      <c r="J119" s="30">
        <v>35.716999999999999</v>
      </c>
      <c r="K119" s="33" t="s">
        <v>164</v>
      </c>
      <c r="M119" s="35">
        <v>0.56430000000000002</v>
      </c>
      <c r="N119" s="35">
        <v>0.56679999999999997</v>
      </c>
      <c r="O119" s="35">
        <v>0.53410000000000002</v>
      </c>
      <c r="P119" s="35">
        <v>0.60719999999999996</v>
      </c>
      <c r="Q119" s="35">
        <v>0.53920000000000001</v>
      </c>
      <c r="R119" s="35">
        <v>0.62839999999999996</v>
      </c>
      <c r="S119" s="35">
        <v>0.63649999999999995</v>
      </c>
      <c r="T119" s="35">
        <v>0.628</v>
      </c>
      <c r="U119" s="35">
        <v>0.62029999999999996</v>
      </c>
      <c r="V119" s="35">
        <v>0.61770000000000003</v>
      </c>
      <c r="W119" s="35">
        <v>0.58789999999999998</v>
      </c>
      <c r="X119" s="35">
        <v>0.32129999999999997</v>
      </c>
      <c r="Y119" s="35">
        <v>0.40539999999999998</v>
      </c>
      <c r="Z119" s="35">
        <v>0.4647</v>
      </c>
      <c r="AA119" s="35">
        <v>0.47320000000000001</v>
      </c>
      <c r="AB119" s="35">
        <v>0.49780000000000002</v>
      </c>
      <c r="AC119" s="35">
        <v>0.46179999999999999</v>
      </c>
      <c r="AD119" s="35">
        <v>0.51590000000000003</v>
      </c>
      <c r="AE119" s="35">
        <v>0.42920000000000003</v>
      </c>
      <c r="AF119" s="35">
        <v>0.47489999999999999</v>
      </c>
      <c r="AG119" s="35">
        <v>0.4733</v>
      </c>
      <c r="AH119" s="35">
        <v>0.59199999999999997</v>
      </c>
      <c r="AJ119" s="25" t="s">
        <v>164</v>
      </c>
      <c r="AL119" s="35">
        <v>-0.4325</v>
      </c>
      <c r="AM119" s="35">
        <v>-0.40200000000000002</v>
      </c>
      <c r="AN119" s="35">
        <v>-0.41249999999999998</v>
      </c>
      <c r="AO119" s="35">
        <v>-0.44550000000000001</v>
      </c>
      <c r="AP119" s="35">
        <v>-0.42059999999999997</v>
      </c>
      <c r="AQ119" s="35">
        <v>-0.4471</v>
      </c>
      <c r="AR119" s="35">
        <v>-0.4148</v>
      </c>
      <c r="AS119" s="35">
        <v>-0.42720000000000002</v>
      </c>
      <c r="AT119" s="35">
        <v>-0.47499999999999998</v>
      </c>
      <c r="AU119" s="35">
        <v>-0.47199999999999998</v>
      </c>
      <c r="AV119" s="35">
        <v>-0.48520000000000002</v>
      </c>
      <c r="AW119" s="35">
        <v>-0.50319999999999998</v>
      </c>
      <c r="AX119" s="35">
        <v>-0.57440000000000002</v>
      </c>
      <c r="AY119" s="35">
        <v>-0.55389999999999995</v>
      </c>
      <c r="AZ119" s="35">
        <v>-0.51719999999999999</v>
      </c>
      <c r="BA119" s="35">
        <v>-0.55059999999999998</v>
      </c>
      <c r="BB119" s="35">
        <v>-0.5302</v>
      </c>
      <c r="BC119" s="35">
        <v>-0.53779999999999994</v>
      </c>
      <c r="BD119" s="35">
        <v>-0.5776</v>
      </c>
      <c r="BE119" s="35">
        <v>-0.57079999999999997</v>
      </c>
      <c r="BF119" s="35">
        <v>-0.56569999999999998</v>
      </c>
      <c r="BG119" s="35">
        <v>-0.53800000000000003</v>
      </c>
      <c r="BI119" s="24" t="s">
        <v>164</v>
      </c>
      <c r="BK119" s="42">
        <v>20.3749</v>
      </c>
      <c r="BL119" s="42">
        <v>12.184699999999999</v>
      </c>
      <c r="BM119" s="42">
        <v>16.527200000000001</v>
      </c>
      <c r="BN119" s="42">
        <v>19.005400000000002</v>
      </c>
      <c r="BO119" s="42">
        <v>15.1104</v>
      </c>
      <c r="BP119" s="42">
        <v>19.366800000000001</v>
      </c>
      <c r="BQ119" s="42">
        <v>18.560400000000001</v>
      </c>
      <c r="BR119" s="42">
        <v>13.7418</v>
      </c>
      <c r="BS119" s="42">
        <v>18.340800000000002</v>
      </c>
      <c r="BT119" s="42">
        <v>18.432200000000002</v>
      </c>
      <c r="BU119" s="42">
        <v>18.1873</v>
      </c>
      <c r="BV119" s="42">
        <v>20.552199999999999</v>
      </c>
      <c r="BW119" s="42">
        <v>21.942399999999999</v>
      </c>
      <c r="BX119" s="42">
        <v>19.636299999999999</v>
      </c>
      <c r="BY119" s="42">
        <v>23.543399999999998</v>
      </c>
      <c r="BZ119" s="42">
        <v>22.907</v>
      </c>
      <c r="CA119" s="42">
        <v>22.2592</v>
      </c>
      <c r="CB119" s="42">
        <v>25.332899999999999</v>
      </c>
      <c r="CC119" s="42">
        <v>26.7226</v>
      </c>
      <c r="CD119" s="42">
        <v>22.952500000000001</v>
      </c>
      <c r="CE119" s="42">
        <v>21.436299999999999</v>
      </c>
      <c r="CF119" s="42">
        <v>23.8612</v>
      </c>
      <c r="CH119" s="32">
        <v>105.652</v>
      </c>
      <c r="CI119" s="30">
        <v>35.716999999999999</v>
      </c>
    </row>
    <row r="120" spans="1:87" ht="15.75" customHeight="1">
      <c r="A120" s="29">
        <v>41424</v>
      </c>
      <c r="B120" s="30" t="s">
        <v>118</v>
      </c>
      <c r="C120" s="30"/>
      <c r="D120" s="30"/>
      <c r="E120" s="30">
        <v>4</v>
      </c>
      <c r="F120" s="31">
        <v>12</v>
      </c>
      <c r="G120" s="31">
        <v>221</v>
      </c>
      <c r="H120" s="31">
        <v>9213</v>
      </c>
      <c r="I120" s="32">
        <v>105.65600000000001</v>
      </c>
      <c r="J120" s="30">
        <v>35.72</v>
      </c>
      <c r="K120" s="33" t="s">
        <v>165</v>
      </c>
      <c r="M120" s="35">
        <v>0.63360000000000005</v>
      </c>
      <c r="N120" s="35">
        <v>0.64080000000000004</v>
      </c>
      <c r="O120" s="35">
        <v>0.61629999999999996</v>
      </c>
      <c r="P120" s="35">
        <v>0.65939999999999999</v>
      </c>
      <c r="Q120" s="35">
        <v>0.60780000000000001</v>
      </c>
      <c r="R120" s="35">
        <v>0.68889999999999996</v>
      </c>
      <c r="S120" s="35">
        <v>0.7258</v>
      </c>
      <c r="T120" s="35">
        <v>0.66920000000000002</v>
      </c>
      <c r="U120" s="35">
        <v>0.67159999999999997</v>
      </c>
      <c r="V120" s="35">
        <v>0.6653</v>
      </c>
      <c r="W120" s="35">
        <v>0.64800000000000002</v>
      </c>
      <c r="X120" s="35">
        <v>0.40239999999999998</v>
      </c>
      <c r="Y120" s="35">
        <v>0.5363</v>
      </c>
      <c r="Z120" s="35">
        <v>0.62290000000000001</v>
      </c>
      <c r="AA120" s="35">
        <v>0.61419999999999997</v>
      </c>
      <c r="AB120" s="35">
        <v>0.6532</v>
      </c>
      <c r="AC120" s="35">
        <v>0.622</v>
      </c>
      <c r="AD120" s="35">
        <v>0.68799999999999994</v>
      </c>
      <c r="AE120" s="35">
        <v>0.55020000000000002</v>
      </c>
      <c r="AF120" s="35">
        <v>0.58660000000000001</v>
      </c>
      <c r="AG120" s="35">
        <v>0.56000000000000005</v>
      </c>
      <c r="AH120" s="35">
        <v>0.63880000000000003</v>
      </c>
      <c r="AJ120" s="25" t="s">
        <v>165</v>
      </c>
      <c r="AL120" s="35">
        <v>-0.51029999999999998</v>
      </c>
      <c r="AM120" s="35">
        <v>-0.4647</v>
      </c>
      <c r="AN120" s="35">
        <v>-0.49430000000000002</v>
      </c>
      <c r="AO120" s="35">
        <v>-0.48320000000000002</v>
      </c>
      <c r="AP120" s="35">
        <v>-0.46110000000000001</v>
      </c>
      <c r="AQ120" s="35">
        <v>-0.46970000000000001</v>
      </c>
      <c r="AR120" s="35">
        <v>-0.49480000000000002</v>
      </c>
      <c r="AS120" s="35">
        <v>-0.45639999999999997</v>
      </c>
      <c r="AT120" s="35">
        <v>-0.5131</v>
      </c>
      <c r="AU120" s="35">
        <v>-0.5071</v>
      </c>
      <c r="AV120" s="35">
        <v>-0.48730000000000001</v>
      </c>
      <c r="AW120" s="35">
        <v>-0.5212</v>
      </c>
      <c r="AX120" s="35">
        <v>-0.56789999999999996</v>
      </c>
      <c r="AY120" s="35">
        <v>-0.55810000000000004</v>
      </c>
      <c r="AZ120" s="35">
        <v>-0.53790000000000004</v>
      </c>
      <c r="BA120" s="35">
        <v>-0.50670000000000004</v>
      </c>
      <c r="BB120" s="35">
        <v>-0.52229999999999999</v>
      </c>
      <c r="BC120" s="35">
        <v>-0.53920000000000001</v>
      </c>
      <c r="BD120" s="35">
        <v>-0.55410000000000004</v>
      </c>
      <c r="BE120" s="35">
        <v>-0.56169999999999998</v>
      </c>
      <c r="BF120" s="35">
        <v>-0.5423</v>
      </c>
      <c r="BG120" s="35">
        <v>-0.50770000000000004</v>
      </c>
      <c r="BI120" s="24" t="s">
        <v>165</v>
      </c>
      <c r="BK120" s="42">
        <v>19.997399999999999</v>
      </c>
      <c r="BL120" s="42">
        <v>15.115600000000001</v>
      </c>
      <c r="BM120" s="42">
        <v>18.408300000000001</v>
      </c>
      <c r="BN120" s="42">
        <v>18.382899999999999</v>
      </c>
      <c r="BO120" s="42">
        <v>16.134499999999999</v>
      </c>
      <c r="BP120" s="42">
        <v>19.088999999999999</v>
      </c>
      <c r="BQ120" s="42">
        <v>18.611799999999999</v>
      </c>
      <c r="BR120" s="42">
        <v>13.986000000000001</v>
      </c>
      <c r="BS120" s="42">
        <v>19.737100000000002</v>
      </c>
      <c r="BT120" s="42">
        <v>20.260000000000002</v>
      </c>
      <c r="BU120" s="42">
        <v>19.773299999999999</v>
      </c>
      <c r="BV120" s="42">
        <v>21.080300000000001</v>
      </c>
      <c r="BW120" s="42">
        <v>20.243099999999998</v>
      </c>
      <c r="BX120" s="42">
        <v>18.0138</v>
      </c>
      <c r="BY120" s="42">
        <v>21.4556</v>
      </c>
      <c r="BZ120" s="42">
        <v>21.983899999999998</v>
      </c>
      <c r="CA120" s="42">
        <v>20.3005</v>
      </c>
      <c r="CB120" s="42">
        <v>23.014900000000001</v>
      </c>
      <c r="CC120" s="42">
        <v>24.833500000000001</v>
      </c>
      <c r="CD120" s="42">
        <v>22.660499999999999</v>
      </c>
      <c r="CE120" s="42">
        <v>23.137</v>
      </c>
      <c r="CF120" s="42">
        <v>22.999300000000002</v>
      </c>
      <c r="CH120" s="32">
        <v>105.65600000000001</v>
      </c>
      <c r="CI120" s="30">
        <v>35.72</v>
      </c>
    </row>
    <row r="121" spans="1:87">
      <c r="A121" s="29">
        <v>41424</v>
      </c>
      <c r="B121" s="30" t="s">
        <v>118</v>
      </c>
      <c r="C121" s="30"/>
      <c r="D121" s="30"/>
      <c r="E121" s="30">
        <v>4</v>
      </c>
      <c r="F121" s="31">
        <v>11</v>
      </c>
      <c r="G121" s="31">
        <v>256</v>
      </c>
      <c r="H121" s="31">
        <v>8860</v>
      </c>
      <c r="I121" s="32">
        <v>105.66500000000001</v>
      </c>
      <c r="J121" s="30">
        <v>35.722999999999999</v>
      </c>
      <c r="K121" s="33" t="s">
        <v>166</v>
      </c>
      <c r="M121" s="35">
        <v>0.56359999999999999</v>
      </c>
      <c r="N121" s="35">
        <v>0.54930000000000001</v>
      </c>
      <c r="O121" s="35">
        <v>0.58399999999999996</v>
      </c>
      <c r="P121" s="35">
        <v>0.61580000000000001</v>
      </c>
      <c r="Q121" s="35">
        <v>0.55600000000000005</v>
      </c>
      <c r="R121" s="35">
        <v>0.6321</v>
      </c>
      <c r="S121" s="35">
        <v>0.6119</v>
      </c>
      <c r="T121" s="35">
        <v>0.54700000000000004</v>
      </c>
      <c r="U121" s="35">
        <v>0.59060000000000001</v>
      </c>
      <c r="V121" s="35">
        <v>0.55769999999999997</v>
      </c>
      <c r="W121" s="35">
        <v>0.56040000000000001</v>
      </c>
      <c r="X121" s="35">
        <v>0.30759999999999998</v>
      </c>
      <c r="Y121" s="35">
        <v>0.2873</v>
      </c>
      <c r="Z121" s="35">
        <v>0.34489999999999998</v>
      </c>
      <c r="AA121" s="35">
        <v>0.39889999999999998</v>
      </c>
      <c r="AB121" s="35">
        <v>0.42430000000000001</v>
      </c>
      <c r="AC121" s="35">
        <v>0.41770000000000002</v>
      </c>
      <c r="AD121" s="35">
        <v>0.46160000000000001</v>
      </c>
      <c r="AE121" s="35">
        <v>0.3997</v>
      </c>
      <c r="AF121" s="35">
        <v>0.48609999999999998</v>
      </c>
      <c r="AG121" s="35">
        <v>0.4516</v>
      </c>
      <c r="AH121" s="35">
        <v>0.49309999999999998</v>
      </c>
      <c r="AJ121" s="25" t="s">
        <v>166</v>
      </c>
      <c r="AL121" s="35">
        <v>-0.45129999999999998</v>
      </c>
      <c r="AM121" s="35">
        <v>-0.41470000000000001</v>
      </c>
      <c r="AN121" s="35">
        <v>-0.42320000000000002</v>
      </c>
      <c r="AO121" s="35">
        <v>-0.42230000000000001</v>
      </c>
      <c r="AP121" s="35">
        <v>-0.42609999999999998</v>
      </c>
      <c r="AQ121" s="35">
        <v>-0.44819999999999999</v>
      </c>
      <c r="AR121" s="35">
        <v>-0.45650000000000002</v>
      </c>
      <c r="AS121" s="35">
        <v>-0.4345</v>
      </c>
      <c r="AT121" s="35">
        <v>-0.4667</v>
      </c>
      <c r="AU121" s="35">
        <v>-0.46579999999999999</v>
      </c>
      <c r="AV121" s="35">
        <v>-0.4798</v>
      </c>
      <c r="AW121" s="35">
        <v>-0.49880000000000002</v>
      </c>
      <c r="AX121" s="35">
        <v>-0.55169999999999997</v>
      </c>
      <c r="AY121" s="35">
        <v>-0.53979999999999995</v>
      </c>
      <c r="AZ121" s="35">
        <v>-0.53720000000000001</v>
      </c>
      <c r="BA121" s="35">
        <v>-0.54800000000000004</v>
      </c>
      <c r="BB121" s="35">
        <v>-0.5393</v>
      </c>
      <c r="BC121" s="35">
        <v>-0.55369999999999997</v>
      </c>
      <c r="BD121" s="35">
        <v>-0.5696</v>
      </c>
      <c r="BE121" s="35">
        <v>-0.54100000000000004</v>
      </c>
      <c r="BF121" s="35">
        <v>-0.55500000000000005</v>
      </c>
      <c r="BG121" s="35">
        <v>-0.55330000000000001</v>
      </c>
      <c r="BI121" s="24" t="s">
        <v>166</v>
      </c>
      <c r="BK121" s="42">
        <v>16.209399999999999</v>
      </c>
      <c r="BL121" s="42">
        <v>8.3973999999999993</v>
      </c>
      <c r="BM121" s="42">
        <v>13.306100000000001</v>
      </c>
      <c r="BN121" s="42">
        <v>14.365399999999999</v>
      </c>
      <c r="BO121" s="42">
        <v>11.5967</v>
      </c>
      <c r="BP121" s="42">
        <v>14.3734</v>
      </c>
      <c r="BQ121" s="42">
        <v>12.7531</v>
      </c>
      <c r="BR121" s="42">
        <v>10.3687</v>
      </c>
      <c r="BS121" s="42">
        <v>16.861599999999999</v>
      </c>
      <c r="BT121" s="42">
        <v>15.376200000000001</v>
      </c>
      <c r="BU121" s="42">
        <v>15.7753</v>
      </c>
      <c r="BV121" s="42">
        <v>18.507200000000001</v>
      </c>
      <c r="BW121" s="42">
        <v>20.635000000000002</v>
      </c>
      <c r="BX121" s="42">
        <v>20.199300000000001</v>
      </c>
      <c r="BY121" s="42">
        <v>22.792000000000002</v>
      </c>
      <c r="BZ121" s="42">
        <v>20.078299999999999</v>
      </c>
      <c r="CA121" s="42">
        <v>21.924099999999999</v>
      </c>
      <c r="CB121" s="42">
        <v>24.224499999999999</v>
      </c>
      <c r="CC121" s="42">
        <v>23.786100000000001</v>
      </c>
      <c r="CD121" s="42">
        <v>21.238600000000002</v>
      </c>
      <c r="CE121" s="42">
        <v>24.036799999999999</v>
      </c>
      <c r="CF121" s="42">
        <v>23.901599999999998</v>
      </c>
      <c r="CH121" s="32">
        <v>105.66500000000001</v>
      </c>
      <c r="CI121" s="30">
        <v>35.722999999999999</v>
      </c>
    </row>
    <row r="122" spans="1:87">
      <c r="A122" s="29">
        <v>41424</v>
      </c>
      <c r="B122" s="30" t="s">
        <v>118</v>
      </c>
      <c r="C122" s="30"/>
      <c r="D122" s="30"/>
      <c r="E122" s="30">
        <v>4</v>
      </c>
      <c r="F122" s="31">
        <v>12</v>
      </c>
      <c r="G122" s="31">
        <v>259</v>
      </c>
      <c r="H122" s="31">
        <v>8825</v>
      </c>
      <c r="I122" s="32">
        <v>105.664</v>
      </c>
      <c r="J122" s="30">
        <v>35.725000000000001</v>
      </c>
      <c r="K122" s="33" t="s">
        <v>167</v>
      </c>
      <c r="M122" s="35">
        <v>0.60129999999999995</v>
      </c>
      <c r="N122" s="35">
        <v>0.58979999999999999</v>
      </c>
      <c r="O122" s="35">
        <v>0.61119999999999997</v>
      </c>
      <c r="P122" s="35">
        <v>0.63280000000000003</v>
      </c>
      <c r="Q122" s="35">
        <v>0.59119999999999995</v>
      </c>
      <c r="R122" s="35">
        <v>0.63349999999999995</v>
      </c>
      <c r="S122" s="35">
        <v>0.62770000000000004</v>
      </c>
      <c r="T122" s="35">
        <v>0.54849999999999999</v>
      </c>
      <c r="U122" s="35">
        <v>0.58240000000000003</v>
      </c>
      <c r="V122" s="35">
        <v>0.57179999999999997</v>
      </c>
      <c r="W122" s="35">
        <v>0.5877</v>
      </c>
      <c r="X122" s="35">
        <v>0.32550000000000001</v>
      </c>
      <c r="Y122" s="35">
        <v>0.32690000000000002</v>
      </c>
      <c r="Z122" s="35">
        <v>0.34849999999999998</v>
      </c>
      <c r="AA122" s="35">
        <v>0.35220000000000001</v>
      </c>
      <c r="AB122" s="35">
        <v>0.38629999999999998</v>
      </c>
      <c r="AC122" s="35">
        <v>0.37830000000000003</v>
      </c>
      <c r="AD122" s="35">
        <v>0.42149999999999999</v>
      </c>
      <c r="AE122" s="35">
        <v>0.37859999999999999</v>
      </c>
      <c r="AF122" s="35">
        <v>0.45279999999999998</v>
      </c>
      <c r="AG122" s="35">
        <v>0.41299999999999998</v>
      </c>
      <c r="AH122" s="35">
        <v>0.46550000000000002</v>
      </c>
      <c r="AJ122" s="25" t="s">
        <v>167</v>
      </c>
      <c r="AL122" s="35">
        <v>-0.46820000000000001</v>
      </c>
      <c r="AM122" s="35">
        <v>-0.40839999999999999</v>
      </c>
      <c r="AN122" s="35">
        <v>-0.41749999999999998</v>
      </c>
      <c r="AO122" s="35">
        <v>-0.40970000000000001</v>
      </c>
      <c r="AP122" s="35">
        <v>-0.45229999999999998</v>
      </c>
      <c r="AQ122" s="35">
        <v>-0.47439999999999999</v>
      </c>
      <c r="AR122" s="35">
        <v>-0.4607</v>
      </c>
      <c r="AS122" s="35">
        <v>-0.432</v>
      </c>
      <c r="AT122" s="35">
        <v>-0.50409999999999999</v>
      </c>
      <c r="AU122" s="35">
        <v>-0.49730000000000002</v>
      </c>
      <c r="AV122" s="35">
        <v>-0.52480000000000004</v>
      </c>
      <c r="AW122" s="35">
        <v>-0.49659999999999999</v>
      </c>
      <c r="AX122" s="35">
        <v>-0.53939999999999999</v>
      </c>
      <c r="AY122" s="35">
        <v>-0.52900000000000003</v>
      </c>
      <c r="AZ122" s="35">
        <v>-0.50949999999999995</v>
      </c>
      <c r="BA122" s="35">
        <v>-0.52229999999999999</v>
      </c>
      <c r="BB122" s="35">
        <v>-0.53520000000000001</v>
      </c>
      <c r="BC122" s="35">
        <v>-0.54369999999999996</v>
      </c>
      <c r="BD122" s="35">
        <v>-0.57969999999999999</v>
      </c>
      <c r="BE122" s="35">
        <v>-0.56000000000000005</v>
      </c>
      <c r="BF122" s="35">
        <v>-0.55920000000000003</v>
      </c>
      <c r="BG122" s="35">
        <v>-0.56899999999999995</v>
      </c>
      <c r="BI122" s="24" t="s">
        <v>167</v>
      </c>
      <c r="BK122" s="42">
        <v>15.3657</v>
      </c>
      <c r="BL122" s="42">
        <v>7.7824999999999998</v>
      </c>
      <c r="BM122" s="42">
        <v>12.008699999999999</v>
      </c>
      <c r="BN122" s="42">
        <v>13.994300000000001</v>
      </c>
      <c r="BO122" s="42">
        <v>10.036799999999999</v>
      </c>
      <c r="BP122" s="42">
        <v>14.8535</v>
      </c>
      <c r="BQ122" s="42">
        <v>12.8963</v>
      </c>
      <c r="BR122" s="42">
        <v>9.9969999999999999</v>
      </c>
      <c r="BS122" s="42">
        <v>14.761900000000001</v>
      </c>
      <c r="BT122" s="42">
        <v>14.6972</v>
      </c>
      <c r="BU122" s="42">
        <v>16.088200000000001</v>
      </c>
      <c r="BV122" s="42">
        <v>16.423500000000001</v>
      </c>
      <c r="BW122" s="42">
        <v>16.9084</v>
      </c>
      <c r="BX122" s="42">
        <v>16.8629</v>
      </c>
      <c r="BY122" s="42">
        <v>20.036100000000001</v>
      </c>
      <c r="BZ122" s="42">
        <v>18.1219</v>
      </c>
      <c r="CA122" s="42">
        <v>20.110499999999998</v>
      </c>
      <c r="CB122" s="42">
        <v>23.056100000000001</v>
      </c>
      <c r="CC122" s="42">
        <v>22.168600000000001</v>
      </c>
      <c r="CD122" s="42">
        <v>19.575199999999999</v>
      </c>
      <c r="CE122" s="42">
        <v>23.811</v>
      </c>
      <c r="CF122" s="42">
        <v>22.5517</v>
      </c>
      <c r="CH122" s="32">
        <v>105.664</v>
      </c>
      <c r="CI122" s="30">
        <v>35.725000000000001</v>
      </c>
    </row>
    <row r="123" spans="1:87">
      <c r="A123" s="29">
        <v>41424</v>
      </c>
      <c r="B123" s="30" t="s">
        <v>118</v>
      </c>
      <c r="C123" s="30"/>
      <c r="D123" s="30"/>
      <c r="E123" s="30">
        <v>4</v>
      </c>
      <c r="F123" s="31">
        <v>13</v>
      </c>
      <c r="G123" s="31">
        <v>128</v>
      </c>
      <c r="H123" s="31">
        <v>8482</v>
      </c>
      <c r="I123" s="32">
        <v>105.69199999999999</v>
      </c>
      <c r="J123" s="30">
        <v>35.746000000000002</v>
      </c>
      <c r="K123" s="33" t="s">
        <v>168</v>
      </c>
      <c r="M123" s="35">
        <v>0.54269999999999996</v>
      </c>
      <c r="N123" s="35">
        <v>0.52669999999999995</v>
      </c>
      <c r="O123" s="35">
        <v>0.54359999999999997</v>
      </c>
      <c r="P123" s="35">
        <v>0.57569999999999999</v>
      </c>
      <c r="Q123" s="35">
        <v>0.54830000000000001</v>
      </c>
      <c r="R123" s="35">
        <v>0.55820000000000003</v>
      </c>
      <c r="S123" s="35">
        <v>0.57220000000000004</v>
      </c>
      <c r="T123" s="35">
        <v>0.5111</v>
      </c>
      <c r="U123" s="35">
        <v>0.53710000000000002</v>
      </c>
      <c r="V123" s="35">
        <v>0.52249999999999996</v>
      </c>
      <c r="W123" s="35">
        <v>0.51480000000000004</v>
      </c>
      <c r="X123" s="35">
        <v>0.32119999999999999</v>
      </c>
      <c r="Y123" s="35">
        <v>0.22409999999999999</v>
      </c>
      <c r="Z123" s="35">
        <v>0.30649999999999999</v>
      </c>
      <c r="AA123" s="35">
        <v>0.2979</v>
      </c>
      <c r="AB123" s="35">
        <v>0.33389999999999997</v>
      </c>
      <c r="AC123" s="35">
        <v>0.30309999999999998</v>
      </c>
      <c r="AD123" s="35">
        <v>0.35680000000000001</v>
      </c>
      <c r="AE123" s="35">
        <v>0.29970000000000002</v>
      </c>
      <c r="AF123" s="35">
        <v>0.36470000000000002</v>
      </c>
      <c r="AG123" s="35">
        <v>0.35170000000000001</v>
      </c>
      <c r="AH123" s="35">
        <v>0.39689999999999998</v>
      </c>
      <c r="AJ123" s="25" t="s">
        <v>168</v>
      </c>
      <c r="AL123" s="35">
        <v>-0.47839999999999999</v>
      </c>
      <c r="AM123" s="35">
        <v>-0.43880000000000002</v>
      </c>
      <c r="AN123" s="35">
        <v>-0.45069999999999999</v>
      </c>
      <c r="AO123" s="35">
        <v>-0.44400000000000001</v>
      </c>
      <c r="AP123" s="35">
        <v>-0.4466</v>
      </c>
      <c r="AQ123" s="35">
        <v>-0.4476</v>
      </c>
      <c r="AR123" s="35">
        <v>-0.46960000000000002</v>
      </c>
      <c r="AS123" s="35">
        <v>-0.50249999999999995</v>
      </c>
      <c r="AT123" s="35">
        <v>-0.4844</v>
      </c>
      <c r="AU123" s="35">
        <v>-0.50429999999999997</v>
      </c>
      <c r="AV123" s="35">
        <v>-0.50739999999999996</v>
      </c>
      <c r="AW123" s="35">
        <v>-0.51219999999999999</v>
      </c>
      <c r="AX123" s="35">
        <v>-0.53180000000000005</v>
      </c>
      <c r="AY123" s="35">
        <v>-0.51939999999999997</v>
      </c>
      <c r="AZ123" s="35">
        <v>-0.49299999999999999</v>
      </c>
      <c r="BA123" s="35">
        <v>-0.51719999999999999</v>
      </c>
      <c r="BB123" s="35">
        <v>-0.50639999999999996</v>
      </c>
      <c r="BC123" s="35">
        <v>-0.53869999999999996</v>
      </c>
      <c r="BD123" s="35">
        <v>-0.53049999999999997</v>
      </c>
      <c r="BE123" s="35">
        <v>-0.53839999999999999</v>
      </c>
      <c r="BF123" s="35">
        <v>-0.54679999999999995</v>
      </c>
      <c r="BG123" s="35">
        <v>-0.5494</v>
      </c>
      <c r="BI123" s="24" t="s">
        <v>168</v>
      </c>
      <c r="BK123" s="42">
        <v>18.762499999999999</v>
      </c>
      <c r="BL123" s="42">
        <v>14.3565</v>
      </c>
      <c r="BM123" s="42">
        <v>15.776300000000001</v>
      </c>
      <c r="BN123" s="42">
        <v>17.217700000000001</v>
      </c>
      <c r="BO123" s="42">
        <v>15.119</v>
      </c>
      <c r="BP123" s="42">
        <v>21.074999999999999</v>
      </c>
      <c r="BQ123" s="42">
        <v>19.112300000000001</v>
      </c>
      <c r="BR123" s="42">
        <v>14.2416</v>
      </c>
      <c r="BS123" s="42">
        <v>20.217600000000001</v>
      </c>
      <c r="BT123" s="42">
        <v>21.076599999999999</v>
      </c>
      <c r="BU123" s="42">
        <v>19.007400000000001</v>
      </c>
      <c r="BV123" s="42">
        <v>21.742000000000001</v>
      </c>
      <c r="BW123" s="42">
        <v>21.4284</v>
      </c>
      <c r="BX123" s="42">
        <v>21.090800000000002</v>
      </c>
      <c r="BY123" s="42">
        <v>25.834199999999999</v>
      </c>
      <c r="BZ123" s="42">
        <v>25.5487</v>
      </c>
      <c r="CA123" s="42">
        <v>24.2576</v>
      </c>
      <c r="CB123" s="42">
        <v>28.5745</v>
      </c>
      <c r="CC123" s="42">
        <v>28.2028</v>
      </c>
      <c r="CD123" s="42">
        <v>26.003599999999999</v>
      </c>
      <c r="CE123" s="42">
        <v>24.486499999999999</v>
      </c>
      <c r="CF123" s="42">
        <v>29.864699999999999</v>
      </c>
      <c r="CH123" s="32">
        <v>105.69199999999999</v>
      </c>
      <c r="CI123" s="30">
        <v>35.746000000000002</v>
      </c>
    </row>
    <row r="124" spans="1:87">
      <c r="A124" s="29">
        <v>41424</v>
      </c>
      <c r="B124" s="30" t="s">
        <v>118</v>
      </c>
      <c r="C124" s="30"/>
      <c r="D124" s="30"/>
      <c r="E124" s="30">
        <v>4</v>
      </c>
      <c r="F124" s="31">
        <v>10</v>
      </c>
      <c r="G124" s="31">
        <v>125</v>
      </c>
      <c r="H124" s="31">
        <v>8989</v>
      </c>
      <c r="I124" s="32">
        <v>105.69499999999999</v>
      </c>
      <c r="J124" s="30">
        <v>35.741</v>
      </c>
      <c r="K124" s="33" t="s">
        <v>169</v>
      </c>
      <c r="M124" s="35">
        <v>0.58120000000000005</v>
      </c>
      <c r="N124" s="35">
        <v>0.56420000000000003</v>
      </c>
      <c r="O124" s="35">
        <v>0.56630000000000003</v>
      </c>
      <c r="P124" s="35">
        <v>0.59689999999999999</v>
      </c>
      <c r="Q124" s="35">
        <v>0.57110000000000005</v>
      </c>
      <c r="R124" s="35">
        <v>0.58440000000000003</v>
      </c>
      <c r="S124" s="35">
        <v>0.58779999999999999</v>
      </c>
      <c r="T124" s="35">
        <v>0.55879999999999996</v>
      </c>
      <c r="U124" s="35">
        <v>0.56259999999999999</v>
      </c>
      <c r="V124" s="35">
        <v>0.53</v>
      </c>
      <c r="W124" s="35">
        <v>0.54990000000000006</v>
      </c>
      <c r="X124" s="35">
        <v>0.34179999999999999</v>
      </c>
      <c r="Y124" s="35">
        <v>0.24099999999999999</v>
      </c>
      <c r="Z124" s="35">
        <v>0.2959</v>
      </c>
      <c r="AA124" s="35">
        <v>0.32779999999999998</v>
      </c>
      <c r="AB124" s="35">
        <v>0.39369999999999999</v>
      </c>
      <c r="AC124" s="35">
        <v>0.3715</v>
      </c>
      <c r="AD124" s="35">
        <v>0.44269999999999998</v>
      </c>
      <c r="AE124" s="35">
        <v>0.3584</v>
      </c>
      <c r="AF124" s="35">
        <v>0.42199999999999999</v>
      </c>
      <c r="AG124" s="35">
        <v>0.41089999999999999</v>
      </c>
      <c r="AH124" s="35">
        <v>0.45619999999999999</v>
      </c>
      <c r="AJ124" s="25" t="s">
        <v>169</v>
      </c>
      <c r="AL124" s="35">
        <v>-0.45800000000000002</v>
      </c>
      <c r="AM124" s="35">
        <v>-0.44180000000000003</v>
      </c>
      <c r="AN124" s="35">
        <v>-0.43880000000000002</v>
      </c>
      <c r="AO124" s="35">
        <v>-0.4531</v>
      </c>
      <c r="AP124" s="35">
        <v>-0.45369999999999999</v>
      </c>
      <c r="AQ124" s="35">
        <v>-0.47710000000000002</v>
      </c>
      <c r="AR124" s="35">
        <v>-0.46949999999999997</v>
      </c>
      <c r="AS124" s="35">
        <v>-0.49759999999999999</v>
      </c>
      <c r="AT124" s="35">
        <v>-0.48399999999999999</v>
      </c>
      <c r="AU124" s="35">
        <v>-0.47920000000000001</v>
      </c>
      <c r="AV124" s="35">
        <v>-0.49640000000000001</v>
      </c>
      <c r="AW124" s="35">
        <v>-0.52939999999999998</v>
      </c>
      <c r="AX124" s="35">
        <v>-0.56979999999999997</v>
      </c>
      <c r="AY124" s="35">
        <v>-0.57199999999999995</v>
      </c>
      <c r="AZ124" s="35">
        <v>-0.5423</v>
      </c>
      <c r="BA124" s="35">
        <v>-0.54849999999999999</v>
      </c>
      <c r="BB124" s="35">
        <v>-0.55359999999999998</v>
      </c>
      <c r="BC124" s="35">
        <v>-0.54149999999999998</v>
      </c>
      <c r="BD124" s="35">
        <v>-0.56789999999999996</v>
      </c>
      <c r="BE124" s="35">
        <v>-0.56640000000000001</v>
      </c>
      <c r="BF124" s="35">
        <v>-0.56059999999999999</v>
      </c>
      <c r="BG124" s="35">
        <v>-0.56320000000000003</v>
      </c>
      <c r="BI124" s="24" t="s">
        <v>169</v>
      </c>
      <c r="BK124" s="42">
        <v>19.853300000000001</v>
      </c>
      <c r="BL124" s="42">
        <v>16.152899999999999</v>
      </c>
      <c r="BM124" s="42">
        <v>21.4421</v>
      </c>
      <c r="BN124" s="42">
        <v>19.198499999999999</v>
      </c>
      <c r="BO124" s="42">
        <v>16.1599</v>
      </c>
      <c r="BP124" s="42">
        <v>21.560400000000001</v>
      </c>
      <c r="BQ124" s="42">
        <v>20.809799999999999</v>
      </c>
      <c r="BR124" s="42">
        <v>17.348600000000001</v>
      </c>
      <c r="BS124" s="42">
        <v>21.134699999999999</v>
      </c>
      <c r="BT124" s="42">
        <v>20.527799999999999</v>
      </c>
      <c r="BU124" s="42">
        <v>21.563300000000002</v>
      </c>
      <c r="BV124" s="42">
        <v>20.235099999999999</v>
      </c>
      <c r="BW124" s="42">
        <v>21.816400000000002</v>
      </c>
      <c r="BX124" s="42">
        <v>20.426500000000001</v>
      </c>
      <c r="BY124" s="42">
        <v>27.691400000000002</v>
      </c>
      <c r="BZ124" s="42">
        <v>24.865200000000002</v>
      </c>
      <c r="CA124" s="42">
        <v>23.517700000000001</v>
      </c>
      <c r="CB124" s="42">
        <v>28.0444</v>
      </c>
      <c r="CC124" s="42">
        <v>28.189599999999999</v>
      </c>
      <c r="CD124" s="42">
        <v>27.529399999999999</v>
      </c>
      <c r="CE124" s="42">
        <v>23.065999999999999</v>
      </c>
      <c r="CF124" s="42">
        <v>29.3752</v>
      </c>
      <c r="CH124" s="32">
        <v>105.69499999999999</v>
      </c>
      <c r="CI124" s="30">
        <v>35.741</v>
      </c>
    </row>
    <row r="125" spans="1:87">
      <c r="A125" s="29">
        <v>41424</v>
      </c>
      <c r="B125" s="30" t="s">
        <v>118</v>
      </c>
      <c r="C125" s="30"/>
      <c r="D125" s="30"/>
      <c r="E125" s="30">
        <v>4</v>
      </c>
      <c r="F125" s="31">
        <v>12</v>
      </c>
      <c r="G125" s="31">
        <v>190</v>
      </c>
      <c r="H125" s="31">
        <v>9144</v>
      </c>
      <c r="I125" s="32">
        <v>105.693</v>
      </c>
      <c r="J125" s="30">
        <v>35.735999999999997</v>
      </c>
      <c r="K125" s="33" t="s">
        <v>170</v>
      </c>
      <c r="M125" s="35">
        <v>0.63429999999999997</v>
      </c>
      <c r="N125" s="35">
        <v>0.60109999999999997</v>
      </c>
      <c r="O125" s="35">
        <v>0.65229999999999999</v>
      </c>
      <c r="P125" s="35">
        <v>0.6764</v>
      </c>
      <c r="Q125" s="35">
        <v>0.64800000000000002</v>
      </c>
      <c r="R125" s="35">
        <v>0.65839999999999999</v>
      </c>
      <c r="S125" s="35">
        <v>0.66720000000000002</v>
      </c>
      <c r="T125" s="35">
        <v>0.64529999999999998</v>
      </c>
      <c r="U125" s="35">
        <v>0.627</v>
      </c>
      <c r="V125" s="35">
        <v>0.62549999999999994</v>
      </c>
      <c r="W125" s="35">
        <v>0.63770000000000004</v>
      </c>
      <c r="X125" s="35">
        <v>0.31509999999999999</v>
      </c>
      <c r="Y125" s="35">
        <v>0.27400000000000002</v>
      </c>
      <c r="Z125" s="35">
        <v>0.37730000000000002</v>
      </c>
      <c r="AA125" s="35">
        <v>0.3931</v>
      </c>
      <c r="AB125" s="35">
        <v>0.4975</v>
      </c>
      <c r="AC125" s="35">
        <v>0.48720000000000002</v>
      </c>
      <c r="AD125" s="35">
        <v>0.499</v>
      </c>
      <c r="AE125" s="35">
        <v>0.45789999999999997</v>
      </c>
      <c r="AF125" s="35">
        <v>0.5403</v>
      </c>
      <c r="AG125" s="35">
        <v>0.5091</v>
      </c>
      <c r="AH125" s="35">
        <v>0.59530000000000005</v>
      </c>
      <c r="AJ125" s="25" t="s">
        <v>170</v>
      </c>
      <c r="AL125" s="35">
        <v>-0.44740000000000002</v>
      </c>
      <c r="AM125" s="35">
        <v>-0.38250000000000001</v>
      </c>
      <c r="AN125" s="35">
        <v>-0.41599999999999998</v>
      </c>
      <c r="AO125" s="35">
        <v>-0.40260000000000001</v>
      </c>
      <c r="AP125" s="35">
        <v>-0.4108</v>
      </c>
      <c r="AQ125" s="35">
        <v>-0.3992</v>
      </c>
      <c r="AR125" s="35">
        <v>-0.40250000000000002</v>
      </c>
      <c r="AS125" s="35">
        <v>-0.45390000000000003</v>
      </c>
      <c r="AT125" s="35">
        <v>-0.4798</v>
      </c>
      <c r="AU125" s="35">
        <v>-0.47070000000000001</v>
      </c>
      <c r="AV125" s="35">
        <v>-0.48599999999999999</v>
      </c>
      <c r="AW125" s="35">
        <v>-0.5363</v>
      </c>
      <c r="AX125" s="35">
        <v>-0.58940000000000003</v>
      </c>
      <c r="AY125" s="35">
        <v>-0.57650000000000001</v>
      </c>
      <c r="AZ125" s="35">
        <v>-0.55989999999999995</v>
      </c>
      <c r="BA125" s="35">
        <v>-0.53710000000000002</v>
      </c>
      <c r="BB125" s="35">
        <v>-0.55300000000000005</v>
      </c>
      <c r="BC125" s="35">
        <v>-0.53659999999999997</v>
      </c>
      <c r="BD125" s="35">
        <v>-0.54790000000000005</v>
      </c>
      <c r="BE125" s="35">
        <v>-0.55500000000000005</v>
      </c>
      <c r="BF125" s="35">
        <v>-0.57120000000000004</v>
      </c>
      <c r="BG125" s="35">
        <v>-0.52659999999999996</v>
      </c>
      <c r="BI125" s="24" t="s">
        <v>170</v>
      </c>
      <c r="BK125" s="42">
        <v>14.2936</v>
      </c>
      <c r="BL125" s="42">
        <v>10.5388</v>
      </c>
      <c r="BM125" s="42">
        <v>14.9468</v>
      </c>
      <c r="BN125" s="42">
        <v>15.6454</v>
      </c>
      <c r="BO125" s="42">
        <v>13.023899999999999</v>
      </c>
      <c r="BP125" s="42">
        <v>17.0367</v>
      </c>
      <c r="BQ125" s="42">
        <v>16.356999999999999</v>
      </c>
      <c r="BR125" s="42">
        <v>11.5678</v>
      </c>
      <c r="BS125" s="42">
        <v>16.8064</v>
      </c>
      <c r="BT125" s="42">
        <v>17.3675</v>
      </c>
      <c r="BU125" s="42">
        <v>15.6915</v>
      </c>
      <c r="BV125" s="42">
        <v>15.392300000000001</v>
      </c>
      <c r="BW125" s="42">
        <v>19.833300000000001</v>
      </c>
      <c r="BX125" s="42">
        <v>19.6495</v>
      </c>
      <c r="BY125" s="42">
        <v>22.560500000000001</v>
      </c>
      <c r="BZ125" s="42">
        <v>21.941400000000002</v>
      </c>
      <c r="CA125" s="42">
        <v>21.34</v>
      </c>
      <c r="CB125" s="42">
        <v>23.9465</v>
      </c>
      <c r="CC125" s="42">
        <v>23.7182</v>
      </c>
      <c r="CD125" s="42">
        <v>21.523599999999998</v>
      </c>
      <c r="CE125" s="42">
        <v>23.2363</v>
      </c>
      <c r="CF125" s="42">
        <v>23.163799999999998</v>
      </c>
      <c r="CH125" s="32">
        <v>105.693</v>
      </c>
      <c r="CI125" s="30">
        <v>35.735999999999997</v>
      </c>
    </row>
    <row r="126" spans="1:87">
      <c r="A126" s="29">
        <v>41424</v>
      </c>
      <c r="B126" s="30" t="s">
        <v>118</v>
      </c>
      <c r="C126" s="30"/>
      <c r="D126" s="30"/>
      <c r="E126" s="30">
        <v>4</v>
      </c>
      <c r="F126" s="31">
        <v>14</v>
      </c>
      <c r="G126" s="31">
        <v>228</v>
      </c>
      <c r="H126" s="31">
        <v>9134</v>
      </c>
      <c r="I126" s="32">
        <v>105.694</v>
      </c>
      <c r="J126" s="30">
        <v>35.732999999999997</v>
      </c>
      <c r="K126" s="33" t="s">
        <v>171</v>
      </c>
      <c r="M126" s="35">
        <v>0.66479999999999995</v>
      </c>
      <c r="N126" s="35">
        <v>0.63919999999999999</v>
      </c>
      <c r="O126" s="35">
        <v>0.66310000000000002</v>
      </c>
      <c r="P126" s="35">
        <v>0.66320000000000001</v>
      </c>
      <c r="Q126" s="35">
        <v>0.66290000000000004</v>
      </c>
      <c r="R126" s="35">
        <v>0.68569999999999998</v>
      </c>
      <c r="S126" s="35">
        <v>0.67190000000000005</v>
      </c>
      <c r="T126" s="35">
        <v>0.66410000000000002</v>
      </c>
      <c r="U126" s="35">
        <v>0.65369999999999995</v>
      </c>
      <c r="V126" s="35">
        <v>0.64639999999999997</v>
      </c>
      <c r="W126" s="35">
        <v>0.61199999999999999</v>
      </c>
      <c r="X126" s="35">
        <v>0.3342</v>
      </c>
      <c r="Y126" s="35">
        <v>0.27400000000000002</v>
      </c>
      <c r="Z126" s="35">
        <v>0.37219999999999998</v>
      </c>
      <c r="AA126" s="35">
        <v>0.39760000000000001</v>
      </c>
      <c r="AB126" s="35">
        <v>0.50380000000000003</v>
      </c>
      <c r="AC126" s="35">
        <v>0.46820000000000001</v>
      </c>
      <c r="AD126" s="35">
        <v>0.52639999999999998</v>
      </c>
      <c r="AE126" s="35">
        <v>0.4622</v>
      </c>
      <c r="AF126" s="35">
        <v>0.52690000000000003</v>
      </c>
      <c r="AG126" s="35">
        <v>0.51970000000000005</v>
      </c>
      <c r="AH126" s="35">
        <v>0.5837</v>
      </c>
      <c r="AJ126" s="25" t="s">
        <v>171</v>
      </c>
      <c r="AL126" s="35">
        <v>-0.4083</v>
      </c>
      <c r="AM126" s="35">
        <v>-0.3448</v>
      </c>
      <c r="AN126" s="35">
        <v>-0.38219999999999998</v>
      </c>
      <c r="AO126" s="35">
        <v>-0.36759999999999998</v>
      </c>
      <c r="AP126" s="35">
        <v>-0.3861</v>
      </c>
      <c r="AQ126" s="35">
        <v>-0.40160000000000001</v>
      </c>
      <c r="AR126" s="35">
        <v>-0.38600000000000001</v>
      </c>
      <c r="AS126" s="35">
        <v>-0.42720000000000002</v>
      </c>
      <c r="AT126" s="35">
        <v>-0.44379999999999997</v>
      </c>
      <c r="AU126" s="35">
        <v>-0.43330000000000002</v>
      </c>
      <c r="AV126" s="35">
        <v>-0.44230000000000003</v>
      </c>
      <c r="AW126" s="35">
        <v>-0.54120000000000001</v>
      </c>
      <c r="AX126" s="35">
        <v>-0.56820000000000004</v>
      </c>
      <c r="AY126" s="35">
        <v>-0.54469999999999996</v>
      </c>
      <c r="AZ126" s="35">
        <v>-0.54649999999999999</v>
      </c>
      <c r="BA126" s="35">
        <v>-0.53069999999999995</v>
      </c>
      <c r="BB126" s="35">
        <v>-0.54259999999999997</v>
      </c>
      <c r="BC126" s="35">
        <v>-0.53610000000000002</v>
      </c>
      <c r="BD126" s="35">
        <v>-0.54390000000000005</v>
      </c>
      <c r="BE126" s="35">
        <v>-0.55379999999999996</v>
      </c>
      <c r="BF126" s="35">
        <v>-0.55800000000000005</v>
      </c>
      <c r="BG126" s="35">
        <v>-0.53680000000000005</v>
      </c>
      <c r="BI126" s="24" t="s">
        <v>171</v>
      </c>
      <c r="BK126" s="42">
        <v>14.5181</v>
      </c>
      <c r="BL126" s="42">
        <v>11.5021</v>
      </c>
      <c r="BM126" s="42">
        <v>14.327</v>
      </c>
      <c r="BN126" s="42">
        <v>15.7087</v>
      </c>
      <c r="BO126" s="42">
        <v>13.3116</v>
      </c>
      <c r="BP126" s="42">
        <v>15.914300000000001</v>
      </c>
      <c r="BQ126" s="42">
        <v>13.026899999999999</v>
      </c>
      <c r="BR126" s="42">
        <v>10.504</v>
      </c>
      <c r="BS126" s="42">
        <v>16.511800000000001</v>
      </c>
      <c r="BT126" s="42">
        <v>15.8827</v>
      </c>
      <c r="BU126" s="42">
        <v>14.9796</v>
      </c>
      <c r="BV126" s="42">
        <v>15.6927</v>
      </c>
      <c r="BW126" s="42">
        <v>18.908000000000001</v>
      </c>
      <c r="BX126" s="42">
        <v>17.498899999999999</v>
      </c>
      <c r="BY126" s="42">
        <v>21.582899999999999</v>
      </c>
      <c r="BZ126" s="42">
        <v>21.447600000000001</v>
      </c>
      <c r="CA126" s="42">
        <v>21.1539</v>
      </c>
      <c r="CB126" s="42">
        <v>24.681799999999999</v>
      </c>
      <c r="CC126" s="42">
        <v>24.114100000000001</v>
      </c>
      <c r="CD126" s="42">
        <v>22.7197</v>
      </c>
      <c r="CE126" s="42">
        <v>19.958600000000001</v>
      </c>
      <c r="CF126" s="42">
        <v>23.6082</v>
      </c>
      <c r="CH126" s="32">
        <v>105.694</v>
      </c>
      <c r="CI126" s="30">
        <v>35.732999999999997</v>
      </c>
    </row>
    <row r="127" spans="1:87">
      <c r="A127" s="29">
        <v>41424</v>
      </c>
      <c r="B127" s="30" t="s">
        <v>118</v>
      </c>
      <c r="C127" s="30"/>
      <c r="D127" s="30"/>
      <c r="E127" s="30">
        <v>4</v>
      </c>
      <c r="F127" s="31">
        <v>16</v>
      </c>
      <c r="G127" s="31">
        <v>258</v>
      </c>
      <c r="H127" s="31">
        <v>8808</v>
      </c>
      <c r="I127" s="32">
        <v>105.693</v>
      </c>
      <c r="J127" s="30">
        <v>35.725999999999999</v>
      </c>
      <c r="K127" s="33" t="s">
        <v>172</v>
      </c>
      <c r="M127" s="35">
        <v>0.63780000000000003</v>
      </c>
      <c r="N127" s="35">
        <v>0.60019999999999996</v>
      </c>
      <c r="O127" s="35">
        <v>0.64780000000000004</v>
      </c>
      <c r="P127" s="35">
        <v>0.64990000000000003</v>
      </c>
      <c r="Q127" s="35">
        <v>0.64580000000000004</v>
      </c>
      <c r="R127" s="35">
        <v>0.6754</v>
      </c>
      <c r="S127" s="35">
        <v>0.62549999999999994</v>
      </c>
      <c r="T127" s="35">
        <v>0.61799999999999999</v>
      </c>
      <c r="U127" s="35">
        <v>0.64459999999999995</v>
      </c>
      <c r="V127" s="35">
        <v>0.62829999999999997</v>
      </c>
      <c r="W127" s="35">
        <v>0.58530000000000004</v>
      </c>
      <c r="X127" s="35">
        <v>0.37619999999999998</v>
      </c>
      <c r="Y127" s="35">
        <v>0.2767</v>
      </c>
      <c r="Z127" s="35">
        <v>0.3574</v>
      </c>
      <c r="AA127" s="35">
        <v>0.3795</v>
      </c>
      <c r="AB127" s="35">
        <v>0.52859999999999996</v>
      </c>
      <c r="AC127" s="35">
        <v>0.4884</v>
      </c>
      <c r="AD127" s="35">
        <v>0.54449999999999998</v>
      </c>
      <c r="AE127" s="35">
        <v>0.50470000000000004</v>
      </c>
      <c r="AF127" s="35">
        <v>0.5726</v>
      </c>
      <c r="AG127" s="35">
        <v>0.53600000000000003</v>
      </c>
      <c r="AH127" s="35">
        <v>0.58330000000000004</v>
      </c>
      <c r="AJ127" s="25" t="s">
        <v>172</v>
      </c>
      <c r="AL127" s="35">
        <v>-0.39029999999999998</v>
      </c>
      <c r="AM127" s="35">
        <v>-0.33229999999999998</v>
      </c>
      <c r="AN127" s="35">
        <v>-0.37390000000000001</v>
      </c>
      <c r="AO127" s="35">
        <v>-0.3589</v>
      </c>
      <c r="AP127" s="35">
        <v>-0.3795</v>
      </c>
      <c r="AQ127" s="35">
        <v>-0.41880000000000001</v>
      </c>
      <c r="AR127" s="35">
        <v>-0.38119999999999998</v>
      </c>
      <c r="AS127" s="35">
        <v>-0.43290000000000001</v>
      </c>
      <c r="AT127" s="35">
        <v>-0.44850000000000001</v>
      </c>
      <c r="AU127" s="35">
        <v>-0.44640000000000002</v>
      </c>
      <c r="AV127" s="35">
        <v>-0.45069999999999999</v>
      </c>
      <c r="AW127" s="35">
        <v>-0.52949999999999997</v>
      </c>
      <c r="AX127" s="35">
        <v>-0.54979999999999996</v>
      </c>
      <c r="AY127" s="35">
        <v>-0.50390000000000001</v>
      </c>
      <c r="AZ127" s="35">
        <v>-0.53400000000000003</v>
      </c>
      <c r="BA127" s="35">
        <v>-0.52769999999999995</v>
      </c>
      <c r="BB127" s="35">
        <v>-0.55010000000000003</v>
      </c>
      <c r="BC127" s="35">
        <v>-0.53049999999999997</v>
      </c>
      <c r="BD127" s="35">
        <v>-0.53049999999999997</v>
      </c>
      <c r="BE127" s="35">
        <v>-0.54490000000000005</v>
      </c>
      <c r="BF127" s="35">
        <v>-0.53149999999999997</v>
      </c>
      <c r="BG127" s="35">
        <v>-0.51170000000000004</v>
      </c>
      <c r="BI127" s="24" t="s">
        <v>172</v>
      </c>
      <c r="BK127" s="42">
        <v>14.1227</v>
      </c>
      <c r="BL127" s="42">
        <v>9.5912000000000006</v>
      </c>
      <c r="BM127" s="42">
        <v>11.211</v>
      </c>
      <c r="BN127" s="42">
        <v>13.1633</v>
      </c>
      <c r="BO127" s="42">
        <v>11.8872</v>
      </c>
      <c r="BP127" s="42">
        <v>13.3665</v>
      </c>
      <c r="BQ127" s="42">
        <v>11.4337</v>
      </c>
      <c r="BR127" s="42">
        <v>10.213200000000001</v>
      </c>
      <c r="BS127" s="42">
        <v>13.941700000000001</v>
      </c>
      <c r="BT127" s="42">
        <v>15.8454</v>
      </c>
      <c r="BU127" s="42">
        <v>14.0358</v>
      </c>
      <c r="BV127" s="42">
        <v>14.994</v>
      </c>
      <c r="BW127" s="42">
        <v>16.889500000000002</v>
      </c>
      <c r="BX127" s="42">
        <v>16.715399999999999</v>
      </c>
      <c r="BY127" s="42">
        <v>18.8355</v>
      </c>
      <c r="BZ127" s="42">
        <v>17.771999999999998</v>
      </c>
      <c r="CA127" s="42">
        <v>17.644500000000001</v>
      </c>
      <c r="CB127" s="42">
        <v>21.168700000000001</v>
      </c>
      <c r="CC127" s="42">
        <v>19.0642</v>
      </c>
      <c r="CD127" s="42">
        <v>17.769400000000001</v>
      </c>
      <c r="CE127" s="42">
        <v>16.201699999999999</v>
      </c>
      <c r="CF127" s="42">
        <v>17.935300000000002</v>
      </c>
      <c r="CH127" s="32">
        <v>105.693</v>
      </c>
      <c r="CI127" s="30">
        <v>35.725999999999999</v>
      </c>
    </row>
    <row r="128" spans="1:87">
      <c r="A128" s="29">
        <v>41424</v>
      </c>
      <c r="B128" s="30" t="s">
        <v>118</v>
      </c>
      <c r="C128" s="30"/>
      <c r="D128" s="30"/>
      <c r="E128" s="30">
        <v>4</v>
      </c>
      <c r="F128" s="31">
        <v>15</v>
      </c>
      <c r="G128" s="31">
        <v>256</v>
      </c>
      <c r="H128" s="31">
        <v>9128</v>
      </c>
      <c r="I128" s="32">
        <v>105.654</v>
      </c>
      <c r="J128" s="30">
        <v>35.704999999999998</v>
      </c>
      <c r="K128" s="33" t="s">
        <v>173</v>
      </c>
      <c r="M128" s="35">
        <v>0.63400000000000001</v>
      </c>
      <c r="N128" s="35">
        <v>0.61860000000000004</v>
      </c>
      <c r="O128" s="35">
        <v>0.65210000000000001</v>
      </c>
      <c r="P128" s="35">
        <v>0.68989999999999996</v>
      </c>
      <c r="Q128" s="35">
        <v>0.65880000000000005</v>
      </c>
      <c r="R128" s="35">
        <v>0.71379999999999999</v>
      </c>
      <c r="S128" s="35">
        <v>0.73729999999999996</v>
      </c>
      <c r="T128" s="35">
        <v>0.66720000000000002</v>
      </c>
      <c r="U128" s="35">
        <v>0.69799999999999995</v>
      </c>
      <c r="V128" s="35">
        <v>0.67400000000000004</v>
      </c>
      <c r="W128" s="35">
        <v>0.65580000000000005</v>
      </c>
      <c r="X128" s="35">
        <v>0.33650000000000002</v>
      </c>
      <c r="Y128" s="35">
        <v>0.432</v>
      </c>
      <c r="Z128" s="35">
        <v>0.4194</v>
      </c>
      <c r="AA128" s="35">
        <v>0.4914</v>
      </c>
      <c r="AB128" s="35">
        <v>0.54359999999999997</v>
      </c>
      <c r="AC128" s="35">
        <v>0.52070000000000005</v>
      </c>
      <c r="AD128" s="35">
        <v>0.58079999999999998</v>
      </c>
      <c r="AE128" s="35">
        <v>0.47370000000000001</v>
      </c>
      <c r="AF128" s="35">
        <v>0.50519999999999998</v>
      </c>
      <c r="AG128" s="35">
        <v>0.48449999999999999</v>
      </c>
      <c r="AH128" s="35">
        <v>0.59819999999999995</v>
      </c>
      <c r="AJ128" s="25" t="s">
        <v>173</v>
      </c>
      <c r="AL128" s="35">
        <v>-0.44540000000000002</v>
      </c>
      <c r="AM128" s="35">
        <v>-0.3846</v>
      </c>
      <c r="AN128" s="35">
        <v>-0.42</v>
      </c>
      <c r="AO128" s="35">
        <v>-0.43509999999999999</v>
      </c>
      <c r="AP128" s="35">
        <v>-0.43569999999999998</v>
      </c>
      <c r="AQ128" s="35">
        <v>-0.43259999999999998</v>
      </c>
      <c r="AR128" s="35">
        <v>-0.45400000000000001</v>
      </c>
      <c r="AS128" s="35">
        <v>-0.39489999999999997</v>
      </c>
      <c r="AT128" s="35">
        <v>-0.48010000000000003</v>
      </c>
      <c r="AU128" s="35">
        <v>-0.48899999999999999</v>
      </c>
      <c r="AV128" s="35">
        <v>-0.45579999999999998</v>
      </c>
      <c r="AW128" s="35">
        <v>-0.52200000000000002</v>
      </c>
      <c r="AX128" s="35">
        <v>-0.55149999999999999</v>
      </c>
      <c r="AY128" s="35">
        <v>-0.54659999999999997</v>
      </c>
      <c r="AZ128" s="35">
        <v>-0.52549999999999997</v>
      </c>
      <c r="BA128" s="35">
        <v>-0.51839999999999997</v>
      </c>
      <c r="BB128" s="35">
        <v>-0.50349999999999995</v>
      </c>
      <c r="BC128" s="35">
        <v>-0.49249999999999999</v>
      </c>
      <c r="BD128" s="35">
        <v>-0.55089999999999995</v>
      </c>
      <c r="BE128" s="35">
        <v>-0.5444</v>
      </c>
      <c r="BF128" s="35">
        <v>-0.53680000000000005</v>
      </c>
      <c r="BG128" s="35">
        <v>-0.51559999999999995</v>
      </c>
      <c r="BI128" s="24" t="s">
        <v>173</v>
      </c>
      <c r="BK128" s="42">
        <v>14.448</v>
      </c>
      <c r="BL128" s="42">
        <v>8.9021000000000008</v>
      </c>
      <c r="BM128" s="42">
        <v>12.353</v>
      </c>
      <c r="BN128" s="42">
        <v>13.7933</v>
      </c>
      <c r="BO128" s="42">
        <v>11.8094</v>
      </c>
      <c r="BP128" s="42">
        <v>12.5899</v>
      </c>
      <c r="BQ128" s="42">
        <v>12.497299999999999</v>
      </c>
      <c r="BR128" s="42">
        <v>9.7302</v>
      </c>
      <c r="BS128" s="42">
        <v>15.5204</v>
      </c>
      <c r="BT128" s="42">
        <v>16.488399999999999</v>
      </c>
      <c r="BU128" s="42">
        <v>13.880699999999999</v>
      </c>
      <c r="BV128" s="42">
        <v>16.5702</v>
      </c>
      <c r="BW128" s="42">
        <v>15.313599999999999</v>
      </c>
      <c r="BX128" s="42">
        <v>18.651700000000002</v>
      </c>
      <c r="BY128" s="42">
        <v>19.892199999999999</v>
      </c>
      <c r="BZ128" s="42">
        <v>17.738399999999999</v>
      </c>
      <c r="CA128" s="42">
        <v>18.340399999999999</v>
      </c>
      <c r="CB128" s="42">
        <v>20.013000000000002</v>
      </c>
      <c r="CC128" s="42">
        <v>23.1248</v>
      </c>
      <c r="CD128" s="42">
        <v>17.513400000000001</v>
      </c>
      <c r="CE128" s="42">
        <v>19.893599999999999</v>
      </c>
      <c r="CF128" s="42">
        <v>17.694299999999998</v>
      </c>
      <c r="CH128" s="32">
        <v>105.654</v>
      </c>
      <c r="CI128" s="30">
        <v>35.704999999999998</v>
      </c>
    </row>
    <row r="129" spans="1:87">
      <c r="A129" s="29">
        <v>41424</v>
      </c>
      <c r="B129" s="30" t="s">
        <v>118</v>
      </c>
      <c r="C129" s="30"/>
      <c r="D129" s="30"/>
      <c r="E129" s="30">
        <v>4</v>
      </c>
      <c r="F129" s="31">
        <v>16</v>
      </c>
      <c r="G129" s="31">
        <v>248</v>
      </c>
      <c r="H129" s="31">
        <v>8986</v>
      </c>
      <c r="I129" s="32">
        <v>105.65600000000001</v>
      </c>
      <c r="J129" s="30">
        <v>35.707000000000001</v>
      </c>
      <c r="K129" s="33" t="s">
        <v>174</v>
      </c>
      <c r="M129" s="35">
        <v>0.66359999999999997</v>
      </c>
      <c r="N129" s="35">
        <v>0.62949999999999995</v>
      </c>
      <c r="O129" s="35">
        <v>0.66439999999999999</v>
      </c>
      <c r="P129" s="35">
        <v>0.70240000000000002</v>
      </c>
      <c r="Q129" s="35">
        <v>0.6925</v>
      </c>
      <c r="R129" s="35">
        <v>0.69989999999999997</v>
      </c>
      <c r="S129" s="35">
        <v>0.72450000000000003</v>
      </c>
      <c r="T129" s="35">
        <v>0.67410000000000003</v>
      </c>
      <c r="U129" s="35">
        <v>0.71630000000000005</v>
      </c>
      <c r="V129" s="35">
        <v>0.69279999999999997</v>
      </c>
      <c r="W129" s="35">
        <v>0.66610000000000003</v>
      </c>
      <c r="X129" s="35">
        <v>0.4345</v>
      </c>
      <c r="Y129" s="35">
        <v>0.39950000000000002</v>
      </c>
      <c r="Z129" s="35">
        <v>0.4516</v>
      </c>
      <c r="AA129" s="35">
        <v>0.48099999999999998</v>
      </c>
      <c r="AB129" s="35">
        <v>0.54500000000000004</v>
      </c>
      <c r="AC129" s="35">
        <v>0.50749999999999995</v>
      </c>
      <c r="AD129" s="35">
        <v>0.58819999999999995</v>
      </c>
      <c r="AE129" s="35">
        <v>0.48980000000000001</v>
      </c>
      <c r="AF129" s="35">
        <v>0.5323</v>
      </c>
      <c r="AG129" s="35">
        <v>0.53129999999999999</v>
      </c>
      <c r="AH129" s="35">
        <v>0.6552</v>
      </c>
      <c r="AJ129" s="25" t="s">
        <v>174</v>
      </c>
      <c r="AL129" s="35">
        <v>-0.40649999999999997</v>
      </c>
      <c r="AM129" s="35">
        <v>-0.36630000000000001</v>
      </c>
      <c r="AN129" s="35">
        <v>-0.33810000000000001</v>
      </c>
      <c r="AO129" s="35">
        <v>-0.35389999999999999</v>
      </c>
      <c r="AP129" s="35">
        <v>-0.39069999999999999</v>
      </c>
      <c r="AQ129" s="35">
        <v>-0.36809999999999998</v>
      </c>
      <c r="AR129" s="35">
        <v>-0.40329999999999999</v>
      </c>
      <c r="AS129" s="35">
        <v>-0.35659999999999997</v>
      </c>
      <c r="AT129" s="35">
        <v>-0.44490000000000002</v>
      </c>
      <c r="AU129" s="35">
        <v>-0.4118</v>
      </c>
      <c r="AV129" s="35">
        <v>-0.41610000000000003</v>
      </c>
      <c r="AW129" s="35">
        <v>-0.4844</v>
      </c>
      <c r="AX129" s="35">
        <v>-0.53080000000000005</v>
      </c>
      <c r="AY129" s="35">
        <v>-0.5444</v>
      </c>
      <c r="AZ129" s="35">
        <v>-0.54649999999999999</v>
      </c>
      <c r="BA129" s="35">
        <v>-0.51029999999999998</v>
      </c>
      <c r="BB129" s="35">
        <v>-0.52290000000000003</v>
      </c>
      <c r="BC129" s="35">
        <v>-0.5101</v>
      </c>
      <c r="BD129" s="35">
        <v>-0.54490000000000005</v>
      </c>
      <c r="BE129" s="35">
        <v>-0.54469999999999996</v>
      </c>
      <c r="BF129" s="35">
        <v>-0.5403</v>
      </c>
      <c r="BG129" s="35">
        <v>-0.51980000000000004</v>
      </c>
      <c r="BI129" s="24" t="s">
        <v>174</v>
      </c>
      <c r="BK129" s="42">
        <v>14.107100000000001</v>
      </c>
      <c r="BL129" s="42">
        <v>8.5893999999999995</v>
      </c>
      <c r="BM129" s="42">
        <v>11.272500000000001</v>
      </c>
      <c r="BN129" s="42">
        <v>13.4711</v>
      </c>
      <c r="BO129" s="42">
        <v>12.3323</v>
      </c>
      <c r="BP129" s="42">
        <v>12.0924</v>
      </c>
      <c r="BQ129" s="42">
        <v>11.3386</v>
      </c>
      <c r="BR129" s="42">
        <v>10.295299999999999</v>
      </c>
      <c r="BS129" s="42">
        <v>14.674899999999999</v>
      </c>
      <c r="BT129" s="42">
        <v>16.872599999999998</v>
      </c>
      <c r="BU129" s="42">
        <v>13.657299999999999</v>
      </c>
      <c r="BV129" s="42">
        <v>14.2204</v>
      </c>
      <c r="BW129" s="42">
        <v>15.446400000000001</v>
      </c>
      <c r="BX129" s="42">
        <v>16.405999999999999</v>
      </c>
      <c r="BY129" s="42">
        <v>20.424199999999999</v>
      </c>
      <c r="BZ129" s="42">
        <v>17.310300000000002</v>
      </c>
      <c r="CA129" s="42">
        <v>19.340199999999999</v>
      </c>
      <c r="CB129" s="42">
        <v>21.1633</v>
      </c>
      <c r="CC129" s="42">
        <v>23.2926</v>
      </c>
      <c r="CD129" s="42">
        <v>17.736799999999999</v>
      </c>
      <c r="CE129" s="42">
        <v>21.082899999999999</v>
      </c>
      <c r="CF129" s="42">
        <v>19.541399999999999</v>
      </c>
      <c r="CH129" s="32">
        <v>105.65600000000001</v>
      </c>
      <c r="CI129" s="30">
        <v>35.707000000000001</v>
      </c>
    </row>
    <row r="130" spans="1:87">
      <c r="A130" s="29">
        <v>41424</v>
      </c>
      <c r="B130" s="30" t="s">
        <v>118</v>
      </c>
      <c r="C130" s="30"/>
      <c r="D130" s="30"/>
      <c r="E130" s="30">
        <v>4</v>
      </c>
      <c r="F130" s="31">
        <v>15</v>
      </c>
      <c r="G130" s="31">
        <v>215</v>
      </c>
      <c r="H130" s="31">
        <v>8046</v>
      </c>
      <c r="I130" s="32">
        <v>105.666</v>
      </c>
      <c r="J130" s="30">
        <v>35.715000000000003</v>
      </c>
      <c r="K130" s="33" t="s">
        <v>175</v>
      </c>
      <c r="M130" s="35">
        <v>0.50309999999999999</v>
      </c>
      <c r="N130" s="35">
        <v>0.52280000000000004</v>
      </c>
      <c r="O130" s="35">
        <v>0.53149999999999997</v>
      </c>
      <c r="P130" s="35">
        <v>0.52290000000000003</v>
      </c>
      <c r="Q130" s="35">
        <v>0.51890000000000003</v>
      </c>
      <c r="R130" s="35">
        <v>0.59199999999999997</v>
      </c>
      <c r="S130" s="35">
        <v>0.58150000000000002</v>
      </c>
      <c r="T130" s="35">
        <v>0.57030000000000003</v>
      </c>
      <c r="U130" s="35">
        <v>0.5716</v>
      </c>
      <c r="V130" s="35">
        <v>0.52549999999999997</v>
      </c>
      <c r="W130" s="35">
        <v>0.55089999999999995</v>
      </c>
      <c r="X130" s="35">
        <v>0.3402</v>
      </c>
      <c r="Y130" s="35">
        <v>0.35599999999999998</v>
      </c>
      <c r="Z130" s="35">
        <v>0.40679999999999999</v>
      </c>
      <c r="AA130" s="35">
        <v>0.39960000000000001</v>
      </c>
      <c r="AB130" s="35">
        <v>0.40639999999999998</v>
      </c>
      <c r="AC130" s="35">
        <v>0.38329999999999997</v>
      </c>
      <c r="AD130" s="35">
        <v>0.4768</v>
      </c>
      <c r="AE130" s="35">
        <v>0.4128</v>
      </c>
      <c r="AF130" s="35">
        <v>0.47020000000000001</v>
      </c>
      <c r="AG130" s="35">
        <v>0.42609999999999998</v>
      </c>
      <c r="AH130" s="35">
        <v>0.44790000000000002</v>
      </c>
      <c r="AJ130" s="25" t="s">
        <v>175</v>
      </c>
      <c r="AL130" s="35">
        <v>-0.41699999999999998</v>
      </c>
      <c r="AM130" s="35">
        <v>-0.42030000000000001</v>
      </c>
      <c r="AN130" s="35">
        <v>-0.40139999999999998</v>
      </c>
      <c r="AO130" s="35">
        <v>-0.41720000000000002</v>
      </c>
      <c r="AP130" s="35">
        <v>-0.45100000000000001</v>
      </c>
      <c r="AQ130" s="35">
        <v>-0.46389999999999998</v>
      </c>
      <c r="AR130" s="35">
        <v>-0.42120000000000002</v>
      </c>
      <c r="AS130" s="35">
        <v>-0.42620000000000002</v>
      </c>
      <c r="AT130" s="35">
        <v>-0.49580000000000002</v>
      </c>
      <c r="AU130" s="35">
        <v>-0.45629999999999998</v>
      </c>
      <c r="AV130" s="35">
        <v>-0.42699999999999999</v>
      </c>
      <c r="AW130" s="35">
        <v>-0.50919999999999999</v>
      </c>
      <c r="AX130" s="35">
        <v>-0.50180000000000002</v>
      </c>
      <c r="AY130" s="35">
        <v>-0.5121</v>
      </c>
      <c r="AZ130" s="35">
        <v>-0.4904</v>
      </c>
      <c r="BA130" s="35">
        <v>-0.48120000000000002</v>
      </c>
      <c r="BB130" s="35">
        <v>-0.4783</v>
      </c>
      <c r="BC130" s="35">
        <v>-0.51649999999999996</v>
      </c>
      <c r="BD130" s="35">
        <v>-0.49740000000000001</v>
      </c>
      <c r="BE130" s="35">
        <v>-0.49199999999999999</v>
      </c>
      <c r="BF130" s="35">
        <v>-0.4778</v>
      </c>
      <c r="BG130" s="35">
        <v>-0.40500000000000003</v>
      </c>
      <c r="BI130" s="24" t="s">
        <v>175</v>
      </c>
      <c r="BK130" s="42">
        <v>17.578199999999999</v>
      </c>
      <c r="BL130" s="42">
        <v>10.4603</v>
      </c>
      <c r="BM130" s="42">
        <v>14.3987</v>
      </c>
      <c r="BN130" s="42">
        <v>15.9627</v>
      </c>
      <c r="BO130" s="42">
        <v>14.697100000000001</v>
      </c>
      <c r="BP130" s="42">
        <v>17.044499999999999</v>
      </c>
      <c r="BQ130" s="42">
        <v>13.7835</v>
      </c>
      <c r="BR130" s="42">
        <v>13.2437</v>
      </c>
      <c r="BS130" s="42">
        <v>17.280100000000001</v>
      </c>
      <c r="BT130" s="42">
        <v>18.317499999999999</v>
      </c>
      <c r="BU130" s="42">
        <v>16.220400000000001</v>
      </c>
      <c r="BV130" s="42">
        <v>15.376799999999999</v>
      </c>
      <c r="BW130" s="42">
        <v>17.502600000000001</v>
      </c>
      <c r="BX130" s="42">
        <v>15.033300000000001</v>
      </c>
      <c r="BY130" s="42">
        <v>20.636900000000001</v>
      </c>
      <c r="BZ130" s="42">
        <v>18.596800000000002</v>
      </c>
      <c r="CA130" s="42">
        <v>19.0502</v>
      </c>
      <c r="CB130" s="42">
        <v>20.976900000000001</v>
      </c>
      <c r="CC130" s="42">
        <v>18.252500000000001</v>
      </c>
      <c r="CD130" s="42">
        <v>18.222799999999999</v>
      </c>
      <c r="CE130" s="42">
        <v>16.076899999999998</v>
      </c>
      <c r="CF130" s="42">
        <v>17.758900000000001</v>
      </c>
      <c r="CH130" s="32">
        <v>105.666</v>
      </c>
      <c r="CI130" s="30">
        <v>35.715000000000003</v>
      </c>
    </row>
    <row r="131" spans="1:87">
      <c r="A131" s="29">
        <v>41424</v>
      </c>
      <c r="B131" s="30" t="s">
        <v>118</v>
      </c>
      <c r="C131" s="30"/>
      <c r="D131" s="30"/>
      <c r="E131" s="30">
        <v>4</v>
      </c>
      <c r="F131" s="31">
        <v>12</v>
      </c>
      <c r="G131" s="31">
        <v>266</v>
      </c>
      <c r="H131" s="31">
        <v>9304</v>
      </c>
      <c r="I131" s="32">
        <v>105.649</v>
      </c>
      <c r="J131" s="30">
        <v>35.735999999999997</v>
      </c>
      <c r="K131" s="33" t="s">
        <v>176</v>
      </c>
      <c r="M131" s="35">
        <v>0.65739999999999998</v>
      </c>
      <c r="N131" s="35">
        <v>0.70309999999999995</v>
      </c>
      <c r="O131" s="35">
        <v>0.70920000000000005</v>
      </c>
      <c r="P131" s="35">
        <v>0.72309999999999997</v>
      </c>
      <c r="Q131" s="35">
        <v>0.70640000000000003</v>
      </c>
      <c r="R131" s="35">
        <v>0.73019999999999996</v>
      </c>
      <c r="S131" s="35">
        <v>0.7137</v>
      </c>
      <c r="T131" s="35">
        <v>0.64370000000000005</v>
      </c>
      <c r="U131" s="35">
        <v>0.6764</v>
      </c>
      <c r="V131" s="35">
        <v>0.6694</v>
      </c>
      <c r="W131" s="35">
        <v>0.62480000000000002</v>
      </c>
      <c r="X131" s="35">
        <v>0.41549999999999998</v>
      </c>
      <c r="Y131" s="35">
        <v>0.3705</v>
      </c>
      <c r="Z131" s="35">
        <v>0.40279999999999999</v>
      </c>
      <c r="AA131" s="35">
        <v>0.43380000000000002</v>
      </c>
      <c r="AB131" s="35">
        <v>0.56979999999999997</v>
      </c>
      <c r="AC131" s="35">
        <v>0.57430000000000003</v>
      </c>
      <c r="AD131" s="35">
        <v>0.59719999999999995</v>
      </c>
      <c r="AE131" s="35">
        <v>0.49690000000000001</v>
      </c>
      <c r="AF131" s="35">
        <v>0.5958</v>
      </c>
      <c r="AG131" s="35">
        <v>0.57489999999999997</v>
      </c>
      <c r="AH131" s="35">
        <v>0.6694</v>
      </c>
      <c r="AJ131" s="25" t="s">
        <v>176</v>
      </c>
      <c r="AL131" s="35">
        <v>-0.40660000000000002</v>
      </c>
      <c r="AM131" s="35">
        <v>-0.37280000000000002</v>
      </c>
      <c r="AN131" s="35">
        <v>-0.37769999999999998</v>
      </c>
      <c r="AO131" s="35">
        <v>-0.37730000000000002</v>
      </c>
      <c r="AP131" s="35">
        <v>-0.4153</v>
      </c>
      <c r="AQ131" s="35">
        <v>-0.40210000000000001</v>
      </c>
      <c r="AR131" s="35">
        <v>-0.38519999999999999</v>
      </c>
      <c r="AS131" s="35">
        <v>-0.3957</v>
      </c>
      <c r="AT131" s="35">
        <v>-0.43459999999999999</v>
      </c>
      <c r="AU131" s="35">
        <v>-0.45490000000000003</v>
      </c>
      <c r="AV131" s="35">
        <v>-0.42549999999999999</v>
      </c>
      <c r="AW131" s="35">
        <v>-0.53359999999999996</v>
      </c>
      <c r="AX131" s="35">
        <v>-0.57699999999999996</v>
      </c>
      <c r="AY131" s="35">
        <v>-0.5706</v>
      </c>
      <c r="AZ131" s="35">
        <v>-0.56200000000000006</v>
      </c>
      <c r="BA131" s="35">
        <v>-0.54979999999999996</v>
      </c>
      <c r="BB131" s="35">
        <v>-0.53359999999999996</v>
      </c>
      <c r="BC131" s="35">
        <v>-0.5363</v>
      </c>
      <c r="BD131" s="35">
        <v>-0.56310000000000004</v>
      </c>
      <c r="BE131" s="35">
        <v>-0.55779999999999996</v>
      </c>
      <c r="BF131" s="35">
        <v>-0.55379999999999996</v>
      </c>
      <c r="BG131" s="35">
        <v>-0.53680000000000005</v>
      </c>
      <c r="BI131" s="24" t="s">
        <v>176</v>
      </c>
      <c r="BK131" s="42">
        <v>14.686400000000001</v>
      </c>
      <c r="BL131" s="42">
        <v>11.506399999999999</v>
      </c>
      <c r="BM131" s="42">
        <v>13.13</v>
      </c>
      <c r="BN131" s="42">
        <v>14.801399999999999</v>
      </c>
      <c r="BO131" s="42">
        <v>11.7674</v>
      </c>
      <c r="BP131" s="42">
        <v>12.564</v>
      </c>
      <c r="BQ131" s="42">
        <v>12.232799999999999</v>
      </c>
      <c r="BR131" s="42">
        <v>11.166600000000001</v>
      </c>
      <c r="BS131" s="42">
        <v>14.799300000000001</v>
      </c>
      <c r="BT131" s="42">
        <v>15.7521</v>
      </c>
      <c r="BU131" s="42">
        <v>14.189299999999999</v>
      </c>
      <c r="BV131" s="42">
        <v>14.9163</v>
      </c>
      <c r="BW131" s="42">
        <v>16.7362</v>
      </c>
      <c r="BX131" s="42">
        <v>18.363900000000001</v>
      </c>
      <c r="BY131" s="42">
        <v>19.782800000000002</v>
      </c>
      <c r="BZ131" s="42">
        <v>19.617100000000001</v>
      </c>
      <c r="CA131" s="42">
        <v>19.157699999999998</v>
      </c>
      <c r="CB131" s="42">
        <v>21.9512</v>
      </c>
      <c r="CC131" s="42">
        <v>22.192</v>
      </c>
      <c r="CD131" s="42">
        <v>18.077200000000001</v>
      </c>
      <c r="CE131" s="42">
        <v>20.837399999999999</v>
      </c>
      <c r="CF131" s="42">
        <v>21.669499999999999</v>
      </c>
      <c r="CH131" s="32">
        <v>105.649</v>
      </c>
      <c r="CI131" s="30">
        <v>35.735999999999997</v>
      </c>
    </row>
    <row r="132" spans="1:87">
      <c r="A132" s="29">
        <v>41424</v>
      </c>
      <c r="B132" s="30" t="s">
        <v>118</v>
      </c>
      <c r="C132" s="30"/>
      <c r="D132" s="30"/>
      <c r="E132" s="30">
        <v>3</v>
      </c>
      <c r="F132" s="31">
        <v>15</v>
      </c>
      <c r="G132" s="31">
        <v>249</v>
      </c>
      <c r="H132" s="31">
        <v>7662</v>
      </c>
      <c r="I132" s="32">
        <v>105.679</v>
      </c>
      <c r="J132" s="30">
        <v>35.71</v>
      </c>
      <c r="K132" s="33" t="s">
        <v>177</v>
      </c>
      <c r="M132" s="35">
        <v>0.62639999999999996</v>
      </c>
      <c r="N132" s="35">
        <v>0.60460000000000003</v>
      </c>
      <c r="O132" s="35">
        <v>0.65480000000000005</v>
      </c>
      <c r="P132" s="35">
        <v>0.66239999999999999</v>
      </c>
      <c r="Q132" s="35">
        <v>0.61850000000000005</v>
      </c>
      <c r="R132" s="35">
        <v>0.70240000000000002</v>
      </c>
      <c r="S132" s="35">
        <v>0.67789999999999995</v>
      </c>
      <c r="T132" s="35">
        <v>0.62029999999999996</v>
      </c>
      <c r="U132" s="35">
        <v>0.65859999999999996</v>
      </c>
      <c r="V132" s="35">
        <v>0.62050000000000005</v>
      </c>
      <c r="W132" s="35">
        <v>0.64900000000000002</v>
      </c>
      <c r="X132" s="35">
        <v>0.35620000000000002</v>
      </c>
      <c r="Y132" s="35">
        <v>0.27960000000000002</v>
      </c>
      <c r="Z132" s="35">
        <v>0.38159999999999999</v>
      </c>
      <c r="AA132" s="35">
        <v>0.35060000000000002</v>
      </c>
      <c r="AB132" s="35">
        <v>0.42930000000000001</v>
      </c>
      <c r="AC132" s="35">
        <v>0.40870000000000001</v>
      </c>
      <c r="AD132" s="35">
        <v>0.44679999999999997</v>
      </c>
      <c r="AE132" s="35">
        <v>0.38100000000000001</v>
      </c>
      <c r="AF132" s="35">
        <v>0.43619999999999998</v>
      </c>
      <c r="AG132" s="35">
        <v>0.43070000000000003</v>
      </c>
      <c r="AH132" s="35">
        <v>0.46189999999999998</v>
      </c>
      <c r="AJ132" s="25" t="s">
        <v>177</v>
      </c>
      <c r="AL132" s="35">
        <v>-0.42120000000000002</v>
      </c>
      <c r="AM132" s="35">
        <v>-0.33689999999999998</v>
      </c>
      <c r="AN132" s="35">
        <v>-0.36399999999999999</v>
      </c>
      <c r="AO132" s="35">
        <v>-0.38369999999999999</v>
      </c>
      <c r="AP132" s="35">
        <v>-0.35560000000000003</v>
      </c>
      <c r="AQ132" s="35">
        <v>-0.38779999999999998</v>
      </c>
      <c r="AR132" s="35">
        <v>-0.35</v>
      </c>
      <c r="AS132" s="35">
        <v>-0.4093</v>
      </c>
      <c r="AT132" s="35">
        <v>-0.44490000000000002</v>
      </c>
      <c r="AU132" s="35">
        <v>-0.46810000000000002</v>
      </c>
      <c r="AV132" s="35">
        <v>-0.44400000000000001</v>
      </c>
      <c r="AW132" s="35">
        <v>-0.52459999999999996</v>
      </c>
      <c r="AX132" s="35">
        <v>-0.54610000000000003</v>
      </c>
      <c r="AY132" s="35">
        <v>-0.51190000000000002</v>
      </c>
      <c r="AZ132" s="35">
        <v>-0.50619999999999998</v>
      </c>
      <c r="BA132" s="35">
        <v>-0.52990000000000004</v>
      </c>
      <c r="BB132" s="35">
        <v>-0.50529999999999997</v>
      </c>
      <c r="BC132" s="35">
        <v>-0.52490000000000003</v>
      </c>
      <c r="BD132" s="35">
        <v>-0.53349999999999997</v>
      </c>
      <c r="BE132" s="35">
        <v>-0.5534</v>
      </c>
      <c r="BF132" s="35">
        <v>-0.5363</v>
      </c>
      <c r="BG132" s="35">
        <v>-0.56079999999999997</v>
      </c>
      <c r="BI132" s="24" t="s">
        <v>177</v>
      </c>
      <c r="BK132" s="42">
        <v>17.3689</v>
      </c>
      <c r="BL132" s="42">
        <v>10.3117</v>
      </c>
      <c r="BM132" s="42">
        <v>14.7239</v>
      </c>
      <c r="BN132" s="42">
        <v>15.5054</v>
      </c>
      <c r="BO132" s="42">
        <v>13.8927</v>
      </c>
      <c r="BP132" s="42">
        <v>16.058</v>
      </c>
      <c r="BQ132" s="42">
        <v>13.599500000000001</v>
      </c>
      <c r="BR132" s="42">
        <v>11.014799999999999</v>
      </c>
      <c r="BS132" s="42">
        <v>16.3598</v>
      </c>
      <c r="BT132" s="42">
        <v>17.1264</v>
      </c>
      <c r="BU132" s="42">
        <v>14.972300000000001</v>
      </c>
      <c r="BV132" s="42">
        <v>13.8841</v>
      </c>
      <c r="BW132" s="42">
        <v>16.6464</v>
      </c>
      <c r="BX132" s="42">
        <v>14.649699999999999</v>
      </c>
      <c r="BY132" s="42">
        <v>18.544699999999999</v>
      </c>
      <c r="BZ132" s="42">
        <v>16.373899999999999</v>
      </c>
      <c r="CA132" s="42">
        <v>15.214499999999999</v>
      </c>
      <c r="CB132" s="42">
        <v>20.314699999999998</v>
      </c>
      <c r="CC132" s="42">
        <v>20.1158</v>
      </c>
      <c r="CD132" s="42">
        <v>19.3309</v>
      </c>
      <c r="CE132" s="42">
        <v>20.666</v>
      </c>
      <c r="CF132" s="42">
        <v>20.845600000000001</v>
      </c>
      <c r="CH132" s="32">
        <v>105.679</v>
      </c>
      <c r="CI132" s="30">
        <v>35.71</v>
      </c>
    </row>
    <row r="133" spans="1:87">
      <c r="A133" s="29">
        <v>41424</v>
      </c>
      <c r="B133" s="30" t="s">
        <v>118</v>
      </c>
      <c r="C133" s="30"/>
      <c r="D133" s="30"/>
      <c r="E133" s="30">
        <v>3</v>
      </c>
      <c r="F133" s="31">
        <v>6</v>
      </c>
      <c r="G133" s="31">
        <v>235</v>
      </c>
      <c r="H133" s="31">
        <v>8569</v>
      </c>
      <c r="I133" s="32">
        <v>105.67</v>
      </c>
      <c r="J133" s="30">
        <v>35.707000000000001</v>
      </c>
      <c r="K133" s="33" t="s">
        <v>178</v>
      </c>
      <c r="M133" s="35">
        <v>0.50009999999999999</v>
      </c>
      <c r="N133" s="35">
        <v>0.58540000000000003</v>
      </c>
      <c r="O133" s="35">
        <v>0.64959999999999996</v>
      </c>
      <c r="P133" s="35">
        <v>0.67110000000000003</v>
      </c>
      <c r="Q133" s="35">
        <v>0.59619999999999995</v>
      </c>
      <c r="R133" s="35">
        <v>0.65100000000000002</v>
      </c>
      <c r="S133" s="35">
        <v>0.71319999999999995</v>
      </c>
      <c r="T133" s="35">
        <v>0.65820000000000001</v>
      </c>
      <c r="U133" s="35">
        <v>0.66020000000000001</v>
      </c>
      <c r="V133" s="35">
        <v>0.62119999999999997</v>
      </c>
      <c r="W133" s="35">
        <v>0.64910000000000001</v>
      </c>
      <c r="X133" s="35">
        <v>0.4299</v>
      </c>
      <c r="Y133" s="35">
        <v>0.5595</v>
      </c>
      <c r="Z133" s="35">
        <v>0.61380000000000001</v>
      </c>
      <c r="AA133" s="35">
        <v>0.57140000000000002</v>
      </c>
      <c r="AB133" s="35">
        <v>0.61890000000000001</v>
      </c>
      <c r="AC133" s="35">
        <v>0.6008</v>
      </c>
      <c r="AD133" s="35">
        <v>0.66190000000000004</v>
      </c>
      <c r="AE133" s="35">
        <v>0.59550000000000003</v>
      </c>
      <c r="AF133" s="35">
        <v>0.61029999999999995</v>
      </c>
      <c r="AG133" s="35">
        <v>0.59689999999999999</v>
      </c>
      <c r="AH133" s="35">
        <v>0.65990000000000004</v>
      </c>
      <c r="AJ133" s="25" t="s">
        <v>178</v>
      </c>
      <c r="AL133" s="35">
        <v>-0.5554</v>
      </c>
      <c r="AM133" s="35">
        <v>-0.4698</v>
      </c>
      <c r="AN133" s="35">
        <v>-0.51180000000000003</v>
      </c>
      <c r="AO133" s="35">
        <v>-0.51910000000000001</v>
      </c>
      <c r="AP133" s="35">
        <v>-0.52359999999999995</v>
      </c>
      <c r="AQ133" s="35">
        <v>-0.51580000000000004</v>
      </c>
      <c r="AR133" s="35">
        <v>-0.55659999999999998</v>
      </c>
      <c r="AS133" s="35">
        <v>-0.50949999999999995</v>
      </c>
      <c r="AT133" s="35">
        <v>-0.55889999999999995</v>
      </c>
      <c r="AU133" s="35">
        <v>-0.57789999999999997</v>
      </c>
      <c r="AV133" s="35">
        <v>-0.50529999999999997</v>
      </c>
      <c r="AW133" s="35">
        <v>-0.54859999999999998</v>
      </c>
      <c r="AX133" s="35">
        <v>-0.54179999999999995</v>
      </c>
      <c r="AY133" s="35">
        <v>-0.53990000000000005</v>
      </c>
      <c r="AZ133" s="35">
        <v>-0.54190000000000005</v>
      </c>
      <c r="BA133" s="35">
        <v>-0.5514</v>
      </c>
      <c r="BB133" s="35">
        <v>-0.53369999999999995</v>
      </c>
      <c r="BC133" s="35">
        <v>-0.54259999999999997</v>
      </c>
      <c r="BD133" s="35">
        <v>-0.54879999999999995</v>
      </c>
      <c r="BE133" s="35">
        <v>-0.55069999999999997</v>
      </c>
      <c r="BF133" s="35">
        <v>-0.54469999999999996</v>
      </c>
      <c r="BG133" s="35">
        <v>-0.53010000000000002</v>
      </c>
      <c r="BI133" s="24" t="s">
        <v>178</v>
      </c>
      <c r="BK133" s="42">
        <v>15.679500000000001</v>
      </c>
      <c r="BL133" s="42">
        <v>9.7181999999999995</v>
      </c>
      <c r="BM133" s="42">
        <v>14.357699999999999</v>
      </c>
      <c r="BN133" s="42">
        <v>14.743</v>
      </c>
      <c r="BO133" s="42">
        <v>13.628399999999999</v>
      </c>
      <c r="BP133" s="42">
        <v>14.804600000000001</v>
      </c>
      <c r="BQ133" s="42">
        <v>14.119</v>
      </c>
      <c r="BR133" s="42">
        <v>11.4885</v>
      </c>
      <c r="BS133" s="42">
        <v>16.036100000000001</v>
      </c>
      <c r="BT133" s="42">
        <v>17.886800000000001</v>
      </c>
      <c r="BU133" s="42">
        <v>16.834700000000002</v>
      </c>
      <c r="BV133" s="42">
        <v>14.373799999999999</v>
      </c>
      <c r="BW133" s="42">
        <v>15.6198</v>
      </c>
      <c r="BX133" s="42">
        <v>15.097099999999999</v>
      </c>
      <c r="BY133" s="42">
        <v>16.7196</v>
      </c>
      <c r="BZ133" s="42">
        <v>16.2104</v>
      </c>
      <c r="CA133" s="42">
        <v>16.161300000000001</v>
      </c>
      <c r="CB133" s="42">
        <v>19.1356</v>
      </c>
      <c r="CC133" s="42">
        <v>18.209299999999999</v>
      </c>
      <c r="CD133" s="42">
        <v>15.585900000000001</v>
      </c>
      <c r="CE133" s="42">
        <v>15.964499999999999</v>
      </c>
      <c r="CF133" s="42">
        <v>15.8894</v>
      </c>
      <c r="CH133" s="32">
        <v>105.67</v>
      </c>
      <c r="CI133" s="30">
        <v>35.707000000000001</v>
      </c>
    </row>
    <row r="134" spans="1:87">
      <c r="A134" s="29">
        <v>41424</v>
      </c>
      <c r="B134" s="30" t="s">
        <v>118</v>
      </c>
      <c r="C134" s="30"/>
      <c r="D134" s="30"/>
      <c r="E134" s="30">
        <v>3</v>
      </c>
      <c r="F134" s="31">
        <v>16</v>
      </c>
      <c r="G134" s="31">
        <v>238</v>
      </c>
      <c r="H134" s="31">
        <v>8422</v>
      </c>
      <c r="I134" s="32">
        <v>105.676</v>
      </c>
      <c r="J134" s="30">
        <v>35.698</v>
      </c>
      <c r="K134" s="33" t="s">
        <v>179</v>
      </c>
      <c r="M134" s="35">
        <v>0.55920000000000003</v>
      </c>
      <c r="N134" s="35">
        <v>0.5605</v>
      </c>
      <c r="O134" s="35">
        <v>0.6018</v>
      </c>
      <c r="P134" s="35">
        <v>0.62809999999999999</v>
      </c>
      <c r="Q134" s="35">
        <v>0.60270000000000001</v>
      </c>
      <c r="R134" s="35">
        <v>0.65069999999999995</v>
      </c>
      <c r="S134" s="35">
        <v>0.63939999999999997</v>
      </c>
      <c r="T134" s="35">
        <v>0.61729999999999996</v>
      </c>
      <c r="U134" s="35">
        <v>0.63019999999999998</v>
      </c>
      <c r="V134" s="35">
        <v>0.58320000000000005</v>
      </c>
      <c r="W134" s="35">
        <v>0.62450000000000006</v>
      </c>
      <c r="X134" s="35">
        <v>0.37630000000000002</v>
      </c>
      <c r="Y134" s="35">
        <v>0.36680000000000001</v>
      </c>
      <c r="Z134" s="35">
        <v>0.42409999999999998</v>
      </c>
      <c r="AA134" s="35">
        <v>0.46679999999999999</v>
      </c>
      <c r="AB134" s="35">
        <v>0.51400000000000001</v>
      </c>
      <c r="AC134" s="35">
        <v>0.46629999999999999</v>
      </c>
      <c r="AD134" s="35">
        <v>0.52749999999999997</v>
      </c>
      <c r="AE134" s="35">
        <v>0.46389999999999998</v>
      </c>
      <c r="AF134" s="35">
        <v>0.52170000000000005</v>
      </c>
      <c r="AG134" s="35">
        <v>0.49609999999999999</v>
      </c>
      <c r="AH134" s="35">
        <v>0.57169999999999999</v>
      </c>
      <c r="AJ134" s="25" t="s">
        <v>179</v>
      </c>
      <c r="AL134" s="35">
        <v>-0.40860000000000002</v>
      </c>
      <c r="AM134" s="35">
        <v>-0.37140000000000001</v>
      </c>
      <c r="AN134" s="35">
        <v>-0.39710000000000001</v>
      </c>
      <c r="AO134" s="35">
        <v>-0.39090000000000003</v>
      </c>
      <c r="AP134" s="35">
        <v>-0.40649999999999997</v>
      </c>
      <c r="AQ134" s="35">
        <v>-0.42009999999999997</v>
      </c>
      <c r="AR134" s="35">
        <v>-0.4355</v>
      </c>
      <c r="AS134" s="35">
        <v>-0.41909999999999997</v>
      </c>
      <c r="AT134" s="35">
        <v>-0.47089999999999999</v>
      </c>
      <c r="AU134" s="35">
        <v>-0.44900000000000001</v>
      </c>
      <c r="AV134" s="35">
        <v>-0.45579999999999998</v>
      </c>
      <c r="AW134" s="35">
        <v>-0.52600000000000002</v>
      </c>
      <c r="AX134" s="35">
        <v>-0.55059999999999998</v>
      </c>
      <c r="AY134" s="35">
        <v>-0.53110000000000002</v>
      </c>
      <c r="AZ134" s="35">
        <v>-0.51200000000000001</v>
      </c>
      <c r="BA134" s="35">
        <v>-0.5242</v>
      </c>
      <c r="BB134" s="35">
        <v>-0.51600000000000001</v>
      </c>
      <c r="BC134" s="35">
        <v>-0.54410000000000003</v>
      </c>
      <c r="BD134" s="35">
        <v>-0.54500000000000004</v>
      </c>
      <c r="BE134" s="35">
        <v>-0.56220000000000003</v>
      </c>
      <c r="BF134" s="35">
        <v>-0.54139999999999999</v>
      </c>
      <c r="BG134" s="35">
        <v>-0.54390000000000005</v>
      </c>
      <c r="BI134" s="24" t="s">
        <v>179</v>
      </c>
      <c r="BK134" s="42">
        <v>16.5014</v>
      </c>
      <c r="BL134" s="42">
        <v>12.8428</v>
      </c>
      <c r="BM134" s="42">
        <v>14.9488</v>
      </c>
      <c r="BN134" s="42">
        <v>14.8887</v>
      </c>
      <c r="BO134" s="42">
        <v>14.439299999999999</v>
      </c>
      <c r="BP134" s="42">
        <v>15.331799999999999</v>
      </c>
      <c r="BQ134" s="42">
        <v>14.0524</v>
      </c>
      <c r="BR134" s="42">
        <v>13.1066</v>
      </c>
      <c r="BS134" s="42">
        <v>16.1541</v>
      </c>
      <c r="BT134" s="42">
        <v>17.508299999999998</v>
      </c>
      <c r="BU134" s="42">
        <v>15.497999999999999</v>
      </c>
      <c r="BV134" s="42">
        <v>15.551600000000001</v>
      </c>
      <c r="BW134" s="42">
        <v>16.235499999999998</v>
      </c>
      <c r="BX134" s="42">
        <v>15.8162</v>
      </c>
      <c r="BY134" s="42">
        <v>19.5929</v>
      </c>
      <c r="BZ134" s="42">
        <v>20.058299999999999</v>
      </c>
      <c r="CA134" s="42">
        <v>17.9497</v>
      </c>
      <c r="CB134" s="42">
        <v>20.977</v>
      </c>
      <c r="CC134" s="42">
        <v>18.981400000000001</v>
      </c>
      <c r="CD134" s="42">
        <v>18.4907</v>
      </c>
      <c r="CE134" s="42">
        <v>17.532599999999999</v>
      </c>
      <c r="CF134" s="42">
        <v>17.7301</v>
      </c>
      <c r="CH134" s="32">
        <v>105.676</v>
      </c>
      <c r="CI134" s="30">
        <v>35.698</v>
      </c>
    </row>
    <row r="135" spans="1:87">
      <c r="A135" s="29">
        <v>41424</v>
      </c>
      <c r="B135" s="30" t="s">
        <v>118</v>
      </c>
      <c r="C135" s="30"/>
      <c r="D135" s="30"/>
      <c r="E135" s="30">
        <v>3</v>
      </c>
      <c r="F135" s="31">
        <v>13</v>
      </c>
      <c r="G135" s="31">
        <v>266</v>
      </c>
      <c r="H135" s="31">
        <v>8391</v>
      </c>
      <c r="I135" s="32">
        <v>105.682</v>
      </c>
      <c r="J135" s="30">
        <v>35.701999999999998</v>
      </c>
      <c r="K135" s="33" t="s">
        <v>180</v>
      </c>
      <c r="M135" s="35">
        <v>0.55220000000000002</v>
      </c>
      <c r="N135" s="35">
        <v>0.56989999999999996</v>
      </c>
      <c r="O135" s="35">
        <v>0.60760000000000003</v>
      </c>
      <c r="P135" s="35">
        <v>0.6321</v>
      </c>
      <c r="Q135" s="35">
        <v>0.55530000000000002</v>
      </c>
      <c r="R135" s="35">
        <v>0.64129999999999998</v>
      </c>
      <c r="S135" s="35">
        <v>0.63019999999999998</v>
      </c>
      <c r="T135" s="35">
        <v>0.62139999999999995</v>
      </c>
      <c r="U135" s="35">
        <v>0.62729999999999997</v>
      </c>
      <c r="V135" s="35">
        <v>0.59</v>
      </c>
      <c r="W135" s="35">
        <v>0.58819999999999995</v>
      </c>
      <c r="X135" s="35">
        <v>0.39700000000000002</v>
      </c>
      <c r="Y135" s="35">
        <v>0.4078</v>
      </c>
      <c r="Z135" s="35">
        <v>0.47810000000000002</v>
      </c>
      <c r="AA135" s="35">
        <v>0.46910000000000002</v>
      </c>
      <c r="AB135" s="35">
        <v>0.48230000000000001</v>
      </c>
      <c r="AC135" s="35">
        <v>0.45789999999999997</v>
      </c>
      <c r="AD135" s="35">
        <v>0.49020000000000002</v>
      </c>
      <c r="AE135" s="35">
        <v>0.47710000000000002</v>
      </c>
      <c r="AF135" s="35">
        <v>0.4788</v>
      </c>
      <c r="AG135" s="35">
        <v>0.49769999999999998</v>
      </c>
      <c r="AH135" s="35">
        <v>0.54990000000000006</v>
      </c>
      <c r="AJ135" s="25" t="s">
        <v>180</v>
      </c>
      <c r="AL135" s="35">
        <v>-0.46</v>
      </c>
      <c r="AM135" s="35">
        <v>-0.40760000000000002</v>
      </c>
      <c r="AN135" s="35">
        <v>-0.43659999999999999</v>
      </c>
      <c r="AO135" s="35">
        <v>-0.47310000000000002</v>
      </c>
      <c r="AP135" s="35">
        <v>-0.43740000000000001</v>
      </c>
      <c r="AQ135" s="35">
        <v>-0.4582</v>
      </c>
      <c r="AR135" s="35">
        <v>-0.46710000000000002</v>
      </c>
      <c r="AS135" s="35">
        <v>-0.4753</v>
      </c>
      <c r="AT135" s="35">
        <v>-0.50590000000000002</v>
      </c>
      <c r="AU135" s="35">
        <v>-0.48199999999999998</v>
      </c>
      <c r="AV135" s="35">
        <v>-0.48230000000000001</v>
      </c>
      <c r="AW135" s="35">
        <v>-0.51839999999999997</v>
      </c>
      <c r="AX135" s="35">
        <v>-0.54090000000000005</v>
      </c>
      <c r="AY135" s="35">
        <v>-0.54530000000000001</v>
      </c>
      <c r="AZ135" s="35">
        <v>-0.50319999999999998</v>
      </c>
      <c r="BA135" s="35">
        <v>-0.52900000000000003</v>
      </c>
      <c r="BB135" s="35">
        <v>-0.51859999999999995</v>
      </c>
      <c r="BC135" s="35">
        <v>-0.5423</v>
      </c>
      <c r="BD135" s="35">
        <v>-0.53569999999999995</v>
      </c>
      <c r="BE135" s="35">
        <v>-0.55679999999999996</v>
      </c>
      <c r="BF135" s="35">
        <v>-0.54369999999999996</v>
      </c>
      <c r="BG135" s="35">
        <v>-0.55120000000000002</v>
      </c>
      <c r="BI135" s="24" t="s">
        <v>180</v>
      </c>
      <c r="BK135" s="42">
        <v>17.3292</v>
      </c>
      <c r="BL135" s="42">
        <v>12.2005</v>
      </c>
      <c r="BM135" s="42">
        <v>17.757999999999999</v>
      </c>
      <c r="BN135" s="42">
        <v>16.761700000000001</v>
      </c>
      <c r="BO135" s="42">
        <v>15.625400000000001</v>
      </c>
      <c r="BP135" s="42">
        <v>17.4391</v>
      </c>
      <c r="BQ135" s="42">
        <v>15.485200000000001</v>
      </c>
      <c r="BR135" s="42">
        <v>13.223599999999999</v>
      </c>
      <c r="BS135" s="42">
        <v>19.203600000000002</v>
      </c>
      <c r="BT135" s="42">
        <v>18.5822</v>
      </c>
      <c r="BU135" s="42">
        <v>18.430199999999999</v>
      </c>
      <c r="BV135" s="42">
        <v>17.2273</v>
      </c>
      <c r="BW135" s="42">
        <v>17.159800000000001</v>
      </c>
      <c r="BX135" s="42">
        <v>15.5482</v>
      </c>
      <c r="BY135" s="42">
        <v>20.5596</v>
      </c>
      <c r="BZ135" s="42">
        <v>19.682099999999998</v>
      </c>
      <c r="CA135" s="42">
        <v>18.0444</v>
      </c>
      <c r="CB135" s="42">
        <v>23.007300000000001</v>
      </c>
      <c r="CC135" s="42">
        <v>22.245000000000001</v>
      </c>
      <c r="CD135" s="42">
        <v>19.3827</v>
      </c>
      <c r="CE135" s="42">
        <v>22.684200000000001</v>
      </c>
      <c r="CF135" s="42">
        <v>21.188400000000001</v>
      </c>
      <c r="CH135" s="32">
        <v>105.682</v>
      </c>
      <c r="CI135" s="30">
        <v>35.701999999999998</v>
      </c>
    </row>
    <row r="136" spans="1:87">
      <c r="A136" s="29">
        <v>41424</v>
      </c>
      <c r="B136" s="30" t="s">
        <v>118</v>
      </c>
      <c r="C136" s="30"/>
      <c r="D136" s="30"/>
      <c r="E136" s="30">
        <v>3</v>
      </c>
      <c r="F136" s="31">
        <v>14</v>
      </c>
      <c r="G136" s="31">
        <v>241</v>
      </c>
      <c r="H136" s="31">
        <v>9453</v>
      </c>
      <c r="I136" s="32">
        <v>105.664</v>
      </c>
      <c r="J136" s="30">
        <v>35.700000000000003</v>
      </c>
      <c r="K136" s="33" t="s">
        <v>181</v>
      </c>
      <c r="M136" s="35">
        <v>0.59040000000000004</v>
      </c>
      <c r="N136" s="35">
        <v>0.60399999999999998</v>
      </c>
      <c r="O136" s="35">
        <v>0.66759999999999997</v>
      </c>
      <c r="P136" s="35">
        <v>0.68069999999999997</v>
      </c>
      <c r="Q136" s="35">
        <v>0.62660000000000005</v>
      </c>
      <c r="R136" s="35">
        <v>0.6623</v>
      </c>
      <c r="S136" s="35">
        <v>0.73660000000000003</v>
      </c>
      <c r="T136" s="35">
        <v>0.65529999999999999</v>
      </c>
      <c r="U136" s="35">
        <v>0.70640000000000003</v>
      </c>
      <c r="V136" s="35">
        <v>0.68200000000000005</v>
      </c>
      <c r="W136" s="35">
        <v>0.6079</v>
      </c>
      <c r="X136" s="35">
        <v>0.50060000000000004</v>
      </c>
      <c r="Y136" s="35">
        <v>0.56040000000000001</v>
      </c>
      <c r="Z136" s="35">
        <v>0.63149999999999995</v>
      </c>
      <c r="AA136" s="35">
        <v>0.61170000000000002</v>
      </c>
      <c r="AB136" s="35">
        <v>0.63829999999999998</v>
      </c>
      <c r="AC136" s="35">
        <v>0.59830000000000005</v>
      </c>
      <c r="AD136" s="35">
        <v>0.66239999999999999</v>
      </c>
      <c r="AE136" s="35">
        <v>0.54200000000000004</v>
      </c>
      <c r="AF136" s="35">
        <v>0.6069</v>
      </c>
      <c r="AG136" s="35">
        <v>0.57850000000000001</v>
      </c>
      <c r="AH136" s="35">
        <v>0.64070000000000005</v>
      </c>
      <c r="AJ136" s="25" t="s">
        <v>181</v>
      </c>
      <c r="AL136" s="35">
        <v>-0.49309999999999998</v>
      </c>
      <c r="AM136" s="35">
        <v>-0.45379999999999998</v>
      </c>
      <c r="AN136" s="35">
        <v>-0.49049999999999999</v>
      </c>
      <c r="AO136" s="35">
        <v>-0.49919999999999998</v>
      </c>
      <c r="AP136" s="35">
        <v>-0.4627</v>
      </c>
      <c r="AQ136" s="35">
        <v>-0.46539999999999998</v>
      </c>
      <c r="AR136" s="35">
        <v>-0.49819999999999998</v>
      </c>
      <c r="AS136" s="35">
        <v>-0.43709999999999999</v>
      </c>
      <c r="AT136" s="35">
        <v>-0.53959999999999997</v>
      </c>
      <c r="AU136" s="35">
        <v>-0.52859999999999996</v>
      </c>
      <c r="AV136" s="35">
        <v>-0.48620000000000002</v>
      </c>
      <c r="AW136" s="35">
        <v>-0.53680000000000005</v>
      </c>
      <c r="AX136" s="35">
        <v>-0.5272</v>
      </c>
      <c r="AY136" s="35">
        <v>-0.50670000000000004</v>
      </c>
      <c r="AZ136" s="35">
        <v>-0.50739999999999996</v>
      </c>
      <c r="BA136" s="35">
        <v>-0.4975</v>
      </c>
      <c r="BB136" s="35">
        <v>-0.50860000000000005</v>
      </c>
      <c r="BC136" s="35">
        <v>-0.50600000000000001</v>
      </c>
      <c r="BD136" s="35">
        <v>-0.55110000000000003</v>
      </c>
      <c r="BE136" s="35">
        <v>-0.54020000000000001</v>
      </c>
      <c r="BF136" s="35">
        <v>-0.53949999999999998</v>
      </c>
      <c r="BG136" s="35">
        <v>-0.51590000000000003</v>
      </c>
      <c r="BI136" s="24" t="s">
        <v>181</v>
      </c>
      <c r="BK136" s="42">
        <v>20.5001</v>
      </c>
      <c r="BL136" s="42">
        <v>14.86</v>
      </c>
      <c r="BM136" s="42">
        <v>21.660499999999999</v>
      </c>
      <c r="BN136" s="42">
        <v>18.0471</v>
      </c>
      <c r="BO136" s="42">
        <v>17.380800000000001</v>
      </c>
      <c r="BP136" s="42">
        <v>17.842400000000001</v>
      </c>
      <c r="BQ136" s="42">
        <v>19.0931</v>
      </c>
      <c r="BR136" s="42">
        <v>14.104799999999999</v>
      </c>
      <c r="BS136" s="42">
        <v>19.380299999999998</v>
      </c>
      <c r="BT136" s="42">
        <v>19.287099999999999</v>
      </c>
      <c r="BU136" s="42">
        <v>19.096900000000002</v>
      </c>
      <c r="BV136" s="42">
        <v>20.494700000000002</v>
      </c>
      <c r="BW136" s="42">
        <v>18.560199999999998</v>
      </c>
      <c r="BX136" s="42">
        <v>18.3856</v>
      </c>
      <c r="BY136" s="42">
        <v>21.681899999999999</v>
      </c>
      <c r="BZ136" s="42">
        <v>19.297599999999999</v>
      </c>
      <c r="CA136" s="42">
        <v>19.762499999999999</v>
      </c>
      <c r="CB136" s="42">
        <v>20.7103</v>
      </c>
      <c r="CC136" s="42">
        <v>23.520299999999999</v>
      </c>
      <c r="CD136" s="42">
        <v>19.087900000000001</v>
      </c>
      <c r="CE136" s="42">
        <v>22.968699999999998</v>
      </c>
      <c r="CF136" s="42">
        <v>20.8979</v>
      </c>
      <c r="CH136" s="32">
        <v>105.664</v>
      </c>
      <c r="CI136" s="30">
        <v>35.700000000000003</v>
      </c>
    </row>
    <row r="137" spans="1:87">
      <c r="A137" s="29">
        <v>41424</v>
      </c>
      <c r="B137" s="30" t="s">
        <v>118</v>
      </c>
      <c r="C137" s="30"/>
      <c r="D137" s="30"/>
      <c r="E137" s="30">
        <v>3</v>
      </c>
      <c r="F137" s="31">
        <v>14</v>
      </c>
      <c r="G137" s="31">
        <v>251</v>
      </c>
      <c r="H137" s="31">
        <v>9487</v>
      </c>
      <c r="I137" s="32">
        <v>105.65300000000001</v>
      </c>
      <c r="J137" s="30">
        <v>35.722999999999999</v>
      </c>
      <c r="K137" s="33" t="s">
        <v>182</v>
      </c>
      <c r="M137" s="35">
        <v>0.60119999999999996</v>
      </c>
      <c r="N137" s="35">
        <v>0.58230000000000004</v>
      </c>
      <c r="O137" s="35">
        <v>0.56359999999999999</v>
      </c>
      <c r="P137" s="35">
        <v>0.57889999999999997</v>
      </c>
      <c r="Q137" s="35">
        <v>0.51880000000000004</v>
      </c>
      <c r="R137" s="35">
        <v>0.55730000000000002</v>
      </c>
      <c r="S137" s="35">
        <v>0.5948</v>
      </c>
      <c r="T137" s="35">
        <v>0.54910000000000003</v>
      </c>
      <c r="U137" s="35">
        <v>0.54890000000000005</v>
      </c>
      <c r="V137" s="35">
        <v>0.53380000000000005</v>
      </c>
      <c r="W137" s="35">
        <v>0.50249999999999995</v>
      </c>
      <c r="X137" s="35">
        <v>0.29330000000000001</v>
      </c>
      <c r="Y137" s="35">
        <v>0.31900000000000001</v>
      </c>
      <c r="Z137" s="35">
        <v>0.37109999999999999</v>
      </c>
      <c r="AA137" s="35">
        <v>0.3337</v>
      </c>
      <c r="AB137" s="35">
        <v>0.35449999999999998</v>
      </c>
      <c r="AC137" s="35">
        <v>0.3216</v>
      </c>
      <c r="AD137" s="35">
        <v>0.35849999999999999</v>
      </c>
      <c r="AE137" s="35">
        <v>0.32440000000000002</v>
      </c>
      <c r="AF137" s="35">
        <v>0.36649999999999999</v>
      </c>
      <c r="AG137" s="35">
        <v>0.35599999999999998</v>
      </c>
      <c r="AH137" s="35">
        <v>0.42209999999999998</v>
      </c>
      <c r="AJ137" s="25" t="s">
        <v>182</v>
      </c>
      <c r="AL137" s="35">
        <v>-0.40210000000000001</v>
      </c>
      <c r="AM137" s="35">
        <v>-0.38629999999999998</v>
      </c>
      <c r="AN137" s="35">
        <v>-0.39200000000000002</v>
      </c>
      <c r="AO137" s="35">
        <v>-0.41339999999999999</v>
      </c>
      <c r="AP137" s="35">
        <v>-0.37869999999999998</v>
      </c>
      <c r="AQ137" s="35">
        <v>-0.44600000000000001</v>
      </c>
      <c r="AR137" s="35">
        <v>-0.44080000000000003</v>
      </c>
      <c r="AS137" s="35">
        <v>-0.41970000000000002</v>
      </c>
      <c r="AT137" s="35">
        <v>-0.47460000000000002</v>
      </c>
      <c r="AU137" s="35">
        <v>-0.46660000000000001</v>
      </c>
      <c r="AV137" s="35">
        <v>-0.45619999999999999</v>
      </c>
      <c r="AW137" s="35">
        <v>-0.52110000000000001</v>
      </c>
      <c r="AX137" s="35">
        <v>-0.52110000000000001</v>
      </c>
      <c r="AY137" s="35">
        <v>-0.52929999999999999</v>
      </c>
      <c r="AZ137" s="35">
        <v>-0.48309999999999997</v>
      </c>
      <c r="BA137" s="35">
        <v>-0.52210000000000001</v>
      </c>
      <c r="BB137" s="35">
        <v>-0.49859999999999999</v>
      </c>
      <c r="BC137" s="35">
        <v>-0.53439999999999999</v>
      </c>
      <c r="BD137" s="35">
        <v>-0.55049999999999999</v>
      </c>
      <c r="BE137" s="35">
        <v>-0.56359999999999999</v>
      </c>
      <c r="BF137" s="35">
        <v>-0.55359999999999998</v>
      </c>
      <c r="BG137" s="35">
        <v>-0.56259999999999999</v>
      </c>
      <c r="BI137" s="24" t="s">
        <v>182</v>
      </c>
      <c r="BK137" s="42">
        <v>13.307399999999999</v>
      </c>
      <c r="BL137" s="42">
        <v>6.7778</v>
      </c>
      <c r="BM137" s="42">
        <v>9.9777000000000005</v>
      </c>
      <c r="BN137" s="42">
        <v>12.370100000000001</v>
      </c>
      <c r="BO137" s="42">
        <v>8.8129000000000008</v>
      </c>
      <c r="BP137" s="42">
        <v>12.061299999999999</v>
      </c>
      <c r="BQ137" s="42">
        <v>10.8185</v>
      </c>
      <c r="BR137" s="42">
        <v>8.2748000000000008</v>
      </c>
      <c r="BS137" s="42">
        <v>13.696400000000001</v>
      </c>
      <c r="BT137" s="42">
        <v>12.5822</v>
      </c>
      <c r="BU137" s="42">
        <v>12.5694</v>
      </c>
      <c r="BV137" s="42">
        <v>17.046099999999999</v>
      </c>
      <c r="BW137" s="42">
        <v>18.2986</v>
      </c>
      <c r="BX137" s="42">
        <v>19.981100000000001</v>
      </c>
      <c r="BY137" s="42">
        <v>20.4329</v>
      </c>
      <c r="BZ137" s="42">
        <v>20.9711</v>
      </c>
      <c r="CA137" s="42">
        <v>21.462499999999999</v>
      </c>
      <c r="CB137" s="42">
        <v>23.803999999999998</v>
      </c>
      <c r="CC137" s="42">
        <v>24.156600000000001</v>
      </c>
      <c r="CD137" s="42">
        <v>18.444700000000001</v>
      </c>
      <c r="CE137" s="42">
        <v>24.0105</v>
      </c>
      <c r="CF137" s="42">
        <v>23.2773</v>
      </c>
      <c r="CH137" s="32">
        <v>105.65300000000001</v>
      </c>
      <c r="CI137" s="30">
        <v>35.722999999999999</v>
      </c>
    </row>
    <row r="138" spans="1:87">
      <c r="A138" s="29">
        <v>41424</v>
      </c>
      <c r="B138" s="30" t="s">
        <v>118</v>
      </c>
      <c r="C138" s="30"/>
      <c r="D138" s="30"/>
      <c r="E138" s="30">
        <v>3</v>
      </c>
      <c r="F138" s="31">
        <v>8</v>
      </c>
      <c r="G138" s="31">
        <v>244</v>
      </c>
      <c r="H138" s="31">
        <v>8241</v>
      </c>
      <c r="I138" s="32">
        <v>105.669</v>
      </c>
      <c r="J138" s="30">
        <v>35.737000000000002</v>
      </c>
      <c r="K138" s="33" t="s">
        <v>183</v>
      </c>
      <c r="M138" s="35">
        <v>0.54049999999999998</v>
      </c>
      <c r="N138" s="35">
        <v>0.52590000000000003</v>
      </c>
      <c r="O138" s="35">
        <v>0.53639999999999999</v>
      </c>
      <c r="P138" s="35">
        <v>0.59089999999999998</v>
      </c>
      <c r="Q138" s="35">
        <v>0.57589999999999997</v>
      </c>
      <c r="R138" s="35">
        <v>0.5786</v>
      </c>
      <c r="S138" s="35">
        <v>0.57709999999999995</v>
      </c>
      <c r="T138" s="35">
        <v>0.51139999999999997</v>
      </c>
      <c r="U138" s="35">
        <v>0.56830000000000003</v>
      </c>
      <c r="V138" s="35">
        <v>0.51270000000000004</v>
      </c>
      <c r="W138" s="35">
        <v>0.53559999999999997</v>
      </c>
      <c r="X138" s="35">
        <v>0.3286</v>
      </c>
      <c r="Y138" s="35">
        <v>0.36549999999999999</v>
      </c>
      <c r="Z138" s="35">
        <v>0.36530000000000001</v>
      </c>
      <c r="AA138" s="35">
        <v>0.40139999999999998</v>
      </c>
      <c r="AB138" s="35">
        <v>0.43319999999999997</v>
      </c>
      <c r="AC138" s="35">
        <v>0.40229999999999999</v>
      </c>
      <c r="AD138" s="35">
        <v>0.44819999999999999</v>
      </c>
      <c r="AE138" s="35">
        <v>0.39419999999999999</v>
      </c>
      <c r="AF138" s="35">
        <v>0.47689999999999999</v>
      </c>
      <c r="AG138" s="35">
        <v>0.437</v>
      </c>
      <c r="AH138" s="35">
        <v>0.4819</v>
      </c>
      <c r="AJ138" s="25" t="s">
        <v>183</v>
      </c>
      <c r="AL138" s="35">
        <v>-0.50870000000000004</v>
      </c>
      <c r="AM138" s="35">
        <v>-0.44640000000000002</v>
      </c>
      <c r="AN138" s="35">
        <v>-0.4647</v>
      </c>
      <c r="AO138" s="35">
        <v>-0.498</v>
      </c>
      <c r="AP138" s="35">
        <v>-0.4965</v>
      </c>
      <c r="AQ138" s="35">
        <v>-0.51539999999999997</v>
      </c>
      <c r="AR138" s="35">
        <v>-0.51419999999999999</v>
      </c>
      <c r="AS138" s="35">
        <v>-0.47210000000000002</v>
      </c>
      <c r="AT138" s="35">
        <v>-0.54730000000000001</v>
      </c>
      <c r="AU138" s="35">
        <v>-0.53569999999999995</v>
      </c>
      <c r="AV138" s="35">
        <v>-0.53</v>
      </c>
      <c r="AW138" s="35">
        <v>-0.54579999999999995</v>
      </c>
      <c r="AX138" s="35">
        <v>-0.53259999999999996</v>
      </c>
      <c r="AY138" s="35">
        <v>-0.53100000000000003</v>
      </c>
      <c r="AZ138" s="35">
        <v>-0.53690000000000004</v>
      </c>
      <c r="BA138" s="35">
        <v>-0.5222</v>
      </c>
      <c r="BB138" s="35">
        <v>-0.52410000000000001</v>
      </c>
      <c r="BC138" s="35">
        <v>-0.53700000000000003</v>
      </c>
      <c r="BD138" s="35">
        <v>-0.53949999999999998</v>
      </c>
      <c r="BE138" s="35">
        <v>-0.54759999999999998</v>
      </c>
      <c r="BF138" s="35">
        <v>-0.55049999999999999</v>
      </c>
      <c r="BG138" s="35">
        <v>-0.52959999999999996</v>
      </c>
      <c r="BI138" s="24" t="s">
        <v>183</v>
      </c>
      <c r="BK138" s="42">
        <v>18.206800000000001</v>
      </c>
      <c r="BL138" s="42">
        <v>12.9901</v>
      </c>
      <c r="BM138" s="42">
        <v>17.1417</v>
      </c>
      <c r="BN138" s="42">
        <v>17.005800000000001</v>
      </c>
      <c r="BO138" s="42">
        <v>15.2133</v>
      </c>
      <c r="BP138" s="42">
        <v>19.003699999999998</v>
      </c>
      <c r="BQ138" s="42">
        <v>17.068000000000001</v>
      </c>
      <c r="BR138" s="42">
        <v>14.342000000000001</v>
      </c>
      <c r="BS138" s="42">
        <v>18.156700000000001</v>
      </c>
      <c r="BT138" s="42">
        <v>18.481300000000001</v>
      </c>
      <c r="BU138" s="42">
        <v>19.112200000000001</v>
      </c>
      <c r="BV138" s="42">
        <v>17.680399999999999</v>
      </c>
      <c r="BW138" s="42">
        <v>18.928799999999999</v>
      </c>
      <c r="BX138" s="42">
        <v>16.1282</v>
      </c>
      <c r="BY138" s="42">
        <v>21.131699999999999</v>
      </c>
      <c r="BZ138" s="42">
        <v>21.494299999999999</v>
      </c>
      <c r="CA138" s="42">
        <v>20.421299999999999</v>
      </c>
      <c r="CB138" s="42">
        <v>24.468399999999999</v>
      </c>
      <c r="CC138" s="42">
        <v>19.885000000000002</v>
      </c>
      <c r="CD138" s="42">
        <v>20.344200000000001</v>
      </c>
      <c r="CE138" s="42">
        <v>21.11</v>
      </c>
      <c r="CF138" s="42">
        <v>21.571000000000002</v>
      </c>
      <c r="CH138" s="32">
        <v>105.669</v>
      </c>
      <c r="CI138" s="30">
        <v>35.737000000000002</v>
      </c>
    </row>
    <row r="139" spans="1:87">
      <c r="A139" s="29">
        <v>41424</v>
      </c>
      <c r="B139" s="30" t="s">
        <v>118</v>
      </c>
      <c r="C139" s="30"/>
      <c r="D139" s="30"/>
      <c r="E139" s="30">
        <v>3</v>
      </c>
      <c r="F139" s="31">
        <v>15</v>
      </c>
      <c r="G139" s="31">
        <v>228</v>
      </c>
      <c r="H139" s="31">
        <v>8718</v>
      </c>
      <c r="I139" s="32">
        <v>105.681</v>
      </c>
      <c r="J139" s="30">
        <v>35.749000000000002</v>
      </c>
      <c r="K139" s="33" t="s">
        <v>184</v>
      </c>
      <c r="M139" s="35">
        <v>0.5131</v>
      </c>
      <c r="N139" s="35">
        <v>0.5625</v>
      </c>
      <c r="O139" s="35">
        <v>0.59409999999999996</v>
      </c>
      <c r="P139" s="35">
        <v>0.62309999999999999</v>
      </c>
      <c r="Q139" s="35">
        <v>0.53810000000000002</v>
      </c>
      <c r="R139" s="35">
        <v>0.61739999999999995</v>
      </c>
      <c r="S139" s="35">
        <v>0.60050000000000003</v>
      </c>
      <c r="T139" s="35">
        <v>0.60519999999999996</v>
      </c>
      <c r="U139" s="35">
        <v>0.60009999999999997</v>
      </c>
      <c r="V139" s="35">
        <v>0.56240000000000001</v>
      </c>
      <c r="W139" s="35">
        <v>0.58779999999999999</v>
      </c>
      <c r="X139" s="35">
        <v>0.45129999999999998</v>
      </c>
      <c r="Y139" s="35">
        <v>0.5837</v>
      </c>
      <c r="Z139" s="35">
        <v>0.50529999999999997</v>
      </c>
      <c r="AA139" s="35">
        <v>0.5534</v>
      </c>
      <c r="AB139" s="35">
        <v>0.60209999999999997</v>
      </c>
      <c r="AC139" s="35">
        <v>0.53649999999999998</v>
      </c>
      <c r="AD139" s="35">
        <v>0.58799999999999997</v>
      </c>
      <c r="AE139" s="35">
        <v>0.58979999999999999</v>
      </c>
      <c r="AF139" s="35">
        <v>0.63219999999999998</v>
      </c>
      <c r="AG139" s="35">
        <v>0.5917</v>
      </c>
      <c r="AH139" s="35">
        <v>0.65259999999999996</v>
      </c>
      <c r="AJ139" s="25" t="s">
        <v>184</v>
      </c>
      <c r="AL139" s="35">
        <v>-0.57940000000000003</v>
      </c>
      <c r="AM139" s="35">
        <v>-0.50870000000000004</v>
      </c>
      <c r="AN139" s="35">
        <v>-0.53100000000000003</v>
      </c>
      <c r="AO139" s="35">
        <v>-0.54520000000000002</v>
      </c>
      <c r="AP139" s="35">
        <v>-0.53839999999999999</v>
      </c>
      <c r="AQ139" s="35">
        <v>-0.55269999999999997</v>
      </c>
      <c r="AR139" s="35">
        <v>-0.54979999999999996</v>
      </c>
      <c r="AS139" s="35">
        <v>-0.52829999999999999</v>
      </c>
      <c r="AT139" s="35">
        <v>-0.56579999999999997</v>
      </c>
      <c r="AU139" s="35">
        <v>-0.59340000000000004</v>
      </c>
      <c r="AV139" s="35">
        <v>-0.56599999999999995</v>
      </c>
      <c r="AW139" s="35">
        <v>-0.56669999999999998</v>
      </c>
      <c r="AX139" s="35">
        <v>-0.53720000000000001</v>
      </c>
      <c r="AY139" s="35">
        <v>-0.56569999999999998</v>
      </c>
      <c r="AZ139" s="35">
        <v>-0.57050000000000001</v>
      </c>
      <c r="BA139" s="35">
        <v>-0.56100000000000005</v>
      </c>
      <c r="BB139" s="35">
        <v>-0.55520000000000003</v>
      </c>
      <c r="BC139" s="35">
        <v>-0.56179999999999997</v>
      </c>
      <c r="BD139" s="35">
        <v>-0.56489999999999996</v>
      </c>
      <c r="BE139" s="35">
        <v>-0.57550000000000001</v>
      </c>
      <c r="BF139" s="35">
        <v>-0.57369999999999999</v>
      </c>
      <c r="BG139" s="35">
        <v>-0.55089999999999995</v>
      </c>
      <c r="BI139" s="24" t="s">
        <v>184</v>
      </c>
      <c r="BK139" s="42">
        <v>24.199000000000002</v>
      </c>
      <c r="BL139" s="42">
        <v>20.684699999999999</v>
      </c>
      <c r="BM139" s="42">
        <v>22.130099999999999</v>
      </c>
      <c r="BN139" s="42">
        <v>23.158999999999999</v>
      </c>
      <c r="BO139" s="42">
        <v>21.381399999999999</v>
      </c>
      <c r="BP139" s="42">
        <v>24.493200000000002</v>
      </c>
      <c r="BQ139" s="42">
        <v>23.7532</v>
      </c>
      <c r="BR139" s="42">
        <v>18.4132</v>
      </c>
      <c r="BS139" s="42">
        <v>23.7332</v>
      </c>
      <c r="BT139" s="42">
        <v>25.897200000000002</v>
      </c>
      <c r="BU139" s="42">
        <v>27.552199999999999</v>
      </c>
      <c r="BV139" s="42">
        <v>22.881</v>
      </c>
      <c r="BW139" s="42">
        <v>22.2288</v>
      </c>
      <c r="BX139" s="42">
        <v>20.001200000000001</v>
      </c>
      <c r="BY139" s="42">
        <v>25.378499999999999</v>
      </c>
      <c r="BZ139" s="42">
        <v>24.374199999999998</v>
      </c>
      <c r="CA139" s="42">
        <v>22.826699999999999</v>
      </c>
      <c r="CB139" s="42">
        <v>27.4682</v>
      </c>
      <c r="CC139" s="42">
        <v>23.412600000000001</v>
      </c>
      <c r="CD139" s="42">
        <v>23.892399999999999</v>
      </c>
      <c r="CE139" s="42">
        <v>22.7104</v>
      </c>
      <c r="CF139" s="42">
        <v>26.470199999999998</v>
      </c>
      <c r="CH139" s="32">
        <v>105.681</v>
      </c>
      <c r="CI139" s="30">
        <v>35.749000000000002</v>
      </c>
    </row>
    <row r="140" spans="1:87">
      <c r="A140" s="29">
        <v>41424</v>
      </c>
      <c r="B140" s="30" t="s">
        <v>118</v>
      </c>
      <c r="C140" s="30"/>
      <c r="D140" s="30"/>
      <c r="E140" s="30">
        <v>3</v>
      </c>
      <c r="F140" s="31">
        <v>15</v>
      </c>
      <c r="G140" s="31">
        <v>120</v>
      </c>
      <c r="H140" s="31">
        <v>8855</v>
      </c>
      <c r="I140" s="32">
        <v>105.694</v>
      </c>
      <c r="J140" s="30">
        <v>35.74</v>
      </c>
      <c r="K140" s="33" t="s">
        <v>185</v>
      </c>
      <c r="M140" s="35">
        <v>0.57199999999999995</v>
      </c>
      <c r="N140" s="35">
        <v>0.55569999999999997</v>
      </c>
      <c r="O140" s="35">
        <v>0.58299999999999996</v>
      </c>
      <c r="P140" s="35">
        <v>0.6038</v>
      </c>
      <c r="Q140" s="35">
        <v>0.54930000000000001</v>
      </c>
      <c r="R140" s="35">
        <v>0.58540000000000003</v>
      </c>
      <c r="S140" s="35">
        <v>0.57909999999999995</v>
      </c>
      <c r="T140" s="35">
        <v>0.53549999999999998</v>
      </c>
      <c r="U140" s="35">
        <v>0.54610000000000003</v>
      </c>
      <c r="V140" s="35">
        <v>0.51549999999999996</v>
      </c>
      <c r="W140" s="35">
        <v>0.5171</v>
      </c>
      <c r="X140" s="35">
        <v>0.30590000000000001</v>
      </c>
      <c r="Y140" s="35">
        <v>0.25659999999999999</v>
      </c>
      <c r="Z140" s="35">
        <v>0.31669999999999998</v>
      </c>
      <c r="AA140" s="35">
        <v>0.36680000000000001</v>
      </c>
      <c r="AB140" s="35">
        <v>0.43969999999999998</v>
      </c>
      <c r="AC140" s="35">
        <v>0.41070000000000001</v>
      </c>
      <c r="AD140" s="35">
        <v>0.4788</v>
      </c>
      <c r="AE140" s="35">
        <v>0.41160000000000002</v>
      </c>
      <c r="AF140" s="35">
        <v>0.46160000000000001</v>
      </c>
      <c r="AG140" s="35">
        <v>0.45300000000000001</v>
      </c>
      <c r="AH140" s="35">
        <v>0.48870000000000002</v>
      </c>
      <c r="AJ140" s="25" t="s">
        <v>185</v>
      </c>
      <c r="AL140" s="35">
        <v>-0.4657</v>
      </c>
      <c r="AM140" s="35">
        <v>-0.44469999999999998</v>
      </c>
      <c r="AN140" s="35">
        <v>-0.43070000000000003</v>
      </c>
      <c r="AO140" s="35">
        <v>-0.42899999999999999</v>
      </c>
      <c r="AP140" s="35">
        <v>-0.4249</v>
      </c>
      <c r="AQ140" s="35">
        <v>-0.46650000000000003</v>
      </c>
      <c r="AR140" s="35">
        <v>-0.45989999999999998</v>
      </c>
      <c r="AS140" s="35">
        <v>-0.49619999999999997</v>
      </c>
      <c r="AT140" s="35">
        <v>-0.47720000000000001</v>
      </c>
      <c r="AU140" s="35">
        <v>-0.50490000000000002</v>
      </c>
      <c r="AV140" s="35">
        <v>-0.50039999999999996</v>
      </c>
      <c r="AW140" s="35">
        <v>-0.5343</v>
      </c>
      <c r="AX140" s="35">
        <v>-0.55030000000000001</v>
      </c>
      <c r="AY140" s="35">
        <v>-0.54549999999999998</v>
      </c>
      <c r="AZ140" s="35">
        <v>-0.53069999999999995</v>
      </c>
      <c r="BA140" s="35">
        <v>-0.50639999999999996</v>
      </c>
      <c r="BB140" s="35">
        <v>-0.54</v>
      </c>
      <c r="BC140" s="35">
        <v>-0.53180000000000005</v>
      </c>
      <c r="BD140" s="35">
        <v>-0.53990000000000005</v>
      </c>
      <c r="BE140" s="35">
        <v>-0.55730000000000002</v>
      </c>
      <c r="BF140" s="35">
        <v>-0.54339999999999999</v>
      </c>
      <c r="BG140" s="35">
        <v>-0.54930000000000001</v>
      </c>
      <c r="BI140" s="24" t="s">
        <v>185</v>
      </c>
      <c r="BK140" s="42">
        <v>17.425799999999999</v>
      </c>
      <c r="BL140" s="42">
        <v>15.0009</v>
      </c>
      <c r="BM140" s="42">
        <v>18.924600000000002</v>
      </c>
      <c r="BN140" s="42">
        <v>18.1069</v>
      </c>
      <c r="BO140" s="42">
        <v>15.151999999999999</v>
      </c>
      <c r="BP140" s="42">
        <v>19.610499999999998</v>
      </c>
      <c r="BQ140" s="42">
        <v>18.484500000000001</v>
      </c>
      <c r="BR140" s="42">
        <v>14.4161</v>
      </c>
      <c r="BS140" s="42">
        <v>19.1219</v>
      </c>
      <c r="BT140" s="42">
        <v>20.242999999999999</v>
      </c>
      <c r="BU140" s="42">
        <v>19.746300000000002</v>
      </c>
      <c r="BV140" s="42">
        <v>19.998899999999999</v>
      </c>
      <c r="BW140" s="42">
        <v>22.409800000000001</v>
      </c>
      <c r="BX140" s="42">
        <v>19.746500000000001</v>
      </c>
      <c r="BY140" s="42">
        <v>25.732299999999999</v>
      </c>
      <c r="BZ140" s="42">
        <v>24.494900000000001</v>
      </c>
      <c r="CA140" s="42">
        <v>24.01</v>
      </c>
      <c r="CB140" s="42">
        <v>26.974699999999999</v>
      </c>
      <c r="CC140" s="42">
        <v>25.507999999999999</v>
      </c>
      <c r="CD140" s="42">
        <v>24.805599999999998</v>
      </c>
      <c r="CE140" s="42">
        <v>22.342500000000001</v>
      </c>
      <c r="CF140" s="42">
        <v>27.118300000000001</v>
      </c>
      <c r="CH140" s="32">
        <v>105.694</v>
      </c>
      <c r="CI140" s="30">
        <v>35.74</v>
      </c>
    </row>
    <row r="141" spans="1:87">
      <c r="A141" s="29">
        <v>41424</v>
      </c>
      <c r="B141" s="30" t="s">
        <v>118</v>
      </c>
      <c r="C141" s="30"/>
      <c r="D141" s="30"/>
      <c r="E141" s="30">
        <v>3</v>
      </c>
      <c r="F141" s="31">
        <v>14</v>
      </c>
      <c r="G141" s="31">
        <v>111</v>
      </c>
      <c r="H141" s="31">
        <v>8429</v>
      </c>
      <c r="I141" s="32">
        <v>105.69199999999999</v>
      </c>
      <c r="J141" s="30">
        <v>35.744999999999997</v>
      </c>
      <c r="K141" s="33" t="s">
        <v>186</v>
      </c>
      <c r="M141" s="35">
        <v>0.56740000000000002</v>
      </c>
      <c r="N141" s="35">
        <v>0.54059999999999997</v>
      </c>
      <c r="O141" s="35">
        <v>0.55210000000000004</v>
      </c>
      <c r="P141" s="35">
        <v>0.57940000000000003</v>
      </c>
      <c r="Q141" s="35">
        <v>0.56120000000000003</v>
      </c>
      <c r="R141" s="35">
        <v>0.58009999999999995</v>
      </c>
      <c r="S141" s="35">
        <v>0.57289999999999996</v>
      </c>
      <c r="T141" s="35">
        <v>0.51959999999999995</v>
      </c>
      <c r="U141" s="35">
        <v>0.53169999999999995</v>
      </c>
      <c r="V141" s="35">
        <v>0.51490000000000002</v>
      </c>
      <c r="W141" s="35">
        <v>0.53549999999999998</v>
      </c>
      <c r="X141" s="35">
        <v>0.32100000000000001</v>
      </c>
      <c r="Y141" s="35">
        <v>0.21840000000000001</v>
      </c>
      <c r="Z141" s="35">
        <v>0.32390000000000002</v>
      </c>
      <c r="AA141" s="35">
        <v>0.31159999999999999</v>
      </c>
      <c r="AB141" s="35">
        <v>0.33429999999999999</v>
      </c>
      <c r="AC141" s="35">
        <v>0.2974</v>
      </c>
      <c r="AD141" s="35">
        <v>0.3755</v>
      </c>
      <c r="AE141" s="35">
        <v>0.2974</v>
      </c>
      <c r="AF141" s="35">
        <v>0.35539999999999999</v>
      </c>
      <c r="AG141" s="35">
        <v>0.35360000000000003</v>
      </c>
      <c r="AH141" s="35">
        <v>0.38</v>
      </c>
      <c r="AJ141" s="25" t="s">
        <v>186</v>
      </c>
      <c r="AL141" s="35">
        <v>-0.46400000000000002</v>
      </c>
      <c r="AM141" s="35">
        <v>-0.41020000000000001</v>
      </c>
      <c r="AN141" s="35">
        <v>-0.40339999999999998</v>
      </c>
      <c r="AO141" s="35">
        <v>-0.40610000000000002</v>
      </c>
      <c r="AP141" s="35">
        <v>-0.41749999999999998</v>
      </c>
      <c r="AQ141" s="35">
        <v>-0.43290000000000001</v>
      </c>
      <c r="AR141" s="35">
        <v>-0.43830000000000002</v>
      </c>
      <c r="AS141" s="35">
        <v>-0.48199999999999998</v>
      </c>
      <c r="AT141" s="35">
        <v>-0.46689999999999998</v>
      </c>
      <c r="AU141" s="35">
        <v>-0.48399999999999999</v>
      </c>
      <c r="AV141" s="35">
        <v>-0.52290000000000003</v>
      </c>
      <c r="AW141" s="35">
        <v>-0.52229999999999999</v>
      </c>
      <c r="AX141" s="35">
        <v>-0.54390000000000005</v>
      </c>
      <c r="AY141" s="35">
        <v>-0.52680000000000005</v>
      </c>
      <c r="AZ141" s="35">
        <v>-0.49659999999999999</v>
      </c>
      <c r="BA141" s="35">
        <v>-0.52029999999999998</v>
      </c>
      <c r="BB141" s="35">
        <v>-0.50639999999999996</v>
      </c>
      <c r="BC141" s="35">
        <v>-0.51549999999999996</v>
      </c>
      <c r="BD141" s="35">
        <v>-0.52680000000000005</v>
      </c>
      <c r="BE141" s="35">
        <v>-0.55359999999999998</v>
      </c>
      <c r="BF141" s="35">
        <v>-0.54520000000000002</v>
      </c>
      <c r="BG141" s="35">
        <v>-0.54769999999999996</v>
      </c>
      <c r="BI141" s="24" t="s">
        <v>186</v>
      </c>
      <c r="BK141" s="42">
        <v>19.653600000000001</v>
      </c>
      <c r="BL141" s="42">
        <v>13.949400000000001</v>
      </c>
      <c r="BM141" s="42">
        <v>15.728899999999999</v>
      </c>
      <c r="BN141" s="42">
        <v>17.0793</v>
      </c>
      <c r="BO141" s="42">
        <v>14.6394</v>
      </c>
      <c r="BP141" s="42">
        <v>21.425899999999999</v>
      </c>
      <c r="BQ141" s="42">
        <v>19.009399999999999</v>
      </c>
      <c r="BR141" s="42">
        <v>13.622400000000001</v>
      </c>
      <c r="BS141" s="42">
        <v>20.2209</v>
      </c>
      <c r="BT141" s="42">
        <v>20.2485</v>
      </c>
      <c r="BU141" s="42">
        <v>19.522300000000001</v>
      </c>
      <c r="BV141" s="42">
        <v>19.886500000000002</v>
      </c>
      <c r="BW141" s="42">
        <v>20.71</v>
      </c>
      <c r="BX141" s="42">
        <v>19.857199999999999</v>
      </c>
      <c r="BY141" s="42">
        <v>26.4161</v>
      </c>
      <c r="BZ141" s="42">
        <v>25.299499999999998</v>
      </c>
      <c r="CA141" s="42">
        <v>24.262699999999999</v>
      </c>
      <c r="CB141" s="42">
        <v>28.642700000000001</v>
      </c>
      <c r="CC141" s="42">
        <v>29.140699999999999</v>
      </c>
      <c r="CD141" s="42">
        <v>27.6374</v>
      </c>
      <c r="CE141" s="42">
        <v>24.968900000000001</v>
      </c>
      <c r="CF141" s="42">
        <v>29.885000000000002</v>
      </c>
      <c r="CH141" s="32">
        <v>105.69199999999999</v>
      </c>
      <c r="CI141" s="30">
        <v>35.744999999999997</v>
      </c>
    </row>
    <row r="142" spans="1:87">
      <c r="A142" s="29">
        <v>41424</v>
      </c>
      <c r="B142" s="30" t="s">
        <v>118</v>
      </c>
      <c r="C142" s="30"/>
      <c r="D142" s="30"/>
      <c r="E142" s="30">
        <v>3</v>
      </c>
      <c r="F142" s="31">
        <v>13</v>
      </c>
      <c r="G142" s="31">
        <v>267</v>
      </c>
      <c r="H142" s="31">
        <v>8828</v>
      </c>
      <c r="I142" s="32">
        <v>105.688</v>
      </c>
      <c r="J142" s="30">
        <v>35.720999999999997</v>
      </c>
      <c r="K142" s="33" t="s">
        <v>187</v>
      </c>
      <c r="M142" s="35">
        <v>0.51329999999999998</v>
      </c>
      <c r="N142" s="35">
        <v>0.57509999999999994</v>
      </c>
      <c r="O142" s="35">
        <v>0.61899999999999999</v>
      </c>
      <c r="P142" s="35">
        <v>0.59260000000000002</v>
      </c>
      <c r="Q142" s="35">
        <v>0.53820000000000001</v>
      </c>
      <c r="R142" s="35">
        <v>0.67310000000000003</v>
      </c>
      <c r="S142" s="35">
        <v>0.63800000000000001</v>
      </c>
      <c r="T142" s="35">
        <v>0.63180000000000003</v>
      </c>
      <c r="U142" s="35">
        <v>0.62980000000000003</v>
      </c>
      <c r="V142" s="35">
        <v>0.60329999999999995</v>
      </c>
      <c r="W142" s="35">
        <v>0.60960000000000003</v>
      </c>
      <c r="X142" s="35">
        <v>0.379</v>
      </c>
      <c r="Y142" s="35">
        <v>0.48230000000000001</v>
      </c>
      <c r="Z142" s="35">
        <v>0.53890000000000005</v>
      </c>
      <c r="AA142" s="35">
        <v>0.52639999999999998</v>
      </c>
      <c r="AB142" s="35">
        <v>0.62460000000000004</v>
      </c>
      <c r="AC142" s="35">
        <v>0.58099999999999996</v>
      </c>
      <c r="AD142" s="35">
        <v>0.57889999999999997</v>
      </c>
      <c r="AE142" s="35">
        <v>0.58630000000000004</v>
      </c>
      <c r="AF142" s="35">
        <v>0.59860000000000002</v>
      </c>
      <c r="AG142" s="35">
        <v>0.61319999999999997</v>
      </c>
      <c r="AH142" s="35">
        <v>0.63200000000000001</v>
      </c>
      <c r="AJ142" s="25" t="s">
        <v>187</v>
      </c>
      <c r="AL142" s="35">
        <v>-0.5403</v>
      </c>
      <c r="AM142" s="35">
        <v>-0.44390000000000002</v>
      </c>
      <c r="AN142" s="35">
        <v>-0.48880000000000001</v>
      </c>
      <c r="AO142" s="35">
        <v>-0.49890000000000001</v>
      </c>
      <c r="AP142" s="35">
        <v>-0.53200000000000003</v>
      </c>
      <c r="AQ142" s="35">
        <v>-0.54920000000000002</v>
      </c>
      <c r="AR142" s="35">
        <v>-0.49659999999999999</v>
      </c>
      <c r="AS142" s="35">
        <v>-0.53820000000000001</v>
      </c>
      <c r="AT142" s="35">
        <v>-0.57210000000000005</v>
      </c>
      <c r="AU142" s="35">
        <v>-0.56559999999999999</v>
      </c>
      <c r="AV142" s="35">
        <v>-0.54179999999999995</v>
      </c>
      <c r="AW142" s="35">
        <v>-0.52749999999999997</v>
      </c>
      <c r="AX142" s="35">
        <v>-0.55200000000000005</v>
      </c>
      <c r="AY142" s="35">
        <v>-0.54420000000000002</v>
      </c>
      <c r="AZ142" s="35">
        <v>-0.52059999999999995</v>
      </c>
      <c r="BA142" s="35">
        <v>-0.50870000000000004</v>
      </c>
      <c r="BB142" s="35">
        <v>-0.53310000000000002</v>
      </c>
      <c r="BC142" s="35">
        <v>-0.52949999999999997</v>
      </c>
      <c r="BD142" s="35">
        <v>-0.51580000000000004</v>
      </c>
      <c r="BE142" s="35">
        <v>-0.53459999999999996</v>
      </c>
      <c r="BF142" s="35">
        <v>-0.52380000000000004</v>
      </c>
      <c r="BG142" s="35">
        <v>-0.50119999999999998</v>
      </c>
      <c r="BI142" s="24" t="s">
        <v>187</v>
      </c>
      <c r="BK142" s="42">
        <v>20.3995</v>
      </c>
      <c r="BL142" s="42">
        <v>16.748699999999999</v>
      </c>
      <c r="BM142" s="42">
        <v>19.338100000000001</v>
      </c>
      <c r="BN142" s="42">
        <v>20.028099999999998</v>
      </c>
      <c r="BO142" s="42">
        <v>18.3233</v>
      </c>
      <c r="BP142" s="42">
        <v>21.4557</v>
      </c>
      <c r="BQ142" s="42">
        <v>19.951000000000001</v>
      </c>
      <c r="BR142" s="42">
        <v>17.323699999999999</v>
      </c>
      <c r="BS142" s="42">
        <v>20.325099999999999</v>
      </c>
      <c r="BT142" s="42">
        <v>22.227399999999999</v>
      </c>
      <c r="BU142" s="42">
        <v>22.601500000000001</v>
      </c>
      <c r="BV142" s="42">
        <v>19.225999999999999</v>
      </c>
      <c r="BW142" s="42">
        <v>23.7011</v>
      </c>
      <c r="BX142" s="42">
        <v>19.618500000000001</v>
      </c>
      <c r="BY142" s="42">
        <v>22.493300000000001</v>
      </c>
      <c r="BZ142" s="42">
        <v>23.013300000000001</v>
      </c>
      <c r="CA142" s="42">
        <v>20.941500000000001</v>
      </c>
      <c r="CB142" s="42">
        <v>24.975300000000001</v>
      </c>
      <c r="CC142" s="42">
        <v>22.712599999999998</v>
      </c>
      <c r="CD142" s="42">
        <v>21.611999999999998</v>
      </c>
      <c r="CE142" s="42">
        <v>21.3279</v>
      </c>
      <c r="CF142" s="42">
        <v>22.877099999999999</v>
      </c>
      <c r="CH142" s="32">
        <v>105.688</v>
      </c>
      <c r="CI142" s="30">
        <v>35.720999999999997</v>
      </c>
    </row>
    <row r="143" spans="1:87">
      <c r="A143" s="29">
        <v>41424</v>
      </c>
      <c r="B143" s="30" t="s">
        <v>118</v>
      </c>
      <c r="C143" s="30"/>
      <c r="D143" s="30"/>
      <c r="E143" s="30">
        <v>3</v>
      </c>
      <c r="F143" s="31">
        <v>11</v>
      </c>
      <c r="G143" s="31">
        <v>215</v>
      </c>
      <c r="H143" s="31">
        <v>8244</v>
      </c>
      <c r="I143" s="32">
        <v>105.68899999999999</v>
      </c>
      <c r="J143" s="30">
        <v>35.718000000000004</v>
      </c>
      <c r="K143" s="33" t="s">
        <v>188</v>
      </c>
      <c r="M143" s="35">
        <v>0.54510000000000003</v>
      </c>
      <c r="N143" s="35">
        <v>0.56730000000000003</v>
      </c>
      <c r="O143" s="35">
        <v>0.61670000000000003</v>
      </c>
      <c r="P143" s="35">
        <v>0.62009999999999998</v>
      </c>
      <c r="Q143" s="35">
        <v>0.57389999999999997</v>
      </c>
      <c r="R143" s="35">
        <v>0.66539999999999999</v>
      </c>
      <c r="S143" s="35">
        <v>0.63649999999999995</v>
      </c>
      <c r="T143" s="35">
        <v>0.63470000000000004</v>
      </c>
      <c r="U143" s="35">
        <v>0.63890000000000002</v>
      </c>
      <c r="V143" s="35">
        <v>0.58750000000000002</v>
      </c>
      <c r="W143" s="35">
        <v>0.58989999999999998</v>
      </c>
      <c r="X143" s="35">
        <v>0.39889999999999998</v>
      </c>
      <c r="Y143" s="35">
        <v>0.4526</v>
      </c>
      <c r="Z143" s="35">
        <v>0.49809999999999999</v>
      </c>
      <c r="AA143" s="35">
        <v>0.50390000000000001</v>
      </c>
      <c r="AB143" s="35">
        <v>0.58030000000000004</v>
      </c>
      <c r="AC143" s="35">
        <v>0.50629999999999997</v>
      </c>
      <c r="AD143" s="35">
        <v>0.55249999999999999</v>
      </c>
      <c r="AE143" s="35">
        <v>0.56369999999999998</v>
      </c>
      <c r="AF143" s="35">
        <v>0.57969999999999999</v>
      </c>
      <c r="AG143" s="35">
        <v>0.57909999999999995</v>
      </c>
      <c r="AH143" s="35">
        <v>0.62509999999999999</v>
      </c>
      <c r="AJ143" s="25" t="s">
        <v>188</v>
      </c>
      <c r="AL143" s="35">
        <v>-0.48149999999999998</v>
      </c>
      <c r="AM143" s="35">
        <v>-0.41599999999999998</v>
      </c>
      <c r="AN143" s="35">
        <v>-0.44850000000000001</v>
      </c>
      <c r="AO143" s="35">
        <v>-0.45229999999999998</v>
      </c>
      <c r="AP143" s="35">
        <v>-0.45050000000000001</v>
      </c>
      <c r="AQ143" s="35">
        <v>-0.47539999999999999</v>
      </c>
      <c r="AR143" s="35">
        <v>-0.435</v>
      </c>
      <c r="AS143" s="35">
        <v>-0.4909</v>
      </c>
      <c r="AT143" s="35">
        <v>-0.51780000000000004</v>
      </c>
      <c r="AU143" s="35">
        <v>-0.50429999999999997</v>
      </c>
      <c r="AV143" s="35">
        <v>-0.47899999999999998</v>
      </c>
      <c r="AW143" s="35">
        <v>-0.50109999999999999</v>
      </c>
      <c r="AX143" s="35">
        <v>-0.51270000000000004</v>
      </c>
      <c r="AY143" s="35">
        <v>-0.51429999999999998</v>
      </c>
      <c r="AZ143" s="35">
        <v>-0.50700000000000001</v>
      </c>
      <c r="BA143" s="35">
        <v>-0.53280000000000005</v>
      </c>
      <c r="BB143" s="35">
        <v>-0.51419999999999999</v>
      </c>
      <c r="BC143" s="35">
        <v>-0.51449999999999996</v>
      </c>
      <c r="BD143" s="35">
        <v>-0.50870000000000004</v>
      </c>
      <c r="BE143" s="35">
        <v>-0.53</v>
      </c>
      <c r="BF143" s="35">
        <v>-0.51890000000000003</v>
      </c>
      <c r="BG143" s="35">
        <v>-0.46989999999999998</v>
      </c>
      <c r="BI143" s="24" t="s">
        <v>188</v>
      </c>
      <c r="BK143" s="42">
        <v>20.467600000000001</v>
      </c>
      <c r="BL143" s="42">
        <v>15.968</v>
      </c>
      <c r="BM143" s="42">
        <v>18.221299999999999</v>
      </c>
      <c r="BN143" s="42">
        <v>19.0562</v>
      </c>
      <c r="BO143" s="42">
        <v>18.185199999999998</v>
      </c>
      <c r="BP143" s="42">
        <v>20.497399999999999</v>
      </c>
      <c r="BQ143" s="42">
        <v>18.130299999999998</v>
      </c>
      <c r="BR143" s="42">
        <v>16.036000000000001</v>
      </c>
      <c r="BS143" s="42">
        <v>18.7683</v>
      </c>
      <c r="BT143" s="42">
        <v>20.627199999999998</v>
      </c>
      <c r="BU143" s="42">
        <v>20.839700000000001</v>
      </c>
      <c r="BV143" s="42">
        <v>17.639600000000002</v>
      </c>
      <c r="BW143" s="42">
        <v>19.507300000000001</v>
      </c>
      <c r="BX143" s="42">
        <v>17.269300000000001</v>
      </c>
      <c r="BY143" s="42">
        <v>20.824999999999999</v>
      </c>
      <c r="BZ143" s="42">
        <v>21.4373</v>
      </c>
      <c r="CA143" s="42">
        <v>19.114699999999999</v>
      </c>
      <c r="CB143" s="42">
        <v>21.7744</v>
      </c>
      <c r="CC143" s="42">
        <v>21.0991</v>
      </c>
      <c r="CD143" s="42">
        <v>19.174399999999999</v>
      </c>
      <c r="CE143" s="42">
        <v>19.375599999999999</v>
      </c>
      <c r="CF143" s="42">
        <v>19.9892</v>
      </c>
      <c r="CH143" s="32">
        <v>105.68899999999999</v>
      </c>
      <c r="CI143" s="30">
        <v>35.718000000000004</v>
      </c>
    </row>
    <row r="144" spans="1:87">
      <c r="A144" s="29">
        <v>41424</v>
      </c>
      <c r="B144" s="30" t="s">
        <v>118</v>
      </c>
      <c r="C144" s="30"/>
      <c r="D144" s="30"/>
      <c r="E144" s="30">
        <v>3</v>
      </c>
      <c r="F144" s="31">
        <v>13</v>
      </c>
      <c r="G144" s="31">
        <v>180</v>
      </c>
      <c r="H144" s="31">
        <v>8870</v>
      </c>
      <c r="I144" s="32">
        <v>105.664</v>
      </c>
      <c r="J144" s="30">
        <v>35.720999999999997</v>
      </c>
      <c r="K144" s="33" t="s">
        <v>189</v>
      </c>
      <c r="M144" s="35">
        <v>0.43330000000000002</v>
      </c>
      <c r="N144" s="35">
        <v>0.50729999999999997</v>
      </c>
      <c r="O144" s="35">
        <v>0.53480000000000005</v>
      </c>
      <c r="P144" s="35">
        <v>0.56830000000000003</v>
      </c>
      <c r="Q144" s="35">
        <v>0.45700000000000002</v>
      </c>
      <c r="R144" s="35">
        <v>0.58850000000000002</v>
      </c>
      <c r="S144" s="35">
        <v>0.60209999999999997</v>
      </c>
      <c r="T144" s="35">
        <v>0.57430000000000003</v>
      </c>
      <c r="U144" s="35">
        <v>0.56579999999999997</v>
      </c>
      <c r="V144" s="35">
        <v>0.51019999999999999</v>
      </c>
      <c r="W144" s="35">
        <v>0.55049999999999999</v>
      </c>
      <c r="X144" s="35">
        <v>0.30370000000000003</v>
      </c>
      <c r="Y144" s="35">
        <v>0.42499999999999999</v>
      </c>
      <c r="Z144" s="35">
        <v>0.44080000000000003</v>
      </c>
      <c r="AA144" s="35">
        <v>0.48799999999999999</v>
      </c>
      <c r="AB144" s="35">
        <v>0.49080000000000001</v>
      </c>
      <c r="AC144" s="35">
        <v>0.47989999999999999</v>
      </c>
      <c r="AD144" s="35">
        <v>0.50539999999999996</v>
      </c>
      <c r="AE144" s="35">
        <v>0.47970000000000002</v>
      </c>
      <c r="AF144" s="35">
        <v>0.49380000000000002</v>
      </c>
      <c r="AG144" s="35">
        <v>0.51319999999999999</v>
      </c>
      <c r="AH144" s="35">
        <v>0.56030000000000002</v>
      </c>
      <c r="AJ144" s="25" t="s">
        <v>189</v>
      </c>
      <c r="AL144" s="35">
        <v>-0.57509999999999994</v>
      </c>
      <c r="AM144" s="35">
        <v>-0.5524</v>
      </c>
      <c r="AN144" s="35">
        <v>-0.54200000000000004</v>
      </c>
      <c r="AO144" s="35">
        <v>-0.56069999999999998</v>
      </c>
      <c r="AP144" s="35">
        <v>-0.53049999999999997</v>
      </c>
      <c r="AQ144" s="35">
        <v>-0.58160000000000001</v>
      </c>
      <c r="AR144" s="35">
        <v>-0.56259999999999999</v>
      </c>
      <c r="AS144" s="35">
        <v>-0.53749999999999998</v>
      </c>
      <c r="AT144" s="35">
        <v>-0.58540000000000003</v>
      </c>
      <c r="AU144" s="35">
        <v>-0.57189999999999996</v>
      </c>
      <c r="AV144" s="35">
        <v>-0.55220000000000002</v>
      </c>
      <c r="AW144" s="35">
        <v>-0.5585</v>
      </c>
      <c r="AX144" s="35">
        <v>-0.57179999999999997</v>
      </c>
      <c r="AY144" s="35">
        <v>-0.54769999999999996</v>
      </c>
      <c r="AZ144" s="35">
        <v>-0.54569999999999996</v>
      </c>
      <c r="BA144" s="35">
        <v>-0.5403</v>
      </c>
      <c r="BB144" s="35">
        <v>-0.55110000000000003</v>
      </c>
      <c r="BC144" s="35">
        <v>-0.56620000000000004</v>
      </c>
      <c r="BD144" s="35">
        <v>-0.5675</v>
      </c>
      <c r="BE144" s="35">
        <v>-0.57420000000000004</v>
      </c>
      <c r="BF144" s="35">
        <v>-0.54310000000000003</v>
      </c>
      <c r="BG144" s="35">
        <v>-0.57140000000000002</v>
      </c>
      <c r="BI144" s="24" t="s">
        <v>189</v>
      </c>
      <c r="BK144" s="42">
        <v>25.689599999999999</v>
      </c>
      <c r="BL144" s="42">
        <v>19.4237</v>
      </c>
      <c r="BM144" s="42">
        <v>23.231300000000001</v>
      </c>
      <c r="BN144" s="42">
        <v>24.8307</v>
      </c>
      <c r="BO144" s="42">
        <v>21.4939</v>
      </c>
      <c r="BP144" s="42">
        <v>24.718399999999999</v>
      </c>
      <c r="BQ144" s="42">
        <v>22.119599999999998</v>
      </c>
      <c r="BR144" s="42">
        <v>21.611499999999999</v>
      </c>
      <c r="BS144" s="42">
        <v>24.883700000000001</v>
      </c>
      <c r="BT144" s="42">
        <v>26.227599999999999</v>
      </c>
      <c r="BU144" s="42">
        <v>27.652699999999999</v>
      </c>
      <c r="BV144" s="42">
        <v>25.6553</v>
      </c>
      <c r="BW144" s="42">
        <v>27.378699999999998</v>
      </c>
      <c r="BX144" s="42">
        <v>24.1861</v>
      </c>
      <c r="BY144" s="42">
        <v>27.676400000000001</v>
      </c>
      <c r="BZ144" s="42">
        <v>26.159300000000002</v>
      </c>
      <c r="CA144" s="42">
        <v>25.796600000000002</v>
      </c>
      <c r="CB144" s="42">
        <v>28.6328</v>
      </c>
      <c r="CC144" s="42">
        <v>24.753299999999999</v>
      </c>
      <c r="CD144" s="42">
        <v>26.654399999999999</v>
      </c>
      <c r="CE144" s="42">
        <v>24.71</v>
      </c>
      <c r="CF144" s="42">
        <v>26.594100000000001</v>
      </c>
      <c r="CH144" s="32">
        <v>105.664</v>
      </c>
      <c r="CI144" s="30">
        <v>35.720999999999997</v>
      </c>
    </row>
    <row r="145" spans="1:87">
      <c r="A145" s="29">
        <v>41424</v>
      </c>
      <c r="B145" s="30" t="s">
        <v>118</v>
      </c>
      <c r="C145" s="30"/>
      <c r="D145" s="30"/>
      <c r="E145" s="30">
        <v>3</v>
      </c>
      <c r="F145" s="31">
        <v>16</v>
      </c>
      <c r="G145" s="31">
        <v>132</v>
      </c>
      <c r="H145" s="31">
        <v>7616</v>
      </c>
      <c r="I145" s="32">
        <v>105.682</v>
      </c>
      <c r="J145" s="30">
        <v>35.716000000000001</v>
      </c>
      <c r="K145" s="33" t="s">
        <v>190</v>
      </c>
      <c r="M145" s="35">
        <v>0.47320000000000001</v>
      </c>
      <c r="N145" s="35">
        <v>0.49709999999999999</v>
      </c>
      <c r="O145" s="35">
        <v>0.51600000000000001</v>
      </c>
      <c r="P145" s="35">
        <v>0.5242</v>
      </c>
      <c r="Q145" s="35">
        <v>0.498</v>
      </c>
      <c r="R145" s="35">
        <v>0.56520000000000004</v>
      </c>
      <c r="S145" s="35">
        <v>0.55500000000000005</v>
      </c>
      <c r="T145" s="35">
        <v>0.5151</v>
      </c>
      <c r="U145" s="35">
        <v>0.56599999999999995</v>
      </c>
      <c r="V145" s="35">
        <v>0.55479999999999996</v>
      </c>
      <c r="W145" s="35">
        <v>0.51759999999999995</v>
      </c>
      <c r="X145" s="35">
        <v>0.31290000000000001</v>
      </c>
      <c r="Y145" s="35">
        <v>0.32650000000000001</v>
      </c>
      <c r="Z145" s="35">
        <v>0.37719999999999998</v>
      </c>
      <c r="AA145" s="35">
        <v>0.36649999999999999</v>
      </c>
      <c r="AB145" s="35">
        <v>0.39910000000000001</v>
      </c>
      <c r="AC145" s="35">
        <v>0.36130000000000001</v>
      </c>
      <c r="AD145" s="35">
        <v>0.4032</v>
      </c>
      <c r="AE145" s="35">
        <v>0.35630000000000001</v>
      </c>
      <c r="AF145" s="35">
        <v>0.39229999999999998</v>
      </c>
      <c r="AG145" s="35">
        <v>0.39379999999999998</v>
      </c>
      <c r="AH145" s="35">
        <v>0.43640000000000001</v>
      </c>
      <c r="AJ145" s="25" t="s">
        <v>190</v>
      </c>
      <c r="AL145" s="35">
        <v>-0.52100000000000002</v>
      </c>
      <c r="AM145" s="35">
        <v>-0.45379999999999998</v>
      </c>
      <c r="AN145" s="35">
        <v>-0.49430000000000002</v>
      </c>
      <c r="AO145" s="35">
        <v>-0.50449999999999995</v>
      </c>
      <c r="AP145" s="35">
        <v>-0.48759999999999998</v>
      </c>
      <c r="AQ145" s="35">
        <v>-0.51849999999999996</v>
      </c>
      <c r="AR145" s="35">
        <v>-0.52210000000000001</v>
      </c>
      <c r="AS145" s="35">
        <v>-0.47960000000000003</v>
      </c>
      <c r="AT145" s="35">
        <v>-0.53210000000000002</v>
      </c>
      <c r="AU145" s="35">
        <v>-0.52159999999999995</v>
      </c>
      <c r="AV145" s="35">
        <v>-0.50860000000000005</v>
      </c>
      <c r="AW145" s="35">
        <v>-0.54400000000000004</v>
      </c>
      <c r="AX145" s="35">
        <v>-0.53900000000000003</v>
      </c>
      <c r="AY145" s="35">
        <v>-0.5484</v>
      </c>
      <c r="AZ145" s="35">
        <v>-0.53400000000000003</v>
      </c>
      <c r="BA145" s="35">
        <v>-0.55379999999999996</v>
      </c>
      <c r="BB145" s="35">
        <v>-0.54190000000000005</v>
      </c>
      <c r="BC145" s="35">
        <v>-0.55789999999999995</v>
      </c>
      <c r="BD145" s="35">
        <v>-0.56179999999999997</v>
      </c>
      <c r="BE145" s="35">
        <v>-0.54749999999999999</v>
      </c>
      <c r="BF145" s="35">
        <v>-0.55159999999999998</v>
      </c>
      <c r="BG145" s="35">
        <v>-0.57550000000000001</v>
      </c>
      <c r="BI145" s="24" t="s">
        <v>190</v>
      </c>
      <c r="BK145" s="42">
        <v>22.746400000000001</v>
      </c>
      <c r="BL145" s="42">
        <v>18.125900000000001</v>
      </c>
      <c r="BM145" s="42">
        <v>23.1447</v>
      </c>
      <c r="BN145" s="42">
        <v>22.776599999999998</v>
      </c>
      <c r="BO145" s="42">
        <v>21.2913</v>
      </c>
      <c r="BP145" s="42">
        <v>24.741599999999998</v>
      </c>
      <c r="BQ145" s="42">
        <v>21.537199999999999</v>
      </c>
      <c r="BR145" s="42">
        <v>18.795300000000001</v>
      </c>
      <c r="BS145" s="42">
        <v>23.838799999999999</v>
      </c>
      <c r="BT145" s="42">
        <v>24.392399999999999</v>
      </c>
      <c r="BU145" s="42">
        <v>24.56</v>
      </c>
      <c r="BV145" s="42">
        <v>20.734999999999999</v>
      </c>
      <c r="BW145" s="42">
        <v>26.906500000000001</v>
      </c>
      <c r="BX145" s="42">
        <v>21.7776</v>
      </c>
      <c r="BY145" s="42">
        <v>27.201599999999999</v>
      </c>
      <c r="BZ145" s="42">
        <v>27.104199999999999</v>
      </c>
      <c r="CA145" s="42">
        <v>25.560600000000001</v>
      </c>
      <c r="CB145" s="42">
        <v>29.541</v>
      </c>
      <c r="CC145" s="42">
        <v>26.8446</v>
      </c>
      <c r="CD145" s="42">
        <v>26.063099999999999</v>
      </c>
      <c r="CE145" s="42">
        <v>26.098400000000002</v>
      </c>
      <c r="CF145" s="42">
        <v>27.270099999999999</v>
      </c>
      <c r="CH145" s="32">
        <v>105.682</v>
      </c>
      <c r="CI145" s="30">
        <v>35.716000000000001</v>
      </c>
    </row>
    <row r="146" spans="1:87">
      <c r="A146" s="29">
        <v>41424</v>
      </c>
      <c r="B146" s="30" t="s">
        <v>118</v>
      </c>
      <c r="C146" s="30"/>
      <c r="D146" s="30"/>
      <c r="E146" s="30">
        <v>3</v>
      </c>
      <c r="F146" s="31">
        <v>13</v>
      </c>
      <c r="G146" s="31">
        <v>158</v>
      </c>
      <c r="H146" s="31">
        <v>8918</v>
      </c>
      <c r="I146" s="32">
        <v>105.69499999999999</v>
      </c>
      <c r="J146" s="30">
        <v>37.729999999999997</v>
      </c>
      <c r="K146" s="33" t="s">
        <v>191</v>
      </c>
      <c r="M146" s="35">
        <v>0.47320000000000001</v>
      </c>
      <c r="N146" s="35">
        <v>0.49709999999999999</v>
      </c>
      <c r="O146" s="35">
        <v>0.51600000000000001</v>
      </c>
      <c r="P146" s="35">
        <v>0.5242</v>
      </c>
      <c r="Q146" s="35">
        <v>0.498</v>
      </c>
      <c r="R146" s="35">
        <v>0.56520000000000004</v>
      </c>
      <c r="S146" s="35">
        <v>0.55500000000000005</v>
      </c>
      <c r="T146" s="35">
        <v>0.5151</v>
      </c>
      <c r="U146" s="35">
        <v>0.56599999999999995</v>
      </c>
      <c r="V146" s="35">
        <v>0.55479999999999996</v>
      </c>
      <c r="W146" s="35">
        <v>0.51759999999999995</v>
      </c>
      <c r="X146" s="35">
        <v>0.31290000000000001</v>
      </c>
      <c r="Y146" s="35">
        <v>0.32650000000000001</v>
      </c>
      <c r="Z146" s="35">
        <v>0.37719999999999998</v>
      </c>
      <c r="AA146" s="35">
        <v>0.36649999999999999</v>
      </c>
      <c r="AB146" s="35">
        <v>0.39910000000000001</v>
      </c>
      <c r="AC146" s="35">
        <v>0.36130000000000001</v>
      </c>
      <c r="AD146" s="35">
        <v>0.4032</v>
      </c>
      <c r="AE146" s="35">
        <v>0.35630000000000001</v>
      </c>
      <c r="AF146" s="35">
        <v>0.39229999999999998</v>
      </c>
      <c r="AG146" s="35">
        <v>0.39379999999999998</v>
      </c>
      <c r="AH146" s="35">
        <v>0.43640000000000001</v>
      </c>
      <c r="AJ146" s="25" t="s">
        <v>191</v>
      </c>
      <c r="AL146" s="35">
        <v>-0.52100000000000002</v>
      </c>
      <c r="AM146" s="35">
        <v>-0.45379999999999998</v>
      </c>
      <c r="AN146" s="35">
        <v>-0.49430000000000002</v>
      </c>
      <c r="AO146" s="35">
        <v>-0.50449999999999995</v>
      </c>
      <c r="AP146" s="35">
        <v>-0.48759999999999998</v>
      </c>
      <c r="AQ146" s="35">
        <v>-0.51849999999999996</v>
      </c>
      <c r="AR146" s="35">
        <v>-0.52210000000000001</v>
      </c>
      <c r="AS146" s="35">
        <v>-0.47960000000000003</v>
      </c>
      <c r="AT146" s="35">
        <v>-0.53210000000000002</v>
      </c>
      <c r="AU146" s="35">
        <v>-0.52159999999999995</v>
      </c>
      <c r="AV146" s="35">
        <v>-0.50860000000000005</v>
      </c>
      <c r="AW146" s="35">
        <v>-0.54400000000000004</v>
      </c>
      <c r="AX146" s="35">
        <v>-0.53900000000000003</v>
      </c>
      <c r="AY146" s="35">
        <v>-0.5484</v>
      </c>
      <c r="AZ146" s="35">
        <v>-0.53400000000000003</v>
      </c>
      <c r="BA146" s="35">
        <v>-0.55379999999999996</v>
      </c>
      <c r="BB146" s="35">
        <v>-0.54190000000000005</v>
      </c>
      <c r="BC146" s="35">
        <v>-0.55789999999999995</v>
      </c>
      <c r="BD146" s="35">
        <v>-0.56179999999999997</v>
      </c>
      <c r="BE146" s="35">
        <v>-0.54749999999999999</v>
      </c>
      <c r="BF146" s="35">
        <v>-0.55159999999999998</v>
      </c>
      <c r="BG146" s="35">
        <v>-0.57550000000000001</v>
      </c>
      <c r="BI146" s="24" t="s">
        <v>191</v>
      </c>
      <c r="BK146" s="42">
        <v>17.039899999999999</v>
      </c>
      <c r="BL146" s="42">
        <v>13.2539</v>
      </c>
      <c r="BM146" s="42">
        <v>17.3004</v>
      </c>
      <c r="BN146" s="42">
        <v>18.7715</v>
      </c>
      <c r="BO146" s="42">
        <v>14.7662</v>
      </c>
      <c r="BP146" s="42">
        <v>18.1312</v>
      </c>
      <c r="BQ146" s="42">
        <v>18.4346</v>
      </c>
      <c r="BR146" s="42">
        <v>13.3497</v>
      </c>
      <c r="BS146" s="42">
        <v>20.185600000000001</v>
      </c>
      <c r="BT146" s="42">
        <v>19.6675</v>
      </c>
      <c r="BU146" s="42">
        <v>19.327000000000002</v>
      </c>
      <c r="BV146" s="42">
        <v>20.5807</v>
      </c>
      <c r="BW146" s="42">
        <v>20.0855</v>
      </c>
      <c r="BX146" s="42">
        <v>21.183900000000001</v>
      </c>
      <c r="BY146" s="42">
        <v>23.282499999999999</v>
      </c>
      <c r="BZ146" s="42">
        <v>22.542899999999999</v>
      </c>
      <c r="CA146" s="42">
        <v>22.079799999999999</v>
      </c>
      <c r="CB146" s="42">
        <v>26.183399999999999</v>
      </c>
      <c r="CC146" s="42">
        <v>25.511700000000001</v>
      </c>
      <c r="CD146" s="42">
        <v>24.348199999999999</v>
      </c>
      <c r="CE146" s="42">
        <v>24.189</v>
      </c>
      <c r="CF146" s="42">
        <v>23.847000000000001</v>
      </c>
      <c r="CH146" s="32">
        <v>105.69499999999999</v>
      </c>
      <c r="CI146" s="30">
        <v>37.729999999999997</v>
      </c>
    </row>
    <row r="147" spans="1:87">
      <c r="A147" s="29">
        <v>41424</v>
      </c>
      <c r="B147" s="30" t="s">
        <v>118</v>
      </c>
      <c r="C147" s="30"/>
      <c r="D147" s="30"/>
      <c r="E147" s="30">
        <v>3</v>
      </c>
      <c r="F147" s="31">
        <v>12</v>
      </c>
      <c r="G147" s="31">
        <v>193</v>
      </c>
      <c r="H147" s="31">
        <v>9123</v>
      </c>
      <c r="I147" s="32">
        <v>105.694</v>
      </c>
      <c r="J147" s="30">
        <v>35.734999999999999</v>
      </c>
      <c r="K147" s="33" t="s">
        <v>192</v>
      </c>
      <c r="M147" s="35">
        <v>0.58789999999999998</v>
      </c>
      <c r="N147" s="35">
        <v>0.57350000000000001</v>
      </c>
      <c r="O147" s="35">
        <v>0.57930000000000004</v>
      </c>
      <c r="P147" s="35">
        <v>0.61240000000000006</v>
      </c>
      <c r="Q147" s="35">
        <v>0.56710000000000005</v>
      </c>
      <c r="R147" s="35">
        <v>0.63729999999999998</v>
      </c>
      <c r="S147" s="35">
        <v>0.60699999999999998</v>
      </c>
      <c r="T147" s="35">
        <v>0.60040000000000004</v>
      </c>
      <c r="U147" s="35">
        <v>0.57920000000000005</v>
      </c>
      <c r="V147" s="35">
        <v>0.57979999999999998</v>
      </c>
      <c r="W147" s="35">
        <v>0.54330000000000001</v>
      </c>
      <c r="X147" s="35">
        <v>0.37609999999999999</v>
      </c>
      <c r="Y147" s="35">
        <v>0.31680000000000003</v>
      </c>
      <c r="Z147" s="35">
        <v>0.43169999999999997</v>
      </c>
      <c r="AA147" s="35">
        <v>0.38929999999999998</v>
      </c>
      <c r="AB147" s="35">
        <v>0.46060000000000001</v>
      </c>
      <c r="AC147" s="35">
        <v>0.4073</v>
      </c>
      <c r="AD147" s="35">
        <v>0.48370000000000002</v>
      </c>
      <c r="AE147" s="35">
        <v>0.41410000000000002</v>
      </c>
      <c r="AF147" s="35">
        <v>0.47039999999999998</v>
      </c>
      <c r="AG147" s="35">
        <v>0.46179999999999999</v>
      </c>
      <c r="AH147" s="35">
        <v>0.52749999999999997</v>
      </c>
      <c r="AJ147" s="25" t="s">
        <v>192</v>
      </c>
      <c r="AL147" s="35">
        <v>-0.46350000000000002</v>
      </c>
      <c r="AM147" s="35">
        <v>-0.4269</v>
      </c>
      <c r="AN147" s="35">
        <v>-0.45219999999999999</v>
      </c>
      <c r="AO147" s="35">
        <v>-0.45240000000000002</v>
      </c>
      <c r="AP147" s="35">
        <v>-0.4451</v>
      </c>
      <c r="AQ147" s="35">
        <v>-0.47110000000000002</v>
      </c>
      <c r="AR147" s="35">
        <v>-0.44879999999999998</v>
      </c>
      <c r="AS147" s="35">
        <v>-0.50209999999999999</v>
      </c>
      <c r="AT147" s="35">
        <v>-0.48149999999999998</v>
      </c>
      <c r="AU147" s="35">
        <v>-0.49919999999999998</v>
      </c>
      <c r="AV147" s="35">
        <v>-0.48659999999999998</v>
      </c>
      <c r="AW147" s="35">
        <v>-0.52529999999999999</v>
      </c>
      <c r="AX147" s="35">
        <v>-0.53900000000000003</v>
      </c>
      <c r="AY147" s="35">
        <v>-0.54549999999999998</v>
      </c>
      <c r="AZ147" s="35">
        <v>-0.53339999999999999</v>
      </c>
      <c r="BA147" s="35">
        <v>-0.52810000000000001</v>
      </c>
      <c r="BB147" s="35">
        <v>-0.54100000000000004</v>
      </c>
      <c r="BC147" s="35">
        <v>-0.5373</v>
      </c>
      <c r="BD147" s="35">
        <v>-0.53280000000000005</v>
      </c>
      <c r="BE147" s="35">
        <v>-0.54969999999999997</v>
      </c>
      <c r="BF147" s="35">
        <v>-0.55220000000000002</v>
      </c>
      <c r="BG147" s="35">
        <v>-0.52939999999999998</v>
      </c>
      <c r="BI147" s="24" t="s">
        <v>192</v>
      </c>
      <c r="BK147" s="42">
        <v>15.9177</v>
      </c>
      <c r="BL147" s="42">
        <v>12.661799999999999</v>
      </c>
      <c r="BM147" s="42">
        <v>15.9856</v>
      </c>
      <c r="BN147" s="42">
        <v>15.539400000000001</v>
      </c>
      <c r="BO147" s="42">
        <v>13.970599999999999</v>
      </c>
      <c r="BP147" s="42">
        <v>17.684000000000001</v>
      </c>
      <c r="BQ147" s="42">
        <v>15.2727</v>
      </c>
      <c r="BR147" s="42">
        <v>12.1853</v>
      </c>
      <c r="BS147" s="42">
        <v>15.813000000000001</v>
      </c>
      <c r="BT147" s="42">
        <v>17.197099999999999</v>
      </c>
      <c r="BU147" s="42">
        <v>18.501100000000001</v>
      </c>
      <c r="BV147" s="42">
        <v>15.6652</v>
      </c>
      <c r="BW147" s="42">
        <v>16.5198</v>
      </c>
      <c r="BX147" s="42">
        <v>16.037600000000001</v>
      </c>
      <c r="BY147" s="42">
        <v>19.921399999999998</v>
      </c>
      <c r="BZ147" s="42">
        <v>20.013000000000002</v>
      </c>
      <c r="CA147" s="42">
        <v>18.921500000000002</v>
      </c>
      <c r="CB147" s="42">
        <v>23.9193</v>
      </c>
      <c r="CC147" s="42">
        <v>22.558299999999999</v>
      </c>
      <c r="CD147" s="42">
        <v>20.8795</v>
      </c>
      <c r="CE147" s="42">
        <v>19.056999999999999</v>
      </c>
      <c r="CF147" s="42">
        <v>21.898399999999999</v>
      </c>
      <c r="CH147" s="32">
        <v>105.694</v>
      </c>
      <c r="CI147" s="30">
        <v>35.734999999999999</v>
      </c>
    </row>
    <row r="148" spans="1:87">
      <c r="A148" s="29">
        <v>41424</v>
      </c>
      <c r="B148" s="30" t="s">
        <v>118</v>
      </c>
      <c r="C148" s="30"/>
      <c r="D148" s="30"/>
      <c r="E148" s="30">
        <v>3</v>
      </c>
      <c r="F148" s="31">
        <v>13</v>
      </c>
      <c r="G148" s="31">
        <v>128</v>
      </c>
      <c r="H148" s="31">
        <v>8466</v>
      </c>
      <c r="I148" s="32">
        <v>105.69199999999999</v>
      </c>
      <c r="J148" s="30">
        <v>35.746000000000002</v>
      </c>
      <c r="K148" s="33" t="s">
        <v>193</v>
      </c>
      <c r="M148" s="35">
        <v>0.54269999999999996</v>
      </c>
      <c r="N148" s="35">
        <v>0.52669999999999995</v>
      </c>
      <c r="O148" s="35">
        <v>0.54359999999999997</v>
      </c>
      <c r="P148" s="35">
        <v>0.57569999999999999</v>
      </c>
      <c r="Q148" s="35">
        <v>0.54830000000000001</v>
      </c>
      <c r="R148" s="35">
        <v>0.55820000000000003</v>
      </c>
      <c r="S148" s="35">
        <v>0.57220000000000004</v>
      </c>
      <c r="T148" s="35">
        <v>0.5111</v>
      </c>
      <c r="U148" s="35">
        <v>0.53710000000000002</v>
      </c>
      <c r="V148" s="35">
        <v>0.52249999999999996</v>
      </c>
      <c r="W148" s="35">
        <v>0.51480000000000004</v>
      </c>
      <c r="X148" s="35">
        <v>0.32119999999999999</v>
      </c>
      <c r="Y148" s="35">
        <v>0.22409999999999999</v>
      </c>
      <c r="Z148" s="35">
        <v>0.30649999999999999</v>
      </c>
      <c r="AA148" s="35">
        <v>0.2979</v>
      </c>
      <c r="AB148" s="35">
        <v>0.33389999999999997</v>
      </c>
      <c r="AC148" s="35">
        <v>0.30309999999999998</v>
      </c>
      <c r="AD148" s="35">
        <v>0.35680000000000001</v>
      </c>
      <c r="AE148" s="35">
        <v>0.29970000000000002</v>
      </c>
      <c r="AF148" s="35">
        <v>0.36470000000000002</v>
      </c>
      <c r="AG148" s="35">
        <v>0.35170000000000001</v>
      </c>
      <c r="AH148" s="35">
        <v>0.39689999999999998</v>
      </c>
      <c r="AJ148" s="25" t="s">
        <v>193</v>
      </c>
      <c r="AL148" s="35">
        <v>-0.47839999999999999</v>
      </c>
      <c r="AM148" s="35">
        <v>-0.43880000000000002</v>
      </c>
      <c r="AN148" s="35">
        <v>-0.45069999999999999</v>
      </c>
      <c r="AO148" s="35">
        <v>-0.44400000000000001</v>
      </c>
      <c r="AP148" s="35">
        <v>-0.4466</v>
      </c>
      <c r="AQ148" s="35">
        <v>-0.4476</v>
      </c>
      <c r="AR148" s="35">
        <v>-0.46960000000000002</v>
      </c>
      <c r="AS148" s="35">
        <v>-0.50249999999999995</v>
      </c>
      <c r="AT148" s="35">
        <v>-0.4844</v>
      </c>
      <c r="AU148" s="35">
        <v>-0.50429999999999997</v>
      </c>
      <c r="AV148" s="35">
        <v>-0.50739999999999996</v>
      </c>
      <c r="AW148" s="35">
        <v>-0.51219999999999999</v>
      </c>
      <c r="AX148" s="35">
        <v>-0.53180000000000005</v>
      </c>
      <c r="AY148" s="35">
        <v>-0.51939999999999997</v>
      </c>
      <c r="AZ148" s="35">
        <v>-0.49299999999999999</v>
      </c>
      <c r="BA148" s="35">
        <v>-0.51719999999999999</v>
      </c>
      <c r="BB148" s="35">
        <v>-0.50639999999999996</v>
      </c>
      <c r="BC148" s="35">
        <v>-0.53869999999999996</v>
      </c>
      <c r="BD148" s="35">
        <v>-0.53049999999999997</v>
      </c>
      <c r="BE148" s="35">
        <v>-0.53839999999999999</v>
      </c>
      <c r="BF148" s="35">
        <v>-0.54679999999999995</v>
      </c>
      <c r="BG148" s="35">
        <v>-0.5494</v>
      </c>
      <c r="BI148" s="24" t="s">
        <v>193</v>
      </c>
      <c r="BK148" s="42">
        <v>18.762499999999999</v>
      </c>
      <c r="BL148" s="42">
        <v>14.3565</v>
      </c>
      <c r="BM148" s="42">
        <v>15.776300000000001</v>
      </c>
      <c r="BN148" s="42">
        <v>17.217700000000001</v>
      </c>
      <c r="BO148" s="42">
        <v>15.119</v>
      </c>
      <c r="BP148" s="42">
        <v>21.074999999999999</v>
      </c>
      <c r="BQ148" s="42">
        <v>19.112300000000001</v>
      </c>
      <c r="BR148" s="42">
        <v>14.2416</v>
      </c>
      <c r="BS148" s="42">
        <v>20.217600000000001</v>
      </c>
      <c r="BT148" s="42">
        <v>21.076599999999999</v>
      </c>
      <c r="BU148" s="42">
        <v>19.007400000000001</v>
      </c>
      <c r="BV148" s="42">
        <v>21.742000000000001</v>
      </c>
      <c r="BW148" s="42">
        <v>21.4284</v>
      </c>
      <c r="BX148" s="42">
        <v>21.090800000000002</v>
      </c>
      <c r="BY148" s="42">
        <v>25.834199999999999</v>
      </c>
      <c r="BZ148" s="42">
        <v>25.5487</v>
      </c>
      <c r="CA148" s="42">
        <v>24.2576</v>
      </c>
      <c r="CB148" s="42">
        <v>28.5745</v>
      </c>
      <c r="CC148" s="42">
        <v>28.2028</v>
      </c>
      <c r="CD148" s="42">
        <v>26.003599999999999</v>
      </c>
      <c r="CE148" s="42">
        <v>24.486499999999999</v>
      </c>
      <c r="CF148" s="42">
        <v>29.864699999999999</v>
      </c>
      <c r="CH148" s="32">
        <v>105.69199999999999</v>
      </c>
      <c r="CI148" s="30">
        <v>35.746000000000002</v>
      </c>
    </row>
    <row r="149" spans="1:87">
      <c r="A149" s="29">
        <v>41424</v>
      </c>
      <c r="B149" s="30" t="s">
        <v>118</v>
      </c>
      <c r="C149" s="30"/>
      <c r="D149" s="30"/>
      <c r="E149" s="30">
        <v>3</v>
      </c>
      <c r="F149" s="31">
        <v>15</v>
      </c>
      <c r="G149" s="31">
        <v>126</v>
      </c>
      <c r="H149" s="31">
        <v>8474</v>
      </c>
      <c r="I149" s="32">
        <v>105.69199999999999</v>
      </c>
      <c r="J149" s="30">
        <v>35.744</v>
      </c>
      <c r="K149" s="33" t="s">
        <v>194</v>
      </c>
      <c r="M149" s="35">
        <v>0.54269999999999996</v>
      </c>
      <c r="N149" s="35">
        <v>0.52669999999999995</v>
      </c>
      <c r="O149" s="35">
        <v>0.54359999999999997</v>
      </c>
      <c r="P149" s="35">
        <v>0.57569999999999999</v>
      </c>
      <c r="Q149" s="35">
        <v>0.54830000000000001</v>
      </c>
      <c r="R149" s="35">
        <v>0.55820000000000003</v>
      </c>
      <c r="S149" s="35">
        <v>0.57220000000000004</v>
      </c>
      <c r="T149" s="35">
        <v>0.5111</v>
      </c>
      <c r="U149" s="35">
        <v>0.53710000000000002</v>
      </c>
      <c r="V149" s="35">
        <v>0.52249999999999996</v>
      </c>
      <c r="W149" s="35">
        <v>0.51480000000000004</v>
      </c>
      <c r="X149" s="35">
        <v>0.32119999999999999</v>
      </c>
      <c r="Y149" s="35">
        <v>0.22409999999999999</v>
      </c>
      <c r="Z149" s="35">
        <v>0.30649999999999999</v>
      </c>
      <c r="AA149" s="35">
        <v>0.2979</v>
      </c>
      <c r="AB149" s="35">
        <v>0.33389999999999997</v>
      </c>
      <c r="AC149" s="35">
        <v>0.30309999999999998</v>
      </c>
      <c r="AD149" s="35">
        <v>0.35680000000000001</v>
      </c>
      <c r="AE149" s="35">
        <v>0.29970000000000002</v>
      </c>
      <c r="AF149" s="35">
        <v>0.36470000000000002</v>
      </c>
      <c r="AG149" s="35">
        <v>0.35170000000000001</v>
      </c>
      <c r="AH149" s="35">
        <v>0.39689999999999998</v>
      </c>
      <c r="AJ149" s="25" t="s">
        <v>194</v>
      </c>
      <c r="AL149" s="35">
        <v>-0.47839999999999999</v>
      </c>
      <c r="AM149" s="35">
        <v>-0.43880000000000002</v>
      </c>
      <c r="AN149" s="35">
        <v>-0.45069999999999999</v>
      </c>
      <c r="AO149" s="35">
        <v>-0.44400000000000001</v>
      </c>
      <c r="AP149" s="35">
        <v>-0.4466</v>
      </c>
      <c r="AQ149" s="35">
        <v>-0.4476</v>
      </c>
      <c r="AR149" s="35">
        <v>-0.46960000000000002</v>
      </c>
      <c r="AS149" s="35">
        <v>-0.50249999999999995</v>
      </c>
      <c r="AT149" s="35">
        <v>-0.4844</v>
      </c>
      <c r="AU149" s="35">
        <v>-0.50429999999999997</v>
      </c>
      <c r="AV149" s="35">
        <v>-0.50739999999999996</v>
      </c>
      <c r="AW149" s="35">
        <v>-0.51219999999999999</v>
      </c>
      <c r="AX149" s="35">
        <v>-0.53180000000000005</v>
      </c>
      <c r="AY149" s="35">
        <v>-0.51939999999999997</v>
      </c>
      <c r="AZ149" s="35">
        <v>-0.49299999999999999</v>
      </c>
      <c r="BA149" s="35">
        <v>-0.51719999999999999</v>
      </c>
      <c r="BB149" s="35">
        <v>-0.50639999999999996</v>
      </c>
      <c r="BC149" s="35">
        <v>-0.53869999999999996</v>
      </c>
      <c r="BD149" s="35">
        <v>-0.53049999999999997</v>
      </c>
      <c r="BE149" s="35">
        <v>-0.53839999999999999</v>
      </c>
      <c r="BF149" s="35">
        <v>-0.54679999999999995</v>
      </c>
      <c r="BG149" s="35">
        <v>-0.5494</v>
      </c>
      <c r="BI149" s="24" t="s">
        <v>194</v>
      </c>
      <c r="BK149" s="42">
        <v>16.2285</v>
      </c>
      <c r="BL149" s="42">
        <v>11.4985</v>
      </c>
      <c r="BM149" s="42">
        <v>11.5738</v>
      </c>
      <c r="BN149" s="42">
        <v>14.3299</v>
      </c>
      <c r="BO149" s="42">
        <v>12.717599999999999</v>
      </c>
      <c r="BP149" s="42">
        <v>15.379899999999999</v>
      </c>
      <c r="BQ149" s="42">
        <v>13.3186</v>
      </c>
      <c r="BR149" s="42">
        <v>9.2491000000000003</v>
      </c>
      <c r="BS149" s="42">
        <v>17.517399999999999</v>
      </c>
      <c r="BT149" s="42">
        <v>16.4297</v>
      </c>
      <c r="BU149" s="42">
        <v>14.870900000000001</v>
      </c>
      <c r="BV149" s="42">
        <v>14.0929</v>
      </c>
      <c r="BW149" s="42">
        <v>18.2881</v>
      </c>
      <c r="BX149" s="42">
        <v>18.0535</v>
      </c>
      <c r="BY149" s="42">
        <v>22.1585</v>
      </c>
      <c r="BZ149" s="42">
        <v>22.683499999999999</v>
      </c>
      <c r="CA149" s="42">
        <v>22.0626</v>
      </c>
      <c r="CB149" s="42">
        <v>25.533999999999999</v>
      </c>
      <c r="CC149" s="42">
        <v>23.948799999999999</v>
      </c>
      <c r="CD149" s="42">
        <v>24.157499999999999</v>
      </c>
      <c r="CE149" s="42">
        <v>24.588799999999999</v>
      </c>
      <c r="CF149" s="42">
        <v>26.997299999999999</v>
      </c>
      <c r="CH149" s="32">
        <v>105.69199999999999</v>
      </c>
      <c r="CI149" s="30">
        <v>35.744</v>
      </c>
    </row>
    <row r="150" spans="1:87">
      <c r="A150" s="29">
        <v>41424</v>
      </c>
      <c r="B150" s="30" t="s">
        <v>118</v>
      </c>
      <c r="C150" s="30"/>
      <c r="D150" s="30"/>
      <c r="E150" s="30">
        <v>3</v>
      </c>
      <c r="F150" s="31">
        <v>17</v>
      </c>
      <c r="G150" s="31">
        <v>259</v>
      </c>
      <c r="H150" s="31">
        <v>7653</v>
      </c>
      <c r="I150" s="32">
        <v>105.646</v>
      </c>
      <c r="J150" s="30">
        <v>35.716000000000001</v>
      </c>
      <c r="K150" s="33" t="s">
        <v>195</v>
      </c>
      <c r="M150" s="35">
        <v>0.44719999999999999</v>
      </c>
      <c r="N150" s="35">
        <v>0.48349999999999999</v>
      </c>
      <c r="O150" s="35">
        <v>0.45019999999999999</v>
      </c>
      <c r="P150" s="35">
        <v>0.54139999999999999</v>
      </c>
      <c r="Q150" s="35">
        <v>0.45279999999999998</v>
      </c>
      <c r="R150" s="35">
        <v>0.64280000000000004</v>
      </c>
      <c r="S150" s="35">
        <v>0.60660000000000003</v>
      </c>
      <c r="T150" s="35">
        <v>0.56689999999999996</v>
      </c>
      <c r="U150" s="35">
        <v>0.5444</v>
      </c>
      <c r="V150" s="35">
        <v>0.56520000000000004</v>
      </c>
      <c r="W150" s="35">
        <v>0.56830000000000003</v>
      </c>
      <c r="X150" s="35">
        <v>0.41189999999999999</v>
      </c>
      <c r="Y150" s="35">
        <v>0.55979999999999996</v>
      </c>
      <c r="Z150" s="35">
        <v>0.51570000000000005</v>
      </c>
      <c r="AA150" s="35">
        <v>0.58360000000000001</v>
      </c>
      <c r="AB150" s="35">
        <v>0.60099999999999998</v>
      </c>
      <c r="AC150" s="35">
        <v>0.5958</v>
      </c>
      <c r="AD150" s="35">
        <v>0.59630000000000005</v>
      </c>
      <c r="AE150" s="35">
        <v>0.52549999999999997</v>
      </c>
      <c r="AF150" s="35">
        <v>0.61319999999999997</v>
      </c>
      <c r="AG150" s="35">
        <v>0.5867</v>
      </c>
      <c r="AH150" s="35">
        <v>0.61639999999999995</v>
      </c>
      <c r="AJ150" s="25" t="s">
        <v>195</v>
      </c>
      <c r="AL150" s="35">
        <v>-0.48720000000000002</v>
      </c>
      <c r="AM150" s="35">
        <v>-0.49730000000000002</v>
      </c>
      <c r="AN150" s="35">
        <v>-0.50429999999999997</v>
      </c>
      <c r="AO150" s="35">
        <v>-0.54369999999999996</v>
      </c>
      <c r="AP150" s="35">
        <v>-0.48280000000000001</v>
      </c>
      <c r="AQ150" s="35">
        <v>-0.52590000000000003</v>
      </c>
      <c r="AR150" s="35">
        <v>-0.51900000000000002</v>
      </c>
      <c r="AS150" s="35">
        <v>-0.50219999999999998</v>
      </c>
      <c r="AT150" s="35">
        <v>-0.54579999999999995</v>
      </c>
      <c r="AU150" s="35">
        <v>-0.53449999999999998</v>
      </c>
      <c r="AV150" s="35">
        <v>-0.49680000000000002</v>
      </c>
      <c r="AW150" s="35">
        <v>-0.5514</v>
      </c>
      <c r="AX150" s="35">
        <v>-0.56110000000000004</v>
      </c>
      <c r="AY150" s="35">
        <v>-0.5444</v>
      </c>
      <c r="AZ150" s="35">
        <v>-0.55430000000000001</v>
      </c>
      <c r="BA150" s="35">
        <v>-0.53310000000000002</v>
      </c>
      <c r="BB150" s="35">
        <v>-0.50249999999999995</v>
      </c>
      <c r="BC150" s="35">
        <v>-0.52090000000000003</v>
      </c>
      <c r="BD150" s="35">
        <v>-0.52490000000000003</v>
      </c>
      <c r="BE150" s="35">
        <v>-0.54339999999999999</v>
      </c>
      <c r="BF150" s="35">
        <v>-0.52029999999999998</v>
      </c>
      <c r="BG150" s="35">
        <v>-0.50370000000000004</v>
      </c>
      <c r="BI150" s="24" t="s">
        <v>195</v>
      </c>
      <c r="BK150" s="42">
        <v>23.622299999999999</v>
      </c>
      <c r="BL150" s="42">
        <v>17.404299999999999</v>
      </c>
      <c r="BM150" s="42">
        <v>21.254000000000001</v>
      </c>
      <c r="BN150" s="42">
        <v>22.938199999999998</v>
      </c>
      <c r="BO150" s="42">
        <v>18.6629</v>
      </c>
      <c r="BP150" s="42">
        <v>21.7011</v>
      </c>
      <c r="BQ150" s="42">
        <v>20.7194</v>
      </c>
      <c r="BR150" s="42">
        <v>17.508800000000001</v>
      </c>
      <c r="BS150" s="42">
        <v>22.2212</v>
      </c>
      <c r="BT150" s="42">
        <v>23.766500000000001</v>
      </c>
      <c r="BU150" s="42">
        <v>22.9495</v>
      </c>
      <c r="BV150" s="42">
        <v>21.171199999999999</v>
      </c>
      <c r="BW150" s="42">
        <v>20.411899999999999</v>
      </c>
      <c r="BX150" s="42">
        <v>20.234500000000001</v>
      </c>
      <c r="BY150" s="42">
        <v>23.1022</v>
      </c>
      <c r="BZ150" s="42">
        <v>21.498799999999999</v>
      </c>
      <c r="CA150" s="42">
        <v>20.003699999999998</v>
      </c>
      <c r="CB150" s="42">
        <v>22.1327</v>
      </c>
      <c r="CC150" s="42">
        <v>22.679600000000001</v>
      </c>
      <c r="CD150" s="42">
        <v>20.355499999999999</v>
      </c>
      <c r="CE150" s="42">
        <v>18.247199999999999</v>
      </c>
      <c r="CF150" s="42">
        <v>21.468699999999998</v>
      </c>
      <c r="CH150" s="32">
        <v>105.646</v>
      </c>
      <c r="CI150" s="30">
        <v>35.716000000000001</v>
      </c>
    </row>
    <row r="151" spans="1:87">
      <c r="A151" s="29">
        <v>41424</v>
      </c>
      <c r="B151" s="30" t="s">
        <v>118</v>
      </c>
      <c r="C151" s="30"/>
      <c r="D151" s="30"/>
      <c r="E151" s="30">
        <v>3</v>
      </c>
      <c r="F151" s="31">
        <v>14</v>
      </c>
      <c r="G151" s="31">
        <v>117</v>
      </c>
      <c r="H151" s="31">
        <v>7605</v>
      </c>
      <c r="I151" s="32">
        <v>105.682</v>
      </c>
      <c r="J151" s="30">
        <v>35.715000000000003</v>
      </c>
      <c r="K151" s="33" t="s">
        <v>196</v>
      </c>
      <c r="M151" s="35">
        <v>0.4556</v>
      </c>
      <c r="N151" s="35">
        <v>0.49380000000000002</v>
      </c>
      <c r="O151" s="35">
        <v>0.49869999999999998</v>
      </c>
      <c r="P151" s="35">
        <v>0.5171</v>
      </c>
      <c r="Q151" s="35">
        <v>0.48099999999999998</v>
      </c>
      <c r="R151" s="35">
        <v>0.58320000000000005</v>
      </c>
      <c r="S151" s="35">
        <v>0.5444</v>
      </c>
      <c r="T151" s="35">
        <v>0.50509999999999999</v>
      </c>
      <c r="U151" s="35">
        <v>0.54449999999999998</v>
      </c>
      <c r="V151" s="35">
        <v>0.57010000000000005</v>
      </c>
      <c r="W151" s="35">
        <v>0.50009999999999999</v>
      </c>
      <c r="X151" s="35">
        <v>0.49780000000000002</v>
      </c>
      <c r="Y151" s="35">
        <v>0.50060000000000004</v>
      </c>
      <c r="Z151" s="35">
        <v>0.53010000000000002</v>
      </c>
      <c r="AA151" s="35">
        <v>0.51180000000000003</v>
      </c>
      <c r="AB151" s="35">
        <v>0.52729999999999999</v>
      </c>
      <c r="AC151" s="35">
        <v>0.50949999999999995</v>
      </c>
      <c r="AD151" s="35">
        <v>0.58440000000000003</v>
      </c>
      <c r="AE151" s="35">
        <v>0.54069999999999996</v>
      </c>
      <c r="AF151" s="35">
        <v>0.57609999999999995</v>
      </c>
      <c r="AG151" s="35">
        <v>0.57969999999999999</v>
      </c>
      <c r="AH151" s="35">
        <v>0.61219999999999997</v>
      </c>
      <c r="AJ151" s="25" t="s">
        <v>196</v>
      </c>
      <c r="AL151" s="35">
        <v>-0.49919999999999998</v>
      </c>
      <c r="AM151" s="35">
        <v>-0.47520000000000001</v>
      </c>
      <c r="AN151" s="35">
        <v>-0.4894</v>
      </c>
      <c r="AO151" s="35">
        <v>-0.48609999999999998</v>
      </c>
      <c r="AP151" s="35">
        <v>-0.46700000000000003</v>
      </c>
      <c r="AQ151" s="35">
        <v>-0.50390000000000001</v>
      </c>
      <c r="AR151" s="35">
        <v>-0.50600000000000001</v>
      </c>
      <c r="AS151" s="35">
        <v>-0.46129999999999999</v>
      </c>
      <c r="AT151" s="35">
        <v>-0.4889</v>
      </c>
      <c r="AU151" s="35">
        <v>-0.50729999999999997</v>
      </c>
      <c r="AV151" s="35">
        <v>-0.48420000000000002</v>
      </c>
      <c r="AW151" s="35">
        <v>-0.50919999999999999</v>
      </c>
      <c r="AX151" s="35">
        <v>-0.47839999999999999</v>
      </c>
      <c r="AY151" s="35">
        <v>-0.4723</v>
      </c>
      <c r="AZ151" s="35">
        <v>-0.4536</v>
      </c>
      <c r="BA151" s="35">
        <v>-0.45839999999999997</v>
      </c>
      <c r="BB151" s="35">
        <v>-0.46539999999999998</v>
      </c>
      <c r="BC151" s="35">
        <v>-0.4945</v>
      </c>
      <c r="BD151" s="35">
        <v>-0.48970000000000002</v>
      </c>
      <c r="BE151" s="35">
        <v>-0.49099999999999999</v>
      </c>
      <c r="BF151" s="35">
        <v>-0.4829</v>
      </c>
      <c r="BG151" s="35">
        <v>-0.49440000000000001</v>
      </c>
      <c r="BI151" s="24" t="s">
        <v>196</v>
      </c>
      <c r="BK151" s="42">
        <v>22.038900000000002</v>
      </c>
      <c r="BL151" s="42">
        <v>17.920500000000001</v>
      </c>
      <c r="BM151" s="42">
        <v>22.256499999999999</v>
      </c>
      <c r="BN151" s="42">
        <v>22.085000000000001</v>
      </c>
      <c r="BO151" s="42">
        <v>19.8489</v>
      </c>
      <c r="BP151" s="42">
        <v>24.969200000000001</v>
      </c>
      <c r="BQ151" s="42">
        <v>20.245899999999999</v>
      </c>
      <c r="BR151" s="42">
        <v>17.592199999999998</v>
      </c>
      <c r="BS151" s="42">
        <v>22.116</v>
      </c>
      <c r="BT151" s="42">
        <v>22.1435</v>
      </c>
      <c r="BU151" s="42">
        <v>23.044599999999999</v>
      </c>
      <c r="BV151" s="42">
        <v>18.6386</v>
      </c>
      <c r="BW151" s="42">
        <v>22.0519</v>
      </c>
      <c r="BX151" s="42">
        <v>19.024999999999999</v>
      </c>
      <c r="BY151" s="42">
        <v>22.670400000000001</v>
      </c>
      <c r="BZ151" s="42">
        <v>21.378299999999999</v>
      </c>
      <c r="CA151" s="42">
        <v>20.4971</v>
      </c>
      <c r="CB151" s="42">
        <v>24.750599999999999</v>
      </c>
      <c r="CC151" s="42">
        <v>22.174800000000001</v>
      </c>
      <c r="CD151" s="42">
        <v>21.225300000000001</v>
      </c>
      <c r="CE151" s="42">
        <v>20.839600000000001</v>
      </c>
      <c r="CF151" s="42">
        <v>22.565000000000001</v>
      </c>
      <c r="CH151" s="32">
        <v>105.682</v>
      </c>
      <c r="CI151" s="30">
        <v>35.715000000000003</v>
      </c>
    </row>
    <row r="152" spans="1:87">
      <c r="A152" s="29">
        <v>41424</v>
      </c>
      <c r="B152" s="30" t="s">
        <v>118</v>
      </c>
      <c r="C152" s="30"/>
      <c r="D152" s="30"/>
      <c r="E152" s="30">
        <v>3</v>
      </c>
      <c r="F152" s="31">
        <v>16</v>
      </c>
      <c r="G152" s="31">
        <v>134</v>
      </c>
      <c r="H152" s="31">
        <v>8073</v>
      </c>
      <c r="I152" s="32">
        <v>105.68600000000001</v>
      </c>
      <c r="J152" s="30">
        <v>35.713000000000001</v>
      </c>
      <c r="K152" s="33" t="s">
        <v>197</v>
      </c>
      <c r="M152" s="35">
        <v>0.51049999999999995</v>
      </c>
      <c r="N152" s="35">
        <v>0.51500000000000001</v>
      </c>
      <c r="O152" s="35">
        <v>0.54469999999999996</v>
      </c>
      <c r="P152" s="35">
        <v>0.56320000000000003</v>
      </c>
      <c r="Q152" s="35">
        <v>0.50819999999999999</v>
      </c>
      <c r="R152" s="35">
        <v>0.59509999999999996</v>
      </c>
      <c r="S152" s="35">
        <v>0.55420000000000003</v>
      </c>
      <c r="T152" s="35">
        <v>0.56330000000000002</v>
      </c>
      <c r="U152" s="35">
        <v>0.56620000000000004</v>
      </c>
      <c r="V152" s="35">
        <v>0.55579999999999996</v>
      </c>
      <c r="W152" s="35">
        <v>0.52139999999999997</v>
      </c>
      <c r="X152" s="35">
        <v>0.34389999999999998</v>
      </c>
      <c r="Y152" s="35">
        <v>0.33750000000000002</v>
      </c>
      <c r="Z152" s="35">
        <v>0.36720000000000003</v>
      </c>
      <c r="AA152" s="35">
        <v>0.36120000000000002</v>
      </c>
      <c r="AB152" s="35">
        <v>0.38850000000000001</v>
      </c>
      <c r="AC152" s="35">
        <v>0.35460000000000003</v>
      </c>
      <c r="AD152" s="35">
        <v>0.4264</v>
      </c>
      <c r="AE152" s="35">
        <v>0.38500000000000001</v>
      </c>
      <c r="AF152" s="35">
        <v>0.41770000000000002</v>
      </c>
      <c r="AG152" s="35">
        <v>0.41599999999999998</v>
      </c>
      <c r="AH152" s="35">
        <v>0.46050000000000002</v>
      </c>
      <c r="AJ152" s="25" t="s">
        <v>197</v>
      </c>
      <c r="AL152" s="35">
        <v>-0.51060000000000005</v>
      </c>
      <c r="AM152" s="35">
        <v>-0.42330000000000001</v>
      </c>
      <c r="AN152" s="35">
        <v>-0.4703</v>
      </c>
      <c r="AO152" s="35">
        <v>-0.4798</v>
      </c>
      <c r="AP152" s="35">
        <v>-0.46760000000000002</v>
      </c>
      <c r="AQ152" s="35">
        <v>-0.51600000000000001</v>
      </c>
      <c r="AR152" s="35">
        <v>-0.45150000000000001</v>
      </c>
      <c r="AS152" s="35">
        <v>-0.50619999999999998</v>
      </c>
      <c r="AT152" s="35">
        <v>-0.53069999999999995</v>
      </c>
      <c r="AU152" s="35">
        <v>-0.51870000000000005</v>
      </c>
      <c r="AV152" s="35">
        <v>-0.49259999999999998</v>
      </c>
      <c r="AW152" s="35">
        <v>-0.51900000000000002</v>
      </c>
      <c r="AX152" s="35">
        <v>-0.54600000000000004</v>
      </c>
      <c r="AY152" s="35">
        <v>-0.54090000000000005</v>
      </c>
      <c r="AZ152" s="35">
        <v>-0.51919999999999999</v>
      </c>
      <c r="BA152" s="35">
        <v>-0.54059999999999997</v>
      </c>
      <c r="BB152" s="35">
        <v>-0.51429999999999998</v>
      </c>
      <c r="BC152" s="35">
        <v>-0.52859999999999996</v>
      </c>
      <c r="BD152" s="35">
        <v>-0.52549999999999997</v>
      </c>
      <c r="BE152" s="35">
        <v>-0.54600000000000004</v>
      </c>
      <c r="BF152" s="35">
        <v>-0.54900000000000004</v>
      </c>
      <c r="BG152" s="35">
        <v>-0.53659999999999997</v>
      </c>
      <c r="BI152" s="24" t="s">
        <v>197</v>
      </c>
      <c r="BK152" s="42">
        <v>19.9313</v>
      </c>
      <c r="BL152" s="42">
        <v>16.084700000000002</v>
      </c>
      <c r="BM152" s="42">
        <v>20.548999999999999</v>
      </c>
      <c r="BN152" s="42">
        <v>20.555</v>
      </c>
      <c r="BO152" s="42">
        <v>18.434200000000001</v>
      </c>
      <c r="BP152" s="42">
        <v>20.8614</v>
      </c>
      <c r="BQ152" s="42">
        <v>18.824000000000002</v>
      </c>
      <c r="BR152" s="42">
        <v>16.6952</v>
      </c>
      <c r="BS152" s="42">
        <v>20.209700000000002</v>
      </c>
      <c r="BT152" s="42">
        <v>21.167400000000001</v>
      </c>
      <c r="BU152" s="42">
        <v>22.6325</v>
      </c>
      <c r="BV152" s="42">
        <v>18.192799999999998</v>
      </c>
      <c r="BW152" s="42">
        <v>22.596699999999998</v>
      </c>
      <c r="BX152" s="42">
        <v>20.3962</v>
      </c>
      <c r="BY152" s="42">
        <v>24.517299999999999</v>
      </c>
      <c r="BZ152" s="42">
        <v>24.611599999999999</v>
      </c>
      <c r="CA152" s="42">
        <v>22.253900000000002</v>
      </c>
      <c r="CB152" s="42">
        <v>26.075900000000001</v>
      </c>
      <c r="CC152" s="42">
        <v>23.965399999999999</v>
      </c>
      <c r="CD152" s="42">
        <v>23.747499999999999</v>
      </c>
      <c r="CE152" s="42">
        <v>21.8673</v>
      </c>
      <c r="CF152" s="42">
        <v>23.688700000000001</v>
      </c>
      <c r="CH152" s="32">
        <v>105.68600000000001</v>
      </c>
      <c r="CI152" s="30">
        <v>35.713000000000001</v>
      </c>
    </row>
    <row r="153" spans="1:87">
      <c r="A153" s="29">
        <v>41424</v>
      </c>
      <c r="B153" s="30" t="s">
        <v>118</v>
      </c>
      <c r="C153" s="30"/>
      <c r="D153" s="30"/>
      <c r="E153" s="30">
        <v>3</v>
      </c>
      <c r="F153" s="31">
        <v>10</v>
      </c>
      <c r="G153" s="31">
        <v>263</v>
      </c>
      <c r="H153" s="31">
        <v>7939</v>
      </c>
      <c r="I153" s="32">
        <v>105.669</v>
      </c>
      <c r="J153" s="30">
        <v>35.715000000000003</v>
      </c>
      <c r="K153" s="33" t="s">
        <v>198</v>
      </c>
      <c r="M153" s="35">
        <v>0.6</v>
      </c>
      <c r="N153" s="35">
        <v>0.58230000000000004</v>
      </c>
      <c r="O153" s="35">
        <v>0.60560000000000003</v>
      </c>
      <c r="P153" s="35">
        <v>0.63419999999999999</v>
      </c>
      <c r="Q153" s="35">
        <v>0.61750000000000005</v>
      </c>
      <c r="R153" s="35">
        <v>0.68200000000000005</v>
      </c>
      <c r="S153" s="35">
        <v>0.69979999999999998</v>
      </c>
      <c r="T153" s="35">
        <v>0.60909999999999997</v>
      </c>
      <c r="U153" s="35">
        <v>0.66020000000000001</v>
      </c>
      <c r="V153" s="35">
        <v>0.63629999999999998</v>
      </c>
      <c r="W153" s="35">
        <v>0.67149999999999999</v>
      </c>
      <c r="X153" s="35">
        <v>0.42930000000000001</v>
      </c>
      <c r="Y153" s="35">
        <v>0.41599999999999998</v>
      </c>
      <c r="Z153" s="35">
        <v>0.48420000000000002</v>
      </c>
      <c r="AA153" s="35">
        <v>0.45129999999999998</v>
      </c>
      <c r="AB153" s="35">
        <v>0.50760000000000005</v>
      </c>
      <c r="AC153" s="35">
        <v>0.49530000000000002</v>
      </c>
      <c r="AD153" s="35">
        <v>0.56879999999999997</v>
      </c>
      <c r="AE153" s="35">
        <v>0.50280000000000002</v>
      </c>
      <c r="AF153" s="35">
        <v>0.58450000000000002</v>
      </c>
      <c r="AG153" s="35">
        <v>0.53639999999999999</v>
      </c>
      <c r="AH153" s="35">
        <v>0.5786</v>
      </c>
      <c r="AJ153" s="25" t="s">
        <v>198</v>
      </c>
      <c r="AL153" s="35">
        <v>-0.4622</v>
      </c>
      <c r="AM153" s="35">
        <v>-0.37630000000000002</v>
      </c>
      <c r="AN153" s="35">
        <v>-0.41510000000000002</v>
      </c>
      <c r="AO153" s="35">
        <v>-0.40749999999999997</v>
      </c>
      <c r="AP153" s="35">
        <v>-0.44</v>
      </c>
      <c r="AQ153" s="35">
        <v>-0.44869999999999999</v>
      </c>
      <c r="AR153" s="35">
        <v>-0.46050000000000002</v>
      </c>
      <c r="AS153" s="35">
        <v>-0.39269999999999999</v>
      </c>
      <c r="AT153" s="35">
        <v>-0.48070000000000002</v>
      </c>
      <c r="AU153" s="35">
        <v>-0.47989999999999999</v>
      </c>
      <c r="AV153" s="35">
        <v>-0.48359999999999997</v>
      </c>
      <c r="AW153" s="35">
        <v>-0.50380000000000003</v>
      </c>
      <c r="AX153" s="35">
        <v>-0.49930000000000002</v>
      </c>
      <c r="AY153" s="35">
        <v>-0.50249999999999995</v>
      </c>
      <c r="AZ153" s="35">
        <v>-0.47570000000000001</v>
      </c>
      <c r="BA153" s="35">
        <v>-0.48039999999999999</v>
      </c>
      <c r="BB153" s="35">
        <v>-0.49619999999999997</v>
      </c>
      <c r="BC153" s="35">
        <v>-0.49980000000000002</v>
      </c>
      <c r="BD153" s="35">
        <v>-0.51400000000000001</v>
      </c>
      <c r="BE153" s="35">
        <v>-0.51539999999999997</v>
      </c>
      <c r="BF153" s="35">
        <v>-0.5262</v>
      </c>
      <c r="BG153" s="35">
        <v>-0.47389999999999999</v>
      </c>
      <c r="BI153" s="24" t="s">
        <v>198</v>
      </c>
      <c r="BK153" s="42">
        <v>14.8156</v>
      </c>
      <c r="BL153" s="42">
        <v>8.7393999999999998</v>
      </c>
      <c r="BM153" s="42">
        <v>13.108700000000001</v>
      </c>
      <c r="BN153" s="42">
        <v>13.883100000000001</v>
      </c>
      <c r="BO153" s="42">
        <v>12.042</v>
      </c>
      <c r="BP153" s="42">
        <v>14.933</v>
      </c>
      <c r="BQ153" s="42">
        <v>12.927</v>
      </c>
      <c r="BR153" s="42">
        <v>9.7682000000000002</v>
      </c>
      <c r="BS153" s="42">
        <v>15.78</v>
      </c>
      <c r="BT153" s="42">
        <v>15.465199999999999</v>
      </c>
      <c r="BU153" s="42">
        <v>13.218400000000001</v>
      </c>
      <c r="BV153" s="42">
        <v>13.184100000000001</v>
      </c>
      <c r="BW153" s="42">
        <v>15.6311</v>
      </c>
      <c r="BX153" s="42">
        <v>11.612</v>
      </c>
      <c r="BY153" s="42">
        <v>18.417000000000002</v>
      </c>
      <c r="BZ153" s="42">
        <v>15.892200000000001</v>
      </c>
      <c r="CA153" s="42">
        <v>14.966799999999999</v>
      </c>
      <c r="CB153" s="42">
        <v>18.056899999999999</v>
      </c>
      <c r="CC153" s="42">
        <v>15.4725</v>
      </c>
      <c r="CD153" s="42">
        <v>14.1686</v>
      </c>
      <c r="CE153" s="42">
        <v>15.8109</v>
      </c>
      <c r="CF153" s="42">
        <v>15.859400000000001</v>
      </c>
      <c r="CH153" s="32">
        <v>105.669</v>
      </c>
      <c r="CI153" s="30">
        <v>35.715000000000003</v>
      </c>
    </row>
    <row r="154" spans="1:87">
      <c r="A154" s="29">
        <v>41424</v>
      </c>
      <c r="B154" s="30" t="s">
        <v>118</v>
      </c>
      <c r="C154" s="30"/>
      <c r="D154" s="30"/>
      <c r="E154" s="30">
        <v>2</v>
      </c>
      <c r="F154" s="31">
        <v>15</v>
      </c>
      <c r="G154" s="31">
        <v>136</v>
      </c>
      <c r="H154" s="31">
        <v>7915</v>
      </c>
      <c r="I154" s="32">
        <v>105.67700000000001</v>
      </c>
      <c r="J154" s="30">
        <v>35.715000000000003</v>
      </c>
      <c r="K154" s="33" t="s">
        <v>199</v>
      </c>
      <c r="M154" s="35">
        <v>0.40939999999999999</v>
      </c>
      <c r="N154" s="35">
        <v>0.42420000000000002</v>
      </c>
      <c r="O154" s="35">
        <v>0.42849999999999999</v>
      </c>
      <c r="P154" s="35">
        <v>0.43880000000000002</v>
      </c>
      <c r="Q154" s="35">
        <v>0.41510000000000002</v>
      </c>
      <c r="R154" s="35">
        <v>0.46</v>
      </c>
      <c r="S154" s="35">
        <v>0.46510000000000001</v>
      </c>
      <c r="T154" s="35">
        <v>0.4471</v>
      </c>
      <c r="U154" s="35">
        <v>0.43780000000000002</v>
      </c>
      <c r="V154" s="35">
        <v>0.4456</v>
      </c>
      <c r="W154" s="35">
        <v>0.437</v>
      </c>
      <c r="X154" s="35">
        <v>0.31759999999999999</v>
      </c>
      <c r="Y154" s="35">
        <v>0.3624</v>
      </c>
      <c r="Z154" s="35">
        <v>0.373</v>
      </c>
      <c r="AA154" s="35">
        <v>0.3372</v>
      </c>
      <c r="AB154" s="35">
        <v>0.36630000000000001</v>
      </c>
      <c r="AC154" s="35">
        <v>0.34439999999999998</v>
      </c>
      <c r="AD154" s="35">
        <v>0.37409999999999999</v>
      </c>
      <c r="AE154" s="35">
        <v>0.3453</v>
      </c>
      <c r="AF154" s="35">
        <v>0.38900000000000001</v>
      </c>
      <c r="AG154" s="35">
        <v>0.35249999999999998</v>
      </c>
      <c r="AH154" s="35">
        <v>0.39329999999999998</v>
      </c>
      <c r="AJ154" s="25" t="s">
        <v>199</v>
      </c>
      <c r="AL154" s="35">
        <v>-0.53939999999999999</v>
      </c>
      <c r="AM154" s="35">
        <v>-0.49769999999999998</v>
      </c>
      <c r="AN154" s="35">
        <v>-0.48330000000000001</v>
      </c>
      <c r="AO154" s="35">
        <v>-0.51100000000000001</v>
      </c>
      <c r="AP154" s="35">
        <v>-0.51910000000000001</v>
      </c>
      <c r="AQ154" s="35">
        <v>-0.50529999999999997</v>
      </c>
      <c r="AR154" s="35">
        <v>-0.54</v>
      </c>
      <c r="AS154" s="35">
        <v>-0.49580000000000002</v>
      </c>
      <c r="AT154" s="35">
        <v>-0.53849999999999998</v>
      </c>
      <c r="AU154" s="35">
        <v>-0.55300000000000005</v>
      </c>
      <c r="AV154" s="35">
        <v>-0.54139999999999999</v>
      </c>
      <c r="AW154" s="35">
        <v>-0.5494</v>
      </c>
      <c r="AX154" s="35">
        <v>-0.55620000000000003</v>
      </c>
      <c r="AY154" s="35">
        <v>-0.53490000000000004</v>
      </c>
      <c r="AZ154" s="35">
        <v>-0.52610000000000001</v>
      </c>
      <c r="BA154" s="35">
        <v>-0.54410000000000003</v>
      </c>
      <c r="BB154" s="35">
        <v>-0.5151</v>
      </c>
      <c r="BC154" s="35">
        <v>-0.54890000000000005</v>
      </c>
      <c r="BD154" s="35">
        <v>-0.54849999999999999</v>
      </c>
      <c r="BE154" s="35">
        <v>-0.55659999999999998</v>
      </c>
      <c r="BF154" s="35">
        <v>-0.55259999999999998</v>
      </c>
      <c r="BG154" s="35">
        <v>-0.55069999999999997</v>
      </c>
      <c r="BI154" s="24" t="s">
        <v>199</v>
      </c>
      <c r="BK154" s="42">
        <v>22.389299999999999</v>
      </c>
      <c r="BL154" s="42">
        <v>15.1997</v>
      </c>
      <c r="BM154" s="42">
        <v>21.488700000000001</v>
      </c>
      <c r="BN154" s="42">
        <v>21.037700000000001</v>
      </c>
      <c r="BO154" s="42">
        <v>20.073</v>
      </c>
      <c r="BP154" s="42">
        <v>22.012699999999999</v>
      </c>
      <c r="BQ154" s="42">
        <v>20.067399999999999</v>
      </c>
      <c r="BR154" s="42">
        <v>17.6388</v>
      </c>
      <c r="BS154" s="42">
        <v>20.068999999999999</v>
      </c>
      <c r="BT154" s="42">
        <v>22.4773</v>
      </c>
      <c r="BU154" s="42">
        <v>23.081600000000002</v>
      </c>
      <c r="BV154" s="42">
        <v>19.1144</v>
      </c>
      <c r="BW154" s="42">
        <v>23.369199999999999</v>
      </c>
      <c r="BX154" s="42">
        <v>18.0839</v>
      </c>
      <c r="BY154" s="42">
        <v>23.171399999999998</v>
      </c>
      <c r="BZ154" s="42">
        <v>23.573399999999999</v>
      </c>
      <c r="CA154" s="42">
        <v>21.122399999999999</v>
      </c>
      <c r="CB154" s="42">
        <v>25.867100000000001</v>
      </c>
      <c r="CC154" s="42">
        <v>22.127400000000002</v>
      </c>
      <c r="CD154" s="42">
        <v>21.6496</v>
      </c>
      <c r="CE154" s="42">
        <v>21.032800000000002</v>
      </c>
      <c r="CF154" s="42">
        <v>23.957699999999999</v>
      </c>
      <c r="CH154" s="32">
        <v>105.67700000000001</v>
      </c>
      <c r="CI154" s="30">
        <v>35.715000000000003</v>
      </c>
    </row>
    <row r="155" spans="1:87">
      <c r="A155" s="29">
        <v>41424</v>
      </c>
      <c r="B155" s="30" t="s">
        <v>118</v>
      </c>
      <c r="C155" s="30"/>
      <c r="D155" s="30"/>
      <c r="E155" s="30">
        <v>2</v>
      </c>
      <c r="F155" s="31">
        <v>9</v>
      </c>
      <c r="G155" s="31">
        <v>187</v>
      </c>
      <c r="H155" s="31">
        <v>7591</v>
      </c>
      <c r="I155" s="32">
        <v>105.679</v>
      </c>
      <c r="J155" s="30">
        <v>35.713000000000001</v>
      </c>
      <c r="K155" s="33" t="s">
        <v>200</v>
      </c>
      <c r="M155" s="35">
        <v>0.59640000000000004</v>
      </c>
      <c r="N155" s="35">
        <v>0.59960000000000002</v>
      </c>
      <c r="O155" s="35">
        <v>0.62080000000000002</v>
      </c>
      <c r="P155" s="35">
        <v>0.64159999999999995</v>
      </c>
      <c r="Q155" s="35">
        <v>0.61229999999999996</v>
      </c>
      <c r="R155" s="35">
        <v>0.67030000000000001</v>
      </c>
      <c r="S155" s="35">
        <v>0.6835</v>
      </c>
      <c r="T155" s="35">
        <v>0.65010000000000001</v>
      </c>
      <c r="U155" s="35">
        <v>0.68610000000000004</v>
      </c>
      <c r="V155" s="35">
        <v>0.66979999999999995</v>
      </c>
      <c r="W155" s="35">
        <v>0.6321</v>
      </c>
      <c r="X155" s="35">
        <v>0.60550000000000004</v>
      </c>
      <c r="Y155" s="35">
        <v>0.57299999999999995</v>
      </c>
      <c r="Z155" s="35">
        <v>0.62560000000000004</v>
      </c>
      <c r="AA155" s="35">
        <v>0.59119999999999995</v>
      </c>
      <c r="AB155" s="35">
        <v>0.63180000000000003</v>
      </c>
      <c r="AC155" s="35">
        <v>0.59940000000000004</v>
      </c>
      <c r="AD155" s="35">
        <v>0.65629999999999999</v>
      </c>
      <c r="AE155" s="35">
        <v>0.62919999999999998</v>
      </c>
      <c r="AF155" s="35">
        <v>0.64700000000000002</v>
      </c>
      <c r="AG155" s="35">
        <v>0.65529999999999999</v>
      </c>
      <c r="AH155" s="35">
        <v>0.68320000000000003</v>
      </c>
      <c r="AJ155" s="25" t="s">
        <v>200</v>
      </c>
      <c r="AL155" s="35">
        <v>-0.44119999999999998</v>
      </c>
      <c r="AM155" s="35">
        <v>-0.39429999999999998</v>
      </c>
      <c r="AN155" s="35">
        <v>-0.42609999999999998</v>
      </c>
      <c r="AO155" s="35">
        <v>-0.42199999999999999</v>
      </c>
      <c r="AP155" s="35">
        <v>-0.37390000000000001</v>
      </c>
      <c r="AQ155" s="35">
        <v>-0.40760000000000002</v>
      </c>
      <c r="AR155" s="35">
        <v>-0.41120000000000001</v>
      </c>
      <c r="AS155" s="35">
        <v>-0.43059999999999998</v>
      </c>
      <c r="AT155" s="35">
        <v>-0.48280000000000001</v>
      </c>
      <c r="AU155" s="35">
        <v>-0.44569999999999999</v>
      </c>
      <c r="AV155" s="35">
        <v>-0.43330000000000002</v>
      </c>
      <c r="AW155" s="35">
        <v>-0.46600000000000003</v>
      </c>
      <c r="AX155" s="35">
        <v>-0.4844</v>
      </c>
      <c r="AY155" s="35">
        <v>-0.48799999999999999</v>
      </c>
      <c r="AZ155" s="35">
        <v>-0.44740000000000002</v>
      </c>
      <c r="BA155" s="35">
        <v>-0.43569999999999998</v>
      </c>
      <c r="BB155" s="35">
        <v>-0.44979999999999998</v>
      </c>
      <c r="BC155" s="35">
        <v>-0.44990000000000002</v>
      </c>
      <c r="BD155" s="35">
        <v>-0.46550000000000002</v>
      </c>
      <c r="BE155" s="35">
        <v>-0.4657</v>
      </c>
      <c r="BF155" s="35">
        <v>-0.48830000000000001</v>
      </c>
      <c r="BG155" s="35">
        <v>-0.45650000000000002</v>
      </c>
      <c r="BI155" s="24" t="s">
        <v>200</v>
      </c>
      <c r="BK155" s="42">
        <v>17.1279</v>
      </c>
      <c r="BL155" s="42">
        <v>10.583399999999999</v>
      </c>
      <c r="BM155" s="42">
        <v>15.0611</v>
      </c>
      <c r="BN155" s="42">
        <v>15.8248</v>
      </c>
      <c r="BO155" s="42">
        <v>14.1647</v>
      </c>
      <c r="BP155" s="42">
        <v>16.4041</v>
      </c>
      <c r="BQ155" s="42">
        <v>14.6145</v>
      </c>
      <c r="BR155" s="42">
        <v>11.716100000000001</v>
      </c>
      <c r="BS155" s="42">
        <v>15.963900000000001</v>
      </c>
      <c r="BT155" s="42">
        <v>16.589400000000001</v>
      </c>
      <c r="BU155" s="42">
        <v>14.9346</v>
      </c>
      <c r="BV155" s="42">
        <v>13.1487</v>
      </c>
      <c r="BW155" s="42">
        <v>16.317499999999999</v>
      </c>
      <c r="BX155" s="42">
        <v>14.627800000000001</v>
      </c>
      <c r="BY155" s="42">
        <v>16.934699999999999</v>
      </c>
      <c r="BZ155" s="42">
        <v>17.1158</v>
      </c>
      <c r="CA155" s="42">
        <v>14.9633</v>
      </c>
      <c r="CB155" s="42">
        <v>18.286799999999999</v>
      </c>
      <c r="CC155" s="42">
        <v>16.272600000000001</v>
      </c>
      <c r="CD155" s="42">
        <v>15.756600000000001</v>
      </c>
      <c r="CE155" s="42">
        <v>15.9681</v>
      </c>
      <c r="CF155" s="42">
        <v>16.325299999999999</v>
      </c>
      <c r="CH155" s="32">
        <v>105.679</v>
      </c>
      <c r="CI155" s="30">
        <v>35.713000000000001</v>
      </c>
    </row>
    <row r="156" spans="1:87">
      <c r="A156" s="29">
        <v>41424</v>
      </c>
      <c r="B156" s="30" t="s">
        <v>118</v>
      </c>
      <c r="C156" s="30"/>
      <c r="D156" s="30"/>
      <c r="E156" s="30">
        <v>2</v>
      </c>
      <c r="F156" s="31">
        <v>11</v>
      </c>
      <c r="G156" s="31">
        <v>192</v>
      </c>
      <c r="H156" s="31">
        <v>7791</v>
      </c>
      <c r="I156" s="32">
        <v>105.685</v>
      </c>
      <c r="J156" s="30">
        <v>35.71</v>
      </c>
      <c r="K156" s="33" t="s">
        <v>201</v>
      </c>
      <c r="M156" s="35">
        <v>0.4582</v>
      </c>
      <c r="N156" s="35">
        <v>0.47139999999999999</v>
      </c>
      <c r="O156" s="35">
        <v>0.48359999999999997</v>
      </c>
      <c r="P156" s="35">
        <v>0.49830000000000002</v>
      </c>
      <c r="Q156" s="35">
        <v>0.45689999999999997</v>
      </c>
      <c r="R156" s="35">
        <v>0.53259999999999996</v>
      </c>
      <c r="S156" s="35">
        <v>0.50119999999999998</v>
      </c>
      <c r="T156" s="35">
        <v>0.50380000000000003</v>
      </c>
      <c r="U156" s="35">
        <v>0.52129999999999999</v>
      </c>
      <c r="V156" s="35">
        <v>0.52710000000000001</v>
      </c>
      <c r="W156" s="35">
        <v>0.50180000000000002</v>
      </c>
      <c r="X156" s="35">
        <v>0.35320000000000001</v>
      </c>
      <c r="Y156" s="35">
        <v>0.34970000000000001</v>
      </c>
      <c r="Z156" s="35">
        <v>0.3664</v>
      </c>
      <c r="AA156" s="35">
        <v>0.3629</v>
      </c>
      <c r="AB156" s="35">
        <v>0.35709999999999997</v>
      </c>
      <c r="AC156" s="35">
        <v>0.34300000000000003</v>
      </c>
      <c r="AD156" s="35">
        <v>0.38119999999999998</v>
      </c>
      <c r="AE156" s="35">
        <v>0.37759999999999999</v>
      </c>
      <c r="AF156" s="35">
        <v>0.38779999999999998</v>
      </c>
      <c r="AG156" s="35">
        <v>0.36749999999999999</v>
      </c>
      <c r="AH156" s="35">
        <v>0.40100000000000002</v>
      </c>
      <c r="AJ156" s="25" t="s">
        <v>201</v>
      </c>
      <c r="AL156" s="35">
        <v>-0.51080000000000003</v>
      </c>
      <c r="AM156" s="35">
        <v>-0.50280000000000002</v>
      </c>
      <c r="AN156" s="35">
        <v>-0.51239999999999997</v>
      </c>
      <c r="AO156" s="35">
        <v>-0.51539999999999997</v>
      </c>
      <c r="AP156" s="35">
        <v>-0.45500000000000002</v>
      </c>
      <c r="AQ156" s="35">
        <v>-0.53900000000000003</v>
      </c>
      <c r="AR156" s="35">
        <v>-0.50470000000000004</v>
      </c>
      <c r="AS156" s="35">
        <v>-0.52370000000000005</v>
      </c>
      <c r="AT156" s="35">
        <v>-0.54330000000000001</v>
      </c>
      <c r="AU156" s="35">
        <v>-0.53049999999999997</v>
      </c>
      <c r="AV156" s="35">
        <v>-0.53090000000000004</v>
      </c>
      <c r="AW156" s="35">
        <v>-0.52880000000000005</v>
      </c>
      <c r="AX156" s="35">
        <v>-0.5534</v>
      </c>
      <c r="AY156" s="35">
        <v>-0.53</v>
      </c>
      <c r="AZ156" s="35">
        <v>-0.51049999999999995</v>
      </c>
      <c r="BA156" s="35">
        <v>-0.54579999999999995</v>
      </c>
      <c r="BB156" s="35">
        <v>-0.52100000000000002</v>
      </c>
      <c r="BC156" s="35">
        <v>-0.55859999999999999</v>
      </c>
      <c r="BD156" s="35">
        <v>-0.55769999999999997</v>
      </c>
      <c r="BE156" s="35">
        <v>-0.5585</v>
      </c>
      <c r="BF156" s="35">
        <v>-0.55230000000000001</v>
      </c>
      <c r="BG156" s="35">
        <v>-0.56379999999999997</v>
      </c>
      <c r="BI156" s="24" t="s">
        <v>201</v>
      </c>
      <c r="BK156" s="42">
        <v>23.2332</v>
      </c>
      <c r="BL156" s="42">
        <v>18.220500000000001</v>
      </c>
      <c r="BM156" s="42">
        <v>22.456800000000001</v>
      </c>
      <c r="BN156" s="42">
        <v>22.366199999999999</v>
      </c>
      <c r="BO156" s="42">
        <v>20.608699999999999</v>
      </c>
      <c r="BP156" s="42">
        <v>26.262899999999998</v>
      </c>
      <c r="BQ156" s="42">
        <v>22.443899999999999</v>
      </c>
      <c r="BR156" s="42">
        <v>18.937999999999999</v>
      </c>
      <c r="BS156" s="42">
        <v>22.932099999999998</v>
      </c>
      <c r="BT156" s="42">
        <v>24.609400000000001</v>
      </c>
      <c r="BU156" s="42">
        <v>24.3826</v>
      </c>
      <c r="BV156" s="42">
        <v>20.909099999999999</v>
      </c>
      <c r="BW156" s="42">
        <v>22.465699999999998</v>
      </c>
      <c r="BX156" s="42">
        <v>21.095600000000001</v>
      </c>
      <c r="BY156" s="42">
        <v>25.680599999999998</v>
      </c>
      <c r="BZ156" s="42">
        <v>24.720500000000001</v>
      </c>
      <c r="CA156" s="42">
        <v>21.879899999999999</v>
      </c>
      <c r="CB156" s="42">
        <v>26.153500000000001</v>
      </c>
      <c r="CC156" s="42">
        <v>24.4529</v>
      </c>
      <c r="CD156" s="42">
        <v>22.9786</v>
      </c>
      <c r="CE156" s="42">
        <v>24.375800000000002</v>
      </c>
      <c r="CF156" s="42">
        <v>24.502700000000001</v>
      </c>
      <c r="CH156" s="32">
        <v>105.685</v>
      </c>
      <c r="CI156" s="30">
        <v>35.71</v>
      </c>
    </row>
    <row r="157" spans="1:87">
      <c r="A157" s="29">
        <v>41424</v>
      </c>
      <c r="B157" s="30" t="s">
        <v>118</v>
      </c>
      <c r="C157" s="30"/>
      <c r="D157" s="30"/>
      <c r="E157" s="30">
        <v>2</v>
      </c>
      <c r="F157" s="31">
        <v>14</v>
      </c>
      <c r="G157" s="31">
        <v>211</v>
      </c>
      <c r="H157" s="31">
        <v>8327</v>
      </c>
      <c r="I157" s="32">
        <v>105.681</v>
      </c>
      <c r="J157" s="30">
        <v>35.701000000000001</v>
      </c>
      <c r="K157" s="33" t="s">
        <v>202</v>
      </c>
      <c r="M157" s="35">
        <v>0.47720000000000001</v>
      </c>
      <c r="N157" s="35">
        <v>0.52559999999999996</v>
      </c>
      <c r="O157" s="35">
        <v>0.56389999999999996</v>
      </c>
      <c r="P157" s="35">
        <v>0.59079999999999999</v>
      </c>
      <c r="Q157" s="35">
        <v>0.50009999999999999</v>
      </c>
      <c r="R157" s="35">
        <v>0.60589999999999999</v>
      </c>
      <c r="S157" s="35">
        <v>0.58609999999999995</v>
      </c>
      <c r="T157" s="35">
        <v>0.59379999999999999</v>
      </c>
      <c r="U157" s="35">
        <v>0.60450000000000004</v>
      </c>
      <c r="V157" s="35">
        <v>0.56089999999999995</v>
      </c>
      <c r="W157" s="35">
        <v>0.57889999999999997</v>
      </c>
      <c r="X157" s="35">
        <v>0.49630000000000002</v>
      </c>
      <c r="Y157" s="35">
        <v>0.57530000000000003</v>
      </c>
      <c r="Z157" s="35">
        <v>0.59889999999999999</v>
      </c>
      <c r="AA157" s="35">
        <v>0.56850000000000001</v>
      </c>
      <c r="AB157" s="35">
        <v>0.58779999999999999</v>
      </c>
      <c r="AC157" s="35">
        <v>0.52929999999999999</v>
      </c>
      <c r="AD157" s="35">
        <v>0.61899999999999999</v>
      </c>
      <c r="AE157" s="35">
        <v>0.58699999999999997</v>
      </c>
      <c r="AF157" s="35">
        <v>0.59109999999999996</v>
      </c>
      <c r="AG157" s="35">
        <v>0.60050000000000003</v>
      </c>
      <c r="AH157" s="35">
        <v>0.65400000000000003</v>
      </c>
      <c r="AJ157" s="25" t="s">
        <v>202</v>
      </c>
      <c r="AL157" s="35">
        <v>-0.53029999999999999</v>
      </c>
      <c r="AM157" s="35">
        <v>-0.49109999999999998</v>
      </c>
      <c r="AN157" s="35">
        <v>-0.49940000000000001</v>
      </c>
      <c r="AO157" s="35">
        <v>-0.52180000000000004</v>
      </c>
      <c r="AP157" s="35">
        <v>-0.49469999999999997</v>
      </c>
      <c r="AQ157" s="35">
        <v>-0.49930000000000002</v>
      </c>
      <c r="AR157" s="35">
        <v>-0.53680000000000005</v>
      </c>
      <c r="AS157" s="35">
        <v>-0.52859999999999996</v>
      </c>
      <c r="AT157" s="35">
        <v>-0.54149999999999998</v>
      </c>
      <c r="AU157" s="35">
        <v>-0.52759999999999996</v>
      </c>
      <c r="AV157" s="35">
        <v>-0.51919999999999999</v>
      </c>
      <c r="AW157" s="35">
        <v>-0.54249999999999998</v>
      </c>
      <c r="AX157" s="35">
        <v>-0.52680000000000005</v>
      </c>
      <c r="AY157" s="35">
        <v>-0.51600000000000001</v>
      </c>
      <c r="AZ157" s="35">
        <v>-0.50660000000000005</v>
      </c>
      <c r="BA157" s="35">
        <v>-0.52649999999999997</v>
      </c>
      <c r="BB157" s="35">
        <v>-0.52139999999999997</v>
      </c>
      <c r="BC157" s="35">
        <v>-0.54630000000000001</v>
      </c>
      <c r="BD157" s="35">
        <v>-0.53220000000000001</v>
      </c>
      <c r="BE157" s="35">
        <v>-0.55279999999999996</v>
      </c>
      <c r="BF157" s="35">
        <v>-0.53720000000000001</v>
      </c>
      <c r="BG157" s="35">
        <v>-0.53680000000000005</v>
      </c>
      <c r="BI157" s="24" t="s">
        <v>202</v>
      </c>
      <c r="BK157" s="42">
        <v>22.3598</v>
      </c>
      <c r="BL157" s="42">
        <v>17.365100000000002</v>
      </c>
      <c r="BM157" s="42">
        <v>19.8428</v>
      </c>
      <c r="BN157" s="42">
        <v>20.395299999999999</v>
      </c>
      <c r="BO157" s="42">
        <v>19.223199999999999</v>
      </c>
      <c r="BP157" s="42">
        <v>20.9724</v>
      </c>
      <c r="BQ157" s="42">
        <v>20.221900000000002</v>
      </c>
      <c r="BR157" s="42">
        <v>17.135200000000001</v>
      </c>
      <c r="BS157" s="42">
        <v>21.832699999999999</v>
      </c>
      <c r="BT157" s="42">
        <v>22.816400000000002</v>
      </c>
      <c r="BU157" s="42">
        <v>21.541599999999999</v>
      </c>
      <c r="BV157" s="42">
        <v>20.228899999999999</v>
      </c>
      <c r="BW157" s="42">
        <v>19.928000000000001</v>
      </c>
      <c r="BX157" s="42">
        <v>17.858000000000001</v>
      </c>
      <c r="BY157" s="42">
        <v>20.582599999999999</v>
      </c>
      <c r="BZ157" s="42">
        <v>22.023399999999999</v>
      </c>
      <c r="CA157" s="42">
        <v>19.961400000000001</v>
      </c>
      <c r="CB157" s="42">
        <v>22.531099999999999</v>
      </c>
      <c r="CC157" s="42">
        <v>20.1022</v>
      </c>
      <c r="CD157" s="42">
        <v>19.812999999999999</v>
      </c>
      <c r="CE157" s="42">
        <v>20.049099999999999</v>
      </c>
      <c r="CF157" s="42">
        <v>20.173100000000002</v>
      </c>
      <c r="CH157" s="32">
        <v>105.681</v>
      </c>
      <c r="CI157" s="30">
        <v>35.701000000000001</v>
      </c>
    </row>
    <row r="158" spans="1:87">
      <c r="A158" s="29">
        <v>41424</v>
      </c>
      <c r="B158" s="30" t="s">
        <v>118</v>
      </c>
      <c r="C158" s="30"/>
      <c r="D158" s="30"/>
      <c r="E158" s="30">
        <v>2</v>
      </c>
      <c r="F158" s="31">
        <v>12</v>
      </c>
      <c r="G158" s="31">
        <v>168</v>
      </c>
      <c r="H158" s="31">
        <v>9045</v>
      </c>
      <c r="I158" s="32">
        <v>105.67100000000001</v>
      </c>
      <c r="J158" s="30">
        <v>35.701000000000001</v>
      </c>
      <c r="K158" s="33" t="s">
        <v>203</v>
      </c>
      <c r="M158" s="35">
        <v>0.49540000000000001</v>
      </c>
      <c r="N158" s="35">
        <v>0.55320000000000003</v>
      </c>
      <c r="O158" s="35">
        <v>0.60870000000000002</v>
      </c>
      <c r="P158" s="35">
        <v>0.63380000000000003</v>
      </c>
      <c r="Q158" s="35">
        <v>0.59150000000000003</v>
      </c>
      <c r="R158" s="35">
        <v>0.62609999999999999</v>
      </c>
      <c r="S158" s="35">
        <v>0.61240000000000006</v>
      </c>
      <c r="T158" s="35">
        <v>0.61709999999999998</v>
      </c>
      <c r="U158" s="35">
        <v>0.62029999999999996</v>
      </c>
      <c r="V158" s="35">
        <v>0.60509999999999997</v>
      </c>
      <c r="W158" s="35">
        <v>0.62190000000000001</v>
      </c>
      <c r="X158" s="35">
        <v>0.44419999999999998</v>
      </c>
      <c r="Y158" s="35">
        <v>0.56059999999999999</v>
      </c>
      <c r="Z158" s="35">
        <v>0.62680000000000002</v>
      </c>
      <c r="AA158" s="35">
        <v>0.6008</v>
      </c>
      <c r="AB158" s="35">
        <v>0.60470000000000002</v>
      </c>
      <c r="AC158" s="35">
        <v>0.56059999999999999</v>
      </c>
      <c r="AD158" s="35">
        <v>0.62350000000000005</v>
      </c>
      <c r="AE158" s="35">
        <v>0.5786</v>
      </c>
      <c r="AF158" s="35">
        <v>0.61009999999999998</v>
      </c>
      <c r="AG158" s="35">
        <v>0.61170000000000002</v>
      </c>
      <c r="AH158" s="35">
        <v>0.64439999999999997</v>
      </c>
      <c r="AJ158" s="25" t="s">
        <v>203</v>
      </c>
      <c r="AL158" s="35">
        <v>-0.5202</v>
      </c>
      <c r="AM158" s="35">
        <v>-0.51459999999999995</v>
      </c>
      <c r="AN158" s="35">
        <v>-0.51600000000000001</v>
      </c>
      <c r="AO158" s="35">
        <v>-0.53039999999999998</v>
      </c>
      <c r="AP158" s="35">
        <v>-0.52429999999999999</v>
      </c>
      <c r="AQ158" s="35">
        <v>-0.52200000000000002</v>
      </c>
      <c r="AR158" s="35">
        <v>-0.55020000000000002</v>
      </c>
      <c r="AS158" s="35">
        <v>-0.49690000000000001</v>
      </c>
      <c r="AT158" s="35">
        <v>-0.55779999999999996</v>
      </c>
      <c r="AU158" s="35">
        <v>-0.56599999999999995</v>
      </c>
      <c r="AV158" s="35">
        <v>-0.54059999999999997</v>
      </c>
      <c r="AW158" s="35">
        <v>-0.58079999999999998</v>
      </c>
      <c r="AX158" s="35">
        <v>-0.55679999999999996</v>
      </c>
      <c r="AY158" s="35">
        <v>-0.52859999999999996</v>
      </c>
      <c r="AZ158" s="35">
        <v>-0.54900000000000004</v>
      </c>
      <c r="BA158" s="35">
        <v>-0.52410000000000001</v>
      </c>
      <c r="BB158" s="35">
        <v>-0.52180000000000004</v>
      </c>
      <c r="BC158" s="35">
        <v>-0.52349999999999997</v>
      </c>
      <c r="BD158" s="35">
        <v>-0.54900000000000004</v>
      </c>
      <c r="BE158" s="35">
        <v>-0.57099999999999995</v>
      </c>
      <c r="BF158" s="35">
        <v>-0.56240000000000001</v>
      </c>
      <c r="BG158" s="35">
        <v>-0.54300000000000004</v>
      </c>
      <c r="BI158" s="24" t="s">
        <v>203</v>
      </c>
      <c r="BK158" s="42">
        <v>24.3964</v>
      </c>
      <c r="BL158" s="42">
        <v>18.584299999999999</v>
      </c>
      <c r="BM158" s="42">
        <v>21.7377</v>
      </c>
      <c r="BN158" s="42">
        <v>21.738499999999998</v>
      </c>
      <c r="BO158" s="42">
        <v>20.5063</v>
      </c>
      <c r="BP158" s="42">
        <v>22.6083</v>
      </c>
      <c r="BQ158" s="42">
        <v>21.713000000000001</v>
      </c>
      <c r="BR158" s="42">
        <v>18.552099999999999</v>
      </c>
      <c r="BS158" s="42">
        <v>22.7653</v>
      </c>
      <c r="BT158" s="42">
        <v>23.418500000000002</v>
      </c>
      <c r="BU158" s="42">
        <v>23.1615</v>
      </c>
      <c r="BV158" s="42">
        <v>23.662600000000001</v>
      </c>
      <c r="BW158" s="42">
        <v>21.668099999999999</v>
      </c>
      <c r="BX158" s="42">
        <v>20.534300000000002</v>
      </c>
      <c r="BY158" s="42">
        <v>23.417300000000001</v>
      </c>
      <c r="BZ158" s="42">
        <v>22.692</v>
      </c>
      <c r="CA158" s="42">
        <v>22.1433</v>
      </c>
      <c r="CB158" s="42">
        <v>25.640599999999999</v>
      </c>
      <c r="CC158" s="42">
        <v>23.079599999999999</v>
      </c>
      <c r="CD158" s="42">
        <v>22.273299999999999</v>
      </c>
      <c r="CE158" s="42">
        <v>22.813199999999998</v>
      </c>
      <c r="CF158" s="42">
        <v>23.630299999999998</v>
      </c>
      <c r="CH158" s="32">
        <v>105.67100000000001</v>
      </c>
      <c r="CI158" s="30">
        <v>35.701000000000001</v>
      </c>
    </row>
    <row r="159" spans="1:87">
      <c r="A159" s="29">
        <v>41424</v>
      </c>
      <c r="B159" s="30" t="s">
        <v>118</v>
      </c>
      <c r="C159" s="30"/>
      <c r="D159" s="30"/>
      <c r="E159" s="30">
        <v>2</v>
      </c>
      <c r="F159" s="31">
        <v>15</v>
      </c>
      <c r="G159" s="31">
        <v>147</v>
      </c>
      <c r="H159" s="31">
        <v>8177</v>
      </c>
      <c r="I159" s="32">
        <v>105.67400000000001</v>
      </c>
      <c r="J159" s="30">
        <v>35.722999999999999</v>
      </c>
      <c r="K159" s="33" t="s">
        <v>204</v>
      </c>
      <c r="M159" s="35">
        <v>0.50090000000000001</v>
      </c>
      <c r="N159" s="35">
        <v>0.53100000000000003</v>
      </c>
      <c r="O159" s="35">
        <v>0.56100000000000005</v>
      </c>
      <c r="P159" s="35">
        <v>0.58020000000000005</v>
      </c>
      <c r="Q159" s="35">
        <v>0.56159999999999999</v>
      </c>
      <c r="R159" s="35">
        <v>0.60250000000000004</v>
      </c>
      <c r="S159" s="35">
        <v>0.59909999999999997</v>
      </c>
      <c r="T159" s="35">
        <v>0.60150000000000003</v>
      </c>
      <c r="U159" s="35">
        <v>0.57189999999999996</v>
      </c>
      <c r="V159" s="35">
        <v>0.53339999999999999</v>
      </c>
      <c r="W159" s="35">
        <v>0.52490000000000003</v>
      </c>
      <c r="X159" s="35">
        <v>0.38700000000000001</v>
      </c>
      <c r="Y159" s="35">
        <v>0.48849999999999999</v>
      </c>
      <c r="Z159" s="35">
        <v>0.47320000000000001</v>
      </c>
      <c r="AA159" s="35">
        <v>0.49130000000000001</v>
      </c>
      <c r="AB159" s="35">
        <v>0.53749999999999998</v>
      </c>
      <c r="AC159" s="35">
        <v>0.50790000000000002</v>
      </c>
      <c r="AD159" s="35">
        <v>0.57609999999999995</v>
      </c>
      <c r="AE159" s="35">
        <v>0.53249999999999997</v>
      </c>
      <c r="AF159" s="35">
        <v>0.55589999999999995</v>
      </c>
      <c r="AG159" s="35">
        <v>0.54339999999999999</v>
      </c>
      <c r="AH159" s="35">
        <v>0.59240000000000004</v>
      </c>
      <c r="AJ159" s="25" t="s">
        <v>204</v>
      </c>
      <c r="AL159" s="35">
        <v>-0.50470000000000004</v>
      </c>
      <c r="AM159" s="35">
        <v>-0.46960000000000002</v>
      </c>
      <c r="AN159" s="35">
        <v>-0.48430000000000001</v>
      </c>
      <c r="AO159" s="35">
        <v>-0.47049999999999997</v>
      </c>
      <c r="AP159" s="35">
        <v>-0.50349999999999995</v>
      </c>
      <c r="AQ159" s="35">
        <v>-0.52259999999999995</v>
      </c>
      <c r="AR159" s="35">
        <v>-0.4733</v>
      </c>
      <c r="AS159" s="35">
        <v>-0.495</v>
      </c>
      <c r="AT159" s="35">
        <v>-0.51259999999999994</v>
      </c>
      <c r="AU159" s="35">
        <v>-0.53649999999999998</v>
      </c>
      <c r="AV159" s="35">
        <v>-0.502</v>
      </c>
      <c r="AW159" s="35">
        <v>-0.504</v>
      </c>
      <c r="AX159" s="35">
        <v>-0.48720000000000002</v>
      </c>
      <c r="AY159" s="35">
        <v>-0.47239999999999999</v>
      </c>
      <c r="AZ159" s="35">
        <v>-0.48199999999999998</v>
      </c>
      <c r="BA159" s="35">
        <v>-0.51149999999999995</v>
      </c>
      <c r="BB159" s="35">
        <v>-0.53120000000000001</v>
      </c>
      <c r="BC159" s="35">
        <v>-0.52929999999999999</v>
      </c>
      <c r="BD159" s="35">
        <v>-0.52390000000000003</v>
      </c>
      <c r="BE159" s="35">
        <v>-0.52439999999999998</v>
      </c>
      <c r="BF159" s="35">
        <v>-0.52059999999999995</v>
      </c>
      <c r="BG159" s="35">
        <v>-0.47749999999999998</v>
      </c>
      <c r="BI159" s="24" t="s">
        <v>204</v>
      </c>
      <c r="BK159" s="42">
        <v>19.0747</v>
      </c>
      <c r="BL159" s="42">
        <v>15.6333</v>
      </c>
      <c r="BM159" s="42">
        <v>18.092300000000002</v>
      </c>
      <c r="BN159" s="42">
        <v>18.842300000000002</v>
      </c>
      <c r="BO159" s="42">
        <v>16.6541</v>
      </c>
      <c r="BP159" s="42">
        <v>19.5579</v>
      </c>
      <c r="BQ159" s="42">
        <v>16.518000000000001</v>
      </c>
      <c r="BR159" s="42">
        <v>16.403600000000001</v>
      </c>
      <c r="BS159" s="42">
        <v>21.3657</v>
      </c>
      <c r="BT159" s="42">
        <v>21.601099999999999</v>
      </c>
      <c r="BU159" s="42">
        <v>20.267900000000001</v>
      </c>
      <c r="BV159" s="42">
        <v>16.866399999999999</v>
      </c>
      <c r="BW159" s="42">
        <v>19.520199999999999</v>
      </c>
      <c r="BX159" s="42">
        <v>17.493500000000001</v>
      </c>
      <c r="BY159" s="42">
        <v>20.512499999999999</v>
      </c>
      <c r="BZ159" s="42">
        <v>20.795000000000002</v>
      </c>
      <c r="CA159" s="42">
        <v>19.936900000000001</v>
      </c>
      <c r="CB159" s="42">
        <v>20.707100000000001</v>
      </c>
      <c r="CC159" s="42">
        <v>18.626000000000001</v>
      </c>
      <c r="CD159" s="42">
        <v>18.864100000000001</v>
      </c>
      <c r="CE159" s="42">
        <v>18.042100000000001</v>
      </c>
      <c r="CF159" s="42">
        <v>20.224599999999999</v>
      </c>
      <c r="CH159" s="32">
        <v>105.67400000000001</v>
      </c>
      <c r="CI159" s="30">
        <v>35.722999999999999</v>
      </c>
    </row>
    <row r="160" spans="1:87">
      <c r="A160" s="29">
        <v>41424</v>
      </c>
      <c r="B160" s="30" t="s">
        <v>118</v>
      </c>
      <c r="C160" s="30"/>
      <c r="D160" s="30"/>
      <c r="E160" s="30">
        <v>2</v>
      </c>
      <c r="F160" s="31">
        <v>11</v>
      </c>
      <c r="G160" s="31">
        <v>135</v>
      </c>
      <c r="H160" s="31">
        <v>9227</v>
      </c>
      <c r="I160" s="32">
        <v>105.64400000000001</v>
      </c>
      <c r="J160" s="30">
        <v>35.704000000000001</v>
      </c>
      <c r="K160" s="33" t="s">
        <v>205</v>
      </c>
      <c r="M160" s="35">
        <v>0.38150000000000001</v>
      </c>
      <c r="N160" s="35">
        <v>0.42420000000000002</v>
      </c>
      <c r="O160" s="35">
        <v>0.41599999999999998</v>
      </c>
      <c r="P160" s="35">
        <v>0.4985</v>
      </c>
      <c r="Q160" s="35">
        <v>0.41549999999999998</v>
      </c>
      <c r="R160" s="35">
        <v>0.53059999999999996</v>
      </c>
      <c r="S160" s="35">
        <v>0.55530000000000002</v>
      </c>
      <c r="T160" s="35">
        <v>0.53369999999999995</v>
      </c>
      <c r="U160" s="35">
        <v>0.57220000000000004</v>
      </c>
      <c r="V160" s="35">
        <v>0.47610000000000002</v>
      </c>
      <c r="W160" s="35">
        <v>0.46779999999999999</v>
      </c>
      <c r="X160" s="35">
        <v>0.45860000000000001</v>
      </c>
      <c r="Y160" s="35">
        <v>0.52070000000000005</v>
      </c>
      <c r="Z160" s="35">
        <v>0.5282</v>
      </c>
      <c r="AA160" s="35">
        <v>0.53500000000000003</v>
      </c>
      <c r="AB160" s="35">
        <v>0.54659999999999997</v>
      </c>
      <c r="AC160" s="35">
        <v>0.46779999999999999</v>
      </c>
      <c r="AD160" s="35">
        <v>0.57140000000000002</v>
      </c>
      <c r="AE160" s="35">
        <v>0.46489999999999998</v>
      </c>
      <c r="AF160" s="35">
        <v>0.52759999999999996</v>
      </c>
      <c r="AG160" s="35">
        <v>0.52969999999999995</v>
      </c>
      <c r="AH160" s="35">
        <v>0.59640000000000004</v>
      </c>
      <c r="AJ160" s="25" t="s">
        <v>205</v>
      </c>
      <c r="AL160" s="35">
        <v>-0.5494</v>
      </c>
      <c r="AM160" s="35">
        <v>-0.56510000000000005</v>
      </c>
      <c r="AN160" s="35">
        <v>-0.58779999999999999</v>
      </c>
      <c r="AO160" s="35">
        <v>-0.5696</v>
      </c>
      <c r="AP160" s="35">
        <v>-0.55320000000000003</v>
      </c>
      <c r="AQ160" s="35">
        <v>-0.52659999999999996</v>
      </c>
      <c r="AR160" s="35">
        <v>-0.53649999999999998</v>
      </c>
      <c r="AS160" s="35">
        <v>-0.52949999999999997</v>
      </c>
      <c r="AT160" s="35">
        <v>-0.58879999999999999</v>
      </c>
      <c r="AU160" s="35">
        <v>-0.57830000000000004</v>
      </c>
      <c r="AV160" s="35">
        <v>-0.56599999999999995</v>
      </c>
      <c r="AW160" s="35">
        <v>-0.54359999999999997</v>
      </c>
      <c r="AX160" s="35">
        <v>-0.53180000000000005</v>
      </c>
      <c r="AY160" s="35">
        <v>-0.52790000000000004</v>
      </c>
      <c r="AZ160" s="35">
        <v>-0.55830000000000002</v>
      </c>
      <c r="BA160" s="35">
        <v>-0.55640000000000001</v>
      </c>
      <c r="BB160" s="35">
        <v>-0.54179999999999995</v>
      </c>
      <c r="BC160" s="35">
        <v>-0.57989999999999997</v>
      </c>
      <c r="BD160" s="35">
        <v>-0.56769999999999998</v>
      </c>
      <c r="BE160" s="35">
        <v>-0.58650000000000002</v>
      </c>
      <c r="BF160" s="35">
        <v>-0.56889999999999996</v>
      </c>
      <c r="BG160" s="35">
        <v>-0.56869999999999998</v>
      </c>
      <c r="BI160" s="24" t="s">
        <v>205</v>
      </c>
      <c r="BK160" s="42">
        <v>28.2515</v>
      </c>
      <c r="BL160" s="42">
        <v>20.292400000000001</v>
      </c>
      <c r="BM160" s="42">
        <v>27.6569</v>
      </c>
      <c r="BN160" s="42">
        <v>26.47</v>
      </c>
      <c r="BO160" s="42">
        <v>23.473800000000001</v>
      </c>
      <c r="BP160" s="42">
        <v>24.207100000000001</v>
      </c>
      <c r="BQ160" s="42">
        <v>26.489699999999999</v>
      </c>
      <c r="BR160" s="42">
        <v>22.316700000000001</v>
      </c>
      <c r="BS160" s="42">
        <v>26.156600000000001</v>
      </c>
      <c r="BT160" s="42">
        <v>29.072399999999998</v>
      </c>
      <c r="BU160" s="42">
        <v>28.0715</v>
      </c>
      <c r="BV160" s="42">
        <v>26.9391</v>
      </c>
      <c r="BW160" s="42">
        <v>23.100999999999999</v>
      </c>
      <c r="BX160" s="42">
        <v>22.226099999999999</v>
      </c>
      <c r="BY160" s="42">
        <v>27.459399999999999</v>
      </c>
      <c r="BZ160" s="42">
        <v>25.7562</v>
      </c>
      <c r="CA160" s="42">
        <v>24.872900000000001</v>
      </c>
      <c r="CB160" s="42">
        <v>29.179600000000001</v>
      </c>
      <c r="CC160" s="42">
        <v>30.7</v>
      </c>
      <c r="CD160" s="42">
        <v>25.301300000000001</v>
      </c>
      <c r="CE160" s="42">
        <v>24.676300000000001</v>
      </c>
      <c r="CF160" s="42">
        <v>26.939399999999999</v>
      </c>
      <c r="CH160" s="32">
        <v>105.64400000000001</v>
      </c>
      <c r="CI160" s="30">
        <v>35.704000000000001</v>
      </c>
    </row>
    <row r="161" spans="1:88">
      <c r="A161" s="29">
        <v>41424</v>
      </c>
      <c r="B161" s="30" t="s">
        <v>118</v>
      </c>
      <c r="C161" s="30"/>
      <c r="D161" s="30"/>
      <c r="E161" s="30">
        <v>2</v>
      </c>
      <c r="F161" s="31">
        <v>11</v>
      </c>
      <c r="G161" s="31">
        <v>185</v>
      </c>
      <c r="H161" s="31">
        <v>8127</v>
      </c>
      <c r="I161" s="32">
        <v>105.69</v>
      </c>
      <c r="J161" s="30">
        <v>35.716999999999999</v>
      </c>
      <c r="K161" s="33" t="s">
        <v>206</v>
      </c>
      <c r="M161" s="35">
        <v>0.5605</v>
      </c>
      <c r="N161" s="35">
        <v>0.56710000000000005</v>
      </c>
      <c r="O161" s="35">
        <v>0.59089999999999998</v>
      </c>
      <c r="P161" s="35">
        <v>0.60750000000000004</v>
      </c>
      <c r="Q161" s="35">
        <v>0.57950000000000002</v>
      </c>
      <c r="R161" s="35">
        <v>0.65410000000000001</v>
      </c>
      <c r="S161" s="35">
        <v>0.62749999999999995</v>
      </c>
      <c r="T161" s="35">
        <v>0.63300000000000001</v>
      </c>
      <c r="U161" s="35">
        <v>0.65</v>
      </c>
      <c r="V161" s="35">
        <v>0.62290000000000001</v>
      </c>
      <c r="W161" s="35">
        <v>0.58979999999999999</v>
      </c>
      <c r="X161" s="35">
        <v>0.4708</v>
      </c>
      <c r="Y161" s="35">
        <v>0.47460000000000002</v>
      </c>
      <c r="Z161" s="35">
        <v>0.51910000000000001</v>
      </c>
      <c r="AA161" s="35">
        <v>0.53320000000000001</v>
      </c>
      <c r="AB161" s="35">
        <v>0.55000000000000004</v>
      </c>
      <c r="AC161" s="35">
        <v>0.50109999999999999</v>
      </c>
      <c r="AD161" s="35">
        <v>0.5494</v>
      </c>
      <c r="AE161" s="35">
        <v>0.54430000000000001</v>
      </c>
      <c r="AF161" s="35">
        <v>0.54749999999999999</v>
      </c>
      <c r="AG161" s="35">
        <v>0.53539999999999999</v>
      </c>
      <c r="AH161" s="35">
        <v>0.59530000000000005</v>
      </c>
      <c r="AJ161" s="25" t="s">
        <v>206</v>
      </c>
      <c r="AL161" s="35">
        <v>-0.48359999999999997</v>
      </c>
      <c r="AM161" s="35">
        <v>-0.45169999999999999</v>
      </c>
      <c r="AN161" s="35">
        <v>-0.47339999999999999</v>
      </c>
      <c r="AO161" s="35">
        <v>-0.45789999999999997</v>
      </c>
      <c r="AP161" s="35">
        <v>-0.46949999999999997</v>
      </c>
      <c r="AQ161" s="35">
        <v>-0.49919999999999998</v>
      </c>
      <c r="AR161" s="35">
        <v>-0.43969999999999998</v>
      </c>
      <c r="AS161" s="35">
        <v>-0.49469999999999997</v>
      </c>
      <c r="AT161" s="35">
        <v>-0.50090000000000001</v>
      </c>
      <c r="AU161" s="35">
        <v>-0.496</v>
      </c>
      <c r="AV161" s="35">
        <v>-0.4793</v>
      </c>
      <c r="AW161" s="35">
        <v>-0.4577</v>
      </c>
      <c r="AX161" s="35">
        <v>-0.51629999999999998</v>
      </c>
      <c r="AY161" s="35">
        <v>-0.49</v>
      </c>
      <c r="AZ161" s="35">
        <v>-0.49990000000000001</v>
      </c>
      <c r="BA161" s="35">
        <v>-0.52029999999999998</v>
      </c>
      <c r="BB161" s="35">
        <v>-0.52049999999999996</v>
      </c>
      <c r="BC161" s="35">
        <v>-0.5282</v>
      </c>
      <c r="BD161" s="35">
        <v>-0.52200000000000002</v>
      </c>
      <c r="BE161" s="35">
        <v>-0.54190000000000005</v>
      </c>
      <c r="BF161" s="35">
        <v>-0.54730000000000001</v>
      </c>
      <c r="BG161" s="35">
        <v>-0.53439999999999999</v>
      </c>
      <c r="BI161" s="24" t="s">
        <v>206</v>
      </c>
      <c r="BK161" s="42">
        <v>21.448399999999999</v>
      </c>
      <c r="BL161" s="42">
        <v>18.590800000000002</v>
      </c>
      <c r="BM161" s="42">
        <v>20.537299999999998</v>
      </c>
      <c r="BN161" s="42">
        <v>21.4207</v>
      </c>
      <c r="BO161" s="42">
        <v>19.739999999999998</v>
      </c>
      <c r="BP161" s="42">
        <v>22.736499999999999</v>
      </c>
      <c r="BQ161" s="42">
        <v>20.114899999999999</v>
      </c>
      <c r="BR161" s="42">
        <v>17.7409</v>
      </c>
      <c r="BS161" s="42">
        <v>20.336200000000002</v>
      </c>
      <c r="BT161" s="42">
        <v>22.248100000000001</v>
      </c>
      <c r="BU161" s="42">
        <v>22.947399999999998</v>
      </c>
      <c r="BV161" s="42">
        <v>19.5565</v>
      </c>
      <c r="BW161" s="42">
        <v>22.378299999999999</v>
      </c>
      <c r="BX161" s="42">
        <v>19.1995</v>
      </c>
      <c r="BY161" s="42">
        <v>22.739599999999999</v>
      </c>
      <c r="BZ161" s="42">
        <v>23.654499999999999</v>
      </c>
      <c r="CA161" s="42">
        <v>21.3109</v>
      </c>
      <c r="CB161" s="42">
        <v>25.0623</v>
      </c>
      <c r="CC161" s="42">
        <v>23.674700000000001</v>
      </c>
      <c r="CD161" s="42">
        <v>22.224299999999999</v>
      </c>
      <c r="CE161" s="42">
        <v>22.2395</v>
      </c>
      <c r="CF161" s="42">
        <v>23.627500000000001</v>
      </c>
      <c r="CH161" s="32">
        <v>105.69</v>
      </c>
      <c r="CI161" s="30">
        <v>35.716999999999999</v>
      </c>
    </row>
    <row r="162" spans="1:88">
      <c r="A162" s="29">
        <v>41424</v>
      </c>
      <c r="B162" s="30" t="s">
        <v>118</v>
      </c>
      <c r="C162" s="30"/>
      <c r="D162" s="30"/>
      <c r="E162" s="30">
        <v>2</v>
      </c>
      <c r="F162" s="31">
        <v>15</v>
      </c>
      <c r="G162" s="31">
        <v>132</v>
      </c>
      <c r="H162" s="31">
        <v>7829</v>
      </c>
      <c r="I162" s="32">
        <v>105.681</v>
      </c>
      <c r="J162" s="30">
        <v>35.719000000000001</v>
      </c>
      <c r="K162" s="33" t="s">
        <v>207</v>
      </c>
      <c r="M162" s="35">
        <v>0.46550000000000002</v>
      </c>
      <c r="N162" s="35">
        <v>0.50590000000000002</v>
      </c>
      <c r="O162" s="35">
        <v>0.50900000000000001</v>
      </c>
      <c r="P162" s="35">
        <v>0.51</v>
      </c>
      <c r="Q162" s="35">
        <v>0.50170000000000003</v>
      </c>
      <c r="R162" s="35">
        <v>0.54659999999999997</v>
      </c>
      <c r="S162" s="35">
        <v>0.55530000000000002</v>
      </c>
      <c r="T162" s="35">
        <v>0.55169999999999997</v>
      </c>
      <c r="U162" s="35">
        <v>0.56279999999999997</v>
      </c>
      <c r="V162" s="35">
        <v>0.52059999999999995</v>
      </c>
      <c r="W162" s="35">
        <v>0.50360000000000005</v>
      </c>
      <c r="X162" s="35">
        <v>0.37040000000000001</v>
      </c>
      <c r="Y162" s="35">
        <v>0.38169999999999998</v>
      </c>
      <c r="Z162" s="35">
        <v>0.43730000000000002</v>
      </c>
      <c r="AA162" s="35">
        <v>0.41649999999999998</v>
      </c>
      <c r="AB162" s="35">
        <v>0.43690000000000001</v>
      </c>
      <c r="AC162" s="35">
        <v>0.40710000000000002</v>
      </c>
      <c r="AD162" s="35">
        <v>0.44440000000000002</v>
      </c>
      <c r="AE162" s="35">
        <v>0.39300000000000002</v>
      </c>
      <c r="AF162" s="35">
        <v>0.45219999999999999</v>
      </c>
      <c r="AG162" s="35">
        <v>0.42509999999999998</v>
      </c>
      <c r="AH162" s="35">
        <v>0.45479999999999998</v>
      </c>
      <c r="AJ162" s="25" t="s">
        <v>207</v>
      </c>
      <c r="AL162" s="35">
        <v>-0.51290000000000002</v>
      </c>
      <c r="AM162" s="35">
        <v>-0.49859999999999999</v>
      </c>
      <c r="AN162" s="35">
        <v>-0.49540000000000001</v>
      </c>
      <c r="AO162" s="35">
        <v>-0.48380000000000001</v>
      </c>
      <c r="AP162" s="35">
        <v>-0.50509999999999999</v>
      </c>
      <c r="AQ162" s="35">
        <v>-0.4965</v>
      </c>
      <c r="AR162" s="35">
        <v>-0.50119999999999998</v>
      </c>
      <c r="AS162" s="35">
        <v>-0.5071</v>
      </c>
      <c r="AT162" s="35">
        <v>-0.53310000000000002</v>
      </c>
      <c r="AU162" s="35">
        <v>-0.51659999999999995</v>
      </c>
      <c r="AV162" s="35">
        <v>-0.51839999999999997</v>
      </c>
      <c r="AW162" s="35">
        <v>-0.53180000000000005</v>
      </c>
      <c r="AX162" s="35">
        <v>-0.54630000000000001</v>
      </c>
      <c r="AY162" s="35">
        <v>-0.54090000000000005</v>
      </c>
      <c r="AZ162" s="35">
        <v>-0.52370000000000005</v>
      </c>
      <c r="BA162" s="35">
        <v>-0.54769999999999996</v>
      </c>
      <c r="BB162" s="35">
        <v>-0.53639999999999999</v>
      </c>
      <c r="BC162" s="35">
        <v>-0.54720000000000002</v>
      </c>
      <c r="BD162" s="35">
        <v>-0.5585</v>
      </c>
      <c r="BE162" s="35">
        <v>-0.5756</v>
      </c>
      <c r="BF162" s="35">
        <v>-0.54210000000000003</v>
      </c>
      <c r="BG162" s="35">
        <v>-0.56889999999999996</v>
      </c>
      <c r="BI162" s="24" t="s">
        <v>207</v>
      </c>
      <c r="BK162" s="42">
        <v>24.319600000000001</v>
      </c>
      <c r="BL162" s="42">
        <v>19.027000000000001</v>
      </c>
      <c r="BM162" s="42">
        <v>22.5077</v>
      </c>
      <c r="BN162" s="42">
        <v>22.947299999999998</v>
      </c>
      <c r="BO162" s="42">
        <v>21.191600000000001</v>
      </c>
      <c r="BP162" s="42">
        <v>25.275600000000001</v>
      </c>
      <c r="BQ162" s="42">
        <v>23.116900000000001</v>
      </c>
      <c r="BR162" s="42">
        <v>20.085699999999999</v>
      </c>
      <c r="BS162" s="42">
        <v>26.1568</v>
      </c>
      <c r="BT162" s="42">
        <v>25.348099999999999</v>
      </c>
      <c r="BU162" s="42">
        <v>24.759499999999999</v>
      </c>
      <c r="BV162" s="42">
        <v>22.390599999999999</v>
      </c>
      <c r="BW162" s="42">
        <v>25.309100000000001</v>
      </c>
      <c r="BX162" s="42">
        <v>22.045000000000002</v>
      </c>
      <c r="BY162" s="42">
        <v>26.849699999999999</v>
      </c>
      <c r="BZ162" s="42">
        <v>25.483000000000001</v>
      </c>
      <c r="CA162" s="42">
        <v>24.4389</v>
      </c>
      <c r="CB162" s="42">
        <v>27.906400000000001</v>
      </c>
      <c r="CC162" s="42">
        <v>26.774000000000001</v>
      </c>
      <c r="CD162" s="42">
        <v>25.053100000000001</v>
      </c>
      <c r="CE162" s="42">
        <v>26.852499999999999</v>
      </c>
      <c r="CF162" s="42">
        <v>27.943899999999999</v>
      </c>
      <c r="CH162" s="32">
        <v>105.681</v>
      </c>
      <c r="CI162" s="30">
        <v>35.719000000000001</v>
      </c>
    </row>
    <row r="163" spans="1:88">
      <c r="A163" s="29">
        <v>41424</v>
      </c>
      <c r="B163" s="30" t="s">
        <v>118</v>
      </c>
      <c r="C163" s="30"/>
      <c r="D163" s="30"/>
      <c r="E163" s="30">
        <v>2</v>
      </c>
      <c r="F163" s="31">
        <v>14</v>
      </c>
      <c r="G163" s="31">
        <v>124</v>
      </c>
      <c r="H163" s="31">
        <v>7791</v>
      </c>
      <c r="I163" s="32">
        <v>105.681</v>
      </c>
      <c r="J163" s="30">
        <v>35.728000000000002</v>
      </c>
      <c r="K163" s="33" t="s">
        <v>208</v>
      </c>
      <c r="M163" s="35">
        <v>0.4345</v>
      </c>
      <c r="N163" s="35">
        <v>0.45610000000000001</v>
      </c>
      <c r="O163" s="35">
        <v>0.46460000000000001</v>
      </c>
      <c r="P163" s="35">
        <v>0.48920000000000002</v>
      </c>
      <c r="Q163" s="35">
        <v>0.44729999999999998</v>
      </c>
      <c r="R163" s="35">
        <v>0.54310000000000003</v>
      </c>
      <c r="S163" s="35">
        <v>0.50039999999999996</v>
      </c>
      <c r="T163" s="35">
        <v>0.4662</v>
      </c>
      <c r="U163" s="35">
        <v>0.53369999999999995</v>
      </c>
      <c r="V163" s="35">
        <v>0.51219999999999999</v>
      </c>
      <c r="W163" s="35">
        <v>0.46310000000000001</v>
      </c>
      <c r="X163" s="35">
        <v>0.40620000000000001</v>
      </c>
      <c r="Y163" s="35">
        <v>0.39560000000000001</v>
      </c>
      <c r="Z163" s="35">
        <v>0.43140000000000001</v>
      </c>
      <c r="AA163" s="35">
        <v>0.44769999999999999</v>
      </c>
      <c r="AB163" s="35">
        <v>0.44600000000000001</v>
      </c>
      <c r="AC163" s="35">
        <v>0.42459999999999998</v>
      </c>
      <c r="AD163" s="35">
        <v>0.45140000000000002</v>
      </c>
      <c r="AE163" s="35">
        <v>0.43580000000000002</v>
      </c>
      <c r="AF163" s="35">
        <v>0.46660000000000001</v>
      </c>
      <c r="AG163" s="35">
        <v>0.45400000000000001</v>
      </c>
      <c r="AH163" s="35">
        <v>0.49220000000000003</v>
      </c>
      <c r="AJ163" s="25" t="s">
        <v>208</v>
      </c>
      <c r="AL163" s="35">
        <v>-0.47749999999999998</v>
      </c>
      <c r="AM163" s="35">
        <v>-0.51070000000000004</v>
      </c>
      <c r="AN163" s="35">
        <v>-0.49869999999999998</v>
      </c>
      <c r="AO163" s="35">
        <v>-0.50370000000000004</v>
      </c>
      <c r="AP163" s="35">
        <v>-0.4748</v>
      </c>
      <c r="AQ163" s="35">
        <v>-0.52780000000000005</v>
      </c>
      <c r="AR163" s="35">
        <v>-0.51390000000000002</v>
      </c>
      <c r="AS163" s="35">
        <v>-0.44500000000000001</v>
      </c>
      <c r="AT163" s="35">
        <v>-0.52900000000000003</v>
      </c>
      <c r="AU163" s="35">
        <v>-0.54520000000000002</v>
      </c>
      <c r="AV163" s="35">
        <v>-0.48280000000000001</v>
      </c>
      <c r="AW163" s="35">
        <v>-0.47470000000000001</v>
      </c>
      <c r="AX163" s="35">
        <v>-0.51770000000000005</v>
      </c>
      <c r="AY163" s="35">
        <v>-0.49869999999999998</v>
      </c>
      <c r="AZ163" s="35">
        <v>-0.50439999999999996</v>
      </c>
      <c r="BA163" s="35">
        <v>-0.48909999999999998</v>
      </c>
      <c r="BB163" s="35">
        <v>-0.50129999999999997</v>
      </c>
      <c r="BC163" s="35">
        <v>-0.50219999999999998</v>
      </c>
      <c r="BD163" s="35">
        <v>-0.4995</v>
      </c>
      <c r="BE163" s="35">
        <v>-0.52059999999999995</v>
      </c>
      <c r="BF163" s="35">
        <v>-0.51639999999999997</v>
      </c>
      <c r="BG163" s="35">
        <v>-0.51090000000000002</v>
      </c>
      <c r="BI163" s="24" t="s">
        <v>208</v>
      </c>
      <c r="BK163" s="42">
        <v>21.698399999999999</v>
      </c>
      <c r="BL163" s="42">
        <v>19.372399999999999</v>
      </c>
      <c r="BM163" s="42">
        <v>21.881799999999998</v>
      </c>
      <c r="BN163" s="42">
        <v>22.304400000000001</v>
      </c>
      <c r="BO163" s="42">
        <v>19.7272</v>
      </c>
      <c r="BP163" s="42">
        <v>24.5519</v>
      </c>
      <c r="BQ163" s="42">
        <v>19.6264</v>
      </c>
      <c r="BR163" s="42">
        <v>17.554300000000001</v>
      </c>
      <c r="BS163" s="42">
        <v>24.184899999999999</v>
      </c>
      <c r="BT163" s="42">
        <v>23.7027</v>
      </c>
      <c r="BU163" s="42">
        <v>23.733599999999999</v>
      </c>
      <c r="BV163" s="42">
        <v>19.2789</v>
      </c>
      <c r="BW163" s="42">
        <v>23.0715</v>
      </c>
      <c r="BX163" s="42">
        <v>20.3002</v>
      </c>
      <c r="BY163" s="42">
        <v>24.049600000000002</v>
      </c>
      <c r="BZ163" s="42">
        <v>23.182300000000001</v>
      </c>
      <c r="CA163" s="42">
        <v>23.785900000000002</v>
      </c>
      <c r="CB163" s="42">
        <v>25.757200000000001</v>
      </c>
      <c r="CC163" s="42">
        <v>21.5532</v>
      </c>
      <c r="CD163" s="42">
        <v>23.0884</v>
      </c>
      <c r="CE163" s="42">
        <v>23.066299999999998</v>
      </c>
      <c r="CF163" s="42">
        <v>24.739000000000001</v>
      </c>
      <c r="CH163" s="32">
        <v>105.681</v>
      </c>
      <c r="CI163" s="30">
        <v>35.728000000000002</v>
      </c>
    </row>
    <row r="164" spans="1:88">
      <c r="A164" s="29">
        <v>41424</v>
      </c>
      <c r="B164" s="30" t="s">
        <v>118</v>
      </c>
      <c r="C164" s="30"/>
      <c r="D164" s="30"/>
      <c r="E164" s="30">
        <v>2</v>
      </c>
      <c r="F164" s="31">
        <v>9</v>
      </c>
      <c r="G164" s="31">
        <v>105</v>
      </c>
      <c r="H164" s="31">
        <v>8694</v>
      </c>
      <c r="I164" s="32">
        <v>105.696</v>
      </c>
      <c r="J164" s="30">
        <v>35.756</v>
      </c>
      <c r="K164" s="33" t="s">
        <v>209</v>
      </c>
      <c r="M164" s="35">
        <v>0.53110000000000002</v>
      </c>
      <c r="N164" s="35">
        <v>0.4824</v>
      </c>
      <c r="O164" s="35">
        <v>0.53549999999999998</v>
      </c>
      <c r="P164" s="35">
        <v>0.54210000000000003</v>
      </c>
      <c r="Q164" s="35">
        <v>0.53590000000000004</v>
      </c>
      <c r="R164" s="35">
        <v>0.56769999999999998</v>
      </c>
      <c r="S164" s="35">
        <v>0.5494</v>
      </c>
      <c r="T164" s="35">
        <v>0.50329999999999997</v>
      </c>
      <c r="U164" s="35">
        <v>0.52259999999999995</v>
      </c>
      <c r="V164" s="35">
        <v>0.4995</v>
      </c>
      <c r="W164" s="35">
        <v>0.51470000000000005</v>
      </c>
      <c r="X164" s="35">
        <v>0.38009999999999999</v>
      </c>
      <c r="Y164" s="35">
        <v>0.35010000000000002</v>
      </c>
      <c r="Z164" s="35">
        <v>0.41049999999999998</v>
      </c>
      <c r="AA164" s="35">
        <v>0.37930000000000003</v>
      </c>
      <c r="AB164" s="35">
        <v>0.3846</v>
      </c>
      <c r="AC164" s="35">
        <v>0.37190000000000001</v>
      </c>
      <c r="AD164" s="35">
        <v>0.40920000000000001</v>
      </c>
      <c r="AE164" s="35">
        <v>0.34910000000000002</v>
      </c>
      <c r="AF164" s="35">
        <v>0.43390000000000001</v>
      </c>
      <c r="AG164" s="35">
        <v>0.3947</v>
      </c>
      <c r="AH164" s="35">
        <v>0.4461</v>
      </c>
      <c r="AJ164" s="25" t="s">
        <v>209</v>
      </c>
      <c r="AL164" s="35">
        <v>-0.48349999999999999</v>
      </c>
      <c r="AM164" s="35">
        <v>-0.42859999999999998</v>
      </c>
      <c r="AN164" s="35">
        <v>-0.4718</v>
      </c>
      <c r="AO164" s="35">
        <v>-0.45500000000000002</v>
      </c>
      <c r="AP164" s="35">
        <v>-0.49630000000000002</v>
      </c>
      <c r="AQ164" s="35">
        <v>-0.50929999999999997</v>
      </c>
      <c r="AR164" s="35">
        <v>-0.49340000000000001</v>
      </c>
      <c r="AS164" s="35">
        <v>-0.502</v>
      </c>
      <c r="AT164" s="35">
        <v>-0.49530000000000002</v>
      </c>
      <c r="AU164" s="35">
        <v>-0.50029999999999997</v>
      </c>
      <c r="AV164" s="35">
        <v>-0.52539999999999998</v>
      </c>
      <c r="AW164" s="35">
        <v>-0.51929999999999998</v>
      </c>
      <c r="AX164" s="35">
        <v>-0.54420000000000002</v>
      </c>
      <c r="AY164" s="35">
        <v>-0.53949999999999998</v>
      </c>
      <c r="AZ164" s="35">
        <v>-0.53849999999999998</v>
      </c>
      <c r="BA164" s="35">
        <v>-0.54139999999999999</v>
      </c>
      <c r="BB164" s="35">
        <v>-0.52290000000000003</v>
      </c>
      <c r="BC164" s="35">
        <v>-0.54569999999999996</v>
      </c>
      <c r="BD164" s="35">
        <v>-0.5504</v>
      </c>
      <c r="BE164" s="35">
        <v>-0.5786</v>
      </c>
      <c r="BF164" s="35">
        <v>-0.56320000000000003</v>
      </c>
      <c r="BG164" s="35">
        <v>-0.56779999999999997</v>
      </c>
      <c r="BI164" s="24" t="s">
        <v>209</v>
      </c>
      <c r="BK164" s="42">
        <v>19.723500000000001</v>
      </c>
      <c r="BL164" s="42">
        <v>15.6417</v>
      </c>
      <c r="BM164" s="42">
        <v>20.8492</v>
      </c>
      <c r="BN164" s="42">
        <v>18.971399999999999</v>
      </c>
      <c r="BO164" s="42">
        <v>17.4055</v>
      </c>
      <c r="BP164" s="42">
        <v>22.2927</v>
      </c>
      <c r="BQ164" s="42">
        <v>20.4938</v>
      </c>
      <c r="BR164" s="42">
        <v>14.7476</v>
      </c>
      <c r="BS164" s="42">
        <v>21.252400000000002</v>
      </c>
      <c r="BT164" s="42">
        <v>21.733699999999999</v>
      </c>
      <c r="BU164" s="42">
        <v>23.764800000000001</v>
      </c>
      <c r="BV164" s="42">
        <v>21.152999999999999</v>
      </c>
      <c r="BW164" s="42">
        <v>21.430599999999998</v>
      </c>
      <c r="BX164" s="42">
        <v>20.283300000000001</v>
      </c>
      <c r="BY164" s="42">
        <v>25.768000000000001</v>
      </c>
      <c r="BZ164" s="42">
        <v>25.306699999999999</v>
      </c>
      <c r="CA164" s="42">
        <v>22.842500000000001</v>
      </c>
      <c r="CB164" s="42">
        <v>28.607299999999999</v>
      </c>
      <c r="CC164" s="42">
        <v>27.781600000000001</v>
      </c>
      <c r="CD164" s="42">
        <v>25.238800000000001</v>
      </c>
      <c r="CE164" s="42">
        <v>27.871600000000001</v>
      </c>
      <c r="CF164" s="42">
        <v>29.814299999999999</v>
      </c>
      <c r="CH164" s="32">
        <v>105.696</v>
      </c>
      <c r="CI164" s="30">
        <v>35.756</v>
      </c>
    </row>
    <row r="165" spans="1:88">
      <c r="A165" s="29">
        <v>41424</v>
      </c>
      <c r="B165" s="30" t="s">
        <v>118</v>
      </c>
      <c r="C165" s="30"/>
      <c r="D165" s="30"/>
      <c r="E165" s="30">
        <v>2</v>
      </c>
      <c r="F165" s="31">
        <v>12</v>
      </c>
      <c r="G165" s="31">
        <v>90</v>
      </c>
      <c r="H165" s="31">
        <v>8433</v>
      </c>
      <c r="I165" s="32">
        <v>105.694</v>
      </c>
      <c r="J165" s="30">
        <v>35.749000000000002</v>
      </c>
      <c r="K165" s="33" t="s">
        <v>210</v>
      </c>
      <c r="M165" s="35">
        <v>0.54269999999999996</v>
      </c>
      <c r="N165" s="35">
        <v>0.50160000000000005</v>
      </c>
      <c r="O165" s="35">
        <v>0.55510000000000004</v>
      </c>
      <c r="P165" s="35">
        <v>0.56920000000000004</v>
      </c>
      <c r="Q165" s="35">
        <v>0.56330000000000002</v>
      </c>
      <c r="R165" s="35">
        <v>0.56559999999999999</v>
      </c>
      <c r="S165" s="35">
        <v>0.5595</v>
      </c>
      <c r="T165" s="35">
        <v>0.47189999999999999</v>
      </c>
      <c r="U165" s="35">
        <v>0.53400000000000003</v>
      </c>
      <c r="V165" s="35">
        <v>0.51090000000000002</v>
      </c>
      <c r="W165" s="35">
        <v>0.52900000000000003</v>
      </c>
      <c r="X165" s="35">
        <v>0.39660000000000001</v>
      </c>
      <c r="Y165" s="35">
        <v>0.40610000000000002</v>
      </c>
      <c r="Z165" s="35">
        <v>0.41520000000000001</v>
      </c>
      <c r="AA165" s="35">
        <v>0.37830000000000003</v>
      </c>
      <c r="AB165" s="35">
        <v>0.40510000000000002</v>
      </c>
      <c r="AC165" s="35">
        <v>0.37990000000000002</v>
      </c>
      <c r="AD165" s="35">
        <v>0.43369999999999997</v>
      </c>
      <c r="AE165" s="35">
        <v>0.3397</v>
      </c>
      <c r="AF165" s="35">
        <v>0.42799999999999999</v>
      </c>
      <c r="AG165" s="35">
        <v>0.41339999999999999</v>
      </c>
      <c r="AH165" s="35">
        <v>0.42270000000000002</v>
      </c>
      <c r="AJ165" s="25" t="s">
        <v>210</v>
      </c>
      <c r="AL165" s="35">
        <v>-0.49249999999999999</v>
      </c>
      <c r="AM165" s="35">
        <v>-0.40179999999999999</v>
      </c>
      <c r="AN165" s="35">
        <v>-0.4667</v>
      </c>
      <c r="AO165" s="35">
        <v>-0.45179999999999998</v>
      </c>
      <c r="AP165" s="35">
        <v>-0.47549999999999998</v>
      </c>
      <c r="AQ165" s="35">
        <v>-0.4748</v>
      </c>
      <c r="AR165" s="35">
        <v>-0.48039999999999999</v>
      </c>
      <c r="AS165" s="35">
        <v>-0.42649999999999999</v>
      </c>
      <c r="AT165" s="35">
        <v>-0.50170000000000003</v>
      </c>
      <c r="AU165" s="35">
        <v>-0.505</v>
      </c>
      <c r="AV165" s="35">
        <v>-0.5101</v>
      </c>
      <c r="AW165" s="35">
        <v>-0.51170000000000004</v>
      </c>
      <c r="AX165" s="35">
        <v>-0.54700000000000004</v>
      </c>
      <c r="AY165" s="35">
        <v>-0.5423</v>
      </c>
      <c r="AZ165" s="35">
        <v>-0.52610000000000001</v>
      </c>
      <c r="BA165" s="35">
        <v>-0.55000000000000004</v>
      </c>
      <c r="BB165" s="35">
        <v>-0.53039999999999998</v>
      </c>
      <c r="BC165" s="35">
        <v>-0.54269999999999996</v>
      </c>
      <c r="BD165" s="35">
        <v>-0.54469999999999996</v>
      </c>
      <c r="BE165" s="35">
        <v>-0.55800000000000005</v>
      </c>
      <c r="BF165" s="35">
        <v>-0.55789999999999995</v>
      </c>
      <c r="BG165" s="35">
        <v>-0.55940000000000001</v>
      </c>
      <c r="BI165" s="24" t="s">
        <v>210</v>
      </c>
      <c r="BK165" s="42">
        <v>20.166699999999999</v>
      </c>
      <c r="BL165" s="42">
        <v>17.934799999999999</v>
      </c>
      <c r="BM165" s="42">
        <v>20.279299999999999</v>
      </c>
      <c r="BN165" s="42">
        <v>18.735199999999999</v>
      </c>
      <c r="BO165" s="42">
        <v>16.809000000000001</v>
      </c>
      <c r="BP165" s="42">
        <v>21.8583</v>
      </c>
      <c r="BQ165" s="42">
        <v>20.633700000000001</v>
      </c>
      <c r="BR165" s="42">
        <v>15.146000000000001</v>
      </c>
      <c r="BS165" s="42">
        <v>21.307099999999998</v>
      </c>
      <c r="BT165" s="42">
        <v>22.6021</v>
      </c>
      <c r="BU165" s="42">
        <v>21.719100000000001</v>
      </c>
      <c r="BV165" s="42">
        <v>19.7102</v>
      </c>
      <c r="BW165" s="42">
        <v>18.4084</v>
      </c>
      <c r="BX165" s="42">
        <v>18.023299999999999</v>
      </c>
      <c r="BY165" s="42">
        <v>24.183299999999999</v>
      </c>
      <c r="BZ165" s="42">
        <v>23.913399999999999</v>
      </c>
      <c r="CA165" s="42">
        <v>22.099499999999999</v>
      </c>
      <c r="CB165" s="42">
        <v>27.532800000000002</v>
      </c>
      <c r="CC165" s="42">
        <v>27.8766</v>
      </c>
      <c r="CD165" s="42">
        <v>24.6235</v>
      </c>
      <c r="CE165" s="42">
        <v>24.994800000000001</v>
      </c>
      <c r="CF165" s="42">
        <v>28.244800000000001</v>
      </c>
      <c r="CH165" s="32">
        <v>105.694</v>
      </c>
      <c r="CI165" s="30">
        <v>35.749000000000002</v>
      </c>
    </row>
    <row r="166" spans="1:88">
      <c r="A166" s="29">
        <v>41424</v>
      </c>
      <c r="B166" s="30" t="s">
        <v>118</v>
      </c>
      <c r="C166" s="30"/>
      <c r="D166" s="30"/>
      <c r="E166" s="30">
        <v>2</v>
      </c>
      <c r="F166" s="31">
        <v>11</v>
      </c>
      <c r="G166" s="31">
        <v>90</v>
      </c>
      <c r="H166" s="31">
        <v>8644</v>
      </c>
      <c r="I166" s="32">
        <v>105.696</v>
      </c>
      <c r="J166" s="30">
        <v>35.744999999999997</v>
      </c>
      <c r="K166" s="33" t="s">
        <v>211</v>
      </c>
      <c r="M166" s="35">
        <v>0.6925</v>
      </c>
      <c r="N166" s="35">
        <v>0.63480000000000003</v>
      </c>
      <c r="O166" s="35">
        <v>0.67549999999999999</v>
      </c>
      <c r="P166" s="35">
        <v>0.70050000000000001</v>
      </c>
      <c r="Q166" s="35">
        <v>0.70309999999999995</v>
      </c>
      <c r="R166" s="35">
        <v>0.68189999999999995</v>
      </c>
      <c r="S166" s="35">
        <v>0.69230000000000003</v>
      </c>
      <c r="T166" s="35">
        <v>0.65500000000000003</v>
      </c>
      <c r="U166" s="35">
        <v>0.65410000000000001</v>
      </c>
      <c r="V166" s="35">
        <v>0.66720000000000002</v>
      </c>
      <c r="W166" s="35">
        <v>0.67989999999999995</v>
      </c>
      <c r="X166" s="35">
        <v>0.49430000000000002</v>
      </c>
      <c r="Y166" s="35">
        <v>0.35730000000000001</v>
      </c>
      <c r="Z166" s="35">
        <v>0.38490000000000002</v>
      </c>
      <c r="AA166" s="35">
        <v>0.45100000000000001</v>
      </c>
      <c r="AB166" s="35">
        <v>0.57940000000000003</v>
      </c>
      <c r="AC166" s="35">
        <v>0.52890000000000004</v>
      </c>
      <c r="AD166" s="35">
        <v>0.54830000000000001</v>
      </c>
      <c r="AE166" s="35">
        <v>0.54710000000000003</v>
      </c>
      <c r="AF166" s="35">
        <v>0.56430000000000002</v>
      </c>
      <c r="AG166" s="35">
        <v>0.55320000000000003</v>
      </c>
      <c r="AH166" s="35">
        <v>0.62139999999999995</v>
      </c>
      <c r="AJ166" s="25" t="s">
        <v>211</v>
      </c>
      <c r="AL166" s="35">
        <v>-0.47310000000000002</v>
      </c>
      <c r="AM166" s="35">
        <v>-0.39369999999999999</v>
      </c>
      <c r="AN166" s="35">
        <v>-0.38840000000000002</v>
      </c>
      <c r="AO166" s="35">
        <v>-0.42359999999999998</v>
      </c>
      <c r="AP166" s="35">
        <v>-0.43609999999999999</v>
      </c>
      <c r="AQ166" s="35">
        <v>-0.42549999999999999</v>
      </c>
      <c r="AR166" s="35">
        <v>-0.44500000000000001</v>
      </c>
      <c r="AS166" s="35">
        <v>-0.42170000000000002</v>
      </c>
      <c r="AT166" s="35">
        <v>-0.4778</v>
      </c>
      <c r="AU166" s="35">
        <v>-0.46949999999999997</v>
      </c>
      <c r="AV166" s="35">
        <v>-0.46329999999999999</v>
      </c>
      <c r="AW166" s="35">
        <v>-0.49530000000000002</v>
      </c>
      <c r="AX166" s="35">
        <v>-0.54200000000000004</v>
      </c>
      <c r="AY166" s="35">
        <v>-0.55220000000000002</v>
      </c>
      <c r="AZ166" s="35">
        <v>-0.55910000000000004</v>
      </c>
      <c r="BA166" s="35">
        <v>-0.53849999999999998</v>
      </c>
      <c r="BB166" s="35">
        <v>-0.52239999999999998</v>
      </c>
      <c r="BC166" s="35">
        <v>-0.53029999999999999</v>
      </c>
      <c r="BD166" s="35">
        <v>-0.52259999999999995</v>
      </c>
      <c r="BE166" s="35">
        <v>-0.5262</v>
      </c>
      <c r="BF166" s="35">
        <v>-0.53649999999999998</v>
      </c>
      <c r="BG166" s="35">
        <v>-0.50980000000000003</v>
      </c>
      <c r="BI166" s="24" t="s">
        <v>211</v>
      </c>
      <c r="BK166" s="42">
        <v>15.791600000000001</v>
      </c>
      <c r="BL166" s="42">
        <v>11.47</v>
      </c>
      <c r="BM166" s="42">
        <v>12.379</v>
      </c>
      <c r="BN166" s="42">
        <v>13.935700000000001</v>
      </c>
      <c r="BO166" s="42">
        <v>12.763</v>
      </c>
      <c r="BP166" s="42">
        <v>14.5661</v>
      </c>
      <c r="BQ166" s="42">
        <v>14.871</v>
      </c>
      <c r="BR166" s="42">
        <v>10.227600000000001</v>
      </c>
      <c r="BS166" s="42">
        <v>17.261800000000001</v>
      </c>
      <c r="BT166" s="42">
        <v>15.860099999999999</v>
      </c>
      <c r="BU166" s="42">
        <v>14.6534</v>
      </c>
      <c r="BV166" s="42">
        <v>13.125999999999999</v>
      </c>
      <c r="BW166" s="42">
        <v>15.4078</v>
      </c>
      <c r="BX166" s="42">
        <v>15.2819</v>
      </c>
      <c r="BY166" s="42">
        <v>21.177800000000001</v>
      </c>
      <c r="BZ166" s="42">
        <v>20.309100000000001</v>
      </c>
      <c r="CA166" s="42">
        <v>19.0886</v>
      </c>
      <c r="CB166" s="42">
        <v>24.168299999999999</v>
      </c>
      <c r="CC166" s="42">
        <v>20.501100000000001</v>
      </c>
      <c r="CD166" s="42">
        <v>20.7212</v>
      </c>
      <c r="CE166" s="42">
        <v>22.934100000000001</v>
      </c>
      <c r="CF166" s="42">
        <v>26.194400000000002</v>
      </c>
      <c r="CH166" s="32">
        <v>105.696</v>
      </c>
      <c r="CI166" s="30">
        <v>35.744999999999997</v>
      </c>
    </row>
    <row r="167" spans="1:88">
      <c r="A167" s="29">
        <v>41424</v>
      </c>
      <c r="B167" s="30" t="s">
        <v>118</v>
      </c>
      <c r="C167" s="30"/>
      <c r="D167" s="30"/>
      <c r="E167" s="30">
        <v>2</v>
      </c>
      <c r="F167" s="31">
        <v>14</v>
      </c>
      <c r="G167" s="31">
        <v>109</v>
      </c>
      <c r="H167" s="31">
        <v>7963</v>
      </c>
      <c r="I167" s="32">
        <v>105.69799999999999</v>
      </c>
      <c r="J167" s="30">
        <v>35.731000000000002</v>
      </c>
      <c r="K167" s="33" t="s">
        <v>212</v>
      </c>
      <c r="M167" s="35">
        <v>0.57920000000000005</v>
      </c>
      <c r="N167" s="35">
        <v>0.54510000000000003</v>
      </c>
      <c r="O167" s="35">
        <v>0.58099999999999996</v>
      </c>
      <c r="P167" s="35">
        <v>0.62560000000000004</v>
      </c>
      <c r="Q167" s="35">
        <v>0.58650000000000002</v>
      </c>
      <c r="R167" s="35">
        <v>0.60540000000000005</v>
      </c>
      <c r="S167" s="35">
        <v>0.59299999999999997</v>
      </c>
      <c r="T167" s="35">
        <v>0.55979999999999996</v>
      </c>
      <c r="U167" s="35">
        <v>0.57930000000000004</v>
      </c>
      <c r="V167" s="35">
        <v>0.56089999999999995</v>
      </c>
      <c r="W167" s="35">
        <v>0.54849999999999999</v>
      </c>
      <c r="X167" s="35">
        <v>0.51249999999999996</v>
      </c>
      <c r="Y167" s="35">
        <v>0.46700000000000003</v>
      </c>
      <c r="Z167" s="35">
        <v>0.52939999999999998</v>
      </c>
      <c r="AA167" s="35">
        <v>0.52459999999999996</v>
      </c>
      <c r="AB167" s="35">
        <v>0.54930000000000001</v>
      </c>
      <c r="AC167" s="35">
        <v>0.46850000000000003</v>
      </c>
      <c r="AD167" s="35">
        <v>0.50290000000000001</v>
      </c>
      <c r="AE167" s="35">
        <v>0.49740000000000001</v>
      </c>
      <c r="AF167" s="35">
        <v>0.51939999999999997</v>
      </c>
      <c r="AG167" s="35">
        <v>0.51819999999999999</v>
      </c>
      <c r="AH167" s="35">
        <v>0.57420000000000004</v>
      </c>
      <c r="AJ167" s="25" t="s">
        <v>212</v>
      </c>
      <c r="AL167" s="35">
        <v>-0.4587</v>
      </c>
      <c r="AM167" s="35">
        <v>-0.3861</v>
      </c>
      <c r="AN167" s="35">
        <v>-0.4304</v>
      </c>
      <c r="AO167" s="35">
        <v>-0.42799999999999999</v>
      </c>
      <c r="AP167" s="35">
        <v>-0.43569999999999998</v>
      </c>
      <c r="AQ167" s="35">
        <v>-0.44350000000000001</v>
      </c>
      <c r="AR167" s="35">
        <v>-0.4652</v>
      </c>
      <c r="AS167" s="35">
        <v>-0.48659999999999998</v>
      </c>
      <c r="AT167" s="35">
        <v>-0.48580000000000001</v>
      </c>
      <c r="AU167" s="35">
        <v>-0.48280000000000001</v>
      </c>
      <c r="AV167" s="35">
        <v>-0.46929999999999999</v>
      </c>
      <c r="AW167" s="35">
        <v>-0.50749999999999995</v>
      </c>
      <c r="AX167" s="35">
        <v>-0.52569999999999995</v>
      </c>
      <c r="AY167" s="35">
        <v>-0.52559999999999996</v>
      </c>
      <c r="AZ167" s="35">
        <v>-0.51680000000000004</v>
      </c>
      <c r="BA167" s="35">
        <v>-0.51939999999999997</v>
      </c>
      <c r="BB167" s="35">
        <v>-0.50839999999999996</v>
      </c>
      <c r="BC167" s="35">
        <v>-0.5292</v>
      </c>
      <c r="BD167" s="35">
        <v>-0.52639999999999998</v>
      </c>
      <c r="BE167" s="35">
        <v>-0.53190000000000004</v>
      </c>
      <c r="BF167" s="35">
        <v>-0.54059999999999997</v>
      </c>
      <c r="BG167" s="35">
        <v>-0.48920000000000002</v>
      </c>
      <c r="BI167" s="24" t="s">
        <v>212</v>
      </c>
      <c r="BK167" s="42">
        <v>14.0383</v>
      </c>
      <c r="BL167" s="42">
        <v>10.9817</v>
      </c>
      <c r="BM167" s="42">
        <v>15.4107</v>
      </c>
      <c r="BN167" s="42">
        <v>16.222999999999999</v>
      </c>
      <c r="BO167" s="42">
        <v>13.4445</v>
      </c>
      <c r="BP167" s="42">
        <v>16.921700000000001</v>
      </c>
      <c r="BQ167" s="42">
        <v>14.8621</v>
      </c>
      <c r="BR167" s="42">
        <v>11.241899999999999</v>
      </c>
      <c r="BS167" s="42">
        <v>18.095199999999998</v>
      </c>
      <c r="BT167" s="42">
        <v>18.620999999999999</v>
      </c>
      <c r="BU167" s="42">
        <v>18.2563</v>
      </c>
      <c r="BV167" s="42">
        <v>16.466999999999999</v>
      </c>
      <c r="BW167" s="42">
        <v>16.1266</v>
      </c>
      <c r="BX167" s="42">
        <v>16.724299999999999</v>
      </c>
      <c r="BY167" s="42">
        <v>17.645499999999998</v>
      </c>
      <c r="BZ167" s="42">
        <v>18.445599999999999</v>
      </c>
      <c r="CA167" s="42">
        <v>16.818300000000001</v>
      </c>
      <c r="CB167" s="42">
        <v>20.958100000000002</v>
      </c>
      <c r="CC167" s="42">
        <v>19.6386</v>
      </c>
      <c r="CD167" s="42">
        <v>19.284600000000001</v>
      </c>
      <c r="CE167" s="42">
        <v>20.605799999999999</v>
      </c>
      <c r="CF167" s="42">
        <v>19.425599999999999</v>
      </c>
      <c r="CH167" s="32">
        <v>105.69799999999999</v>
      </c>
      <c r="CI167" s="30">
        <v>35.731000000000002</v>
      </c>
    </row>
    <row r="168" spans="1:88">
      <c r="A168" s="29">
        <v>41424</v>
      </c>
      <c r="B168" s="30" t="s">
        <v>118</v>
      </c>
      <c r="C168" s="30"/>
      <c r="D168" s="30"/>
      <c r="E168" s="30">
        <v>2</v>
      </c>
      <c r="F168" s="31">
        <v>12</v>
      </c>
      <c r="G168" s="31">
        <v>223</v>
      </c>
      <c r="H168" s="31">
        <v>9000</v>
      </c>
      <c r="I168" s="32">
        <v>105.655</v>
      </c>
      <c r="J168" s="30">
        <v>35.744</v>
      </c>
      <c r="K168" s="33" t="s">
        <v>213</v>
      </c>
      <c r="M168" s="35">
        <v>0.60570000000000002</v>
      </c>
      <c r="N168" s="35">
        <v>0.62819999999999998</v>
      </c>
      <c r="O168" s="35">
        <v>0.66110000000000002</v>
      </c>
      <c r="P168" s="35">
        <v>0.69599999999999995</v>
      </c>
      <c r="Q168" s="35">
        <v>0.60699999999999998</v>
      </c>
      <c r="R168" s="35">
        <v>0.71809999999999996</v>
      </c>
      <c r="S168" s="35">
        <v>0.73160000000000003</v>
      </c>
      <c r="T168" s="35">
        <v>0.69310000000000005</v>
      </c>
      <c r="U168" s="35">
        <v>0.67130000000000001</v>
      </c>
      <c r="V168" s="35">
        <v>0.66279999999999994</v>
      </c>
      <c r="W168" s="35">
        <v>0.68940000000000001</v>
      </c>
      <c r="X168" s="35">
        <v>0.48070000000000002</v>
      </c>
      <c r="Y168" s="35">
        <v>0.6583</v>
      </c>
      <c r="Z168" s="35">
        <v>0.56730000000000003</v>
      </c>
      <c r="AA168" s="35">
        <v>0.63270000000000004</v>
      </c>
      <c r="AB168" s="35">
        <v>0.71940000000000004</v>
      </c>
      <c r="AC168" s="35">
        <v>0.65959999999999996</v>
      </c>
      <c r="AD168" s="35">
        <v>0.70320000000000005</v>
      </c>
      <c r="AE168" s="35">
        <v>0.66</v>
      </c>
      <c r="AF168" s="35">
        <v>0.77949999999999997</v>
      </c>
      <c r="AG168" s="35">
        <v>0.7268</v>
      </c>
      <c r="AH168" s="35">
        <v>0.72489999999999999</v>
      </c>
      <c r="AJ168" s="25" t="s">
        <v>213</v>
      </c>
      <c r="AL168" s="35">
        <v>-0.57879999999999998</v>
      </c>
      <c r="AM168" s="35">
        <v>-0.54800000000000004</v>
      </c>
      <c r="AN168" s="35">
        <v>-0.53669999999999995</v>
      </c>
      <c r="AO168" s="35">
        <v>-0.55720000000000003</v>
      </c>
      <c r="AP168" s="35">
        <v>-0.55130000000000001</v>
      </c>
      <c r="AQ168" s="35">
        <v>-0.57279999999999998</v>
      </c>
      <c r="AR168" s="35">
        <v>-0.57769999999999999</v>
      </c>
      <c r="AS168" s="35">
        <v>-0.52549999999999997</v>
      </c>
      <c r="AT168" s="35">
        <v>-0.60019999999999996</v>
      </c>
      <c r="AU168" s="35">
        <v>-0.59340000000000004</v>
      </c>
      <c r="AV168" s="35">
        <v>-0.55589999999999995</v>
      </c>
      <c r="AW168" s="35">
        <v>-0.5857</v>
      </c>
      <c r="AX168" s="35">
        <v>-0.59309999999999996</v>
      </c>
      <c r="AY168" s="35">
        <v>-0.57389999999999997</v>
      </c>
      <c r="AZ168" s="35">
        <v>-0.58199999999999996</v>
      </c>
      <c r="BA168" s="35">
        <v>-0.55600000000000005</v>
      </c>
      <c r="BB168" s="35">
        <v>-0.56969999999999998</v>
      </c>
      <c r="BC168" s="35">
        <v>-0.54100000000000004</v>
      </c>
      <c r="BD168" s="35">
        <v>-0.56789999999999996</v>
      </c>
      <c r="BE168" s="35">
        <v>-0.5665</v>
      </c>
      <c r="BF168" s="35">
        <v>-0.5625</v>
      </c>
      <c r="BG168" s="35">
        <v>-0.55800000000000005</v>
      </c>
      <c r="BI168" s="24" t="s">
        <v>213</v>
      </c>
      <c r="BK168" s="42">
        <v>24.2529</v>
      </c>
      <c r="BL168" s="42">
        <v>17.095700000000001</v>
      </c>
      <c r="BM168" s="42">
        <v>22.3491</v>
      </c>
      <c r="BN168" s="42">
        <v>20.683800000000002</v>
      </c>
      <c r="BO168" s="42">
        <v>17.864799999999999</v>
      </c>
      <c r="BP168" s="42">
        <v>21.748899999999999</v>
      </c>
      <c r="BQ168" s="42">
        <v>21.4772</v>
      </c>
      <c r="BR168" s="42">
        <v>17.185300000000002</v>
      </c>
      <c r="BS168" s="42">
        <v>21.2395</v>
      </c>
      <c r="BT168" s="42">
        <v>23.710699999999999</v>
      </c>
      <c r="BU168" s="42">
        <v>23.0122</v>
      </c>
      <c r="BV168" s="42">
        <v>21.5916</v>
      </c>
      <c r="BW168" s="42">
        <v>20.069900000000001</v>
      </c>
      <c r="BX168" s="42">
        <v>19.603100000000001</v>
      </c>
      <c r="BY168" s="42">
        <v>22.849</v>
      </c>
      <c r="BZ168" s="42">
        <v>20.971599999999999</v>
      </c>
      <c r="CA168" s="42">
        <v>19.555</v>
      </c>
      <c r="CB168" s="42">
        <v>22.448899999999998</v>
      </c>
      <c r="CC168" s="42">
        <v>20.189599999999999</v>
      </c>
      <c r="CD168" s="42">
        <v>19.418399999999998</v>
      </c>
      <c r="CE168" s="42">
        <v>17.783100000000001</v>
      </c>
      <c r="CF168" s="42">
        <v>22.716899999999999</v>
      </c>
      <c r="CH168" s="32">
        <v>105.655</v>
      </c>
      <c r="CI168" s="30">
        <v>35.744</v>
      </c>
    </row>
    <row r="169" spans="1:88">
      <c r="A169" s="29">
        <v>41424</v>
      </c>
      <c r="B169" s="30" t="s">
        <v>118</v>
      </c>
      <c r="C169" s="30"/>
      <c r="D169" s="30"/>
      <c r="E169" s="30">
        <v>2</v>
      </c>
      <c r="F169" s="31">
        <v>14</v>
      </c>
      <c r="G169" s="31">
        <v>102</v>
      </c>
      <c r="H169" s="31">
        <v>8411</v>
      </c>
      <c r="I169" s="32">
        <v>105.687</v>
      </c>
      <c r="J169" s="30">
        <v>35.74</v>
      </c>
      <c r="K169" s="33" t="s">
        <v>214</v>
      </c>
      <c r="M169" s="35">
        <v>0.49230000000000002</v>
      </c>
      <c r="N169" s="35">
        <v>0.54510000000000003</v>
      </c>
      <c r="O169" s="35">
        <v>0.55959999999999999</v>
      </c>
      <c r="P169" s="35">
        <v>0.61209999999999998</v>
      </c>
      <c r="Q169" s="35">
        <v>0.49390000000000001</v>
      </c>
      <c r="R169" s="35">
        <v>0.5675</v>
      </c>
      <c r="S169" s="35">
        <v>0.57589999999999997</v>
      </c>
      <c r="T169" s="35">
        <v>0.49359999999999998</v>
      </c>
      <c r="U169" s="35">
        <v>0.55169999999999997</v>
      </c>
      <c r="V169" s="35">
        <v>0.47810000000000002</v>
      </c>
      <c r="W169" s="35">
        <v>0.52569999999999995</v>
      </c>
      <c r="X169" s="35">
        <v>0.35320000000000001</v>
      </c>
      <c r="Y169" s="35">
        <v>0.40920000000000001</v>
      </c>
      <c r="Z169" s="35">
        <v>0.48039999999999999</v>
      </c>
      <c r="AA169" s="35">
        <v>0.46089999999999998</v>
      </c>
      <c r="AB169" s="35">
        <v>0.49530000000000002</v>
      </c>
      <c r="AC169" s="35">
        <v>0.47389999999999999</v>
      </c>
      <c r="AD169" s="35">
        <v>0.53120000000000001</v>
      </c>
      <c r="AE169" s="35">
        <v>0.4627</v>
      </c>
      <c r="AF169" s="35">
        <v>0.52439999999999998</v>
      </c>
      <c r="AG169" s="35">
        <v>0.51349999999999996</v>
      </c>
      <c r="AH169" s="35">
        <v>0.57379999999999998</v>
      </c>
      <c r="AJ169" s="25" t="s">
        <v>214</v>
      </c>
      <c r="AL169" s="35">
        <v>-0.56269999999999998</v>
      </c>
      <c r="AM169" s="35">
        <v>-0.54849999999999999</v>
      </c>
      <c r="AN169" s="35">
        <v>-0.50949999999999995</v>
      </c>
      <c r="AO169" s="35">
        <v>-0.54290000000000005</v>
      </c>
      <c r="AP169" s="35">
        <v>-0.54959999999999998</v>
      </c>
      <c r="AQ169" s="35">
        <v>-0.54769999999999996</v>
      </c>
      <c r="AR169" s="35">
        <v>-0.54579999999999995</v>
      </c>
      <c r="AS169" s="35">
        <v>-0.49830000000000002</v>
      </c>
      <c r="AT169" s="35">
        <v>-0.56440000000000001</v>
      </c>
      <c r="AU169" s="35">
        <v>-0.56869999999999998</v>
      </c>
      <c r="AV169" s="35">
        <v>-0.54779999999999995</v>
      </c>
      <c r="AW169" s="35">
        <v>-0.56430000000000002</v>
      </c>
      <c r="AX169" s="35">
        <v>-0.54920000000000002</v>
      </c>
      <c r="AY169" s="35">
        <v>-0.55210000000000004</v>
      </c>
      <c r="AZ169" s="35">
        <v>-0.54520000000000002</v>
      </c>
      <c r="BA169" s="35">
        <v>-0.55430000000000001</v>
      </c>
      <c r="BB169" s="35">
        <v>-0.56440000000000001</v>
      </c>
      <c r="BC169" s="35">
        <v>-0.55710000000000004</v>
      </c>
      <c r="BD169" s="35">
        <v>-0.56289999999999996</v>
      </c>
      <c r="BE169" s="35">
        <v>-0.5877</v>
      </c>
      <c r="BF169" s="35">
        <v>-0.57540000000000002</v>
      </c>
      <c r="BG169" s="35">
        <v>-0.57979999999999998</v>
      </c>
      <c r="BI169" s="24" t="s">
        <v>214</v>
      </c>
      <c r="BK169" s="42">
        <v>24.253699999999998</v>
      </c>
      <c r="BL169" s="42">
        <v>16.8048</v>
      </c>
      <c r="BM169" s="42">
        <v>16.559899999999999</v>
      </c>
      <c r="BN169" s="42">
        <v>19.9314</v>
      </c>
      <c r="BO169" s="42">
        <v>16.919599999999999</v>
      </c>
      <c r="BP169" s="42">
        <v>22.159400000000002</v>
      </c>
      <c r="BQ169" s="42">
        <v>20.121500000000001</v>
      </c>
      <c r="BR169" s="42">
        <v>15.483000000000001</v>
      </c>
      <c r="BS169" s="42">
        <v>22.402100000000001</v>
      </c>
      <c r="BT169" s="42">
        <v>23.274100000000001</v>
      </c>
      <c r="BU169" s="42">
        <v>24.317</v>
      </c>
      <c r="BV169" s="42">
        <v>20.902100000000001</v>
      </c>
      <c r="BW169" s="42">
        <v>21.885000000000002</v>
      </c>
      <c r="BX169" s="42">
        <v>21.009</v>
      </c>
      <c r="BY169" s="42">
        <v>23.7895</v>
      </c>
      <c r="BZ169" s="42">
        <v>25.071999999999999</v>
      </c>
      <c r="CA169" s="42">
        <v>25.0321</v>
      </c>
      <c r="CB169" s="42">
        <v>29.188500000000001</v>
      </c>
      <c r="CC169" s="42">
        <v>26.075299999999999</v>
      </c>
      <c r="CD169" s="42">
        <v>25.311399999999999</v>
      </c>
      <c r="CE169" s="42">
        <v>24.738299999999999</v>
      </c>
      <c r="CF169" s="42">
        <v>28.075700000000001</v>
      </c>
      <c r="CH169" s="32">
        <v>105.687</v>
      </c>
      <c r="CI169" s="30">
        <v>35.74</v>
      </c>
    </row>
    <row r="170" spans="1:88">
      <c r="A170" s="29">
        <v>41424</v>
      </c>
      <c r="B170" s="30" t="s">
        <v>118</v>
      </c>
      <c r="C170" s="30"/>
      <c r="D170" s="30"/>
      <c r="E170" s="30">
        <v>2</v>
      </c>
      <c r="F170" s="31">
        <v>15</v>
      </c>
      <c r="G170" s="31">
        <v>120</v>
      </c>
      <c r="H170" s="31">
        <v>7829</v>
      </c>
      <c r="I170" s="32">
        <v>105.68</v>
      </c>
      <c r="J170" s="30">
        <v>35.738999999999997</v>
      </c>
      <c r="K170" s="33" t="s">
        <v>215</v>
      </c>
      <c r="M170" s="35">
        <v>0.53639999999999999</v>
      </c>
      <c r="N170" s="35">
        <v>0.53839999999999999</v>
      </c>
      <c r="O170" s="35">
        <v>0.54220000000000002</v>
      </c>
      <c r="P170" s="35">
        <v>0.57709999999999995</v>
      </c>
      <c r="Q170" s="35">
        <v>0.54190000000000005</v>
      </c>
      <c r="R170" s="35">
        <v>0.59160000000000001</v>
      </c>
      <c r="S170" s="35">
        <v>0.55649999999999999</v>
      </c>
      <c r="T170" s="35">
        <v>0.50460000000000005</v>
      </c>
      <c r="U170" s="35">
        <v>0.54039999999999999</v>
      </c>
      <c r="V170" s="35">
        <v>0.51280000000000003</v>
      </c>
      <c r="W170" s="35">
        <v>0.52559999999999996</v>
      </c>
      <c r="X170" s="35">
        <v>0.47570000000000001</v>
      </c>
      <c r="Y170" s="35">
        <v>0.46279999999999999</v>
      </c>
      <c r="Z170" s="35">
        <v>0.51290000000000002</v>
      </c>
      <c r="AA170" s="35">
        <v>0.51290000000000002</v>
      </c>
      <c r="AB170" s="35">
        <v>0.51719999999999999</v>
      </c>
      <c r="AC170" s="35">
        <v>0.47660000000000002</v>
      </c>
      <c r="AD170" s="35">
        <v>0.52229999999999999</v>
      </c>
      <c r="AE170" s="35">
        <v>0.47389999999999999</v>
      </c>
      <c r="AF170" s="35">
        <v>0.49869999999999998</v>
      </c>
      <c r="AG170" s="35">
        <v>0.49540000000000001</v>
      </c>
      <c r="AH170" s="35">
        <v>0.54239999999999999</v>
      </c>
      <c r="AJ170" s="25" t="s">
        <v>215</v>
      </c>
      <c r="AL170" s="35">
        <v>-0.46429999999999999</v>
      </c>
      <c r="AM170" s="35">
        <v>-0.433</v>
      </c>
      <c r="AN170" s="35">
        <v>-0.42109999999999997</v>
      </c>
      <c r="AO170" s="35">
        <v>-0.44259999999999999</v>
      </c>
      <c r="AP170" s="35">
        <v>-0.41389999999999999</v>
      </c>
      <c r="AQ170" s="35">
        <v>-0.43580000000000002</v>
      </c>
      <c r="AR170" s="35">
        <v>-0.4254</v>
      </c>
      <c r="AS170" s="35">
        <v>-0.42459999999999998</v>
      </c>
      <c r="AT170" s="35">
        <v>-0.4718</v>
      </c>
      <c r="AU170" s="35">
        <v>-0.48039999999999999</v>
      </c>
      <c r="AV170" s="35">
        <v>-0.49170000000000003</v>
      </c>
      <c r="AW170" s="35">
        <v>-0.49969999999999998</v>
      </c>
      <c r="AX170" s="35">
        <v>-0.51539999999999997</v>
      </c>
      <c r="AY170" s="35">
        <v>-0.51780000000000004</v>
      </c>
      <c r="AZ170" s="35">
        <v>-0.48970000000000002</v>
      </c>
      <c r="BA170" s="35">
        <v>-0.47789999999999999</v>
      </c>
      <c r="BB170" s="35">
        <v>-0.51170000000000004</v>
      </c>
      <c r="BC170" s="35">
        <v>-0.50290000000000001</v>
      </c>
      <c r="BD170" s="35">
        <v>-0.51570000000000005</v>
      </c>
      <c r="BE170" s="35">
        <v>-0.52139999999999997</v>
      </c>
      <c r="BF170" s="35">
        <v>-0.53490000000000004</v>
      </c>
      <c r="BG170" s="35">
        <v>-0.498</v>
      </c>
      <c r="BI170" s="24" t="s">
        <v>215</v>
      </c>
      <c r="BK170" s="42">
        <v>19.879899999999999</v>
      </c>
      <c r="BL170" s="42">
        <v>14.423999999999999</v>
      </c>
      <c r="BM170" s="42">
        <v>18.0077</v>
      </c>
      <c r="BN170" s="42">
        <v>17.941800000000001</v>
      </c>
      <c r="BO170" s="42">
        <v>16.205500000000001</v>
      </c>
      <c r="BP170" s="42">
        <v>18.5549</v>
      </c>
      <c r="BQ170" s="42">
        <v>16.7531</v>
      </c>
      <c r="BR170" s="42">
        <v>12.981999999999999</v>
      </c>
      <c r="BS170" s="42">
        <v>21.640699999999999</v>
      </c>
      <c r="BT170" s="42">
        <v>17.7425</v>
      </c>
      <c r="BU170" s="42">
        <v>18.4575</v>
      </c>
      <c r="BV170" s="42">
        <v>16.2973</v>
      </c>
      <c r="BW170" s="42">
        <v>17.167000000000002</v>
      </c>
      <c r="BX170" s="42">
        <v>16.978100000000001</v>
      </c>
      <c r="BY170" s="42">
        <v>20.74</v>
      </c>
      <c r="BZ170" s="42">
        <v>20.545500000000001</v>
      </c>
      <c r="CA170" s="42">
        <v>20.841799999999999</v>
      </c>
      <c r="CB170" s="42">
        <v>25.726800000000001</v>
      </c>
      <c r="CC170" s="42">
        <v>21.629300000000001</v>
      </c>
      <c r="CD170" s="42">
        <v>22.404699999999998</v>
      </c>
      <c r="CE170" s="42">
        <v>23.118300000000001</v>
      </c>
      <c r="CF170" s="42">
        <v>24.8551</v>
      </c>
      <c r="CH170" s="32">
        <v>105.68</v>
      </c>
      <c r="CI170" s="30">
        <v>35.738999999999997</v>
      </c>
    </row>
    <row r="171" spans="1:88">
      <c r="A171" s="29">
        <v>41424</v>
      </c>
      <c r="B171" s="30" t="s">
        <v>118</v>
      </c>
      <c r="C171" s="30"/>
      <c r="D171" s="30"/>
      <c r="E171" s="30">
        <v>2</v>
      </c>
      <c r="F171" s="31">
        <v>12</v>
      </c>
      <c r="G171" s="31">
        <v>238</v>
      </c>
      <c r="H171" s="31">
        <v>9053</v>
      </c>
      <c r="I171" s="32">
        <v>105.696</v>
      </c>
      <c r="J171" s="30">
        <v>35.734999999999999</v>
      </c>
      <c r="K171" s="33" t="s">
        <v>216</v>
      </c>
      <c r="M171" s="35">
        <v>0.58779999999999999</v>
      </c>
      <c r="N171" s="35">
        <v>0.57379999999999998</v>
      </c>
      <c r="O171" s="35">
        <v>0.5827</v>
      </c>
      <c r="P171" s="35">
        <v>0.6089</v>
      </c>
      <c r="Q171" s="35">
        <v>0.59099999999999997</v>
      </c>
      <c r="R171" s="35">
        <v>0.61470000000000002</v>
      </c>
      <c r="S171" s="35">
        <v>0.60880000000000001</v>
      </c>
      <c r="T171" s="35">
        <v>0.57509999999999994</v>
      </c>
      <c r="U171" s="35">
        <v>0.59919999999999995</v>
      </c>
      <c r="V171" s="35">
        <v>0.55059999999999998</v>
      </c>
      <c r="W171" s="35">
        <v>0.53549999999999998</v>
      </c>
      <c r="X171" s="35">
        <v>0.53959999999999997</v>
      </c>
      <c r="Y171" s="35">
        <v>0.51690000000000003</v>
      </c>
      <c r="Z171" s="35">
        <v>0.54059999999999997</v>
      </c>
      <c r="AA171" s="35">
        <v>0.55320000000000003</v>
      </c>
      <c r="AB171" s="35">
        <v>0.56420000000000003</v>
      </c>
      <c r="AC171" s="35">
        <v>0.50990000000000002</v>
      </c>
      <c r="AD171" s="35">
        <v>0.54410000000000003</v>
      </c>
      <c r="AE171" s="35">
        <v>0.52739999999999998</v>
      </c>
      <c r="AF171" s="35">
        <v>0.5494</v>
      </c>
      <c r="AG171" s="35">
        <v>0.53700000000000003</v>
      </c>
      <c r="AH171" s="35">
        <v>0.58430000000000004</v>
      </c>
      <c r="AJ171" s="25" t="s">
        <v>216</v>
      </c>
      <c r="AL171" s="35">
        <v>-0.43269999999999997</v>
      </c>
      <c r="AM171" s="35">
        <v>-0.40100000000000002</v>
      </c>
      <c r="AN171" s="35">
        <v>-0.42</v>
      </c>
      <c r="AO171" s="35">
        <v>-0.41589999999999999</v>
      </c>
      <c r="AP171" s="35">
        <v>-0.43690000000000001</v>
      </c>
      <c r="AQ171" s="35">
        <v>-0.46450000000000002</v>
      </c>
      <c r="AR171" s="35">
        <v>-0.44190000000000002</v>
      </c>
      <c r="AS171" s="35">
        <v>-0.47549999999999998</v>
      </c>
      <c r="AT171" s="35">
        <v>-0.4859</v>
      </c>
      <c r="AU171" s="35">
        <v>-0.46400000000000002</v>
      </c>
      <c r="AV171" s="35">
        <v>-0.46879999999999999</v>
      </c>
      <c r="AW171" s="35">
        <v>-0.50309999999999999</v>
      </c>
      <c r="AX171" s="35">
        <v>-0.49109999999999998</v>
      </c>
      <c r="AY171" s="35">
        <v>-0.50129999999999997</v>
      </c>
      <c r="AZ171" s="35">
        <v>-0.48880000000000001</v>
      </c>
      <c r="BA171" s="35">
        <v>-0.49249999999999999</v>
      </c>
      <c r="BB171" s="35">
        <v>-0.4975</v>
      </c>
      <c r="BC171" s="35">
        <v>-0.51119999999999999</v>
      </c>
      <c r="BD171" s="35">
        <v>-0.49730000000000002</v>
      </c>
      <c r="BE171" s="35">
        <v>-0.49580000000000002</v>
      </c>
      <c r="BF171" s="35">
        <v>-0.5212</v>
      </c>
      <c r="BG171" s="35">
        <v>-0.49099999999999999</v>
      </c>
      <c r="BI171" s="24" t="s">
        <v>216</v>
      </c>
      <c r="BK171" s="42">
        <v>15.9917</v>
      </c>
      <c r="BL171" s="42">
        <v>14.0989</v>
      </c>
      <c r="BM171" s="42">
        <v>17.001799999999999</v>
      </c>
      <c r="BN171" s="42">
        <v>17.597899999999999</v>
      </c>
      <c r="BO171" s="42">
        <v>13.940799999999999</v>
      </c>
      <c r="BP171" s="42">
        <v>19.6709</v>
      </c>
      <c r="BQ171" s="42">
        <v>16.7226</v>
      </c>
      <c r="BR171" s="42">
        <v>13.7112</v>
      </c>
      <c r="BS171" s="42">
        <v>17.430099999999999</v>
      </c>
      <c r="BT171" s="42">
        <v>19.439299999999999</v>
      </c>
      <c r="BU171" s="42">
        <v>19.1539</v>
      </c>
      <c r="BV171" s="42">
        <v>16.160900000000002</v>
      </c>
      <c r="BW171" s="42">
        <v>15.8004</v>
      </c>
      <c r="BX171" s="42">
        <v>15.801299999999999</v>
      </c>
      <c r="BY171" s="42">
        <v>19.853300000000001</v>
      </c>
      <c r="BZ171" s="42">
        <v>19.035799999999998</v>
      </c>
      <c r="CA171" s="42">
        <v>17.575700000000001</v>
      </c>
      <c r="CB171" s="42">
        <v>21.423300000000001</v>
      </c>
      <c r="CC171" s="42">
        <v>20.024899999999999</v>
      </c>
      <c r="CD171" s="42">
        <v>18.8568</v>
      </c>
      <c r="CE171" s="42">
        <v>19.739000000000001</v>
      </c>
      <c r="CF171" s="42">
        <v>20.4239</v>
      </c>
      <c r="CH171" s="32">
        <v>105.696</v>
      </c>
      <c r="CI171" s="30">
        <v>35.734999999999999</v>
      </c>
      <c r="CJ171" s="41" t="s">
        <v>1</v>
      </c>
    </row>
    <row r="172" spans="1:88">
      <c r="A172" s="29">
        <v>41424</v>
      </c>
      <c r="B172" s="30" t="s">
        <v>118</v>
      </c>
      <c r="C172" s="30"/>
      <c r="D172" s="30"/>
      <c r="E172" s="30">
        <v>2</v>
      </c>
      <c r="F172" s="31">
        <v>15</v>
      </c>
      <c r="G172" s="31">
        <v>216</v>
      </c>
      <c r="H172" s="31">
        <v>9029</v>
      </c>
      <c r="I172" s="32">
        <v>105.691</v>
      </c>
      <c r="J172" s="30">
        <v>35.728000000000002</v>
      </c>
      <c r="K172" s="33" t="s">
        <v>217</v>
      </c>
      <c r="M172" s="35">
        <v>0.58109999999999995</v>
      </c>
      <c r="N172" s="35">
        <v>0.5645</v>
      </c>
      <c r="O172" s="35">
        <v>0.58979999999999999</v>
      </c>
      <c r="P172" s="35">
        <v>0.60070000000000001</v>
      </c>
      <c r="Q172" s="35">
        <v>0.56430000000000002</v>
      </c>
      <c r="R172" s="35">
        <v>0.60780000000000001</v>
      </c>
      <c r="S172" s="35">
        <v>0.59040000000000004</v>
      </c>
      <c r="T172" s="35">
        <v>0.58620000000000005</v>
      </c>
      <c r="U172" s="35">
        <v>0.59109999999999996</v>
      </c>
      <c r="V172" s="35">
        <v>0.59030000000000005</v>
      </c>
      <c r="W172" s="35">
        <v>0.53959999999999997</v>
      </c>
      <c r="X172" s="35">
        <v>0.53639999999999999</v>
      </c>
      <c r="Y172" s="35">
        <v>0.4718</v>
      </c>
      <c r="Z172" s="35">
        <v>0.49199999999999999</v>
      </c>
      <c r="AA172" s="35">
        <v>0.50509999999999999</v>
      </c>
      <c r="AB172" s="35">
        <v>0.56179999999999997</v>
      </c>
      <c r="AC172" s="35">
        <v>0.48349999999999999</v>
      </c>
      <c r="AD172" s="35">
        <v>0.50690000000000002</v>
      </c>
      <c r="AE172" s="35">
        <v>0.50160000000000005</v>
      </c>
      <c r="AF172" s="35">
        <v>0.54910000000000003</v>
      </c>
      <c r="AG172" s="35">
        <v>0.55230000000000001</v>
      </c>
      <c r="AH172" s="35">
        <v>0.58630000000000004</v>
      </c>
      <c r="AJ172" s="25" t="s">
        <v>217</v>
      </c>
      <c r="AL172" s="35">
        <v>-0.4239</v>
      </c>
      <c r="AM172" s="35">
        <v>-0.37030000000000002</v>
      </c>
      <c r="AN172" s="35">
        <v>-0.42249999999999999</v>
      </c>
      <c r="AO172" s="35">
        <v>-0.40970000000000001</v>
      </c>
      <c r="AP172" s="35">
        <v>-0.41549999999999998</v>
      </c>
      <c r="AQ172" s="35">
        <v>-0.44040000000000001</v>
      </c>
      <c r="AR172" s="35">
        <v>-0.44390000000000002</v>
      </c>
      <c r="AS172" s="35">
        <v>-0.47220000000000001</v>
      </c>
      <c r="AT172" s="35">
        <v>-0.48830000000000001</v>
      </c>
      <c r="AU172" s="35">
        <v>-0.47610000000000002</v>
      </c>
      <c r="AV172" s="35">
        <v>-0.44500000000000001</v>
      </c>
      <c r="AW172" s="35">
        <v>-0.4622</v>
      </c>
      <c r="AX172" s="35">
        <v>-0.49180000000000001</v>
      </c>
      <c r="AY172" s="35">
        <v>-0.47839999999999999</v>
      </c>
      <c r="AZ172" s="35">
        <v>-0.498</v>
      </c>
      <c r="BA172" s="35">
        <v>-0.50529999999999997</v>
      </c>
      <c r="BB172" s="35">
        <v>-0.49609999999999999</v>
      </c>
      <c r="BC172" s="35">
        <v>-0.50980000000000003</v>
      </c>
      <c r="BD172" s="35">
        <v>-0.49020000000000002</v>
      </c>
      <c r="BE172" s="35">
        <v>-0.5171</v>
      </c>
      <c r="BF172" s="35">
        <v>-0.51039999999999996</v>
      </c>
      <c r="BG172" s="35">
        <v>-0.4874</v>
      </c>
      <c r="BI172" s="24" t="s">
        <v>217</v>
      </c>
      <c r="BK172" s="42">
        <v>16.5867</v>
      </c>
      <c r="BL172" s="42">
        <v>13.4459</v>
      </c>
      <c r="BM172" s="42">
        <v>16.7637</v>
      </c>
      <c r="BN172" s="42">
        <v>16.612400000000001</v>
      </c>
      <c r="BO172" s="42">
        <v>14.8659</v>
      </c>
      <c r="BP172" s="42">
        <v>19.0044</v>
      </c>
      <c r="BQ172" s="42">
        <v>16.241399999999999</v>
      </c>
      <c r="BR172" s="42">
        <v>13.3931</v>
      </c>
      <c r="BS172" s="42">
        <v>19.097300000000001</v>
      </c>
      <c r="BT172" s="42">
        <v>19.128499999999999</v>
      </c>
      <c r="BU172" s="42">
        <v>18.823899999999998</v>
      </c>
      <c r="BV172" s="42">
        <v>16.671199999999999</v>
      </c>
      <c r="BW172" s="42">
        <v>16.765000000000001</v>
      </c>
      <c r="BX172" s="42">
        <v>17.226400000000002</v>
      </c>
      <c r="BY172" s="42">
        <v>20.464099999999998</v>
      </c>
      <c r="BZ172" s="42">
        <v>20.6081</v>
      </c>
      <c r="CA172" s="42">
        <v>19.176100000000002</v>
      </c>
      <c r="CB172" s="42">
        <v>23.7865</v>
      </c>
      <c r="CC172" s="42">
        <v>21.8689</v>
      </c>
      <c r="CD172" s="42">
        <v>19.7713</v>
      </c>
      <c r="CE172" s="42">
        <v>22.257000000000001</v>
      </c>
      <c r="CF172" s="42">
        <v>21.902899999999999</v>
      </c>
      <c r="CH172" s="32">
        <v>105.691</v>
      </c>
      <c r="CI172" s="30">
        <v>35.728000000000002</v>
      </c>
    </row>
    <row r="173" spans="1:88">
      <c r="A173" s="29">
        <v>41424</v>
      </c>
      <c r="B173" s="30" t="s">
        <v>118</v>
      </c>
      <c r="C173" s="30"/>
      <c r="D173" s="30"/>
      <c r="E173" s="30">
        <v>2</v>
      </c>
      <c r="F173" s="31">
        <v>11</v>
      </c>
      <c r="G173" s="31">
        <v>222</v>
      </c>
      <c r="H173" s="31">
        <v>8747</v>
      </c>
      <c r="I173" s="32">
        <v>105.661</v>
      </c>
      <c r="J173" s="30">
        <v>35.713999999999999</v>
      </c>
      <c r="K173" s="33" t="s">
        <v>218</v>
      </c>
      <c r="M173" s="35">
        <v>0.43090000000000001</v>
      </c>
      <c r="N173" s="35">
        <v>0.45119999999999999</v>
      </c>
      <c r="O173" s="35">
        <v>0.48409999999999997</v>
      </c>
      <c r="P173" s="35">
        <v>0.48959999999999998</v>
      </c>
      <c r="Q173" s="35">
        <v>0.43880000000000002</v>
      </c>
      <c r="R173" s="35">
        <v>0.50960000000000005</v>
      </c>
      <c r="S173" s="35">
        <v>0.52349999999999997</v>
      </c>
      <c r="T173" s="35">
        <v>0.48430000000000001</v>
      </c>
      <c r="U173" s="35">
        <v>0.4919</v>
      </c>
      <c r="V173" s="35">
        <v>0.46310000000000001</v>
      </c>
      <c r="W173" s="35">
        <v>0.46779999999999999</v>
      </c>
      <c r="X173" s="35">
        <v>0.32419999999999999</v>
      </c>
      <c r="Y173" s="35">
        <v>0.34250000000000003</v>
      </c>
      <c r="Z173" s="35">
        <v>0.39300000000000002</v>
      </c>
      <c r="AA173" s="35">
        <v>0.37059999999999998</v>
      </c>
      <c r="AB173" s="35">
        <v>0.3634</v>
      </c>
      <c r="AC173" s="35">
        <v>0.3301</v>
      </c>
      <c r="AD173" s="35">
        <v>0.37369999999999998</v>
      </c>
      <c r="AE173" s="35">
        <v>0.35820000000000002</v>
      </c>
      <c r="AF173" s="35">
        <v>0.38979999999999998</v>
      </c>
      <c r="AG173" s="35">
        <v>0.37340000000000001</v>
      </c>
      <c r="AH173" s="35">
        <v>0.39369999999999999</v>
      </c>
      <c r="AJ173" s="25" t="s">
        <v>218</v>
      </c>
      <c r="AL173" s="35">
        <v>-0.51200000000000001</v>
      </c>
      <c r="AM173" s="35">
        <v>-0.51629999999999998</v>
      </c>
      <c r="AN173" s="35">
        <v>-0.51449999999999996</v>
      </c>
      <c r="AO173" s="35">
        <v>-0.50929999999999997</v>
      </c>
      <c r="AP173" s="35">
        <v>-0.50039999999999996</v>
      </c>
      <c r="AQ173" s="35">
        <v>-0.51870000000000005</v>
      </c>
      <c r="AR173" s="35">
        <v>-0.52939999999999998</v>
      </c>
      <c r="AS173" s="35">
        <v>-0.48570000000000002</v>
      </c>
      <c r="AT173" s="35">
        <v>-0.54669999999999996</v>
      </c>
      <c r="AU173" s="35">
        <v>-0.53349999999999997</v>
      </c>
      <c r="AV173" s="35">
        <v>-0.5091</v>
      </c>
      <c r="AW173" s="35">
        <v>-0.54530000000000001</v>
      </c>
      <c r="AX173" s="35">
        <v>-0.53290000000000004</v>
      </c>
      <c r="AY173" s="35">
        <v>-0.53110000000000002</v>
      </c>
      <c r="AZ173" s="35">
        <v>-0.52200000000000002</v>
      </c>
      <c r="BA173" s="35">
        <v>-0.54269999999999996</v>
      </c>
      <c r="BB173" s="35">
        <v>-0.51970000000000005</v>
      </c>
      <c r="BC173" s="35">
        <v>-0.53949999999999998</v>
      </c>
      <c r="BD173" s="35">
        <v>-0.5464</v>
      </c>
      <c r="BE173" s="35">
        <v>-0.55489999999999995</v>
      </c>
      <c r="BF173" s="35">
        <v>-0.53879999999999995</v>
      </c>
      <c r="BG173" s="35">
        <v>-0.54169999999999996</v>
      </c>
      <c r="BI173" s="24" t="s">
        <v>218</v>
      </c>
      <c r="BK173" s="42">
        <v>22.111000000000001</v>
      </c>
      <c r="BL173" s="42">
        <v>14.9739</v>
      </c>
      <c r="BM173" s="42">
        <v>19.8368</v>
      </c>
      <c r="BN173" s="42">
        <v>21.266500000000001</v>
      </c>
      <c r="BO173" s="42">
        <v>19.231200000000001</v>
      </c>
      <c r="BP173" s="42">
        <v>21.5015</v>
      </c>
      <c r="BQ173" s="42">
        <v>17.8855</v>
      </c>
      <c r="BR173" s="42">
        <v>18.017499999999998</v>
      </c>
      <c r="BS173" s="42">
        <v>23.098299999999998</v>
      </c>
      <c r="BT173" s="42">
        <v>24.150600000000001</v>
      </c>
      <c r="BU173" s="42">
        <v>24.814399999999999</v>
      </c>
      <c r="BV173" s="42">
        <v>20.2743</v>
      </c>
      <c r="BW173" s="42">
        <v>24.279800000000002</v>
      </c>
      <c r="BX173" s="42">
        <v>20.992699999999999</v>
      </c>
      <c r="BY173" s="42">
        <v>25.734300000000001</v>
      </c>
      <c r="BZ173" s="42">
        <v>24.941299999999998</v>
      </c>
      <c r="CA173" s="42">
        <v>25.041699999999999</v>
      </c>
      <c r="CB173" s="42">
        <v>28.658200000000001</v>
      </c>
      <c r="CC173" s="42">
        <v>24.912600000000001</v>
      </c>
      <c r="CD173" s="42">
        <v>24.478400000000001</v>
      </c>
      <c r="CE173" s="42">
        <v>23.2866</v>
      </c>
      <c r="CF173" s="42">
        <v>25.529299999999999</v>
      </c>
      <c r="CH173" s="32">
        <v>105.661</v>
      </c>
      <c r="CI173" s="30">
        <v>35.713999999999999</v>
      </c>
    </row>
    <row r="174" spans="1:88">
      <c r="A174" s="29">
        <v>41424</v>
      </c>
      <c r="B174" s="30" t="s">
        <v>118</v>
      </c>
      <c r="C174" s="30"/>
      <c r="D174" s="30"/>
      <c r="E174" s="30">
        <v>3</v>
      </c>
      <c r="F174" s="31">
        <v>13</v>
      </c>
      <c r="G174" s="31">
        <v>125</v>
      </c>
      <c r="H174" s="31">
        <v>8241</v>
      </c>
      <c r="I174" s="32">
        <v>105.65600000000001</v>
      </c>
      <c r="J174" s="30">
        <v>35.716000000000001</v>
      </c>
      <c r="K174" s="33" t="s">
        <v>219</v>
      </c>
      <c r="M174" s="35">
        <v>0.52880000000000005</v>
      </c>
      <c r="N174" s="35">
        <v>0.5544</v>
      </c>
      <c r="O174" s="35">
        <v>0.56520000000000004</v>
      </c>
      <c r="P174" s="35">
        <v>0.56910000000000005</v>
      </c>
      <c r="Q174" s="35">
        <v>0.54239999999999999</v>
      </c>
      <c r="R174" s="35">
        <v>0.60440000000000005</v>
      </c>
      <c r="S174" s="35">
        <v>0.6028</v>
      </c>
      <c r="T174" s="35">
        <v>0.55659999999999998</v>
      </c>
      <c r="U174" s="35">
        <v>0.58320000000000005</v>
      </c>
      <c r="V174" s="35">
        <v>0.54690000000000005</v>
      </c>
      <c r="W174" s="35">
        <v>0.55430000000000001</v>
      </c>
      <c r="X174" s="35">
        <v>0.27629999999999999</v>
      </c>
      <c r="Y174" s="35">
        <v>0.3034</v>
      </c>
      <c r="Z174" s="35">
        <v>0.42830000000000001</v>
      </c>
      <c r="AA174" s="35">
        <v>0.4007</v>
      </c>
      <c r="AB174" s="35">
        <v>0.40639999999999998</v>
      </c>
      <c r="AC174" s="35">
        <v>0.40010000000000001</v>
      </c>
      <c r="AD174" s="35">
        <v>0.46760000000000002</v>
      </c>
      <c r="AE174" s="35">
        <v>0.40429999999999999</v>
      </c>
      <c r="AF174" s="35">
        <v>0.4607</v>
      </c>
      <c r="AG174" s="35">
        <v>0.4718</v>
      </c>
      <c r="AH174" s="35">
        <v>0.52410000000000001</v>
      </c>
      <c r="AJ174" s="25" t="s">
        <v>219</v>
      </c>
      <c r="AL174" s="35">
        <v>-0.46139999999999998</v>
      </c>
      <c r="AM174" s="35">
        <v>-0.46260000000000001</v>
      </c>
      <c r="AN174" s="35">
        <v>-0.4556</v>
      </c>
      <c r="AO174" s="35">
        <v>-0.41870000000000002</v>
      </c>
      <c r="AP174" s="35">
        <v>-0.47210000000000002</v>
      </c>
      <c r="AQ174" s="35">
        <v>-0.50929999999999997</v>
      </c>
      <c r="AR174" s="35">
        <v>-0.47249999999999998</v>
      </c>
      <c r="AS174" s="35">
        <v>-0.4738</v>
      </c>
      <c r="AT174" s="35">
        <v>-0.51060000000000005</v>
      </c>
      <c r="AU174" s="35">
        <v>-0.51949999999999996</v>
      </c>
      <c r="AV174" s="35">
        <v>-0.4965</v>
      </c>
      <c r="AW174" s="35">
        <v>-0.54649999999999999</v>
      </c>
      <c r="AX174" s="35">
        <v>-0.59340000000000004</v>
      </c>
      <c r="AY174" s="35">
        <v>-0.57110000000000005</v>
      </c>
      <c r="AZ174" s="35">
        <v>-0.51259999999999994</v>
      </c>
      <c r="BA174" s="35">
        <v>-0.55549999999999999</v>
      </c>
      <c r="BB174" s="35">
        <v>-0.53600000000000003</v>
      </c>
      <c r="BC174" s="35">
        <v>-0.56699999999999995</v>
      </c>
      <c r="BD174" s="35">
        <v>-0.56679999999999997</v>
      </c>
      <c r="BE174" s="35">
        <v>-0.57879999999999998</v>
      </c>
      <c r="BF174" s="35">
        <v>-0.55859999999999999</v>
      </c>
      <c r="BG174" s="35">
        <v>-0.57399999999999995</v>
      </c>
      <c r="BI174" s="24" t="s">
        <v>219</v>
      </c>
      <c r="BK174" s="42">
        <v>20.4955</v>
      </c>
      <c r="BL174" s="42">
        <v>13.387</v>
      </c>
      <c r="BM174" s="42">
        <v>18.0182</v>
      </c>
      <c r="BN174" s="42">
        <v>19.036200000000001</v>
      </c>
      <c r="BO174" s="42">
        <v>17.2681</v>
      </c>
      <c r="BP174" s="42">
        <v>21.2895</v>
      </c>
      <c r="BQ174" s="42">
        <v>19.125599999999999</v>
      </c>
      <c r="BR174" s="42">
        <v>14.548299999999999</v>
      </c>
      <c r="BS174" s="42">
        <v>21.0352</v>
      </c>
      <c r="BT174" s="42">
        <v>21.182300000000001</v>
      </c>
      <c r="BU174" s="42">
        <v>21.656600000000001</v>
      </c>
      <c r="BV174" s="42">
        <v>24.137599999999999</v>
      </c>
      <c r="BW174" s="42">
        <v>25.4117</v>
      </c>
      <c r="BX174" s="42">
        <v>21.9056</v>
      </c>
      <c r="BY174" s="42">
        <v>25.666499999999999</v>
      </c>
      <c r="BZ174" s="42">
        <v>23.235499999999998</v>
      </c>
      <c r="CA174" s="42">
        <v>25.736799999999999</v>
      </c>
      <c r="CB174" s="42">
        <v>27.7134</v>
      </c>
      <c r="CC174" s="42">
        <v>26.4</v>
      </c>
      <c r="CD174" s="42">
        <v>25.377600000000001</v>
      </c>
      <c r="CE174" s="42">
        <v>26.355799999999999</v>
      </c>
      <c r="CF174" s="42">
        <v>26.94</v>
      </c>
      <c r="CH174" s="32">
        <v>105.65600000000001</v>
      </c>
      <c r="CI174" s="30">
        <v>35.716000000000001</v>
      </c>
    </row>
    <row r="175" spans="1:88">
      <c r="A175" s="29">
        <v>41424</v>
      </c>
      <c r="B175" s="30" t="s">
        <v>118</v>
      </c>
      <c r="C175" s="30"/>
      <c r="D175" s="30"/>
      <c r="E175" s="30">
        <v>3</v>
      </c>
      <c r="F175" s="31">
        <v>16</v>
      </c>
      <c r="G175" s="31">
        <v>202</v>
      </c>
      <c r="H175" s="31">
        <v>8879</v>
      </c>
      <c r="I175" s="32">
        <v>105.657</v>
      </c>
      <c r="J175" s="30">
        <v>35.737000000000002</v>
      </c>
      <c r="K175" s="33" t="s">
        <v>220</v>
      </c>
      <c r="M175" s="35">
        <v>0.56759999999999999</v>
      </c>
      <c r="N175" s="35">
        <v>0.59530000000000005</v>
      </c>
      <c r="O175" s="35">
        <v>0.61660000000000004</v>
      </c>
      <c r="P175" s="35">
        <v>0.62909999999999999</v>
      </c>
      <c r="Q175" s="35">
        <v>0.59250000000000003</v>
      </c>
      <c r="R175" s="35">
        <v>0.64539999999999997</v>
      </c>
      <c r="S175" s="35">
        <v>0.61680000000000001</v>
      </c>
      <c r="T175" s="35">
        <v>0.57310000000000005</v>
      </c>
      <c r="U175" s="35">
        <v>0.60329999999999995</v>
      </c>
      <c r="V175" s="35">
        <v>0.56279999999999997</v>
      </c>
      <c r="W175" s="35">
        <v>0.58309999999999995</v>
      </c>
      <c r="X175" s="35">
        <v>0.34429999999999999</v>
      </c>
      <c r="Y175" s="35">
        <v>0.40600000000000003</v>
      </c>
      <c r="Z175" s="35">
        <v>0.43590000000000001</v>
      </c>
      <c r="AA175" s="35">
        <v>0.4299</v>
      </c>
      <c r="AB175" s="35">
        <v>0.4788</v>
      </c>
      <c r="AC175" s="35">
        <v>0.45579999999999998</v>
      </c>
      <c r="AD175" s="35">
        <v>0.50649999999999995</v>
      </c>
      <c r="AE175" s="35">
        <v>0.44479999999999997</v>
      </c>
      <c r="AF175" s="35">
        <v>0.53520000000000001</v>
      </c>
      <c r="AG175" s="35">
        <v>0.48599999999999999</v>
      </c>
      <c r="AH175" s="35">
        <v>0.55810000000000004</v>
      </c>
      <c r="AJ175" s="25" t="s">
        <v>220</v>
      </c>
      <c r="AL175" s="35">
        <v>-0.45290000000000002</v>
      </c>
      <c r="AM175" s="35">
        <v>-0.43259999999999998</v>
      </c>
      <c r="AN175" s="35">
        <v>-0.41699999999999998</v>
      </c>
      <c r="AO175" s="35">
        <v>-0.4239</v>
      </c>
      <c r="AP175" s="35">
        <v>-0.44740000000000002</v>
      </c>
      <c r="AQ175" s="35">
        <v>-0.4672</v>
      </c>
      <c r="AR175" s="35">
        <v>-0.43280000000000002</v>
      </c>
      <c r="AS175" s="35">
        <v>-0.44879999999999998</v>
      </c>
      <c r="AT175" s="35">
        <v>-0.48139999999999999</v>
      </c>
      <c r="AU175" s="35">
        <v>-0.48449999999999999</v>
      </c>
      <c r="AV175" s="35">
        <v>-0.46610000000000001</v>
      </c>
      <c r="AW175" s="35">
        <v>-0.52590000000000003</v>
      </c>
      <c r="AX175" s="35">
        <v>-0.54490000000000005</v>
      </c>
      <c r="AY175" s="35">
        <v>-0.53790000000000004</v>
      </c>
      <c r="AZ175" s="35">
        <v>-0.5484</v>
      </c>
      <c r="BA175" s="35">
        <v>-0.55289999999999995</v>
      </c>
      <c r="BB175" s="35">
        <v>-0.53879999999999995</v>
      </c>
      <c r="BC175" s="35">
        <v>-0.56269999999999998</v>
      </c>
      <c r="BD175" s="35">
        <v>-0.57540000000000002</v>
      </c>
      <c r="BE175" s="35">
        <v>-0.57679999999999998</v>
      </c>
      <c r="BF175" s="35">
        <v>-0.55279999999999996</v>
      </c>
      <c r="BG175" s="35">
        <v>-0.57079999999999997</v>
      </c>
      <c r="BI175" s="24" t="s">
        <v>220</v>
      </c>
      <c r="BK175" s="42">
        <v>16.187200000000001</v>
      </c>
      <c r="BL175" s="42">
        <v>10.632899999999999</v>
      </c>
      <c r="BM175" s="42">
        <v>15.616099999999999</v>
      </c>
      <c r="BN175" s="42">
        <v>14.7127</v>
      </c>
      <c r="BO175" s="42">
        <v>11.67</v>
      </c>
      <c r="BP175" s="42">
        <v>14.1934</v>
      </c>
      <c r="BQ175" s="42">
        <v>14.459</v>
      </c>
      <c r="BR175" s="42">
        <v>12.506399999999999</v>
      </c>
      <c r="BS175" s="42">
        <v>17.2683</v>
      </c>
      <c r="BT175" s="42">
        <v>17.1677</v>
      </c>
      <c r="BU175" s="42">
        <v>16.782299999999999</v>
      </c>
      <c r="BV175" s="42">
        <v>18.257999999999999</v>
      </c>
      <c r="BW175" s="42">
        <v>19.7622</v>
      </c>
      <c r="BX175" s="42">
        <v>16.584800000000001</v>
      </c>
      <c r="BY175" s="42">
        <v>22.018899999999999</v>
      </c>
      <c r="BZ175" s="42">
        <v>21.6616</v>
      </c>
      <c r="CA175" s="42">
        <v>20.7925</v>
      </c>
      <c r="CB175" s="42">
        <v>23.5227</v>
      </c>
      <c r="CC175" s="42">
        <v>24.6889</v>
      </c>
      <c r="CD175" s="42">
        <v>20.479500000000002</v>
      </c>
      <c r="CE175" s="42">
        <v>20.994700000000002</v>
      </c>
      <c r="CF175" s="42">
        <v>24.627600000000001</v>
      </c>
      <c r="CH175" s="32">
        <v>105.657</v>
      </c>
      <c r="CI175" s="30">
        <v>35.737000000000002</v>
      </c>
    </row>
    <row r="176" spans="1:88">
      <c r="A176" s="29">
        <v>41424</v>
      </c>
      <c r="B176" s="30" t="s">
        <v>118</v>
      </c>
      <c r="C176" s="30"/>
      <c r="D176" s="30"/>
      <c r="E176" s="30">
        <v>4</v>
      </c>
      <c r="F176" s="31">
        <v>11</v>
      </c>
      <c r="G176" s="31">
        <v>247</v>
      </c>
      <c r="H176" s="31">
        <v>9154</v>
      </c>
      <c r="I176" s="32">
        <v>105.657</v>
      </c>
      <c r="J176" s="30">
        <v>35.725999999999999</v>
      </c>
      <c r="K176" s="33" t="s">
        <v>221</v>
      </c>
      <c r="M176" s="35">
        <v>0.67100000000000004</v>
      </c>
      <c r="N176" s="35">
        <v>0.64959999999999996</v>
      </c>
      <c r="O176" s="35">
        <v>0.6613</v>
      </c>
      <c r="P176" s="35">
        <v>0.67889999999999995</v>
      </c>
      <c r="Q176" s="35">
        <v>0.62480000000000002</v>
      </c>
      <c r="R176" s="35">
        <v>0.66520000000000001</v>
      </c>
      <c r="S176" s="35">
        <v>0.68589999999999995</v>
      </c>
      <c r="T176" s="35">
        <v>0.61560000000000004</v>
      </c>
      <c r="U176" s="35">
        <v>0.63300000000000001</v>
      </c>
      <c r="V176" s="35">
        <v>0.64029999999999998</v>
      </c>
      <c r="W176" s="35">
        <v>0.61370000000000002</v>
      </c>
      <c r="X176" s="35">
        <v>0.3609</v>
      </c>
      <c r="Y176" s="35">
        <v>0.38340000000000002</v>
      </c>
      <c r="Z176" s="35">
        <v>0.42059999999999997</v>
      </c>
      <c r="AA176" s="35">
        <v>0.42909999999999998</v>
      </c>
      <c r="AB176" s="35">
        <v>0.52939999999999998</v>
      </c>
      <c r="AC176" s="35">
        <v>0.50029999999999997</v>
      </c>
      <c r="AD176" s="35">
        <v>0.55149999999999999</v>
      </c>
      <c r="AE176" s="35">
        <v>0.45979999999999999</v>
      </c>
      <c r="AF176" s="35">
        <v>0.54369999999999996</v>
      </c>
      <c r="AG176" s="35">
        <v>0.49049999999999999</v>
      </c>
      <c r="AH176" s="35">
        <v>0.59360000000000002</v>
      </c>
      <c r="AJ176" s="25" t="s">
        <v>221</v>
      </c>
      <c r="AL176" s="35">
        <v>-0.43959999999999999</v>
      </c>
      <c r="AM176" s="35">
        <v>-0.37390000000000001</v>
      </c>
      <c r="AN176" s="35">
        <v>-0.39290000000000003</v>
      </c>
      <c r="AO176" s="35">
        <v>-0.40439999999999998</v>
      </c>
      <c r="AP176" s="35">
        <v>-0.40310000000000001</v>
      </c>
      <c r="AQ176" s="35">
        <v>-0.4335</v>
      </c>
      <c r="AR176" s="35">
        <v>-0.45490000000000003</v>
      </c>
      <c r="AS176" s="35">
        <v>-0.44190000000000002</v>
      </c>
      <c r="AT176" s="35">
        <v>-0.47089999999999999</v>
      </c>
      <c r="AU176" s="35">
        <v>-0.48230000000000001</v>
      </c>
      <c r="AV176" s="35">
        <v>-0.45250000000000001</v>
      </c>
      <c r="AW176" s="35">
        <v>-0.49730000000000002</v>
      </c>
      <c r="AX176" s="35">
        <v>-0.55149999999999999</v>
      </c>
      <c r="AY176" s="35">
        <v>-0.55010000000000003</v>
      </c>
      <c r="AZ176" s="35">
        <v>-0.53049999999999997</v>
      </c>
      <c r="BA176" s="35">
        <v>-0.56220000000000003</v>
      </c>
      <c r="BB176" s="35">
        <v>-0.53600000000000003</v>
      </c>
      <c r="BC176" s="35">
        <v>-0.56320000000000003</v>
      </c>
      <c r="BD176" s="35">
        <v>-0.59699999999999998</v>
      </c>
      <c r="BE176" s="35">
        <v>-0.57130000000000003</v>
      </c>
      <c r="BF176" s="35">
        <v>-0.54920000000000002</v>
      </c>
      <c r="BG176" s="35">
        <v>-0.5605</v>
      </c>
      <c r="BI176" s="24" t="s">
        <v>221</v>
      </c>
      <c r="BK176" s="42">
        <v>14.802099999999999</v>
      </c>
      <c r="BL176" s="42">
        <v>7.8395999999999999</v>
      </c>
      <c r="BM176" s="42">
        <v>12.038600000000001</v>
      </c>
      <c r="BN176" s="42">
        <v>13.263999999999999</v>
      </c>
      <c r="BO176" s="42">
        <v>9.99</v>
      </c>
      <c r="BP176" s="42">
        <v>12.8491</v>
      </c>
      <c r="BQ176" s="42">
        <v>11.875400000000001</v>
      </c>
      <c r="BR176" s="42">
        <v>10.384600000000001</v>
      </c>
      <c r="BS176" s="42">
        <v>15.635199999999999</v>
      </c>
      <c r="BT176" s="42">
        <v>14.796900000000001</v>
      </c>
      <c r="BU176" s="42">
        <v>13.4633</v>
      </c>
      <c r="BV176" s="42">
        <v>17.052700000000002</v>
      </c>
      <c r="BW176" s="42">
        <v>17.685199999999998</v>
      </c>
      <c r="BX176" s="42">
        <v>18.8203</v>
      </c>
      <c r="BY176" s="42">
        <v>20.742699999999999</v>
      </c>
      <c r="BZ176" s="42">
        <v>19.637799999999999</v>
      </c>
      <c r="CA176" s="42">
        <v>20.3352</v>
      </c>
      <c r="CB176" s="42">
        <v>22.837900000000001</v>
      </c>
      <c r="CC176" s="42">
        <v>23.400500000000001</v>
      </c>
      <c r="CD176" s="42">
        <v>20.029199999999999</v>
      </c>
      <c r="CE176" s="42">
        <v>23.069400000000002</v>
      </c>
      <c r="CF176" s="42">
        <v>22.9194</v>
      </c>
      <c r="CH176" s="32">
        <v>105.657</v>
      </c>
      <c r="CI176" s="30">
        <v>35.725999999999999</v>
      </c>
    </row>
    <row r="177" spans="1:88">
      <c r="A177" s="29">
        <v>41424</v>
      </c>
      <c r="B177" s="30" t="s">
        <v>118</v>
      </c>
      <c r="C177" s="30"/>
      <c r="D177" s="30"/>
      <c r="E177" s="30">
        <v>4</v>
      </c>
      <c r="F177" s="31">
        <v>12</v>
      </c>
      <c r="G177" s="31">
        <v>260</v>
      </c>
      <c r="H177" s="31">
        <v>8689</v>
      </c>
      <c r="I177" s="32">
        <v>105.669</v>
      </c>
      <c r="J177" s="30">
        <v>35.704999999999998</v>
      </c>
      <c r="K177" s="33" t="s">
        <v>222</v>
      </c>
      <c r="M177" s="35">
        <v>0.68610000000000004</v>
      </c>
      <c r="N177" s="35">
        <v>0.64080000000000004</v>
      </c>
      <c r="O177" s="35">
        <v>0.72489999999999999</v>
      </c>
      <c r="P177" s="35">
        <v>0.73470000000000002</v>
      </c>
      <c r="Q177" s="35">
        <v>0.69440000000000002</v>
      </c>
      <c r="R177" s="35">
        <v>0.73380000000000001</v>
      </c>
      <c r="S177" s="35">
        <v>0.77739999999999998</v>
      </c>
      <c r="T177" s="35">
        <v>0.70669999999999999</v>
      </c>
      <c r="U177" s="35">
        <v>0.73399999999999999</v>
      </c>
      <c r="V177" s="35">
        <v>0.70989999999999998</v>
      </c>
      <c r="W177" s="35">
        <v>0.73199999999999998</v>
      </c>
      <c r="X177" s="35">
        <v>0.39040000000000002</v>
      </c>
      <c r="Y177" s="35">
        <v>0.51170000000000004</v>
      </c>
      <c r="Z177" s="35">
        <v>0.49130000000000001</v>
      </c>
      <c r="AA177" s="35">
        <v>0.47370000000000001</v>
      </c>
      <c r="AB177" s="35">
        <v>0.58879999999999999</v>
      </c>
      <c r="AC177" s="35">
        <v>0.57379999999999998</v>
      </c>
      <c r="AD177" s="35">
        <v>0.61119999999999997</v>
      </c>
      <c r="AE177" s="35">
        <v>0.52810000000000001</v>
      </c>
      <c r="AF177" s="35">
        <v>0.56820000000000004</v>
      </c>
      <c r="AG177" s="35">
        <v>0.54710000000000003</v>
      </c>
      <c r="AH177" s="35">
        <v>0.63100000000000001</v>
      </c>
      <c r="AJ177" s="25" t="s">
        <v>222</v>
      </c>
      <c r="AL177" s="35">
        <v>-0.44640000000000002</v>
      </c>
      <c r="AM177" s="35">
        <v>-0.34189999999999998</v>
      </c>
      <c r="AN177" s="35">
        <v>-0.38900000000000001</v>
      </c>
      <c r="AO177" s="35">
        <v>-0.39979999999999999</v>
      </c>
      <c r="AP177" s="35">
        <v>-0.41070000000000001</v>
      </c>
      <c r="AQ177" s="35">
        <v>-0.4118</v>
      </c>
      <c r="AR177" s="35">
        <v>-0.43840000000000001</v>
      </c>
      <c r="AS177" s="35">
        <v>-0.39340000000000003</v>
      </c>
      <c r="AT177" s="35">
        <v>-0.47889999999999999</v>
      </c>
      <c r="AU177" s="35">
        <v>-0.46129999999999999</v>
      </c>
      <c r="AV177" s="35">
        <v>-0.44290000000000002</v>
      </c>
      <c r="AW177" s="35">
        <v>-0.52500000000000002</v>
      </c>
      <c r="AX177" s="35">
        <v>-0.5323</v>
      </c>
      <c r="AY177" s="35">
        <v>-0.53669999999999995</v>
      </c>
      <c r="AZ177" s="35">
        <v>-0.5212</v>
      </c>
      <c r="BA177" s="35">
        <v>-0.49859999999999999</v>
      </c>
      <c r="BB177" s="35">
        <v>-0.48520000000000002</v>
      </c>
      <c r="BC177" s="35">
        <v>-0.50370000000000004</v>
      </c>
      <c r="BD177" s="35">
        <v>-0.54120000000000001</v>
      </c>
      <c r="BE177" s="35">
        <v>-0.54459999999999997</v>
      </c>
      <c r="BF177" s="35">
        <v>-0.53159999999999996</v>
      </c>
      <c r="BG177" s="35">
        <v>-0.49619999999999997</v>
      </c>
      <c r="BI177" s="24" t="s">
        <v>222</v>
      </c>
      <c r="BK177" s="42">
        <v>14.282299999999999</v>
      </c>
      <c r="BL177" s="42">
        <v>7.7187999999999999</v>
      </c>
      <c r="BM177" s="42">
        <v>11.3368</v>
      </c>
      <c r="BN177" s="42">
        <v>11.7553</v>
      </c>
      <c r="BO177" s="42">
        <v>10.761100000000001</v>
      </c>
      <c r="BP177" s="42">
        <v>11.7879</v>
      </c>
      <c r="BQ177" s="42">
        <v>9.8008000000000006</v>
      </c>
      <c r="BR177" s="42">
        <v>8.5924999999999994</v>
      </c>
      <c r="BS177" s="42">
        <v>12.952999999999999</v>
      </c>
      <c r="BT177" s="42">
        <v>15.0466</v>
      </c>
      <c r="BU177" s="42">
        <v>13.360799999999999</v>
      </c>
      <c r="BV177" s="42">
        <v>12.9267</v>
      </c>
      <c r="BW177" s="42">
        <v>14.898899999999999</v>
      </c>
      <c r="BX177" s="42">
        <v>13.2195</v>
      </c>
      <c r="BY177" s="42">
        <v>16.652799999999999</v>
      </c>
      <c r="BZ177" s="42">
        <v>16.839200000000002</v>
      </c>
      <c r="CA177" s="42">
        <v>12.355</v>
      </c>
      <c r="CB177" s="42">
        <v>19.697600000000001</v>
      </c>
      <c r="CC177" s="42">
        <v>19.676500000000001</v>
      </c>
      <c r="CD177" s="42">
        <v>15.940099999999999</v>
      </c>
      <c r="CE177" s="42">
        <v>18.321000000000002</v>
      </c>
      <c r="CF177" s="42">
        <v>16.842300000000002</v>
      </c>
      <c r="CH177" s="32">
        <v>105.669</v>
      </c>
      <c r="CI177" s="30">
        <v>35.704999999999998</v>
      </c>
    </row>
    <row r="178" spans="1:88">
      <c r="A178" s="29"/>
      <c r="B178" s="30"/>
      <c r="C178" s="30"/>
      <c r="D178" s="30"/>
      <c r="E178" s="30"/>
      <c r="F178" s="31"/>
      <c r="G178" s="31"/>
      <c r="H178" s="31"/>
      <c r="I178" s="30"/>
      <c r="J178" s="30"/>
      <c r="K178" s="33"/>
      <c r="CH178" s="30"/>
      <c r="CI178" s="30"/>
    </row>
    <row r="179" spans="1:88" s="45" customFormat="1">
      <c r="A179" s="31"/>
      <c r="B179" s="31"/>
      <c r="C179" s="31"/>
      <c r="D179" s="31"/>
      <c r="E179" s="31" t="s">
        <v>111</v>
      </c>
      <c r="F179" s="31">
        <f>AVERAGE(F75:F177)</f>
        <v>12.533980582524272</v>
      </c>
      <c r="G179" s="31">
        <f>AVERAGE(G75:G177)</f>
        <v>191.96116504854368</v>
      </c>
      <c r="H179" s="31">
        <f>AVERAGE(H75:H177)</f>
        <v>8597.8058252427181</v>
      </c>
      <c r="I179" s="31"/>
      <c r="J179" s="31"/>
      <c r="K179" s="31" t="s">
        <v>118</v>
      </c>
      <c r="L179" s="59" t="s">
        <v>223</v>
      </c>
      <c r="M179" s="45">
        <f t="shared" ref="M179:AH179" si="3">AVERAGE(M75:M178)</f>
        <v>0.55898737864077686</v>
      </c>
      <c r="N179" s="45">
        <f t="shared" si="3"/>
        <v>0.55916990291262136</v>
      </c>
      <c r="O179" s="45">
        <f t="shared" si="3"/>
        <v>0.58192330097087364</v>
      </c>
      <c r="P179" s="45">
        <f t="shared" si="3"/>
        <v>0.59232330097087371</v>
      </c>
      <c r="Q179" s="45">
        <f t="shared" si="3"/>
        <v>0.56163689320388366</v>
      </c>
      <c r="R179" s="45">
        <f t="shared" si="3"/>
        <v>0.61342912621359225</v>
      </c>
      <c r="S179" s="45">
        <f t="shared" si="3"/>
        <v>0.61076213592233031</v>
      </c>
      <c r="T179" s="45">
        <f t="shared" si="3"/>
        <v>0.58994271844660207</v>
      </c>
      <c r="U179" s="45">
        <f t="shared" si="3"/>
        <v>0.60135631067961204</v>
      </c>
      <c r="V179" s="45">
        <f t="shared" si="3"/>
        <v>0.50762233009708713</v>
      </c>
      <c r="W179" s="45">
        <f t="shared" si="3"/>
        <v>0.49820582524271834</v>
      </c>
      <c r="X179" s="45">
        <f t="shared" si="3"/>
        <v>0.394447572815534</v>
      </c>
      <c r="Y179" s="45">
        <f t="shared" si="3"/>
        <v>0.42025922330097093</v>
      </c>
      <c r="Z179" s="45">
        <f t="shared" si="3"/>
        <v>0.45205922330097076</v>
      </c>
      <c r="AA179" s="45">
        <f t="shared" si="3"/>
        <v>0.45784174757281565</v>
      </c>
      <c r="AB179" s="45">
        <f t="shared" si="3"/>
        <v>0.50038155339805834</v>
      </c>
      <c r="AC179" s="45">
        <f t="shared" si="3"/>
        <v>0.47235436893203886</v>
      </c>
      <c r="AD179" s="45">
        <f t="shared" si="3"/>
        <v>0.50842718446601931</v>
      </c>
      <c r="AE179" s="45">
        <f t="shared" si="3"/>
        <v>0.46943883495145633</v>
      </c>
      <c r="AF179" s="45">
        <f t="shared" si="3"/>
        <v>0.51327864077669894</v>
      </c>
      <c r="AG179" s="45">
        <f t="shared" si="3"/>
        <v>0.49039999999999984</v>
      </c>
      <c r="AH179" s="45">
        <f t="shared" si="3"/>
        <v>0.54986990291262139</v>
      </c>
      <c r="AI179" s="59"/>
      <c r="AJ179" s="60"/>
      <c r="AK179" s="61" t="s">
        <v>223</v>
      </c>
      <c r="AL179" s="45">
        <f t="shared" ref="AL179:BG179" si="4">AVERAGE(AL75:AL178)</f>
        <v>-0.46332135922330114</v>
      </c>
      <c r="AM179" s="45">
        <f t="shared" si="4"/>
        <v>-0.42208640776699052</v>
      </c>
      <c r="AN179" s="45">
        <f t="shared" si="4"/>
        <v>-0.43993203883495169</v>
      </c>
      <c r="AO179" s="45">
        <f t="shared" si="4"/>
        <v>-0.43962038834951472</v>
      </c>
      <c r="AP179" s="45">
        <f t="shared" si="4"/>
        <v>-0.43912912621359196</v>
      </c>
      <c r="AQ179" s="45">
        <f t="shared" si="4"/>
        <v>-0.45581067961165056</v>
      </c>
      <c r="AR179" s="45">
        <f t="shared" si="4"/>
        <v>-0.45718252427184475</v>
      </c>
      <c r="AS179" s="45">
        <f t="shared" si="4"/>
        <v>-0.45847669902912602</v>
      </c>
      <c r="AT179" s="45">
        <f t="shared" si="4"/>
        <v>-0.48947087378640786</v>
      </c>
      <c r="AU179" s="45">
        <f t="shared" si="4"/>
        <v>-0.49417669902912625</v>
      </c>
      <c r="AV179" s="45">
        <f t="shared" si="4"/>
        <v>-0.49533786407766994</v>
      </c>
      <c r="AW179" s="45">
        <f t="shared" si="4"/>
        <v>-0.50708737864077658</v>
      </c>
      <c r="AX179" s="45">
        <f t="shared" si="4"/>
        <v>-0.51788543689320388</v>
      </c>
      <c r="AY179" s="45">
        <f t="shared" si="4"/>
        <v>-0.51007281553398043</v>
      </c>
      <c r="AZ179" s="45">
        <f t="shared" si="4"/>
        <v>-0.5079873786407767</v>
      </c>
      <c r="BA179" s="45">
        <f t="shared" si="4"/>
        <v>-0.5146912621359222</v>
      </c>
      <c r="BB179" s="45">
        <f t="shared" si="4"/>
        <v>-0.51272427184465996</v>
      </c>
      <c r="BC179" s="45">
        <f t="shared" si="4"/>
        <v>-0.51440873786407748</v>
      </c>
      <c r="BD179" s="45">
        <f t="shared" si="4"/>
        <v>-0.52612815533980595</v>
      </c>
      <c r="BE179" s="45">
        <f t="shared" si="4"/>
        <v>-0.53177864077669901</v>
      </c>
      <c r="BF179" s="45">
        <f t="shared" si="4"/>
        <v>-0.524283495145631</v>
      </c>
      <c r="BG179" s="45">
        <f t="shared" si="4"/>
        <v>-0.51852135922330056</v>
      </c>
      <c r="BH179" s="62"/>
      <c r="BI179" s="63"/>
      <c r="BJ179" s="64" t="s">
        <v>223</v>
      </c>
      <c r="BK179" s="45">
        <f t="shared" ref="BK179:CF179" si="5">AVERAGE(BK75:BK178)</f>
        <v>18.381641747572814</v>
      </c>
      <c r="BL179" s="45">
        <f t="shared" si="5"/>
        <v>13.541599029126209</v>
      </c>
      <c r="BM179" s="45">
        <f t="shared" si="5"/>
        <v>17.021010679611646</v>
      </c>
      <c r="BN179" s="45">
        <f t="shared" si="5"/>
        <v>17.713448543689317</v>
      </c>
      <c r="BO179" s="45">
        <f t="shared" si="5"/>
        <v>15.522761165048548</v>
      </c>
      <c r="BP179" s="45">
        <f t="shared" si="5"/>
        <v>18.737060194174767</v>
      </c>
      <c r="BQ179" s="45">
        <f t="shared" si="5"/>
        <v>17.328204854368934</v>
      </c>
      <c r="BR179" s="45">
        <f t="shared" si="5"/>
        <v>14.075950485436897</v>
      </c>
      <c r="BS179" s="45">
        <f t="shared" si="5"/>
        <v>18.799320388349511</v>
      </c>
      <c r="BT179" s="45">
        <f t="shared" si="5"/>
        <v>20.526629126213596</v>
      </c>
      <c r="BU179" s="45">
        <f t="shared" si="5"/>
        <v>20.717260194174745</v>
      </c>
      <c r="BV179" s="45">
        <f t="shared" si="5"/>
        <v>19.060424271844663</v>
      </c>
      <c r="BW179" s="45">
        <f t="shared" si="5"/>
        <v>19.793411650485439</v>
      </c>
      <c r="BX179" s="45">
        <f t="shared" si="5"/>
        <v>19.147399029126216</v>
      </c>
      <c r="BY179" s="45">
        <f t="shared" si="5"/>
        <v>22.657890291262131</v>
      </c>
      <c r="BZ179" s="45">
        <f t="shared" si="5"/>
        <v>21.748651456310679</v>
      </c>
      <c r="CA179" s="45">
        <f t="shared" si="5"/>
        <v>21.658333009708738</v>
      </c>
      <c r="CB179" s="45">
        <f t="shared" si="5"/>
        <v>24.246299999999994</v>
      </c>
      <c r="CC179" s="45">
        <f t="shared" si="5"/>
        <v>23.241850485436899</v>
      </c>
      <c r="CD179" s="45">
        <f t="shared" si="5"/>
        <v>21.343209708737863</v>
      </c>
      <c r="CE179" s="45">
        <f t="shared" si="5"/>
        <v>21.07055436893204</v>
      </c>
      <c r="CF179" s="45">
        <f t="shared" si="5"/>
        <v>23.163435922330095</v>
      </c>
      <c r="CG179" s="64"/>
      <c r="CH179" s="31"/>
      <c r="CI179" s="31"/>
      <c r="CJ179" s="45">
        <f>23.18-18.38</f>
        <v>4.8000000000000007</v>
      </c>
    </row>
    <row r="180" spans="1:88">
      <c r="A180" s="30"/>
      <c r="B180" s="30"/>
      <c r="C180" s="30"/>
      <c r="D180" s="30"/>
      <c r="E180" s="30"/>
      <c r="F180" s="31"/>
      <c r="G180" s="31"/>
      <c r="H180" s="31"/>
      <c r="I180" s="30"/>
      <c r="J180" s="30"/>
      <c r="K180" s="30"/>
      <c r="CH180" s="30"/>
      <c r="CI180" s="30"/>
    </row>
    <row r="181" spans="1:88" s="65" customFormat="1">
      <c r="E181" s="66"/>
      <c r="F181" s="67"/>
      <c r="G181" s="67"/>
      <c r="H181" s="67"/>
      <c r="I181" s="66"/>
      <c r="J181" s="66"/>
      <c r="K181" s="66"/>
      <c r="L181" s="34"/>
      <c r="AI181" s="34"/>
      <c r="AJ181" s="25"/>
      <c r="AK181" s="37"/>
      <c r="BH181" s="38"/>
      <c r="BI181" s="24"/>
      <c r="BJ181" s="40"/>
      <c r="CH181" s="66"/>
      <c r="CI181" s="66"/>
    </row>
    <row r="182" spans="1:88" s="69" customFormat="1" ht="29">
      <c r="A182" s="68" t="s">
        <v>224</v>
      </c>
      <c r="E182" s="68"/>
      <c r="F182" s="70"/>
      <c r="G182" s="70"/>
      <c r="H182" s="70"/>
      <c r="I182" s="68"/>
      <c r="J182" s="68"/>
      <c r="K182" s="68"/>
      <c r="L182" s="71"/>
      <c r="AI182" s="71"/>
      <c r="AJ182" s="72"/>
      <c r="AK182" s="73"/>
      <c r="BH182" s="8"/>
      <c r="BI182" s="74"/>
      <c r="BJ182" s="75"/>
      <c r="CG182" s="75"/>
      <c r="CH182" s="68"/>
      <c r="CI182" s="68"/>
    </row>
    <row r="183" spans="1:88" s="76" customFormat="1">
      <c r="A183" s="21" t="s">
        <v>4</v>
      </c>
      <c r="B183" s="21" t="s">
        <v>5</v>
      </c>
      <c r="C183" s="21"/>
      <c r="D183" s="21"/>
      <c r="E183" s="21"/>
      <c r="F183" s="22" t="s">
        <v>7</v>
      </c>
      <c r="G183" s="22" t="s">
        <v>8</v>
      </c>
      <c r="H183" s="22" t="s">
        <v>9</v>
      </c>
      <c r="I183" s="21" t="s">
        <v>10</v>
      </c>
      <c r="J183" s="21" t="s">
        <v>11</v>
      </c>
      <c r="K183" s="21" t="s">
        <v>12</v>
      </c>
      <c r="L183" s="34" t="s">
        <v>13</v>
      </c>
      <c r="M183" s="24">
        <v>2002</v>
      </c>
      <c r="N183" s="24">
        <v>2003</v>
      </c>
      <c r="O183" s="24">
        <v>2004</v>
      </c>
      <c r="P183" s="24">
        <v>2005</v>
      </c>
      <c r="Q183" s="24">
        <v>2006</v>
      </c>
      <c r="R183" s="24">
        <v>2007</v>
      </c>
      <c r="S183" s="24">
        <v>2008</v>
      </c>
      <c r="T183" s="24">
        <v>2009</v>
      </c>
      <c r="U183" s="24">
        <v>2010</v>
      </c>
      <c r="V183" s="24">
        <v>2011</v>
      </c>
      <c r="W183" s="24">
        <v>2012</v>
      </c>
      <c r="X183" s="24">
        <v>2013</v>
      </c>
      <c r="Y183" s="24">
        <v>2014</v>
      </c>
      <c r="Z183" s="24">
        <v>2015</v>
      </c>
      <c r="AA183" s="24">
        <v>2016</v>
      </c>
      <c r="AB183" s="24">
        <v>2017</v>
      </c>
      <c r="AC183" s="24">
        <v>2018</v>
      </c>
      <c r="AD183" s="24">
        <v>2019</v>
      </c>
      <c r="AE183" s="24">
        <v>2020</v>
      </c>
      <c r="AF183" s="24">
        <v>2021</v>
      </c>
      <c r="AG183" s="24">
        <v>2022</v>
      </c>
      <c r="AH183" s="24">
        <v>2023</v>
      </c>
      <c r="AI183" s="34"/>
      <c r="AJ183" s="25"/>
      <c r="AK183" s="37" t="s">
        <v>13</v>
      </c>
      <c r="AL183" s="76">
        <v>2002</v>
      </c>
      <c r="AM183" s="76">
        <v>2003</v>
      </c>
      <c r="AN183" s="76">
        <v>2004</v>
      </c>
      <c r="AO183" s="76">
        <v>2005</v>
      </c>
      <c r="AP183" s="76">
        <v>2006</v>
      </c>
      <c r="AQ183" s="76">
        <v>2007</v>
      </c>
      <c r="AR183" s="76">
        <v>2008</v>
      </c>
      <c r="AS183" s="76">
        <v>2009</v>
      </c>
      <c r="AT183" s="76">
        <v>2010</v>
      </c>
      <c r="AU183" s="76">
        <v>2011</v>
      </c>
      <c r="AV183" s="76">
        <v>2012</v>
      </c>
      <c r="AW183" s="76">
        <v>2013</v>
      </c>
      <c r="AX183" s="76">
        <v>2014</v>
      </c>
      <c r="AY183" s="76">
        <v>2015</v>
      </c>
      <c r="AZ183" s="76">
        <v>2016</v>
      </c>
      <c r="BA183" s="76">
        <v>2017</v>
      </c>
      <c r="BB183" s="76">
        <v>2018</v>
      </c>
      <c r="BC183" s="76">
        <v>2019</v>
      </c>
      <c r="BD183" s="76">
        <v>2020</v>
      </c>
      <c r="BE183" s="76">
        <v>2021</v>
      </c>
      <c r="BF183" s="76">
        <v>2022</v>
      </c>
      <c r="BG183" s="76">
        <v>2023</v>
      </c>
      <c r="BH183" s="38"/>
      <c r="BI183" s="24"/>
      <c r="BJ183" s="40" t="s">
        <v>13</v>
      </c>
      <c r="BK183" s="76">
        <v>2002</v>
      </c>
      <c r="BL183" s="76">
        <v>2003</v>
      </c>
      <c r="BM183" s="76">
        <v>2004</v>
      </c>
      <c r="BN183" s="76">
        <v>2005</v>
      </c>
      <c r="BO183" s="76">
        <v>2006</v>
      </c>
      <c r="BP183" s="76">
        <v>2007</v>
      </c>
      <c r="BQ183" s="76">
        <v>2008</v>
      </c>
      <c r="BR183" s="76">
        <v>2009</v>
      </c>
      <c r="BS183" s="76">
        <v>2010</v>
      </c>
      <c r="BT183" s="76">
        <v>2011</v>
      </c>
      <c r="BU183" s="76">
        <v>2012</v>
      </c>
      <c r="BV183" s="76">
        <v>2013</v>
      </c>
      <c r="BW183" s="76">
        <v>2014</v>
      </c>
      <c r="BX183" s="76">
        <v>2015</v>
      </c>
      <c r="BY183" s="76">
        <v>2016</v>
      </c>
      <c r="BZ183" s="76">
        <v>2017</v>
      </c>
      <c r="CA183" s="76">
        <v>2018</v>
      </c>
      <c r="CB183" s="76">
        <v>2019</v>
      </c>
      <c r="CC183" s="76">
        <v>2020</v>
      </c>
      <c r="CD183" s="76">
        <v>2021</v>
      </c>
      <c r="CE183" s="76">
        <v>2022</v>
      </c>
      <c r="CF183" s="76">
        <v>2023</v>
      </c>
      <c r="CH183" s="21" t="s">
        <v>10</v>
      </c>
      <c r="CI183" s="21" t="s">
        <v>11</v>
      </c>
    </row>
    <row r="184" spans="1:88">
      <c r="A184" s="29" t="s">
        <v>225</v>
      </c>
      <c r="B184" s="30" t="s">
        <v>226</v>
      </c>
      <c r="C184" s="30"/>
      <c r="D184" s="30"/>
      <c r="E184" s="30" t="s">
        <v>227</v>
      </c>
      <c r="F184" s="31">
        <v>13</v>
      </c>
      <c r="G184" s="31">
        <v>190</v>
      </c>
      <c r="H184" s="31">
        <v>9929</v>
      </c>
      <c r="I184" s="32">
        <v>105.801</v>
      </c>
      <c r="J184" s="30">
        <v>35.741999999999997</v>
      </c>
      <c r="K184" s="33" t="s">
        <v>228</v>
      </c>
      <c r="M184" s="35">
        <v>0.62329999999999997</v>
      </c>
      <c r="N184" s="35">
        <v>0.58440000000000003</v>
      </c>
      <c r="O184" s="35">
        <v>0.5847</v>
      </c>
      <c r="P184" s="35">
        <v>0.61609999999999998</v>
      </c>
      <c r="Q184" s="35">
        <v>0.56810000000000005</v>
      </c>
      <c r="R184" s="35">
        <v>0.58079999999999998</v>
      </c>
      <c r="S184" s="35">
        <v>0.59179999999999999</v>
      </c>
      <c r="T184" s="35">
        <v>0.58240000000000003</v>
      </c>
      <c r="U184" s="35">
        <v>0.53400000000000003</v>
      </c>
      <c r="V184" s="35">
        <v>0.51639999999999997</v>
      </c>
      <c r="W184" s="35">
        <v>0.5373</v>
      </c>
      <c r="X184" s="35">
        <v>0.52769999999999995</v>
      </c>
      <c r="Y184" s="35">
        <v>0.50629999999999997</v>
      </c>
      <c r="Z184" s="35">
        <v>0.50339999999999996</v>
      </c>
      <c r="AA184" s="35">
        <v>0.51980000000000004</v>
      </c>
      <c r="AB184" s="35">
        <v>0.50509999999999999</v>
      </c>
      <c r="AC184" s="35">
        <v>0.46300000000000002</v>
      </c>
      <c r="AD184" s="35">
        <v>0.50060000000000004</v>
      </c>
      <c r="AE184" s="35">
        <v>0.47399999999999998</v>
      </c>
      <c r="AF184" s="35">
        <v>0.47449999999999998</v>
      </c>
      <c r="AG184" s="35">
        <v>0.44440000000000002</v>
      </c>
      <c r="AH184" s="35">
        <v>0.52310000000000001</v>
      </c>
      <c r="AJ184" s="25" t="s">
        <v>228</v>
      </c>
      <c r="AL184" s="35">
        <v>-0.41720000000000002</v>
      </c>
      <c r="AM184" s="35">
        <v>-0.37269999999999998</v>
      </c>
      <c r="AN184" s="35">
        <v>-0.4148</v>
      </c>
      <c r="AO184" s="35">
        <v>-0.44800000000000001</v>
      </c>
      <c r="AP184" s="35">
        <v>-0.43819999999999998</v>
      </c>
      <c r="AQ184" s="35">
        <v>-0.42859999999999998</v>
      </c>
      <c r="AR184" s="35">
        <v>-0.46400000000000002</v>
      </c>
      <c r="AS184" s="35">
        <v>-0.49830000000000002</v>
      </c>
      <c r="AT184" s="35">
        <v>-0.45269999999999999</v>
      </c>
      <c r="AU184" s="35">
        <v>-0.53049999999999997</v>
      </c>
      <c r="AV184" s="35">
        <v>-0.50049999999999994</v>
      </c>
      <c r="AW184" s="35">
        <v>-0.48649999999999999</v>
      </c>
      <c r="AX184" s="35">
        <v>-0.52880000000000005</v>
      </c>
      <c r="AY184" s="35">
        <v>-0.48599999999999999</v>
      </c>
      <c r="AZ184" s="35">
        <v>-0.51700000000000002</v>
      </c>
      <c r="BA184" s="35">
        <v>-0.54990000000000006</v>
      </c>
      <c r="BB184" s="35">
        <v>-0.53700000000000003</v>
      </c>
      <c r="BC184" s="35">
        <v>-0.53190000000000004</v>
      </c>
      <c r="BD184" s="35">
        <v>-0.56459999999999999</v>
      </c>
      <c r="BE184" s="35">
        <v>-0.58630000000000004</v>
      </c>
      <c r="BF184" s="35">
        <v>-0.54510000000000003</v>
      </c>
      <c r="BG184" s="35">
        <v>-0.57269999999999999</v>
      </c>
      <c r="BI184" s="24" t="s">
        <v>228</v>
      </c>
      <c r="BK184" s="35">
        <v>14.6266</v>
      </c>
      <c r="BL184" s="35">
        <v>10.834300000000001</v>
      </c>
      <c r="BM184" s="35">
        <v>13.8538</v>
      </c>
      <c r="BN184" s="35">
        <v>16.700500000000002</v>
      </c>
      <c r="BO184" s="35">
        <v>12.713100000000001</v>
      </c>
      <c r="BP184" s="35">
        <v>15.4117</v>
      </c>
      <c r="BQ184" s="35">
        <v>18.010999999999999</v>
      </c>
      <c r="BR184" s="35">
        <v>12.679600000000001</v>
      </c>
      <c r="BS184" s="35">
        <v>14.4505</v>
      </c>
      <c r="BT184" s="35">
        <v>19.087700000000002</v>
      </c>
      <c r="BU184" s="35">
        <v>19.787400000000002</v>
      </c>
      <c r="BV184" s="35">
        <v>14.876799999999999</v>
      </c>
      <c r="BW184" s="35">
        <v>14.605399999999999</v>
      </c>
      <c r="BX184" s="35">
        <v>16.241099999999999</v>
      </c>
      <c r="BY184" s="35">
        <v>17.3645</v>
      </c>
      <c r="BZ184" s="35">
        <v>17.334299999999999</v>
      </c>
      <c r="CA184" s="35">
        <v>18.059699999999999</v>
      </c>
      <c r="CB184" s="35">
        <v>19.654499999999999</v>
      </c>
      <c r="CC184" s="35">
        <v>22.372599999999998</v>
      </c>
      <c r="CD184" s="35">
        <v>16.571000000000002</v>
      </c>
      <c r="CE184" s="35">
        <v>16.924600000000002</v>
      </c>
      <c r="CF184" s="35">
        <v>20.988499999999998</v>
      </c>
      <c r="CH184" s="32">
        <v>105.801</v>
      </c>
      <c r="CI184" s="30">
        <v>35.741999999999997</v>
      </c>
    </row>
    <row r="185" spans="1:88">
      <c r="A185" s="29" t="s">
        <v>225</v>
      </c>
      <c r="B185" s="30" t="s">
        <v>226</v>
      </c>
      <c r="C185" s="30"/>
      <c r="D185" s="30"/>
      <c r="E185" s="30" t="s">
        <v>227</v>
      </c>
      <c r="F185" s="31">
        <v>11</v>
      </c>
      <c r="G185" s="31">
        <v>184</v>
      </c>
      <c r="H185" s="31">
        <v>10045</v>
      </c>
      <c r="I185" s="32">
        <v>105.801</v>
      </c>
      <c r="J185" s="30">
        <v>35.744</v>
      </c>
      <c r="K185" s="33" t="s">
        <v>229</v>
      </c>
      <c r="M185" s="35">
        <v>0.5907</v>
      </c>
      <c r="N185" s="35">
        <v>0.53129999999999999</v>
      </c>
      <c r="O185" s="35">
        <v>0.56030000000000002</v>
      </c>
      <c r="P185" s="35">
        <v>0.56710000000000005</v>
      </c>
      <c r="Q185" s="35">
        <v>0.56059999999999999</v>
      </c>
      <c r="R185" s="35">
        <v>0.56830000000000003</v>
      </c>
      <c r="S185" s="35">
        <v>0.58350000000000002</v>
      </c>
      <c r="T185" s="35">
        <v>0.5524</v>
      </c>
      <c r="U185" s="35">
        <v>0.54120000000000001</v>
      </c>
      <c r="V185" s="35">
        <v>0.51490000000000002</v>
      </c>
      <c r="W185" s="35">
        <v>0.53669999999999995</v>
      </c>
      <c r="X185" s="35">
        <v>0.50619999999999998</v>
      </c>
      <c r="Y185" s="35">
        <v>0.4637</v>
      </c>
      <c r="Z185" s="35">
        <v>0.46039999999999998</v>
      </c>
      <c r="AA185" s="35">
        <v>0.47410000000000002</v>
      </c>
      <c r="AB185" s="35">
        <v>0.42880000000000001</v>
      </c>
      <c r="AC185" s="35">
        <v>0.38040000000000002</v>
      </c>
      <c r="AD185" s="35">
        <v>0.42430000000000001</v>
      </c>
      <c r="AE185" s="35">
        <v>0.41110000000000002</v>
      </c>
      <c r="AF185" s="35">
        <v>0.44309999999999999</v>
      </c>
      <c r="AG185" s="35">
        <v>0.43959999999999999</v>
      </c>
      <c r="AH185" s="35">
        <v>0.49380000000000002</v>
      </c>
      <c r="AJ185" s="25" t="s">
        <v>229</v>
      </c>
      <c r="AL185" s="35">
        <v>-0.36399999999999999</v>
      </c>
      <c r="AM185" s="35">
        <v>-0.31879999999999997</v>
      </c>
      <c r="AN185" s="35">
        <v>-0.42149999999999999</v>
      </c>
      <c r="AO185" s="35">
        <v>-0.40870000000000001</v>
      </c>
      <c r="AP185" s="35">
        <v>-0.43169999999999997</v>
      </c>
      <c r="AQ185" s="35">
        <v>-0.41289999999999999</v>
      </c>
      <c r="AR185" s="35">
        <v>-0.44729999999999998</v>
      </c>
      <c r="AS185" s="35">
        <v>-0.42209999999999998</v>
      </c>
      <c r="AT185" s="35">
        <v>-0.45810000000000001</v>
      </c>
      <c r="AU185" s="35">
        <v>-0.50119999999999998</v>
      </c>
      <c r="AV185" s="35">
        <v>-0.49759999999999999</v>
      </c>
      <c r="AW185" s="35">
        <v>-0.47789999999999999</v>
      </c>
      <c r="AX185" s="35">
        <v>-0.50980000000000003</v>
      </c>
      <c r="AY185" s="35">
        <v>-0.46579999999999999</v>
      </c>
      <c r="AZ185" s="35">
        <v>-0.50019999999999998</v>
      </c>
      <c r="BA185" s="35">
        <v>-0.54659999999999997</v>
      </c>
      <c r="BB185" s="35">
        <v>-0.5454</v>
      </c>
      <c r="BC185" s="35">
        <v>-0.54659999999999997</v>
      </c>
      <c r="BD185" s="35">
        <v>-0.57169999999999999</v>
      </c>
      <c r="BE185" s="35">
        <v>-0.56989999999999996</v>
      </c>
      <c r="BF185" s="35">
        <v>-0.5373</v>
      </c>
      <c r="BG185" s="35">
        <v>-0.54479999999999995</v>
      </c>
      <c r="BI185" s="24" t="s">
        <v>229</v>
      </c>
      <c r="BK185" s="35">
        <v>12.682</v>
      </c>
      <c r="BL185" s="35">
        <v>7.9115000000000002</v>
      </c>
      <c r="BM185" s="35">
        <v>11.260400000000001</v>
      </c>
      <c r="BN185" s="35">
        <v>13.9834</v>
      </c>
      <c r="BO185" s="35">
        <v>10.9177</v>
      </c>
      <c r="BP185" s="35">
        <v>14.5845</v>
      </c>
      <c r="BQ185" s="35">
        <v>15.6868</v>
      </c>
      <c r="BR185" s="35">
        <v>11.1751</v>
      </c>
      <c r="BS185" s="35">
        <v>13.447900000000001</v>
      </c>
      <c r="BT185" s="35">
        <v>17.550999999999998</v>
      </c>
      <c r="BU185" s="35">
        <v>16.420400000000001</v>
      </c>
      <c r="BV185" s="35">
        <v>15.8436</v>
      </c>
      <c r="BW185" s="35">
        <v>13.6302</v>
      </c>
      <c r="BX185" s="35">
        <v>17.109000000000002</v>
      </c>
      <c r="BY185" s="35">
        <v>16.663900000000002</v>
      </c>
      <c r="BZ185" s="35">
        <v>17.2178</v>
      </c>
      <c r="CA185" s="35">
        <v>17.9663</v>
      </c>
      <c r="CB185" s="35">
        <v>18.726299999999998</v>
      </c>
      <c r="CC185" s="35">
        <v>19.870799999999999</v>
      </c>
      <c r="CD185" s="35">
        <v>17.293099999999999</v>
      </c>
      <c r="CE185" s="35">
        <v>17.5852</v>
      </c>
      <c r="CF185" s="35">
        <v>20.463100000000001</v>
      </c>
      <c r="CH185" s="32">
        <v>105.801</v>
      </c>
      <c r="CI185" s="30">
        <v>35.744</v>
      </c>
    </row>
    <row r="186" spans="1:88">
      <c r="A186" s="29" t="s">
        <v>225</v>
      </c>
      <c r="B186" s="30" t="s">
        <v>226</v>
      </c>
      <c r="C186" s="30"/>
      <c r="D186" s="30"/>
      <c r="E186" s="30" t="s">
        <v>227</v>
      </c>
      <c r="F186" s="31">
        <v>12</v>
      </c>
      <c r="G186" s="31">
        <v>112</v>
      </c>
      <c r="H186" s="31">
        <v>10255</v>
      </c>
      <c r="I186" s="32">
        <v>105.78400000000001</v>
      </c>
      <c r="J186" s="30">
        <v>35.756999999999998</v>
      </c>
      <c r="K186" s="33" t="s">
        <v>230</v>
      </c>
      <c r="M186" s="35">
        <v>0.62309999999999999</v>
      </c>
      <c r="N186" s="35">
        <v>0.53369999999999995</v>
      </c>
      <c r="O186" s="35">
        <v>0.62080000000000002</v>
      </c>
      <c r="P186" s="35">
        <v>0.62209999999999999</v>
      </c>
      <c r="Q186" s="35">
        <v>0.55079999999999996</v>
      </c>
      <c r="R186" s="35">
        <v>0.66159999999999997</v>
      </c>
      <c r="S186" s="35">
        <v>0.63260000000000005</v>
      </c>
      <c r="T186" s="35">
        <v>0.62</v>
      </c>
      <c r="U186" s="35">
        <v>0.60350000000000004</v>
      </c>
      <c r="V186" s="35">
        <v>0.58179999999999998</v>
      </c>
      <c r="W186" s="35">
        <v>0.60140000000000005</v>
      </c>
      <c r="X186" s="35">
        <v>0.57420000000000004</v>
      </c>
      <c r="Y186" s="35">
        <v>0.52249999999999996</v>
      </c>
      <c r="Z186" s="35">
        <v>0.62270000000000003</v>
      </c>
      <c r="AA186" s="35">
        <v>0.58740000000000003</v>
      </c>
      <c r="AB186" s="35">
        <v>0.56689999999999996</v>
      </c>
      <c r="AC186" s="35">
        <v>0.54249999999999998</v>
      </c>
      <c r="AD186" s="35">
        <v>0.56040000000000001</v>
      </c>
      <c r="AE186" s="35">
        <v>0.48139999999999999</v>
      </c>
      <c r="AF186" s="35">
        <v>0.53149999999999997</v>
      </c>
      <c r="AG186" s="35">
        <v>0.5101</v>
      </c>
      <c r="AH186" s="35">
        <v>0.58120000000000005</v>
      </c>
      <c r="AJ186" s="25" t="s">
        <v>230</v>
      </c>
      <c r="AL186" s="35">
        <v>-0.44069999999999998</v>
      </c>
      <c r="AM186" s="35">
        <v>-0.26079999999999998</v>
      </c>
      <c r="AN186" s="35">
        <v>-0.45419999999999999</v>
      </c>
      <c r="AO186" s="35">
        <v>-0.3906</v>
      </c>
      <c r="AP186" s="35">
        <v>-0.38629999999999998</v>
      </c>
      <c r="AQ186" s="35">
        <v>-0.42920000000000003</v>
      </c>
      <c r="AR186" s="35">
        <v>-0.4546</v>
      </c>
      <c r="AS186" s="35">
        <v>-0.4</v>
      </c>
      <c r="AT186" s="35">
        <v>-0.44869999999999999</v>
      </c>
      <c r="AU186" s="35">
        <v>-0.4839</v>
      </c>
      <c r="AV186" s="35">
        <v>-0.50729999999999997</v>
      </c>
      <c r="AW186" s="35">
        <v>-0.51129999999999998</v>
      </c>
      <c r="AX186" s="35">
        <v>-0.45829999999999999</v>
      </c>
      <c r="AY186" s="35">
        <v>-0.50839999999999996</v>
      </c>
      <c r="AZ186" s="35">
        <v>-0.49</v>
      </c>
      <c r="BA186" s="35">
        <v>-0.52990000000000004</v>
      </c>
      <c r="BB186" s="35">
        <v>-0.54649999999999999</v>
      </c>
      <c r="BC186" s="35">
        <v>-0.49280000000000002</v>
      </c>
      <c r="BD186" s="35">
        <v>-0.58409999999999995</v>
      </c>
      <c r="BE186" s="35">
        <v>-0.5665</v>
      </c>
      <c r="BF186" s="35">
        <v>-0.54890000000000005</v>
      </c>
      <c r="BG186" s="35">
        <v>-0.51219999999999999</v>
      </c>
      <c r="BI186" s="24" t="s">
        <v>230</v>
      </c>
      <c r="BK186" s="35">
        <v>13.995699999999999</v>
      </c>
      <c r="BL186" s="35">
        <v>9.9720999999999993</v>
      </c>
      <c r="BM186" s="35">
        <v>15.614699999999999</v>
      </c>
      <c r="BN186" s="35">
        <v>13.638400000000001</v>
      </c>
      <c r="BO186" s="35">
        <v>10.8302</v>
      </c>
      <c r="BP186" s="35">
        <v>15.8042</v>
      </c>
      <c r="BQ186" s="35">
        <v>15.6448</v>
      </c>
      <c r="BR186" s="35">
        <v>11.5121</v>
      </c>
      <c r="BS186" s="35">
        <v>13.7514</v>
      </c>
      <c r="BT186" s="35">
        <v>17.696300000000001</v>
      </c>
      <c r="BU186" s="35">
        <v>16.3567</v>
      </c>
      <c r="BV186" s="35">
        <v>15.1776</v>
      </c>
      <c r="BW186" s="35">
        <v>16.400300000000001</v>
      </c>
      <c r="BX186" s="35">
        <v>18.527799999999999</v>
      </c>
      <c r="BY186" s="35">
        <v>16.7653</v>
      </c>
      <c r="BZ186" s="35">
        <v>17.518999999999998</v>
      </c>
      <c r="CA186" s="35">
        <v>20.034600000000001</v>
      </c>
      <c r="CB186" s="35">
        <v>18.473299999999998</v>
      </c>
      <c r="CC186" s="35">
        <v>22.555099999999999</v>
      </c>
      <c r="CD186" s="35">
        <v>16.4909</v>
      </c>
      <c r="CE186" s="35">
        <v>19.268899999999999</v>
      </c>
      <c r="CF186" s="35">
        <v>20.1294</v>
      </c>
      <c r="CH186" s="32">
        <v>105.78400000000001</v>
      </c>
      <c r="CI186" s="30">
        <v>35.756999999999998</v>
      </c>
    </row>
    <row r="187" spans="1:88">
      <c r="A187" s="29" t="s">
        <v>225</v>
      </c>
      <c r="B187" s="30" t="s">
        <v>226</v>
      </c>
      <c r="C187" s="30"/>
      <c r="D187" s="30"/>
      <c r="E187" s="30" t="s">
        <v>227</v>
      </c>
      <c r="F187" s="31">
        <v>11</v>
      </c>
      <c r="G187" s="31">
        <v>255</v>
      </c>
      <c r="H187" s="31">
        <v>10290</v>
      </c>
      <c r="I187" s="32">
        <v>105.779</v>
      </c>
      <c r="J187" s="30">
        <v>35.759</v>
      </c>
      <c r="K187" s="33" t="s">
        <v>231</v>
      </c>
      <c r="M187" s="35">
        <v>0.60499999999999998</v>
      </c>
      <c r="N187" s="35">
        <v>0.51280000000000003</v>
      </c>
      <c r="O187" s="35">
        <v>0.60319999999999996</v>
      </c>
      <c r="P187" s="35">
        <v>0.60160000000000002</v>
      </c>
      <c r="Q187" s="35">
        <v>0.52880000000000005</v>
      </c>
      <c r="R187" s="35">
        <v>0.5958</v>
      </c>
      <c r="S187" s="35">
        <v>0.61860000000000004</v>
      </c>
      <c r="T187" s="35">
        <v>0.60780000000000001</v>
      </c>
      <c r="U187" s="35">
        <v>0.60440000000000005</v>
      </c>
      <c r="V187" s="35">
        <v>0.54690000000000005</v>
      </c>
      <c r="W187" s="35">
        <v>0.57840000000000003</v>
      </c>
      <c r="X187" s="35">
        <v>0.52780000000000005</v>
      </c>
      <c r="Y187" s="35">
        <v>0.499</v>
      </c>
      <c r="Z187" s="35">
        <v>0.52739999999999998</v>
      </c>
      <c r="AA187" s="35">
        <v>0.54820000000000002</v>
      </c>
      <c r="AB187" s="35">
        <v>0.51470000000000005</v>
      </c>
      <c r="AC187" s="35">
        <v>0.40400000000000003</v>
      </c>
      <c r="AD187" s="35">
        <v>0.49059999999999998</v>
      </c>
      <c r="AE187" s="35">
        <v>0.49790000000000001</v>
      </c>
      <c r="AF187" s="35">
        <v>0.51290000000000002</v>
      </c>
      <c r="AG187" s="35">
        <v>0.48820000000000002</v>
      </c>
      <c r="AH187" s="35">
        <v>0.52329999999999999</v>
      </c>
      <c r="AJ187" s="25" t="s">
        <v>231</v>
      </c>
      <c r="AL187" s="35">
        <v>-0.43149999999999999</v>
      </c>
      <c r="AM187" s="35">
        <v>-0.27189999999999998</v>
      </c>
      <c r="AN187" s="35">
        <v>-0.43180000000000002</v>
      </c>
      <c r="AO187" s="35">
        <v>-0.38519999999999999</v>
      </c>
      <c r="AP187" s="35">
        <v>-0.35210000000000002</v>
      </c>
      <c r="AQ187" s="35">
        <v>-0.39900000000000002</v>
      </c>
      <c r="AR187" s="35">
        <v>-0.40229999999999999</v>
      </c>
      <c r="AS187" s="35">
        <v>-0.3896</v>
      </c>
      <c r="AT187" s="35">
        <v>-0.43740000000000001</v>
      </c>
      <c r="AU187" s="35">
        <v>-0.4894</v>
      </c>
      <c r="AV187" s="35">
        <v>-0.49659999999999999</v>
      </c>
      <c r="AW187" s="35">
        <v>-0.50890000000000002</v>
      </c>
      <c r="AX187" s="35">
        <v>-0.49259999999999998</v>
      </c>
      <c r="AY187" s="35">
        <v>-0.499</v>
      </c>
      <c r="AZ187" s="35">
        <v>-0.50019999999999998</v>
      </c>
      <c r="BA187" s="35">
        <v>-0.51370000000000005</v>
      </c>
      <c r="BB187" s="35">
        <v>-0.55010000000000003</v>
      </c>
      <c r="BC187" s="35">
        <v>-0.50849999999999995</v>
      </c>
      <c r="BD187" s="35">
        <v>-0.56379999999999997</v>
      </c>
      <c r="BE187" s="35">
        <v>-0.54010000000000002</v>
      </c>
      <c r="BF187" s="35">
        <v>-0.5353</v>
      </c>
      <c r="BG187" s="35">
        <v>-0.4909</v>
      </c>
      <c r="BI187" s="24" t="s">
        <v>231</v>
      </c>
      <c r="BK187" s="35">
        <v>11.938000000000001</v>
      </c>
      <c r="BL187" s="35">
        <v>6.9728000000000003</v>
      </c>
      <c r="BM187" s="35">
        <v>12.1904</v>
      </c>
      <c r="BN187" s="35">
        <v>11.962999999999999</v>
      </c>
      <c r="BO187" s="35">
        <v>10.1183</v>
      </c>
      <c r="BP187" s="35">
        <v>12.502700000000001</v>
      </c>
      <c r="BQ187" s="35">
        <v>13.401199999999999</v>
      </c>
      <c r="BR187" s="35">
        <v>9.1327999999999996</v>
      </c>
      <c r="BS187" s="35">
        <v>14.3742</v>
      </c>
      <c r="BT187" s="35">
        <v>13.6243</v>
      </c>
      <c r="BU187" s="35">
        <v>13.5922</v>
      </c>
      <c r="BV187" s="35">
        <v>11.892300000000001</v>
      </c>
      <c r="BW187" s="35">
        <v>12.3888</v>
      </c>
      <c r="BX187" s="35">
        <v>18.134499999999999</v>
      </c>
      <c r="BY187" s="35">
        <v>17.207100000000001</v>
      </c>
      <c r="BZ187" s="35">
        <v>17.122699999999998</v>
      </c>
      <c r="CA187" s="35">
        <v>18.163900000000002</v>
      </c>
      <c r="CB187" s="35">
        <v>19.0945</v>
      </c>
      <c r="CC187" s="35">
        <v>21.504200000000001</v>
      </c>
      <c r="CD187" s="35">
        <v>15.0007</v>
      </c>
      <c r="CE187" s="35">
        <v>20.9316</v>
      </c>
      <c r="CF187" s="35">
        <v>17.949400000000001</v>
      </c>
      <c r="CH187" s="32">
        <v>105.779</v>
      </c>
      <c r="CI187" s="30">
        <v>35.759</v>
      </c>
    </row>
    <row r="188" spans="1:88">
      <c r="A188" s="29" t="s">
        <v>225</v>
      </c>
      <c r="B188" s="30" t="s">
        <v>226</v>
      </c>
      <c r="C188" s="30"/>
      <c r="D188" s="30"/>
      <c r="E188" s="30" t="s">
        <v>227</v>
      </c>
      <c r="F188" s="31">
        <v>16</v>
      </c>
      <c r="G188" s="31">
        <v>263</v>
      </c>
      <c r="H188" s="31">
        <v>10091</v>
      </c>
      <c r="I188" s="32">
        <v>105.774</v>
      </c>
      <c r="J188" s="30">
        <v>35.76</v>
      </c>
      <c r="K188" s="33" t="s">
        <v>232</v>
      </c>
      <c r="M188" s="35">
        <v>0.61829999999999996</v>
      </c>
      <c r="N188" s="35">
        <v>0.5333</v>
      </c>
      <c r="O188" s="35">
        <v>0.63780000000000003</v>
      </c>
      <c r="P188" s="35">
        <v>0.60219999999999996</v>
      </c>
      <c r="Q188" s="35">
        <v>0.60860000000000003</v>
      </c>
      <c r="R188" s="35">
        <v>0.60240000000000005</v>
      </c>
      <c r="S188" s="35">
        <v>0.62960000000000005</v>
      </c>
      <c r="T188" s="35">
        <v>0.60140000000000005</v>
      </c>
      <c r="U188" s="35">
        <v>0.56200000000000006</v>
      </c>
      <c r="V188" s="35">
        <v>0.56010000000000004</v>
      </c>
      <c r="W188" s="35">
        <v>0.54979999999999996</v>
      </c>
      <c r="X188" s="35">
        <v>0.52349999999999997</v>
      </c>
      <c r="Y188" s="35">
        <v>0.47920000000000001</v>
      </c>
      <c r="Z188" s="35">
        <v>0.52380000000000004</v>
      </c>
      <c r="AA188" s="35">
        <v>0.53269999999999995</v>
      </c>
      <c r="AB188" s="35">
        <v>0.51690000000000003</v>
      </c>
      <c r="AC188" s="35">
        <v>0.41880000000000001</v>
      </c>
      <c r="AD188" s="35">
        <v>0.45600000000000002</v>
      </c>
      <c r="AE188" s="35">
        <v>0.46960000000000002</v>
      </c>
      <c r="AF188" s="35">
        <v>0.50570000000000004</v>
      </c>
      <c r="AG188" s="35">
        <v>0.49249999999999999</v>
      </c>
      <c r="AH188" s="35">
        <v>0.51649999999999996</v>
      </c>
      <c r="AJ188" s="25" t="s">
        <v>232</v>
      </c>
      <c r="AL188" s="35">
        <v>-0.37330000000000002</v>
      </c>
      <c r="AM188" s="35">
        <v>-0.2324</v>
      </c>
      <c r="AN188" s="35">
        <v>-0.3977</v>
      </c>
      <c r="AO188" s="35">
        <v>-0.30969999999999998</v>
      </c>
      <c r="AP188" s="35">
        <v>-0.38100000000000001</v>
      </c>
      <c r="AQ188" s="35">
        <v>-0.33789999999999998</v>
      </c>
      <c r="AR188" s="35">
        <v>-0.36759999999999998</v>
      </c>
      <c r="AS188" s="35">
        <v>-0.3513</v>
      </c>
      <c r="AT188" s="35">
        <v>-0.34300000000000003</v>
      </c>
      <c r="AU188" s="35">
        <v>-0.46450000000000002</v>
      </c>
      <c r="AV188" s="35">
        <v>-0.47820000000000001</v>
      </c>
      <c r="AW188" s="35">
        <v>-0.4859</v>
      </c>
      <c r="AX188" s="35">
        <v>-0.47620000000000001</v>
      </c>
      <c r="AY188" s="35">
        <v>-0.43969999999999998</v>
      </c>
      <c r="AZ188" s="35">
        <v>-0.46989999999999998</v>
      </c>
      <c r="BA188" s="35">
        <v>-0.49740000000000001</v>
      </c>
      <c r="BB188" s="35">
        <v>-0.5222</v>
      </c>
      <c r="BC188" s="35">
        <v>-0.51219999999999999</v>
      </c>
      <c r="BD188" s="35">
        <v>-0.54139999999999999</v>
      </c>
      <c r="BE188" s="35">
        <v>-0.50419999999999998</v>
      </c>
      <c r="BF188" s="35">
        <v>-0.51190000000000002</v>
      </c>
      <c r="BG188" s="35">
        <v>-0.44569999999999999</v>
      </c>
      <c r="BI188" s="24" t="s">
        <v>232</v>
      </c>
      <c r="BK188" s="35">
        <v>9.3126999999999995</v>
      </c>
      <c r="BL188" s="35">
        <v>3.2235</v>
      </c>
      <c r="BM188" s="35">
        <v>7.8400999999999996</v>
      </c>
      <c r="BN188" s="35">
        <v>7.3023999999999996</v>
      </c>
      <c r="BO188" s="35">
        <v>7.6043000000000003</v>
      </c>
      <c r="BP188" s="35">
        <v>8.9321999999999999</v>
      </c>
      <c r="BQ188" s="35">
        <v>7.6199000000000003</v>
      </c>
      <c r="BR188" s="35">
        <v>4.4226999999999999</v>
      </c>
      <c r="BS188" s="35">
        <v>9.0692000000000004</v>
      </c>
      <c r="BT188" s="35">
        <v>11.3874</v>
      </c>
      <c r="BU188" s="35">
        <v>8.1951999999999998</v>
      </c>
      <c r="BV188" s="35">
        <v>8.2506000000000004</v>
      </c>
      <c r="BW188" s="35">
        <v>9.0067000000000004</v>
      </c>
      <c r="BX188" s="35">
        <v>9.5602999999999998</v>
      </c>
      <c r="BY188" s="35">
        <v>10.8765</v>
      </c>
      <c r="BZ188" s="35">
        <v>11.347799999999999</v>
      </c>
      <c r="CA188" s="35">
        <v>12.365399999999999</v>
      </c>
      <c r="CB188" s="35">
        <v>14.0098</v>
      </c>
      <c r="CC188" s="35">
        <v>13.4673</v>
      </c>
      <c r="CD188" s="35">
        <v>9.4190000000000005</v>
      </c>
      <c r="CE188" s="35">
        <v>10.8706</v>
      </c>
      <c r="CF188" s="35">
        <v>13.342599999999999</v>
      </c>
      <c r="CH188" s="32">
        <v>105.774</v>
      </c>
      <c r="CI188" s="30">
        <v>35.76</v>
      </c>
    </row>
    <row r="189" spans="1:88">
      <c r="A189" s="29" t="s">
        <v>225</v>
      </c>
      <c r="B189" s="30" t="s">
        <v>226</v>
      </c>
      <c r="C189" s="30"/>
      <c r="D189" s="30"/>
      <c r="E189" s="30" t="s">
        <v>227</v>
      </c>
      <c r="F189" s="31">
        <v>14</v>
      </c>
      <c r="G189" s="31">
        <v>100</v>
      </c>
      <c r="H189" s="31">
        <v>10159</v>
      </c>
      <c r="I189" s="32">
        <v>105.783</v>
      </c>
      <c r="J189" s="30">
        <v>35.756</v>
      </c>
      <c r="K189" s="33" t="s">
        <v>233</v>
      </c>
      <c r="M189" s="35">
        <v>0.61240000000000006</v>
      </c>
      <c r="N189" s="35">
        <v>0.50229999999999997</v>
      </c>
      <c r="O189" s="35">
        <v>0.61119999999999997</v>
      </c>
      <c r="P189" s="35">
        <v>0.6089</v>
      </c>
      <c r="Q189" s="35">
        <v>0.58489999999999998</v>
      </c>
      <c r="R189" s="35">
        <v>0.61180000000000001</v>
      </c>
      <c r="S189" s="35">
        <v>0.59899999999999998</v>
      </c>
      <c r="T189" s="35">
        <v>0.55649999999999999</v>
      </c>
      <c r="U189" s="35">
        <v>0.56069999999999998</v>
      </c>
      <c r="V189" s="35">
        <v>0.52959999999999996</v>
      </c>
      <c r="W189" s="35">
        <v>0.54930000000000001</v>
      </c>
      <c r="X189" s="35">
        <v>0.51800000000000002</v>
      </c>
      <c r="Y189" s="35">
        <v>0.4617</v>
      </c>
      <c r="Z189" s="35">
        <v>0.51119999999999999</v>
      </c>
      <c r="AA189" s="35">
        <v>0.51829999999999998</v>
      </c>
      <c r="AB189" s="35">
        <v>0.49309999999999998</v>
      </c>
      <c r="AC189" s="35">
        <v>0.44579999999999997</v>
      </c>
      <c r="AD189" s="35">
        <v>0.51100000000000001</v>
      </c>
      <c r="AE189" s="35">
        <v>0.43809999999999999</v>
      </c>
      <c r="AF189" s="35">
        <v>0.48949999999999999</v>
      </c>
      <c r="AG189" s="35">
        <v>0.47270000000000001</v>
      </c>
      <c r="AH189" s="35">
        <v>0.54790000000000005</v>
      </c>
      <c r="AJ189" s="25" t="s">
        <v>233</v>
      </c>
      <c r="AL189" s="35">
        <v>-0.4239</v>
      </c>
      <c r="AM189" s="35">
        <v>-0.22650000000000001</v>
      </c>
      <c r="AN189" s="35">
        <v>-0.42220000000000002</v>
      </c>
      <c r="AO189" s="35">
        <v>-0.38700000000000001</v>
      </c>
      <c r="AP189" s="35">
        <v>-0.40279999999999999</v>
      </c>
      <c r="AQ189" s="35">
        <v>-0.41789999999999999</v>
      </c>
      <c r="AR189" s="35">
        <v>-0.41560000000000002</v>
      </c>
      <c r="AS189" s="35">
        <v>-0.38069999999999998</v>
      </c>
      <c r="AT189" s="35">
        <v>-0.41270000000000001</v>
      </c>
      <c r="AU189" s="35">
        <v>-0.49020000000000002</v>
      </c>
      <c r="AV189" s="35">
        <v>-0.48130000000000001</v>
      </c>
      <c r="AW189" s="35">
        <v>-0.50080000000000002</v>
      </c>
      <c r="AX189" s="35">
        <v>-0.47760000000000002</v>
      </c>
      <c r="AY189" s="35">
        <v>-0.51890000000000003</v>
      </c>
      <c r="AZ189" s="35">
        <v>-0.52459999999999996</v>
      </c>
      <c r="BA189" s="35">
        <v>-0.5323</v>
      </c>
      <c r="BB189" s="35">
        <v>-0.5524</v>
      </c>
      <c r="BC189" s="35">
        <v>-0.52880000000000005</v>
      </c>
      <c r="BD189" s="35">
        <v>-0.56840000000000002</v>
      </c>
      <c r="BE189" s="35">
        <v>-0.56269999999999998</v>
      </c>
      <c r="BF189" s="35">
        <v>-0.54759999999999998</v>
      </c>
      <c r="BG189" s="35">
        <v>-0.53800000000000003</v>
      </c>
      <c r="BI189" s="24" t="s">
        <v>233</v>
      </c>
      <c r="BK189" s="35">
        <v>12.693300000000001</v>
      </c>
      <c r="BL189" s="35">
        <v>7.2621000000000002</v>
      </c>
      <c r="BM189" s="35">
        <v>10.9572</v>
      </c>
      <c r="BN189" s="35">
        <v>12.545500000000001</v>
      </c>
      <c r="BO189" s="35">
        <v>10.902699999999999</v>
      </c>
      <c r="BP189" s="35">
        <v>13.068899999999999</v>
      </c>
      <c r="BQ189" s="35">
        <v>14.637</v>
      </c>
      <c r="BR189" s="35">
        <v>8.4648000000000003</v>
      </c>
      <c r="BS189" s="35">
        <v>12.7827</v>
      </c>
      <c r="BT189" s="35">
        <v>16.485600000000002</v>
      </c>
      <c r="BU189" s="35">
        <v>14.0375</v>
      </c>
      <c r="BV189" s="35">
        <v>16.491900000000001</v>
      </c>
      <c r="BW189" s="35">
        <v>16.1784</v>
      </c>
      <c r="BX189" s="35">
        <v>17.8658</v>
      </c>
      <c r="BY189" s="35">
        <v>18.2239</v>
      </c>
      <c r="BZ189" s="35">
        <v>18.202200000000001</v>
      </c>
      <c r="CA189" s="35">
        <v>17.9786</v>
      </c>
      <c r="CB189" s="35">
        <v>19.3979</v>
      </c>
      <c r="CC189" s="35">
        <v>23.671900000000001</v>
      </c>
      <c r="CD189" s="35">
        <v>16.9968</v>
      </c>
      <c r="CE189" s="35">
        <v>18.6632</v>
      </c>
      <c r="CF189" s="35">
        <v>20.869900000000001</v>
      </c>
      <c r="CH189" s="32">
        <v>105.783</v>
      </c>
      <c r="CI189" s="30">
        <v>35.756</v>
      </c>
    </row>
    <row r="190" spans="1:88">
      <c r="A190" s="29" t="s">
        <v>225</v>
      </c>
      <c r="B190" s="30" t="s">
        <v>226</v>
      </c>
      <c r="C190" s="30"/>
      <c r="D190" s="30"/>
      <c r="E190" s="30" t="s">
        <v>227</v>
      </c>
      <c r="F190" s="31">
        <v>16</v>
      </c>
      <c r="G190" s="31">
        <v>113</v>
      </c>
      <c r="H190" s="31">
        <v>10397</v>
      </c>
      <c r="I190" s="32">
        <v>105.785</v>
      </c>
      <c r="J190" s="30">
        <v>35.756</v>
      </c>
      <c r="K190" s="33" t="s">
        <v>234</v>
      </c>
      <c r="M190" s="35">
        <v>0.64770000000000005</v>
      </c>
      <c r="N190" s="35">
        <v>0.52329999999999999</v>
      </c>
      <c r="O190" s="35">
        <v>0.64570000000000005</v>
      </c>
      <c r="P190" s="35">
        <v>0.66349999999999998</v>
      </c>
      <c r="Q190" s="35">
        <v>0.5907</v>
      </c>
      <c r="R190" s="35">
        <v>0.62490000000000001</v>
      </c>
      <c r="S190" s="35">
        <v>0.62180000000000002</v>
      </c>
      <c r="T190" s="35">
        <v>0.57169999999999999</v>
      </c>
      <c r="U190" s="35">
        <v>0.58120000000000005</v>
      </c>
      <c r="V190" s="35">
        <v>0.55769999999999997</v>
      </c>
      <c r="W190" s="35">
        <v>0.56689999999999996</v>
      </c>
      <c r="X190" s="35">
        <v>0.5514</v>
      </c>
      <c r="Y190" s="35">
        <v>0.49380000000000002</v>
      </c>
      <c r="Z190" s="35">
        <v>0.52759999999999996</v>
      </c>
      <c r="AA190" s="35">
        <v>0.54559999999999997</v>
      </c>
      <c r="AB190" s="35">
        <v>0.50280000000000002</v>
      </c>
      <c r="AC190" s="35">
        <v>0.41249999999999998</v>
      </c>
      <c r="AD190" s="35">
        <v>0.46329999999999999</v>
      </c>
      <c r="AE190" s="35">
        <v>0.45689999999999997</v>
      </c>
      <c r="AF190" s="35">
        <v>0.47610000000000002</v>
      </c>
      <c r="AG190" s="35">
        <v>0.46089999999999998</v>
      </c>
      <c r="AH190" s="35">
        <v>0.51249999999999996</v>
      </c>
      <c r="AJ190" s="25" t="s">
        <v>234</v>
      </c>
      <c r="AL190" s="35">
        <v>-0.37559999999999999</v>
      </c>
      <c r="AM190" s="35">
        <v>-0.20960000000000001</v>
      </c>
      <c r="AN190" s="35">
        <v>-0.39860000000000001</v>
      </c>
      <c r="AO190" s="35">
        <v>-0.3856</v>
      </c>
      <c r="AP190" s="35">
        <v>-0.30180000000000001</v>
      </c>
      <c r="AQ190" s="35">
        <v>-0.37780000000000002</v>
      </c>
      <c r="AR190" s="35">
        <v>-0.34279999999999999</v>
      </c>
      <c r="AS190" s="35">
        <v>-0.32900000000000001</v>
      </c>
      <c r="AT190" s="35">
        <v>-0.37059999999999998</v>
      </c>
      <c r="AU190" s="35">
        <v>-0.46129999999999999</v>
      </c>
      <c r="AV190" s="35">
        <v>-0.46600000000000003</v>
      </c>
      <c r="AW190" s="35">
        <v>-0.47760000000000002</v>
      </c>
      <c r="AX190" s="35">
        <v>-0.44569999999999999</v>
      </c>
      <c r="AY190" s="35">
        <v>-0.4723</v>
      </c>
      <c r="AZ190" s="35">
        <v>-0.4894</v>
      </c>
      <c r="BA190" s="35">
        <v>-0.5161</v>
      </c>
      <c r="BB190" s="35">
        <v>-0.5544</v>
      </c>
      <c r="BC190" s="35">
        <v>-0.48420000000000002</v>
      </c>
      <c r="BD190" s="35">
        <v>-0.55769999999999997</v>
      </c>
      <c r="BE190" s="35">
        <v>-0.55710000000000004</v>
      </c>
      <c r="BF190" s="35">
        <v>-0.53080000000000005</v>
      </c>
      <c r="BG190" s="35">
        <v>-0.499</v>
      </c>
      <c r="BI190" s="24" t="s">
        <v>234</v>
      </c>
      <c r="BK190" s="35">
        <v>13.3005</v>
      </c>
      <c r="BL190" s="35">
        <v>7.8960999999999997</v>
      </c>
      <c r="BM190" s="35">
        <v>11.453099999999999</v>
      </c>
      <c r="BN190" s="35">
        <v>11.697699999999999</v>
      </c>
      <c r="BO190" s="35">
        <v>10.5837</v>
      </c>
      <c r="BP190" s="35">
        <v>13.8733</v>
      </c>
      <c r="BQ190" s="35">
        <v>13.0853</v>
      </c>
      <c r="BR190" s="35">
        <v>6.8240999999999996</v>
      </c>
      <c r="BS190" s="35">
        <v>13.8034</v>
      </c>
      <c r="BT190" s="35">
        <v>14.769500000000001</v>
      </c>
      <c r="BU190" s="35">
        <v>11.211</v>
      </c>
      <c r="BV190" s="35">
        <v>11.1326</v>
      </c>
      <c r="BW190" s="35">
        <v>13.672800000000001</v>
      </c>
      <c r="BX190" s="35">
        <v>14.532500000000001</v>
      </c>
      <c r="BY190" s="35">
        <v>17.079699999999999</v>
      </c>
      <c r="BZ190" s="35">
        <v>17.650600000000001</v>
      </c>
      <c r="CA190" s="35">
        <v>17.723299999999998</v>
      </c>
      <c r="CB190" s="35">
        <v>20.0167</v>
      </c>
      <c r="CC190" s="35">
        <v>22.425699999999999</v>
      </c>
      <c r="CD190" s="35">
        <v>17.160900000000002</v>
      </c>
      <c r="CE190" s="35">
        <v>17.561699999999998</v>
      </c>
      <c r="CF190" s="35">
        <v>21.007000000000001</v>
      </c>
      <c r="CH190" s="32">
        <v>105.785</v>
      </c>
      <c r="CI190" s="30">
        <v>35.756</v>
      </c>
    </row>
    <row r="191" spans="1:88">
      <c r="A191" s="29" t="s">
        <v>225</v>
      </c>
      <c r="B191" s="30" t="s">
        <v>226</v>
      </c>
      <c r="C191" s="30"/>
      <c r="D191" s="30"/>
      <c r="E191" s="30" t="s">
        <v>227</v>
      </c>
      <c r="F191" s="31">
        <v>11</v>
      </c>
      <c r="G191" s="31">
        <v>217</v>
      </c>
      <c r="H191" s="31">
        <v>10168</v>
      </c>
      <c r="I191" s="32">
        <v>105.78</v>
      </c>
      <c r="J191" s="30">
        <v>35.756999999999998</v>
      </c>
      <c r="K191" s="33" t="s">
        <v>235</v>
      </c>
      <c r="M191" s="35">
        <v>0.61319999999999997</v>
      </c>
      <c r="N191" s="35">
        <v>0.50309999999999999</v>
      </c>
      <c r="O191" s="35">
        <v>0.60740000000000005</v>
      </c>
      <c r="P191" s="35">
        <v>0.61109999999999998</v>
      </c>
      <c r="Q191" s="35">
        <v>0.55210000000000004</v>
      </c>
      <c r="R191" s="35">
        <v>0.62509999999999999</v>
      </c>
      <c r="S191" s="35">
        <v>0.60699999999999998</v>
      </c>
      <c r="T191" s="35">
        <v>0.59409999999999996</v>
      </c>
      <c r="U191" s="35">
        <v>0.61099999999999999</v>
      </c>
      <c r="V191" s="35">
        <v>0.55700000000000005</v>
      </c>
      <c r="W191" s="35">
        <v>0.54630000000000001</v>
      </c>
      <c r="X191" s="35">
        <v>0.53069999999999995</v>
      </c>
      <c r="Y191" s="35">
        <v>0.4929</v>
      </c>
      <c r="Z191" s="35">
        <v>0.53159999999999996</v>
      </c>
      <c r="AA191" s="35">
        <v>0.55000000000000004</v>
      </c>
      <c r="AB191" s="35">
        <v>0.52659999999999996</v>
      </c>
      <c r="AC191" s="35">
        <v>0.40720000000000001</v>
      </c>
      <c r="AD191" s="35">
        <v>0.4844</v>
      </c>
      <c r="AE191" s="35">
        <v>0.4889</v>
      </c>
      <c r="AF191" s="35">
        <v>0.49569999999999997</v>
      </c>
      <c r="AG191" s="35">
        <v>0.48699999999999999</v>
      </c>
      <c r="AH191" s="35">
        <v>0.53820000000000001</v>
      </c>
      <c r="AJ191" s="25" t="s">
        <v>235</v>
      </c>
      <c r="AL191" s="35">
        <v>-0.4083</v>
      </c>
      <c r="AM191" s="35">
        <v>-0.22470000000000001</v>
      </c>
      <c r="AN191" s="35">
        <v>-0.42580000000000001</v>
      </c>
      <c r="AO191" s="35">
        <v>-0.39500000000000002</v>
      </c>
      <c r="AP191" s="35">
        <v>-0.33350000000000002</v>
      </c>
      <c r="AQ191" s="35">
        <v>-0.4007</v>
      </c>
      <c r="AR191" s="35">
        <v>-0.37869999999999998</v>
      </c>
      <c r="AS191" s="35">
        <v>-0.3906</v>
      </c>
      <c r="AT191" s="35">
        <v>-0.46679999999999999</v>
      </c>
      <c r="AU191" s="35">
        <v>-0.48409999999999997</v>
      </c>
      <c r="AV191" s="35">
        <v>-0.48070000000000002</v>
      </c>
      <c r="AW191" s="35">
        <v>-0.49919999999999998</v>
      </c>
      <c r="AX191" s="35">
        <v>-0.47599999999999998</v>
      </c>
      <c r="AY191" s="35">
        <v>-0.52100000000000002</v>
      </c>
      <c r="AZ191" s="35">
        <v>-0.49840000000000001</v>
      </c>
      <c r="BA191" s="35">
        <v>-0.5181</v>
      </c>
      <c r="BB191" s="35">
        <v>-0.54759999999999998</v>
      </c>
      <c r="BC191" s="35">
        <v>-0.52749999999999997</v>
      </c>
      <c r="BD191" s="35">
        <v>-0.5625</v>
      </c>
      <c r="BE191" s="35">
        <v>-0.54949999999999999</v>
      </c>
      <c r="BF191" s="35">
        <v>-0.53369999999999995</v>
      </c>
      <c r="BG191" s="35">
        <v>-0.52929999999999999</v>
      </c>
      <c r="BI191" s="24" t="s">
        <v>235</v>
      </c>
      <c r="BK191" s="35">
        <v>11.820600000000001</v>
      </c>
      <c r="BL191" s="35">
        <v>6.6455000000000002</v>
      </c>
      <c r="BM191" s="35">
        <v>10.7342</v>
      </c>
      <c r="BN191" s="35">
        <v>13.204700000000001</v>
      </c>
      <c r="BO191" s="35">
        <v>9.2059999999999995</v>
      </c>
      <c r="BP191" s="35">
        <v>11.210900000000001</v>
      </c>
      <c r="BQ191" s="35">
        <v>13.114100000000001</v>
      </c>
      <c r="BR191" s="35">
        <v>9.2117000000000004</v>
      </c>
      <c r="BS191" s="35">
        <v>14.061500000000001</v>
      </c>
      <c r="BT191" s="35">
        <v>12.9505</v>
      </c>
      <c r="BU191" s="35">
        <v>12.3139</v>
      </c>
      <c r="BV191" s="35">
        <v>10.818300000000001</v>
      </c>
      <c r="BW191" s="35">
        <v>13.6996</v>
      </c>
      <c r="BX191" s="35">
        <v>16.514700000000001</v>
      </c>
      <c r="BY191" s="35">
        <v>17.928699999999999</v>
      </c>
      <c r="BZ191" s="35">
        <v>17.0778</v>
      </c>
      <c r="CA191" s="35">
        <v>18.121300000000002</v>
      </c>
      <c r="CB191" s="35">
        <v>19.326499999999999</v>
      </c>
      <c r="CC191" s="35">
        <v>19.011900000000001</v>
      </c>
      <c r="CD191" s="35">
        <v>14.9831</v>
      </c>
      <c r="CE191" s="35">
        <v>15.011100000000001</v>
      </c>
      <c r="CF191" s="35">
        <v>18.101299999999998</v>
      </c>
      <c r="CH191" s="32">
        <v>105.78</v>
      </c>
      <c r="CI191" s="30">
        <v>35.756999999999998</v>
      </c>
    </row>
    <row r="192" spans="1:88">
      <c r="A192" s="29" t="s">
        <v>225</v>
      </c>
      <c r="B192" s="30" t="s">
        <v>226</v>
      </c>
      <c r="C192" s="30"/>
      <c r="D192" s="30"/>
      <c r="E192" s="30" t="s">
        <v>227</v>
      </c>
      <c r="F192" s="31">
        <v>12</v>
      </c>
      <c r="G192" s="31">
        <v>158</v>
      </c>
      <c r="H192" s="31">
        <v>10271</v>
      </c>
      <c r="I192" s="32">
        <v>105.77800000000001</v>
      </c>
      <c r="J192" s="30">
        <v>35.759</v>
      </c>
      <c r="K192" s="33" t="s">
        <v>236</v>
      </c>
      <c r="M192" s="35">
        <v>0.59509999999999996</v>
      </c>
      <c r="N192" s="35">
        <v>0.50800000000000001</v>
      </c>
      <c r="O192" s="35">
        <v>0.60750000000000004</v>
      </c>
      <c r="P192" s="35">
        <v>0.59650000000000003</v>
      </c>
      <c r="Q192" s="35">
        <v>0.55930000000000002</v>
      </c>
      <c r="R192" s="35">
        <v>0.58840000000000003</v>
      </c>
      <c r="S192" s="35">
        <v>0.61750000000000005</v>
      </c>
      <c r="T192" s="35">
        <v>0.6018</v>
      </c>
      <c r="U192" s="35">
        <v>0.60250000000000004</v>
      </c>
      <c r="V192" s="35">
        <v>0.53310000000000002</v>
      </c>
      <c r="W192" s="35">
        <v>0.50839999999999996</v>
      </c>
      <c r="X192" s="35">
        <v>0.50749999999999995</v>
      </c>
      <c r="Y192" s="35">
        <v>0.48130000000000001</v>
      </c>
      <c r="Z192" s="35">
        <v>0.53359999999999996</v>
      </c>
      <c r="AA192" s="35">
        <v>0.55359999999999998</v>
      </c>
      <c r="AB192" s="35">
        <v>0.51590000000000003</v>
      </c>
      <c r="AC192" s="35">
        <v>0.3982</v>
      </c>
      <c r="AD192" s="35">
        <v>0.50609999999999999</v>
      </c>
      <c r="AE192" s="35">
        <v>0.51659999999999995</v>
      </c>
      <c r="AF192" s="35">
        <v>0.50919999999999999</v>
      </c>
      <c r="AG192" s="35">
        <v>0.50449999999999995</v>
      </c>
      <c r="AH192" s="35">
        <v>0.53220000000000001</v>
      </c>
      <c r="AJ192" s="25" t="s">
        <v>236</v>
      </c>
      <c r="AL192" s="35">
        <v>-0.45810000000000001</v>
      </c>
      <c r="AM192" s="35">
        <v>-0.30599999999999999</v>
      </c>
      <c r="AN192" s="35">
        <v>-0.46100000000000002</v>
      </c>
      <c r="AO192" s="35">
        <v>-0.4264</v>
      </c>
      <c r="AP192" s="35">
        <v>-0.443</v>
      </c>
      <c r="AQ192" s="35">
        <v>-0.41210000000000002</v>
      </c>
      <c r="AR192" s="35">
        <v>-0.4274</v>
      </c>
      <c r="AS192" s="35">
        <v>-0.44080000000000003</v>
      </c>
      <c r="AT192" s="35">
        <v>-0.48120000000000002</v>
      </c>
      <c r="AU192" s="35">
        <v>-0.50290000000000001</v>
      </c>
      <c r="AV192" s="35">
        <v>-0.49709999999999999</v>
      </c>
      <c r="AW192" s="35">
        <v>-0.53539999999999999</v>
      </c>
      <c r="AX192" s="35">
        <v>-0.51019999999999999</v>
      </c>
      <c r="AY192" s="35">
        <v>-0.53110000000000002</v>
      </c>
      <c r="AZ192" s="35">
        <v>-0.53180000000000005</v>
      </c>
      <c r="BA192" s="35">
        <v>-0.53649999999999998</v>
      </c>
      <c r="BB192" s="35">
        <v>-0.55159999999999998</v>
      </c>
      <c r="BC192" s="35">
        <v>-0.5474</v>
      </c>
      <c r="BD192" s="35">
        <v>-0.57689999999999997</v>
      </c>
      <c r="BE192" s="35">
        <v>-0.57440000000000002</v>
      </c>
      <c r="BF192" s="35">
        <v>-0.55100000000000005</v>
      </c>
      <c r="BG192" s="35">
        <v>-0.50780000000000003</v>
      </c>
      <c r="BI192" s="24" t="s">
        <v>236</v>
      </c>
      <c r="BK192" s="35">
        <v>14.481999999999999</v>
      </c>
      <c r="BL192" s="35">
        <v>9.4442000000000004</v>
      </c>
      <c r="BM192" s="35">
        <v>16.898299999999999</v>
      </c>
      <c r="BN192" s="35">
        <v>14.154299999999999</v>
      </c>
      <c r="BO192" s="35">
        <v>10.667299999999999</v>
      </c>
      <c r="BP192" s="35">
        <v>14.5817</v>
      </c>
      <c r="BQ192" s="35">
        <v>15.1327</v>
      </c>
      <c r="BR192" s="35">
        <v>11.6883</v>
      </c>
      <c r="BS192" s="35">
        <v>14.2356</v>
      </c>
      <c r="BT192" s="35">
        <v>16.998699999999999</v>
      </c>
      <c r="BU192" s="35">
        <v>15.4078</v>
      </c>
      <c r="BV192" s="35">
        <v>17.2454</v>
      </c>
      <c r="BW192" s="35">
        <v>16.147200000000002</v>
      </c>
      <c r="BX192" s="35">
        <v>18.408000000000001</v>
      </c>
      <c r="BY192" s="35">
        <v>17.412700000000001</v>
      </c>
      <c r="BZ192" s="35">
        <v>17.133199999999999</v>
      </c>
      <c r="CA192" s="35">
        <v>17.743099999999998</v>
      </c>
      <c r="CB192" s="35">
        <v>19.4528</v>
      </c>
      <c r="CC192" s="35">
        <v>21.827000000000002</v>
      </c>
      <c r="CD192" s="35">
        <v>17.4267</v>
      </c>
      <c r="CE192" s="35">
        <v>20.779</v>
      </c>
      <c r="CF192" s="35">
        <v>19.9359</v>
      </c>
      <c r="CH192" s="32">
        <v>105.77800000000001</v>
      </c>
      <c r="CI192" s="30">
        <v>35.759</v>
      </c>
    </row>
    <row r="193" spans="1:87">
      <c r="A193" s="29" t="s">
        <v>225</v>
      </c>
      <c r="B193" s="30" t="s">
        <v>226</v>
      </c>
      <c r="C193" s="30"/>
      <c r="D193" s="30"/>
      <c r="E193" s="30" t="s">
        <v>227</v>
      </c>
      <c r="F193" s="31">
        <v>12</v>
      </c>
      <c r="G193" s="31">
        <v>122</v>
      </c>
      <c r="H193" s="31">
        <v>10269</v>
      </c>
      <c r="I193" s="32">
        <v>105.782</v>
      </c>
      <c r="J193" s="30">
        <v>35.759</v>
      </c>
      <c r="K193" s="33" t="s">
        <v>237</v>
      </c>
      <c r="M193" s="35">
        <v>0.59079999999999999</v>
      </c>
      <c r="N193" s="35">
        <v>0.51929999999999998</v>
      </c>
      <c r="O193" s="35">
        <v>0.58750000000000002</v>
      </c>
      <c r="P193" s="35">
        <v>0.5958</v>
      </c>
      <c r="Q193" s="35">
        <v>0.55800000000000005</v>
      </c>
      <c r="R193" s="35">
        <v>0.62139999999999995</v>
      </c>
      <c r="S193" s="35">
        <v>0.62819999999999998</v>
      </c>
      <c r="T193" s="35">
        <v>0.55179999999999996</v>
      </c>
      <c r="U193" s="35">
        <v>0.59399999999999997</v>
      </c>
      <c r="V193" s="35">
        <v>0.52600000000000002</v>
      </c>
      <c r="W193" s="35">
        <v>0.502</v>
      </c>
      <c r="X193" s="35">
        <v>0.50190000000000001</v>
      </c>
      <c r="Y193" s="35">
        <v>0.46610000000000001</v>
      </c>
      <c r="Z193" s="35">
        <v>0.504</v>
      </c>
      <c r="AA193" s="35">
        <v>0.5232</v>
      </c>
      <c r="AB193" s="35">
        <v>0.48399999999999999</v>
      </c>
      <c r="AC193" s="35">
        <v>0.43109999999999998</v>
      </c>
      <c r="AD193" s="35">
        <v>0.50390000000000001</v>
      </c>
      <c r="AE193" s="35">
        <v>0.47170000000000001</v>
      </c>
      <c r="AF193" s="35">
        <v>0.4834</v>
      </c>
      <c r="AG193" s="35">
        <v>0.47070000000000001</v>
      </c>
      <c r="AH193" s="35">
        <v>0.58169999999999999</v>
      </c>
      <c r="AJ193" s="25" t="s">
        <v>237</v>
      </c>
      <c r="AL193" s="35">
        <v>-0.43859999999999999</v>
      </c>
      <c r="AM193" s="35">
        <v>-0.3382</v>
      </c>
      <c r="AN193" s="35">
        <v>-0.45629999999999998</v>
      </c>
      <c r="AO193" s="35">
        <v>-0.3468</v>
      </c>
      <c r="AP193" s="35">
        <v>-0.42730000000000001</v>
      </c>
      <c r="AQ193" s="35">
        <v>-0.4355</v>
      </c>
      <c r="AR193" s="35">
        <v>-0.44969999999999999</v>
      </c>
      <c r="AS193" s="35">
        <v>-0.37040000000000001</v>
      </c>
      <c r="AT193" s="35">
        <v>-0.50280000000000002</v>
      </c>
      <c r="AU193" s="35">
        <v>-0.49170000000000003</v>
      </c>
      <c r="AV193" s="35">
        <v>-0.5272</v>
      </c>
      <c r="AW193" s="35">
        <v>-0.52200000000000002</v>
      </c>
      <c r="AX193" s="35">
        <v>-0.47049999999999997</v>
      </c>
      <c r="AY193" s="35">
        <v>-0.51319999999999999</v>
      </c>
      <c r="AZ193" s="35">
        <v>-0.50480000000000003</v>
      </c>
      <c r="BA193" s="35">
        <v>-0.53680000000000005</v>
      </c>
      <c r="BB193" s="35">
        <v>-0.56659999999999999</v>
      </c>
      <c r="BC193" s="35">
        <v>-0.50580000000000003</v>
      </c>
      <c r="BD193" s="35">
        <v>-0.5716</v>
      </c>
      <c r="BE193" s="35">
        <v>-0.56740000000000002</v>
      </c>
      <c r="BF193" s="35">
        <v>-0.57130000000000003</v>
      </c>
      <c r="BG193" s="35">
        <v>-0.57650000000000001</v>
      </c>
      <c r="BI193" s="24" t="s">
        <v>237</v>
      </c>
      <c r="BK193" s="35">
        <v>14.0825</v>
      </c>
      <c r="BL193" s="35">
        <v>11.1221</v>
      </c>
      <c r="BM193" s="35">
        <v>15.516</v>
      </c>
      <c r="BN193" s="35">
        <v>12.6822</v>
      </c>
      <c r="BO193" s="35">
        <v>10.2469</v>
      </c>
      <c r="BP193" s="35">
        <v>16.1204</v>
      </c>
      <c r="BQ193" s="35">
        <v>15.6805</v>
      </c>
      <c r="BR193" s="35">
        <v>10.536099999999999</v>
      </c>
      <c r="BS193" s="35">
        <v>14.068099999999999</v>
      </c>
      <c r="BT193" s="35">
        <v>17.9802</v>
      </c>
      <c r="BU193" s="35">
        <v>16.512499999999999</v>
      </c>
      <c r="BV193" s="35">
        <v>16.998699999999999</v>
      </c>
      <c r="BW193" s="35">
        <v>16.286999999999999</v>
      </c>
      <c r="BX193" s="35">
        <v>17.554300000000001</v>
      </c>
      <c r="BY193" s="35">
        <v>16.6538</v>
      </c>
      <c r="BZ193" s="35">
        <v>17.606100000000001</v>
      </c>
      <c r="CA193" s="35">
        <v>19.3005</v>
      </c>
      <c r="CB193" s="35">
        <v>19.125499999999999</v>
      </c>
      <c r="CC193" s="35">
        <v>23.061499999999999</v>
      </c>
      <c r="CD193" s="35">
        <v>17.667999999999999</v>
      </c>
      <c r="CE193" s="35">
        <v>21.991299999999999</v>
      </c>
      <c r="CF193" s="35">
        <v>21.705500000000001</v>
      </c>
      <c r="CH193" s="32">
        <v>105.782</v>
      </c>
      <c r="CI193" s="30">
        <v>35.759</v>
      </c>
    </row>
    <row r="194" spans="1:87">
      <c r="A194" s="29" t="s">
        <v>225</v>
      </c>
      <c r="B194" s="30" t="s">
        <v>226</v>
      </c>
      <c r="C194" s="30"/>
      <c r="D194" s="30"/>
      <c r="E194" s="30" t="s">
        <v>227</v>
      </c>
      <c r="F194" s="31">
        <v>13</v>
      </c>
      <c r="G194" s="31">
        <v>269</v>
      </c>
      <c r="H194" s="31">
        <v>10105</v>
      </c>
      <c r="I194" s="32">
        <v>105.774</v>
      </c>
      <c r="J194" s="30">
        <v>35.758000000000003</v>
      </c>
      <c r="K194" s="33" t="s">
        <v>238</v>
      </c>
      <c r="M194" s="35">
        <v>0.58679999999999999</v>
      </c>
      <c r="N194" s="35">
        <v>0.50160000000000005</v>
      </c>
      <c r="O194" s="35">
        <v>0.61170000000000002</v>
      </c>
      <c r="P194" s="35">
        <v>0.6149</v>
      </c>
      <c r="Q194" s="35">
        <v>0.5464</v>
      </c>
      <c r="R194" s="35">
        <v>0.60770000000000002</v>
      </c>
      <c r="S194" s="35">
        <v>0.60660000000000003</v>
      </c>
      <c r="T194" s="35">
        <v>0.59319999999999995</v>
      </c>
      <c r="U194" s="35">
        <v>0.54159999999999997</v>
      </c>
      <c r="V194" s="35">
        <v>0.5343</v>
      </c>
      <c r="W194" s="35">
        <v>0.52200000000000002</v>
      </c>
      <c r="X194" s="35">
        <v>0.50880000000000003</v>
      </c>
      <c r="Y194" s="35">
        <v>0.4501</v>
      </c>
      <c r="Z194" s="35">
        <v>0.51239999999999997</v>
      </c>
      <c r="AA194" s="35">
        <v>0.53290000000000004</v>
      </c>
      <c r="AB194" s="35">
        <v>0.51590000000000003</v>
      </c>
      <c r="AC194" s="35">
        <v>0.41110000000000002</v>
      </c>
      <c r="AD194" s="35">
        <v>0.47270000000000001</v>
      </c>
      <c r="AE194" s="35">
        <v>0.46479999999999999</v>
      </c>
      <c r="AF194" s="35">
        <v>0.46829999999999999</v>
      </c>
      <c r="AG194" s="35">
        <v>0.4526</v>
      </c>
      <c r="AH194" s="35">
        <v>0.49180000000000001</v>
      </c>
      <c r="AJ194" s="25" t="s">
        <v>238</v>
      </c>
      <c r="AL194" s="35">
        <v>-0.40260000000000001</v>
      </c>
      <c r="AM194" s="35">
        <v>-0.24929999999999999</v>
      </c>
      <c r="AN194" s="35">
        <v>-0.4294</v>
      </c>
      <c r="AO194" s="35">
        <v>-0.3921</v>
      </c>
      <c r="AP194" s="35">
        <v>-0.34370000000000001</v>
      </c>
      <c r="AQ194" s="35">
        <v>-0.40539999999999998</v>
      </c>
      <c r="AR194" s="35">
        <v>-0.3745</v>
      </c>
      <c r="AS194" s="35">
        <v>-0.40960000000000002</v>
      </c>
      <c r="AT194" s="35">
        <v>-0.37369999999999998</v>
      </c>
      <c r="AU194" s="35">
        <v>-0.46560000000000001</v>
      </c>
      <c r="AV194" s="35">
        <v>-0.4602</v>
      </c>
      <c r="AW194" s="35">
        <v>-0.50329999999999997</v>
      </c>
      <c r="AX194" s="35">
        <v>-0.47249999999999998</v>
      </c>
      <c r="AY194" s="35">
        <v>-0.47760000000000002</v>
      </c>
      <c r="AZ194" s="35">
        <v>-0.51190000000000002</v>
      </c>
      <c r="BA194" s="35">
        <v>-0.51449999999999996</v>
      </c>
      <c r="BB194" s="35">
        <v>-0.54530000000000001</v>
      </c>
      <c r="BC194" s="35">
        <v>-0.53920000000000001</v>
      </c>
      <c r="BD194" s="35">
        <v>-0.55120000000000002</v>
      </c>
      <c r="BE194" s="35">
        <v>-0.54749999999999999</v>
      </c>
      <c r="BF194" s="35">
        <v>-0.53790000000000004</v>
      </c>
      <c r="BG194" s="35">
        <v>-0.52639999999999998</v>
      </c>
      <c r="BI194" s="24" t="s">
        <v>238</v>
      </c>
      <c r="BK194" s="35">
        <v>10.3467</v>
      </c>
      <c r="BL194" s="35">
        <v>4.4039999999999999</v>
      </c>
      <c r="BM194" s="35">
        <v>9.9063999999999997</v>
      </c>
      <c r="BN194" s="35">
        <v>9.1318999999999999</v>
      </c>
      <c r="BO194" s="35">
        <v>7.4413999999999998</v>
      </c>
      <c r="BP194" s="35">
        <v>10.162599999999999</v>
      </c>
      <c r="BQ194" s="35">
        <v>9.7706</v>
      </c>
      <c r="BR194" s="35">
        <v>6.0923999999999996</v>
      </c>
      <c r="BS194" s="35">
        <v>10.6814</v>
      </c>
      <c r="BT194" s="35">
        <v>11.5871</v>
      </c>
      <c r="BU194" s="35">
        <v>10.7468</v>
      </c>
      <c r="BV194" s="35">
        <v>9.19</v>
      </c>
      <c r="BW194" s="35">
        <v>9.8032000000000004</v>
      </c>
      <c r="BX194" s="35">
        <v>11.554600000000001</v>
      </c>
      <c r="BY194" s="35">
        <v>12.6549</v>
      </c>
      <c r="BZ194" s="35">
        <v>14.149800000000001</v>
      </c>
      <c r="CA194" s="35">
        <v>14.6617</v>
      </c>
      <c r="CB194" s="35">
        <v>16.268899999999999</v>
      </c>
      <c r="CC194" s="35">
        <v>16.5061</v>
      </c>
      <c r="CD194" s="35">
        <v>11.938499999999999</v>
      </c>
      <c r="CE194" s="35">
        <v>14.485200000000001</v>
      </c>
      <c r="CF194" s="35">
        <v>15.406499999999999</v>
      </c>
      <c r="CH194" s="32">
        <v>105.774</v>
      </c>
      <c r="CI194" s="30">
        <v>35.758000000000003</v>
      </c>
    </row>
    <row r="195" spans="1:87">
      <c r="A195" s="29" t="s">
        <v>225</v>
      </c>
      <c r="B195" s="30" t="s">
        <v>226</v>
      </c>
      <c r="C195" s="30"/>
      <c r="D195" s="30"/>
      <c r="E195" s="30" t="s">
        <v>227</v>
      </c>
      <c r="F195" s="31">
        <v>7</v>
      </c>
      <c r="G195" s="31">
        <v>196</v>
      </c>
      <c r="H195" s="31">
        <v>10273</v>
      </c>
      <c r="I195" s="32">
        <v>105.77200000000001</v>
      </c>
      <c r="J195" s="30">
        <v>35.758000000000003</v>
      </c>
      <c r="K195" s="33" t="s">
        <v>239</v>
      </c>
      <c r="M195" s="35">
        <v>0.6079</v>
      </c>
      <c r="N195" s="35">
        <v>0.51700000000000002</v>
      </c>
      <c r="O195" s="35">
        <v>0.61829999999999996</v>
      </c>
      <c r="P195" s="35">
        <v>0.61499999999999999</v>
      </c>
      <c r="Q195" s="35">
        <v>0.56379999999999997</v>
      </c>
      <c r="R195" s="35">
        <v>0.58889999999999998</v>
      </c>
      <c r="S195" s="35">
        <v>0.57509999999999994</v>
      </c>
      <c r="T195" s="35">
        <v>0.52990000000000004</v>
      </c>
      <c r="U195" s="35">
        <v>0.52929999999999999</v>
      </c>
      <c r="V195" s="35">
        <v>0.50780000000000003</v>
      </c>
      <c r="W195" s="35">
        <v>0.49869999999999998</v>
      </c>
      <c r="X195" s="35">
        <v>0.48570000000000002</v>
      </c>
      <c r="Y195" s="35">
        <v>0.44419999999999998</v>
      </c>
      <c r="Z195" s="35">
        <v>0.48380000000000001</v>
      </c>
      <c r="AA195" s="35">
        <v>0.4899</v>
      </c>
      <c r="AB195" s="35">
        <v>0.49020000000000002</v>
      </c>
      <c r="AC195" s="35">
        <v>0.42</v>
      </c>
      <c r="AD195" s="35">
        <v>0.46789999999999998</v>
      </c>
      <c r="AE195" s="35">
        <v>0.44769999999999999</v>
      </c>
      <c r="AF195" s="35">
        <v>0.45050000000000001</v>
      </c>
      <c r="AG195" s="35">
        <v>0.45169999999999999</v>
      </c>
      <c r="AH195" s="35">
        <v>0.54210000000000003</v>
      </c>
      <c r="AJ195" s="25" t="s">
        <v>239</v>
      </c>
      <c r="AL195" s="35">
        <v>-0.42259999999999998</v>
      </c>
      <c r="AM195" s="35">
        <v>-0.28899999999999998</v>
      </c>
      <c r="AN195" s="35">
        <v>-0.42309999999999998</v>
      </c>
      <c r="AO195" s="35">
        <v>-0.42199999999999999</v>
      </c>
      <c r="AP195" s="35">
        <v>-0.41370000000000001</v>
      </c>
      <c r="AQ195" s="35">
        <v>-0.40810000000000002</v>
      </c>
      <c r="AR195" s="35">
        <v>-0.40860000000000002</v>
      </c>
      <c r="AS195" s="35">
        <v>-0.41289999999999999</v>
      </c>
      <c r="AT195" s="35">
        <v>-0.43890000000000001</v>
      </c>
      <c r="AU195" s="35">
        <v>-0.50009999999999999</v>
      </c>
      <c r="AV195" s="35">
        <v>-0.496</v>
      </c>
      <c r="AW195" s="35">
        <v>-0.52100000000000002</v>
      </c>
      <c r="AX195" s="35">
        <v>-0.51370000000000005</v>
      </c>
      <c r="AY195" s="35">
        <v>-0.51249999999999996</v>
      </c>
      <c r="AZ195" s="35">
        <v>-0.52339999999999998</v>
      </c>
      <c r="BA195" s="35">
        <v>-0.53769999999999996</v>
      </c>
      <c r="BB195" s="35">
        <v>-0.55610000000000004</v>
      </c>
      <c r="BC195" s="35">
        <v>-0.54720000000000002</v>
      </c>
      <c r="BD195" s="35">
        <v>-0.57250000000000001</v>
      </c>
      <c r="BE195" s="35">
        <v>-0.57369999999999999</v>
      </c>
      <c r="BF195" s="35">
        <v>-0.54090000000000005</v>
      </c>
      <c r="BG195" s="35">
        <v>-0.5444</v>
      </c>
      <c r="BI195" s="24" t="s">
        <v>239</v>
      </c>
      <c r="BK195" s="35">
        <v>12.244899999999999</v>
      </c>
      <c r="BL195" s="35">
        <v>7.8192000000000004</v>
      </c>
      <c r="BM195" s="35">
        <v>13.4259</v>
      </c>
      <c r="BN195" s="35">
        <v>12.8</v>
      </c>
      <c r="BO195" s="35">
        <v>10.8094</v>
      </c>
      <c r="BP195" s="35">
        <v>13.4057</v>
      </c>
      <c r="BQ195" s="35">
        <v>13.5588</v>
      </c>
      <c r="BR195" s="35">
        <v>10.235099999999999</v>
      </c>
      <c r="BS195" s="35">
        <v>14.8668</v>
      </c>
      <c r="BT195" s="35">
        <v>16.607299999999999</v>
      </c>
      <c r="BU195" s="35">
        <v>16.359100000000002</v>
      </c>
      <c r="BV195" s="35">
        <v>15.973699999999999</v>
      </c>
      <c r="BW195" s="35">
        <v>15.083500000000001</v>
      </c>
      <c r="BX195" s="35">
        <v>18.480599999999999</v>
      </c>
      <c r="BY195" s="35">
        <v>17.3139</v>
      </c>
      <c r="BZ195" s="35">
        <v>17.1996</v>
      </c>
      <c r="CA195" s="35">
        <v>17.791</v>
      </c>
      <c r="CB195" s="35">
        <v>18.777000000000001</v>
      </c>
      <c r="CC195" s="35">
        <v>21.517700000000001</v>
      </c>
      <c r="CD195" s="35">
        <v>15.7553</v>
      </c>
      <c r="CE195" s="35">
        <v>18.4956</v>
      </c>
      <c r="CF195" s="35">
        <v>18.3123</v>
      </c>
      <c r="CH195" s="32">
        <v>105.77200000000001</v>
      </c>
      <c r="CI195" s="30">
        <v>35.758000000000003</v>
      </c>
    </row>
    <row r="196" spans="1:87">
      <c r="A196" s="29" t="s">
        <v>225</v>
      </c>
      <c r="B196" s="30" t="s">
        <v>226</v>
      </c>
      <c r="C196" s="30"/>
      <c r="D196" s="30"/>
      <c r="E196" s="30" t="s">
        <v>227</v>
      </c>
      <c r="F196" s="31">
        <v>14</v>
      </c>
      <c r="G196" s="31">
        <v>260</v>
      </c>
      <c r="H196" s="31">
        <v>10170</v>
      </c>
      <c r="I196" s="32">
        <v>105.774</v>
      </c>
      <c r="J196" s="30">
        <v>35.762999999999998</v>
      </c>
      <c r="K196" s="33" t="s">
        <v>240</v>
      </c>
      <c r="M196" s="35">
        <v>0.60529999999999995</v>
      </c>
      <c r="N196" s="35">
        <v>0.48509999999999998</v>
      </c>
      <c r="O196" s="35">
        <v>0.59409999999999996</v>
      </c>
      <c r="P196" s="35">
        <v>0.61</v>
      </c>
      <c r="Q196" s="35">
        <v>0.53549999999999998</v>
      </c>
      <c r="R196" s="35">
        <v>0.56299999999999994</v>
      </c>
      <c r="S196" s="35">
        <v>0.5756</v>
      </c>
      <c r="T196" s="35">
        <v>0.55800000000000005</v>
      </c>
      <c r="U196" s="35">
        <v>0.58360000000000001</v>
      </c>
      <c r="V196" s="35">
        <v>0.55120000000000002</v>
      </c>
      <c r="W196" s="35">
        <v>0.53680000000000005</v>
      </c>
      <c r="X196" s="35">
        <v>0.53200000000000003</v>
      </c>
      <c r="Y196" s="35">
        <v>0.51590000000000003</v>
      </c>
      <c r="Z196" s="35">
        <v>0.56420000000000003</v>
      </c>
      <c r="AA196" s="35">
        <v>0.53869999999999996</v>
      </c>
      <c r="AB196" s="35">
        <v>0.53480000000000005</v>
      </c>
      <c r="AC196" s="35">
        <v>0.43630000000000002</v>
      </c>
      <c r="AD196" s="35">
        <v>0.48449999999999999</v>
      </c>
      <c r="AE196" s="35">
        <v>0.47720000000000001</v>
      </c>
      <c r="AF196" s="35">
        <v>0.47839999999999999</v>
      </c>
      <c r="AG196" s="35">
        <v>0.4587</v>
      </c>
      <c r="AH196" s="35">
        <v>0.54310000000000003</v>
      </c>
      <c r="AJ196" s="25" t="s">
        <v>240</v>
      </c>
      <c r="AL196" s="35">
        <v>-0.4027</v>
      </c>
      <c r="AM196" s="35">
        <v>-0.18809999999999999</v>
      </c>
      <c r="AN196" s="35">
        <v>-0.4234</v>
      </c>
      <c r="AO196" s="35">
        <v>-0.43109999999999998</v>
      </c>
      <c r="AP196" s="35">
        <v>-0.36109999999999998</v>
      </c>
      <c r="AQ196" s="35">
        <v>-0.36580000000000001</v>
      </c>
      <c r="AR196" s="35">
        <v>-0.38650000000000001</v>
      </c>
      <c r="AS196" s="35">
        <v>-0.37730000000000002</v>
      </c>
      <c r="AT196" s="35">
        <v>-0.43759999999999999</v>
      </c>
      <c r="AU196" s="35">
        <v>-0.48559999999999998</v>
      </c>
      <c r="AV196" s="35">
        <v>-0.51439999999999997</v>
      </c>
      <c r="AW196" s="35">
        <v>-0.49759999999999999</v>
      </c>
      <c r="AX196" s="35">
        <v>-0.47320000000000001</v>
      </c>
      <c r="AY196" s="35">
        <v>-0.50629999999999997</v>
      </c>
      <c r="AZ196" s="35">
        <v>-0.46989999999999998</v>
      </c>
      <c r="BA196" s="35">
        <v>-0.51519999999999999</v>
      </c>
      <c r="BB196" s="35">
        <v>-0.5353</v>
      </c>
      <c r="BC196" s="35">
        <v>-0.4924</v>
      </c>
      <c r="BD196" s="35">
        <v>-0.55120000000000002</v>
      </c>
      <c r="BE196" s="35">
        <v>-0.50870000000000004</v>
      </c>
      <c r="BF196" s="35">
        <v>-0.51</v>
      </c>
      <c r="BG196" s="35">
        <v>-0.50790000000000002</v>
      </c>
      <c r="BI196" s="24" t="s">
        <v>240</v>
      </c>
      <c r="BK196" s="35">
        <v>9.9259000000000004</v>
      </c>
      <c r="BL196" s="35">
        <v>3.5918000000000001</v>
      </c>
      <c r="BM196" s="35">
        <v>8.9222999999999999</v>
      </c>
      <c r="BN196" s="35">
        <v>8.7738999999999994</v>
      </c>
      <c r="BO196" s="35">
        <v>7.6531000000000002</v>
      </c>
      <c r="BP196" s="35">
        <v>8.5152000000000001</v>
      </c>
      <c r="BQ196" s="35">
        <v>7.6210000000000004</v>
      </c>
      <c r="BR196" s="35">
        <v>4.9999000000000002</v>
      </c>
      <c r="BS196" s="35">
        <v>12.2814</v>
      </c>
      <c r="BT196" s="35">
        <v>11.0122</v>
      </c>
      <c r="BU196" s="35">
        <v>8.5231999999999992</v>
      </c>
      <c r="BV196" s="35">
        <v>8.8803999999999998</v>
      </c>
      <c r="BW196" s="35">
        <v>8.5276999999999994</v>
      </c>
      <c r="BX196" s="35">
        <v>9.8542000000000005</v>
      </c>
      <c r="BY196" s="35">
        <v>12.4856</v>
      </c>
      <c r="BZ196" s="35">
        <v>12.970499999999999</v>
      </c>
      <c r="CA196" s="35">
        <v>13.4291</v>
      </c>
      <c r="CB196" s="35">
        <v>15.4549</v>
      </c>
      <c r="CC196" s="35">
        <v>14.6431</v>
      </c>
      <c r="CD196" s="35">
        <v>10.6355</v>
      </c>
      <c r="CE196" s="35">
        <v>11.586399999999999</v>
      </c>
      <c r="CF196" s="35">
        <v>17.3367</v>
      </c>
      <c r="CH196" s="32">
        <v>105.774</v>
      </c>
      <c r="CI196" s="30">
        <v>35.762999999999998</v>
      </c>
    </row>
    <row r="197" spans="1:87">
      <c r="A197" s="29" t="s">
        <v>225</v>
      </c>
      <c r="B197" s="30" t="s">
        <v>226</v>
      </c>
      <c r="C197" s="30"/>
      <c r="D197" s="30"/>
      <c r="E197" s="30" t="s">
        <v>227</v>
      </c>
      <c r="F197" s="31">
        <v>11</v>
      </c>
      <c r="G197" s="31">
        <v>121</v>
      </c>
      <c r="H197" s="31">
        <v>10554</v>
      </c>
      <c r="I197" s="32">
        <v>105.762</v>
      </c>
      <c r="J197" s="30">
        <v>35.768999999999998</v>
      </c>
      <c r="K197" s="33" t="s">
        <v>241</v>
      </c>
      <c r="M197" s="35">
        <v>0.56710000000000005</v>
      </c>
      <c r="N197" s="35">
        <v>0.51700000000000002</v>
      </c>
      <c r="O197" s="35">
        <v>0.57110000000000005</v>
      </c>
      <c r="P197" s="35">
        <v>0.5423</v>
      </c>
      <c r="Q197" s="35">
        <v>0.50819999999999999</v>
      </c>
      <c r="R197" s="35">
        <v>0.52800000000000002</v>
      </c>
      <c r="S197" s="35">
        <v>0.53549999999999998</v>
      </c>
      <c r="T197" s="35">
        <v>0.52910000000000001</v>
      </c>
      <c r="U197" s="35">
        <v>0.52680000000000005</v>
      </c>
      <c r="V197" s="35">
        <v>0.55200000000000005</v>
      </c>
      <c r="W197" s="35">
        <v>0.52359999999999995</v>
      </c>
      <c r="X197" s="35">
        <v>0.5302</v>
      </c>
      <c r="Y197" s="35">
        <v>0.44800000000000001</v>
      </c>
      <c r="Z197" s="35">
        <v>0.46899999999999997</v>
      </c>
      <c r="AA197" s="35">
        <v>0.52139999999999997</v>
      </c>
      <c r="AB197" s="35">
        <v>0.49559999999999998</v>
      </c>
      <c r="AC197" s="35">
        <v>0.33510000000000001</v>
      </c>
      <c r="AD197" s="35">
        <v>0.33939999999999998</v>
      </c>
      <c r="AE197" s="35">
        <v>0.34410000000000002</v>
      </c>
      <c r="AF197" s="35">
        <v>0.35160000000000002</v>
      </c>
      <c r="AG197" s="35">
        <v>0.34910000000000002</v>
      </c>
      <c r="AH197" s="35">
        <v>0.41710000000000003</v>
      </c>
      <c r="AJ197" s="25" t="s">
        <v>241</v>
      </c>
      <c r="AL197" s="35">
        <v>-0.43769999999999998</v>
      </c>
      <c r="AM197" s="35">
        <v>-0.35260000000000002</v>
      </c>
      <c r="AN197" s="35">
        <v>-0.4052</v>
      </c>
      <c r="AO197" s="35">
        <v>-0.3569</v>
      </c>
      <c r="AP197" s="35">
        <v>-0.40789999999999998</v>
      </c>
      <c r="AQ197" s="35">
        <v>-0.40610000000000002</v>
      </c>
      <c r="AR197" s="35">
        <v>-0.4662</v>
      </c>
      <c r="AS197" s="35">
        <v>-0.44890000000000002</v>
      </c>
      <c r="AT197" s="35">
        <v>-0.45400000000000001</v>
      </c>
      <c r="AU197" s="35">
        <v>-0.48370000000000002</v>
      </c>
      <c r="AV197" s="35">
        <v>-0.49409999999999998</v>
      </c>
      <c r="AW197" s="35">
        <v>-0.49819999999999998</v>
      </c>
      <c r="AX197" s="35">
        <v>-0.40910000000000002</v>
      </c>
      <c r="AY197" s="35">
        <v>-0.49630000000000002</v>
      </c>
      <c r="AZ197" s="35">
        <v>-0.47989999999999999</v>
      </c>
      <c r="BA197" s="35">
        <v>-0.51870000000000005</v>
      </c>
      <c r="BB197" s="35">
        <v>-0.57489999999999997</v>
      </c>
      <c r="BC197" s="35">
        <v>-0.53359999999999996</v>
      </c>
      <c r="BD197" s="35">
        <v>-0.5998</v>
      </c>
      <c r="BE197" s="35">
        <v>-0.58440000000000003</v>
      </c>
      <c r="BF197" s="35">
        <v>-0.5534</v>
      </c>
      <c r="BG197" s="35">
        <v>-0.56850000000000001</v>
      </c>
      <c r="BI197" s="24" t="s">
        <v>241</v>
      </c>
      <c r="BK197" s="35">
        <v>12.776</v>
      </c>
      <c r="BL197" s="35">
        <v>8.6067999999999998</v>
      </c>
      <c r="BM197" s="35">
        <v>12.2408</v>
      </c>
      <c r="BN197" s="35">
        <v>11.6151</v>
      </c>
      <c r="BO197" s="35">
        <v>11.4223</v>
      </c>
      <c r="BP197" s="35">
        <v>13.919700000000001</v>
      </c>
      <c r="BQ197" s="35">
        <v>15.5098</v>
      </c>
      <c r="BR197" s="35">
        <v>12.684200000000001</v>
      </c>
      <c r="BS197" s="35">
        <v>15.5489</v>
      </c>
      <c r="BT197" s="35">
        <v>17.7346</v>
      </c>
      <c r="BU197" s="35">
        <v>15.688000000000001</v>
      </c>
      <c r="BV197" s="35">
        <v>15.0463</v>
      </c>
      <c r="BW197" s="35">
        <v>13.586</v>
      </c>
      <c r="BX197" s="35">
        <v>19.2882</v>
      </c>
      <c r="BY197" s="35">
        <v>19.014700000000001</v>
      </c>
      <c r="BZ197" s="35">
        <v>17.406199999999998</v>
      </c>
      <c r="CA197" s="35">
        <v>18.261600000000001</v>
      </c>
      <c r="CB197" s="35">
        <v>18.5365</v>
      </c>
      <c r="CC197" s="35">
        <v>23.42</v>
      </c>
      <c r="CD197" s="35">
        <v>19.065899999999999</v>
      </c>
      <c r="CE197" s="35">
        <v>18.305800000000001</v>
      </c>
      <c r="CF197" s="35">
        <v>22.029499999999999</v>
      </c>
      <c r="CH197" s="32">
        <v>105.762</v>
      </c>
      <c r="CI197" s="30">
        <v>35.768999999999998</v>
      </c>
    </row>
    <row r="198" spans="1:87">
      <c r="A198" s="29" t="s">
        <v>225</v>
      </c>
      <c r="B198" s="30" t="s">
        <v>226</v>
      </c>
      <c r="C198" s="30"/>
      <c r="D198" s="30"/>
      <c r="E198" s="30" t="s">
        <v>227</v>
      </c>
      <c r="F198" s="31">
        <v>16</v>
      </c>
      <c r="G198" s="31">
        <v>120</v>
      </c>
      <c r="H198" s="31">
        <v>10499</v>
      </c>
      <c r="I198" s="32">
        <v>105.76300000000001</v>
      </c>
      <c r="J198" s="30">
        <v>35.767000000000003</v>
      </c>
      <c r="K198" s="33" t="s">
        <v>242</v>
      </c>
      <c r="M198" s="35">
        <v>0.53649999999999998</v>
      </c>
      <c r="N198" s="35">
        <v>0.51919999999999999</v>
      </c>
      <c r="O198" s="35">
        <v>0.57689999999999997</v>
      </c>
      <c r="P198" s="35">
        <v>0.53449999999999998</v>
      </c>
      <c r="Q198" s="35">
        <v>0.52029999999999998</v>
      </c>
      <c r="R198" s="35">
        <v>0.56169999999999998</v>
      </c>
      <c r="S198" s="35">
        <v>0.55859999999999999</v>
      </c>
      <c r="T198" s="35">
        <v>0.54300000000000004</v>
      </c>
      <c r="U198" s="35">
        <v>0.49930000000000002</v>
      </c>
      <c r="V198" s="35">
        <v>0.50390000000000001</v>
      </c>
      <c r="W198" s="35">
        <v>0.4763</v>
      </c>
      <c r="X198" s="35">
        <v>0.45519999999999999</v>
      </c>
      <c r="Y198" s="35">
        <v>0.38279999999999997</v>
      </c>
      <c r="Z198" s="35">
        <v>0.40150000000000002</v>
      </c>
      <c r="AA198" s="35">
        <v>0.44929999999999998</v>
      </c>
      <c r="AB198" s="35">
        <v>0.45529999999999998</v>
      </c>
      <c r="AC198" s="35">
        <v>0.35310000000000002</v>
      </c>
      <c r="AD198" s="35">
        <v>0.42880000000000001</v>
      </c>
      <c r="AE198" s="35">
        <v>0.4153</v>
      </c>
      <c r="AF198" s="35">
        <v>0.43190000000000001</v>
      </c>
      <c r="AG198" s="35">
        <v>0.36680000000000001</v>
      </c>
      <c r="AH198" s="35">
        <v>0.44040000000000001</v>
      </c>
      <c r="AJ198" s="25" t="s">
        <v>242</v>
      </c>
      <c r="AL198" s="35">
        <v>-0.42730000000000001</v>
      </c>
      <c r="AM198" s="35">
        <v>-0.39439999999999997</v>
      </c>
      <c r="AN198" s="35">
        <v>-0.45839999999999997</v>
      </c>
      <c r="AO198" s="35">
        <v>-0.36609999999999998</v>
      </c>
      <c r="AP198" s="35">
        <v>-0.42499999999999999</v>
      </c>
      <c r="AQ198" s="35">
        <v>-0.4173</v>
      </c>
      <c r="AR198" s="35">
        <v>-0.44280000000000003</v>
      </c>
      <c r="AS198" s="35">
        <v>-0.4572</v>
      </c>
      <c r="AT198" s="35">
        <v>-0.49709999999999999</v>
      </c>
      <c r="AU198" s="35">
        <v>-0.52080000000000004</v>
      </c>
      <c r="AV198" s="35">
        <v>-0.55200000000000005</v>
      </c>
      <c r="AW198" s="35">
        <v>-0.53879999999999995</v>
      </c>
      <c r="AX198" s="35">
        <v>-0.50870000000000004</v>
      </c>
      <c r="AY198" s="35">
        <v>-0.50719999999999998</v>
      </c>
      <c r="AZ198" s="35">
        <v>-0.49830000000000002</v>
      </c>
      <c r="BA198" s="35">
        <v>-0.56389999999999996</v>
      </c>
      <c r="BB198" s="35">
        <v>-0.59540000000000004</v>
      </c>
      <c r="BC198" s="35">
        <v>-0.57469999999999999</v>
      </c>
      <c r="BD198" s="35">
        <v>-0.59560000000000002</v>
      </c>
      <c r="BE198" s="35">
        <v>-0.58440000000000003</v>
      </c>
      <c r="BF198" s="35">
        <v>-0.54379999999999995</v>
      </c>
      <c r="BG198" s="35">
        <v>-0.56359999999999999</v>
      </c>
      <c r="BI198" s="24" t="s">
        <v>242</v>
      </c>
      <c r="BK198" s="42">
        <v>15.146100000000001</v>
      </c>
      <c r="BL198" s="42">
        <v>12.915699999999999</v>
      </c>
      <c r="BM198" s="42">
        <v>16.791499999999999</v>
      </c>
      <c r="BN198" s="42">
        <v>12.795</v>
      </c>
      <c r="BO198" s="42">
        <v>12.348000000000001</v>
      </c>
      <c r="BP198" s="42">
        <v>13.8004</v>
      </c>
      <c r="BQ198" s="42">
        <v>15.276999999999999</v>
      </c>
      <c r="BR198" s="42">
        <v>14.3299</v>
      </c>
      <c r="BS198" s="42">
        <v>15.478899999999999</v>
      </c>
      <c r="BT198" s="42">
        <v>17.633400000000002</v>
      </c>
      <c r="BU198" s="42">
        <v>17.326799999999999</v>
      </c>
      <c r="BV198" s="42">
        <v>16.2776</v>
      </c>
      <c r="BW198" s="42">
        <v>16.363600000000002</v>
      </c>
      <c r="BX198" s="42">
        <v>23.413599999999999</v>
      </c>
      <c r="BY198" s="42">
        <v>21.226400000000002</v>
      </c>
      <c r="BZ198" s="42">
        <v>19.742599999999999</v>
      </c>
      <c r="CA198" s="42">
        <v>21.521599999999999</v>
      </c>
      <c r="CB198" s="42">
        <v>21.109000000000002</v>
      </c>
      <c r="CC198" s="42">
        <v>25.811599999999999</v>
      </c>
      <c r="CD198" s="42">
        <v>20.3355</v>
      </c>
      <c r="CE198" s="42">
        <v>22.4054</v>
      </c>
      <c r="CF198" s="42">
        <v>24.453900000000001</v>
      </c>
      <c r="CH198" s="32">
        <v>105.76300000000001</v>
      </c>
      <c r="CI198" s="30">
        <v>35.767000000000003</v>
      </c>
    </row>
    <row r="199" spans="1:87">
      <c r="A199" s="29" t="s">
        <v>225</v>
      </c>
      <c r="B199" s="30" t="s">
        <v>226</v>
      </c>
      <c r="C199" s="30"/>
      <c r="D199" s="30"/>
      <c r="E199" s="30" t="s">
        <v>227</v>
      </c>
      <c r="F199" s="31">
        <v>16</v>
      </c>
      <c r="G199" s="31">
        <v>249</v>
      </c>
      <c r="H199" s="31">
        <v>10653</v>
      </c>
      <c r="I199" s="32">
        <v>105.77200000000001</v>
      </c>
      <c r="J199" s="30">
        <v>35.765999999999998</v>
      </c>
      <c r="K199" s="33" t="s">
        <v>243</v>
      </c>
      <c r="M199" s="35">
        <v>0.53649999999999998</v>
      </c>
      <c r="N199" s="35">
        <v>0.51919999999999999</v>
      </c>
      <c r="O199" s="35">
        <v>0.57689999999999997</v>
      </c>
      <c r="P199" s="35">
        <v>0.53449999999999998</v>
      </c>
      <c r="Q199" s="35">
        <v>0.52029999999999998</v>
      </c>
      <c r="R199" s="35">
        <v>0.56169999999999998</v>
      </c>
      <c r="S199" s="35">
        <v>0.55859999999999999</v>
      </c>
      <c r="T199" s="35">
        <v>0.54300000000000004</v>
      </c>
      <c r="U199" s="35">
        <v>0.49930000000000002</v>
      </c>
      <c r="V199" s="35">
        <v>0.50390000000000001</v>
      </c>
      <c r="W199" s="35">
        <v>0.4763</v>
      </c>
      <c r="X199" s="35">
        <v>0.45519999999999999</v>
      </c>
      <c r="Y199" s="35">
        <v>0.38279999999999997</v>
      </c>
      <c r="Z199" s="35">
        <v>0.40150000000000002</v>
      </c>
      <c r="AA199" s="35">
        <v>0.44929999999999998</v>
      </c>
      <c r="AB199" s="35">
        <v>0.45529999999999998</v>
      </c>
      <c r="AC199" s="35">
        <v>0.35310000000000002</v>
      </c>
      <c r="AD199" s="35">
        <v>0.42880000000000001</v>
      </c>
      <c r="AE199" s="35">
        <v>0.4153</v>
      </c>
      <c r="AF199" s="35">
        <v>0.43190000000000001</v>
      </c>
      <c r="AG199" s="35">
        <v>0.36680000000000001</v>
      </c>
      <c r="AH199" s="35">
        <v>0.44040000000000001</v>
      </c>
      <c r="AJ199" s="25" t="s">
        <v>243</v>
      </c>
      <c r="AL199" s="35">
        <v>-0.42730000000000001</v>
      </c>
      <c r="AM199" s="35">
        <v>-0.39439999999999997</v>
      </c>
      <c r="AN199" s="35">
        <v>-0.45839999999999997</v>
      </c>
      <c r="AO199" s="35">
        <v>-0.36609999999999998</v>
      </c>
      <c r="AP199" s="35">
        <v>-0.42499999999999999</v>
      </c>
      <c r="AQ199" s="35">
        <v>-0.4173</v>
      </c>
      <c r="AR199" s="35">
        <v>-0.44280000000000003</v>
      </c>
      <c r="AS199" s="35">
        <v>-0.4572</v>
      </c>
      <c r="AT199" s="35">
        <v>-0.49709999999999999</v>
      </c>
      <c r="AU199" s="35">
        <v>-0.52080000000000004</v>
      </c>
      <c r="AV199" s="35">
        <v>-0.55200000000000005</v>
      </c>
      <c r="AW199" s="35">
        <v>-0.53879999999999995</v>
      </c>
      <c r="AX199" s="35">
        <v>-0.50870000000000004</v>
      </c>
      <c r="AY199" s="35">
        <v>-0.50719999999999998</v>
      </c>
      <c r="AZ199" s="35">
        <v>-0.49830000000000002</v>
      </c>
      <c r="BA199" s="35">
        <v>-0.56389999999999996</v>
      </c>
      <c r="BB199" s="35">
        <v>-0.59540000000000004</v>
      </c>
      <c r="BC199" s="35">
        <v>-0.57469999999999999</v>
      </c>
      <c r="BD199" s="35">
        <v>-0.59560000000000002</v>
      </c>
      <c r="BE199" s="35">
        <v>-0.58440000000000003</v>
      </c>
      <c r="BF199" s="35">
        <v>-0.54379999999999995</v>
      </c>
      <c r="BG199" s="35">
        <v>-0.56359999999999999</v>
      </c>
      <c r="BI199" s="24" t="s">
        <v>243</v>
      </c>
      <c r="BK199" s="42">
        <v>10.1732</v>
      </c>
      <c r="BL199" s="42">
        <v>3.2597</v>
      </c>
      <c r="BM199" s="42">
        <v>7.3045</v>
      </c>
      <c r="BN199" s="42">
        <v>6.9692999999999996</v>
      </c>
      <c r="BO199" s="42">
        <v>7.2579000000000002</v>
      </c>
      <c r="BP199" s="42">
        <v>8.0366999999999997</v>
      </c>
      <c r="BQ199" s="42">
        <v>6.6445999999999996</v>
      </c>
      <c r="BR199" s="42">
        <v>5.0960000000000001</v>
      </c>
      <c r="BS199" s="42">
        <v>11.0494</v>
      </c>
      <c r="BT199" s="42">
        <v>10.274900000000001</v>
      </c>
      <c r="BU199" s="42">
        <v>9.8877000000000006</v>
      </c>
      <c r="BV199" s="42">
        <v>7.0522</v>
      </c>
      <c r="BW199" s="42">
        <v>8.2371999999999996</v>
      </c>
      <c r="BX199" s="42">
        <v>11.219200000000001</v>
      </c>
      <c r="BY199" s="42">
        <v>11.439399999999999</v>
      </c>
      <c r="BZ199" s="42">
        <v>12.001899999999999</v>
      </c>
      <c r="CA199" s="42">
        <v>13.4604</v>
      </c>
      <c r="CB199" s="42">
        <v>16.793299999999999</v>
      </c>
      <c r="CC199" s="42">
        <v>16.1662</v>
      </c>
      <c r="CD199" s="42">
        <v>12.1808</v>
      </c>
      <c r="CE199" s="42">
        <v>13.391</v>
      </c>
      <c r="CF199" s="42">
        <v>16.6174</v>
      </c>
      <c r="CH199" s="32">
        <v>105.77200000000001</v>
      </c>
      <c r="CI199" s="30">
        <v>35.765999999999998</v>
      </c>
    </row>
    <row r="200" spans="1:87">
      <c r="A200" s="29" t="s">
        <v>225</v>
      </c>
      <c r="B200" s="30" t="s">
        <v>226</v>
      </c>
      <c r="C200" s="30"/>
      <c r="D200" s="30"/>
      <c r="E200" s="30" t="s">
        <v>227</v>
      </c>
      <c r="F200" s="31">
        <v>14</v>
      </c>
      <c r="G200" s="31">
        <v>162</v>
      </c>
      <c r="H200" s="31">
        <v>10753</v>
      </c>
      <c r="I200" s="32">
        <v>105.77</v>
      </c>
      <c r="J200" s="30">
        <v>35.762999999999998</v>
      </c>
      <c r="K200" s="33" t="s">
        <v>244</v>
      </c>
      <c r="M200" s="35">
        <v>0.57379999999999998</v>
      </c>
      <c r="N200" s="35">
        <v>0.5181</v>
      </c>
      <c r="O200" s="35">
        <v>0.56399999999999995</v>
      </c>
      <c r="P200" s="35">
        <v>0.56330000000000002</v>
      </c>
      <c r="Q200" s="35">
        <v>0.53859999999999997</v>
      </c>
      <c r="R200" s="35">
        <v>0.61019999999999996</v>
      </c>
      <c r="S200" s="35">
        <v>0.57410000000000005</v>
      </c>
      <c r="T200" s="35">
        <v>0.55500000000000005</v>
      </c>
      <c r="U200" s="35">
        <v>0.57750000000000001</v>
      </c>
      <c r="V200" s="35">
        <v>0.52829999999999999</v>
      </c>
      <c r="W200" s="35">
        <v>0.50580000000000003</v>
      </c>
      <c r="X200" s="35">
        <v>0.50029999999999997</v>
      </c>
      <c r="Y200" s="35">
        <v>0.4395</v>
      </c>
      <c r="Z200" s="35">
        <v>0.47220000000000001</v>
      </c>
      <c r="AA200" s="35">
        <v>0.46039999999999998</v>
      </c>
      <c r="AB200" s="35">
        <v>0.46010000000000001</v>
      </c>
      <c r="AC200" s="35">
        <v>0.36</v>
      </c>
      <c r="AD200" s="35">
        <v>0.32169999999999999</v>
      </c>
      <c r="AE200" s="35">
        <v>0.33960000000000001</v>
      </c>
      <c r="AF200" s="35">
        <v>0.35930000000000001</v>
      </c>
      <c r="AG200" s="35">
        <v>0.35799999999999998</v>
      </c>
      <c r="AH200" s="35">
        <v>0.41539999999999999</v>
      </c>
      <c r="AJ200" s="25" t="s">
        <v>244</v>
      </c>
      <c r="AL200" s="35">
        <v>-0.434</v>
      </c>
      <c r="AM200" s="35">
        <v>-0.3629</v>
      </c>
      <c r="AN200" s="35">
        <v>-0.41170000000000001</v>
      </c>
      <c r="AO200" s="35">
        <v>-0.36020000000000002</v>
      </c>
      <c r="AP200" s="35">
        <v>-0.38300000000000001</v>
      </c>
      <c r="AQ200" s="35">
        <v>-0.40870000000000001</v>
      </c>
      <c r="AR200" s="35">
        <v>-0.43409999999999999</v>
      </c>
      <c r="AS200" s="35">
        <v>-0.39689999999999998</v>
      </c>
      <c r="AT200" s="35">
        <v>-0.42009999999999997</v>
      </c>
      <c r="AU200" s="35">
        <v>-0.46139999999999998</v>
      </c>
      <c r="AV200" s="35">
        <v>-0.49940000000000001</v>
      </c>
      <c r="AW200" s="35">
        <v>-0.4929</v>
      </c>
      <c r="AX200" s="35">
        <v>-0.44719999999999999</v>
      </c>
      <c r="AY200" s="35">
        <v>-0.47970000000000002</v>
      </c>
      <c r="AZ200" s="35">
        <v>-0.40820000000000001</v>
      </c>
      <c r="BA200" s="35">
        <v>-0.51680000000000004</v>
      </c>
      <c r="BB200" s="35">
        <v>-0.53010000000000002</v>
      </c>
      <c r="BC200" s="35">
        <v>-0.4793</v>
      </c>
      <c r="BD200" s="35">
        <v>-0.56459999999999999</v>
      </c>
      <c r="BE200" s="35">
        <v>-0.53100000000000003</v>
      </c>
      <c r="BF200" s="35">
        <v>-0.53169999999999995</v>
      </c>
      <c r="BG200" s="35">
        <v>-0.52690000000000003</v>
      </c>
      <c r="BI200" s="24" t="s">
        <v>244</v>
      </c>
      <c r="BK200" s="42">
        <v>10.610200000000001</v>
      </c>
      <c r="BL200" s="42">
        <v>5.1557000000000004</v>
      </c>
      <c r="BM200" s="42">
        <v>8.9353999999999996</v>
      </c>
      <c r="BN200" s="42">
        <v>10.7974</v>
      </c>
      <c r="BO200" s="42">
        <v>7.8171999999999997</v>
      </c>
      <c r="BP200" s="42">
        <v>10.5701</v>
      </c>
      <c r="BQ200" s="42">
        <v>8.7048000000000005</v>
      </c>
      <c r="BR200" s="42">
        <v>6.3243999999999998</v>
      </c>
      <c r="BS200" s="42">
        <v>12.9618</v>
      </c>
      <c r="BT200" s="42">
        <v>12.5021</v>
      </c>
      <c r="BU200" s="42">
        <v>10.429399999999999</v>
      </c>
      <c r="BV200" s="42">
        <v>9.6280999999999999</v>
      </c>
      <c r="BW200" s="42">
        <v>11.7898</v>
      </c>
      <c r="BX200" s="42">
        <v>13.049799999999999</v>
      </c>
      <c r="BY200" s="42">
        <v>16.078299999999999</v>
      </c>
      <c r="BZ200" s="42">
        <v>14.808299999999999</v>
      </c>
      <c r="CA200" s="42">
        <v>12.8644</v>
      </c>
      <c r="CB200" s="42">
        <v>16.221</v>
      </c>
      <c r="CC200" s="42">
        <v>17.496300000000002</v>
      </c>
      <c r="CD200" s="42">
        <v>12.227600000000001</v>
      </c>
      <c r="CE200" s="42">
        <v>13.945</v>
      </c>
      <c r="CF200" s="42">
        <v>17.579599999999999</v>
      </c>
      <c r="CH200" s="32">
        <v>105.77</v>
      </c>
      <c r="CI200" s="30">
        <v>35.762999999999998</v>
      </c>
    </row>
    <row r="201" spans="1:87">
      <c r="A201" s="29" t="s">
        <v>225</v>
      </c>
      <c r="B201" s="30" t="s">
        <v>226</v>
      </c>
      <c r="C201" s="30"/>
      <c r="D201" s="30"/>
      <c r="E201" s="30" t="s">
        <v>227</v>
      </c>
      <c r="F201" s="31">
        <v>16</v>
      </c>
      <c r="G201" s="31">
        <v>113</v>
      </c>
      <c r="H201" s="31">
        <v>10356</v>
      </c>
      <c r="I201" s="32">
        <v>105.705</v>
      </c>
      <c r="J201" s="30">
        <v>35.865000000000002</v>
      </c>
      <c r="K201" s="33" t="s">
        <v>245</v>
      </c>
      <c r="M201" s="35">
        <v>0.57979999999999998</v>
      </c>
      <c r="N201" s="35">
        <v>0.47889999999999999</v>
      </c>
      <c r="O201" s="35">
        <v>0.50270000000000004</v>
      </c>
      <c r="P201" s="35">
        <v>0.51980000000000004</v>
      </c>
      <c r="Q201" s="35">
        <v>0.49640000000000001</v>
      </c>
      <c r="R201" s="35">
        <v>0.46870000000000001</v>
      </c>
      <c r="S201" s="35">
        <v>0.4708</v>
      </c>
      <c r="T201" s="35">
        <v>0.52590000000000003</v>
      </c>
      <c r="U201" s="35">
        <v>0.44409999999999999</v>
      </c>
      <c r="V201" s="35">
        <v>0.42630000000000001</v>
      </c>
      <c r="W201" s="35">
        <v>0.4355</v>
      </c>
      <c r="X201" s="35">
        <v>0.43230000000000002</v>
      </c>
      <c r="Y201" s="35">
        <v>0.46879999999999999</v>
      </c>
      <c r="Z201" s="35">
        <v>0.49120000000000003</v>
      </c>
      <c r="AA201" s="35">
        <v>0.56120000000000003</v>
      </c>
      <c r="AB201" s="35">
        <v>0.56950000000000001</v>
      </c>
      <c r="AC201" s="35">
        <v>0.58750000000000002</v>
      </c>
      <c r="AD201" s="35">
        <v>0.56130000000000002</v>
      </c>
      <c r="AE201" s="35">
        <v>0.48110000000000003</v>
      </c>
      <c r="AF201" s="35">
        <v>0.52359999999999995</v>
      </c>
      <c r="AG201" s="35">
        <v>0.49759999999999999</v>
      </c>
      <c r="AH201" s="35">
        <v>0.59530000000000005</v>
      </c>
      <c r="AJ201" s="25" t="s">
        <v>245</v>
      </c>
      <c r="AL201" s="35">
        <v>-0.4264</v>
      </c>
      <c r="AM201" s="35">
        <v>-0.37840000000000001</v>
      </c>
      <c r="AN201" s="35">
        <v>-0.41639999999999999</v>
      </c>
      <c r="AO201" s="35">
        <v>-0.49249999999999999</v>
      </c>
      <c r="AP201" s="35">
        <v>-0.48380000000000001</v>
      </c>
      <c r="AQ201" s="35">
        <v>-0.4551</v>
      </c>
      <c r="AR201" s="35">
        <v>-0.46510000000000001</v>
      </c>
      <c r="AS201" s="35">
        <v>-0.51890000000000003</v>
      </c>
      <c r="AT201" s="35">
        <v>-0.49990000000000001</v>
      </c>
      <c r="AU201" s="35">
        <v>-0.53649999999999998</v>
      </c>
      <c r="AV201" s="35">
        <v>-0.57850000000000001</v>
      </c>
      <c r="AW201" s="35">
        <v>-0.56589999999999996</v>
      </c>
      <c r="AX201" s="35">
        <v>-0.51439999999999997</v>
      </c>
      <c r="AY201" s="35">
        <v>-0.51370000000000005</v>
      </c>
      <c r="AZ201" s="35">
        <v>-0.54649999999999999</v>
      </c>
      <c r="BA201" s="35">
        <v>-0.55730000000000002</v>
      </c>
      <c r="BB201" s="35">
        <v>-0.54559999999999997</v>
      </c>
      <c r="BC201" s="35">
        <v>-0.52359999999999995</v>
      </c>
      <c r="BD201" s="35">
        <v>-0.5827</v>
      </c>
      <c r="BE201" s="35">
        <v>-0.55210000000000004</v>
      </c>
      <c r="BF201" s="35">
        <v>-0.56389999999999996</v>
      </c>
      <c r="BG201" s="35">
        <v>-0.55700000000000005</v>
      </c>
      <c r="BI201" s="24" t="s">
        <v>245</v>
      </c>
      <c r="BK201" s="42">
        <v>13.222099999999999</v>
      </c>
      <c r="BL201" s="42">
        <v>8.484</v>
      </c>
      <c r="BM201" s="42">
        <v>14.910500000000001</v>
      </c>
      <c r="BN201" s="42">
        <v>13.4902</v>
      </c>
      <c r="BO201" s="42">
        <v>10.9772</v>
      </c>
      <c r="BP201" s="42">
        <v>13.454700000000001</v>
      </c>
      <c r="BQ201" s="42">
        <v>14.9087</v>
      </c>
      <c r="BR201" s="42">
        <v>11.661199999999999</v>
      </c>
      <c r="BS201" s="42">
        <v>13.1875</v>
      </c>
      <c r="BT201" s="42">
        <v>15.9831</v>
      </c>
      <c r="BU201" s="42">
        <v>15.8988</v>
      </c>
      <c r="BV201" s="42">
        <v>18.224900000000002</v>
      </c>
      <c r="BW201" s="42">
        <v>14.138299999999999</v>
      </c>
      <c r="BX201" s="42">
        <v>18.034600000000001</v>
      </c>
      <c r="BY201" s="42">
        <v>19.1492</v>
      </c>
      <c r="BZ201" s="42">
        <v>19.500699999999998</v>
      </c>
      <c r="CA201" s="42">
        <v>18.396100000000001</v>
      </c>
      <c r="CB201" s="42">
        <v>19.010899999999999</v>
      </c>
      <c r="CC201" s="42">
        <v>24.496700000000001</v>
      </c>
      <c r="CD201" s="42">
        <v>17.297899999999998</v>
      </c>
      <c r="CE201" s="42">
        <v>20.4251</v>
      </c>
      <c r="CF201" s="42">
        <v>19.204999999999998</v>
      </c>
      <c r="CH201" s="32">
        <v>105.705</v>
      </c>
      <c r="CI201" s="30">
        <v>35.865000000000002</v>
      </c>
    </row>
    <row r="202" spans="1:87">
      <c r="A202" s="29" t="s">
        <v>225</v>
      </c>
      <c r="B202" s="30" t="s">
        <v>226</v>
      </c>
      <c r="C202" s="30"/>
      <c r="D202" s="30"/>
      <c r="E202" s="30" t="s">
        <v>227</v>
      </c>
      <c r="F202" s="31">
        <v>10</v>
      </c>
      <c r="G202" s="31">
        <v>208</v>
      </c>
      <c r="H202" s="31">
        <v>10270</v>
      </c>
      <c r="I202" s="32">
        <v>105.703</v>
      </c>
      <c r="J202" s="30">
        <v>35.863</v>
      </c>
      <c r="K202" s="33" t="s">
        <v>246</v>
      </c>
      <c r="M202" s="35">
        <v>0.60599999999999998</v>
      </c>
      <c r="N202" s="35">
        <v>0.50919999999999999</v>
      </c>
      <c r="O202" s="35">
        <v>0.54779999999999995</v>
      </c>
      <c r="P202" s="35">
        <v>0.52239999999999998</v>
      </c>
      <c r="Q202" s="35">
        <v>0.50380000000000003</v>
      </c>
      <c r="R202" s="35">
        <v>0.5242</v>
      </c>
      <c r="S202" s="35">
        <v>0.50370000000000004</v>
      </c>
      <c r="T202" s="35">
        <v>0.54159999999999997</v>
      </c>
      <c r="U202" s="35">
        <v>0.46710000000000002</v>
      </c>
      <c r="V202" s="35">
        <v>0.441</v>
      </c>
      <c r="W202" s="35">
        <v>0.46650000000000003</v>
      </c>
      <c r="X202" s="35">
        <v>0.45839999999999997</v>
      </c>
      <c r="Y202" s="35">
        <v>0.48060000000000003</v>
      </c>
      <c r="Z202" s="35">
        <v>0.50939999999999996</v>
      </c>
      <c r="AA202" s="35">
        <v>0.55830000000000002</v>
      </c>
      <c r="AB202" s="35">
        <v>0.56699999999999995</v>
      </c>
      <c r="AC202" s="35">
        <v>0.5907</v>
      </c>
      <c r="AD202" s="35">
        <v>0.56540000000000001</v>
      </c>
      <c r="AE202" s="35">
        <v>0.49830000000000002</v>
      </c>
      <c r="AF202" s="35">
        <v>0.52510000000000001</v>
      </c>
      <c r="AG202" s="35">
        <v>0.47939999999999999</v>
      </c>
      <c r="AH202" s="35">
        <v>0.58309999999999995</v>
      </c>
      <c r="AJ202" s="25" t="s">
        <v>246</v>
      </c>
      <c r="AL202" s="35">
        <v>-0.40150000000000002</v>
      </c>
      <c r="AM202" s="35">
        <v>-0.36270000000000002</v>
      </c>
      <c r="AN202" s="35">
        <v>-0.42659999999999998</v>
      </c>
      <c r="AO202" s="35">
        <v>-0.38769999999999999</v>
      </c>
      <c r="AP202" s="35">
        <v>-0.41520000000000001</v>
      </c>
      <c r="AQ202" s="35">
        <v>-0.46789999999999998</v>
      </c>
      <c r="AR202" s="35">
        <v>-0.45639999999999997</v>
      </c>
      <c r="AS202" s="35">
        <v>-0.48920000000000002</v>
      </c>
      <c r="AT202" s="35">
        <v>-0.47399999999999998</v>
      </c>
      <c r="AU202" s="35">
        <v>-0.504</v>
      </c>
      <c r="AV202" s="35">
        <v>-0.55979999999999996</v>
      </c>
      <c r="AW202" s="35">
        <v>-0.56699999999999995</v>
      </c>
      <c r="AX202" s="35">
        <v>-0.51819999999999999</v>
      </c>
      <c r="AY202" s="35">
        <v>-0.51680000000000004</v>
      </c>
      <c r="AZ202" s="35">
        <v>-0.54849999999999999</v>
      </c>
      <c r="BA202" s="35">
        <v>-0.53410000000000002</v>
      </c>
      <c r="BB202" s="35">
        <v>-0.52410000000000001</v>
      </c>
      <c r="BC202" s="35">
        <v>-0.52510000000000001</v>
      </c>
      <c r="BD202" s="35">
        <v>-0.56159999999999999</v>
      </c>
      <c r="BE202" s="35">
        <v>-0.5585</v>
      </c>
      <c r="BF202" s="35">
        <v>-0.54610000000000003</v>
      </c>
      <c r="BG202" s="35">
        <v>-0.54579999999999995</v>
      </c>
      <c r="BI202" s="24" t="s">
        <v>246</v>
      </c>
      <c r="BK202" s="42">
        <v>13.9612</v>
      </c>
      <c r="BL202" s="42">
        <v>9.4417000000000009</v>
      </c>
      <c r="BM202" s="42">
        <v>15.6511</v>
      </c>
      <c r="BN202" s="42">
        <v>14.295500000000001</v>
      </c>
      <c r="BO202" s="42">
        <v>10.733700000000001</v>
      </c>
      <c r="BP202" s="42">
        <v>13.6746</v>
      </c>
      <c r="BQ202" s="42">
        <v>15.138</v>
      </c>
      <c r="BR202" s="42">
        <v>11.698700000000001</v>
      </c>
      <c r="BS202" s="42">
        <v>13.938599999999999</v>
      </c>
      <c r="BT202" s="42">
        <v>16.044899999999998</v>
      </c>
      <c r="BU202" s="42">
        <v>15.7759</v>
      </c>
      <c r="BV202" s="42">
        <v>16.755099999999999</v>
      </c>
      <c r="BW202" s="42">
        <v>15.3347</v>
      </c>
      <c r="BX202" s="42">
        <v>19.1568</v>
      </c>
      <c r="BY202" s="42">
        <v>18.996099999999998</v>
      </c>
      <c r="BZ202" s="42">
        <v>19.6389</v>
      </c>
      <c r="CA202" s="42">
        <v>19.382200000000001</v>
      </c>
      <c r="CB202" s="42">
        <v>18.657800000000002</v>
      </c>
      <c r="CC202" s="42">
        <v>23.540600000000001</v>
      </c>
      <c r="CD202" s="42">
        <v>19.884799999999998</v>
      </c>
      <c r="CE202" s="42">
        <v>21.4709</v>
      </c>
      <c r="CF202" s="42">
        <v>19.988600000000002</v>
      </c>
      <c r="CH202" s="32">
        <v>105.703</v>
      </c>
      <c r="CI202" s="30">
        <v>35.863</v>
      </c>
    </row>
    <row r="203" spans="1:87">
      <c r="A203" s="29" t="s">
        <v>225</v>
      </c>
      <c r="B203" s="30" t="s">
        <v>226</v>
      </c>
      <c r="C203" s="30"/>
      <c r="D203" s="30"/>
      <c r="E203" s="30" t="s">
        <v>227</v>
      </c>
      <c r="F203" s="31">
        <v>16</v>
      </c>
      <c r="G203" s="31">
        <v>220</v>
      </c>
      <c r="H203" s="31">
        <v>9708</v>
      </c>
      <c r="I203" s="32">
        <v>105.708</v>
      </c>
      <c r="J203" s="30">
        <v>35.859000000000002</v>
      </c>
      <c r="K203" s="33" t="s">
        <v>247</v>
      </c>
      <c r="M203" s="35">
        <v>0.63749999999999996</v>
      </c>
      <c r="N203" s="35">
        <v>0.55689999999999995</v>
      </c>
      <c r="O203" s="35">
        <v>0.61880000000000002</v>
      </c>
      <c r="P203" s="35">
        <v>0.6008</v>
      </c>
      <c r="Q203" s="35">
        <v>0.55630000000000002</v>
      </c>
      <c r="R203" s="35">
        <v>0.65269999999999995</v>
      </c>
      <c r="S203" s="35">
        <v>0.628</v>
      </c>
      <c r="T203" s="35">
        <v>0.69140000000000001</v>
      </c>
      <c r="U203" s="35">
        <v>0.57589999999999997</v>
      </c>
      <c r="V203" s="35">
        <v>0.62949999999999995</v>
      </c>
      <c r="W203" s="35">
        <v>0.60489999999999999</v>
      </c>
      <c r="X203" s="35">
        <v>0.60389999999999999</v>
      </c>
      <c r="Y203" s="35">
        <v>0.64100000000000001</v>
      </c>
      <c r="Z203" s="35">
        <v>0.57940000000000003</v>
      </c>
      <c r="AA203" s="35">
        <v>0.64790000000000003</v>
      </c>
      <c r="AB203" s="35">
        <v>0.64180000000000004</v>
      </c>
      <c r="AC203" s="35">
        <v>0.70030000000000003</v>
      </c>
      <c r="AD203" s="35">
        <v>0.65839999999999999</v>
      </c>
      <c r="AE203" s="35">
        <v>0.57520000000000004</v>
      </c>
      <c r="AF203" s="35">
        <v>0.63139999999999996</v>
      </c>
      <c r="AG203" s="35">
        <v>0.57299999999999995</v>
      </c>
      <c r="AH203" s="35">
        <v>0.6714</v>
      </c>
      <c r="AJ203" s="25" t="s">
        <v>247</v>
      </c>
      <c r="AL203" s="35">
        <v>-0.49590000000000001</v>
      </c>
      <c r="AM203" s="35">
        <v>-0.46410000000000001</v>
      </c>
      <c r="AN203" s="35">
        <v>-0.51190000000000002</v>
      </c>
      <c r="AO203" s="35">
        <v>-0.42809999999999998</v>
      </c>
      <c r="AP203" s="35">
        <v>-0.4924</v>
      </c>
      <c r="AQ203" s="35">
        <v>-0.46460000000000001</v>
      </c>
      <c r="AR203" s="35">
        <v>-0.4894</v>
      </c>
      <c r="AS203" s="35">
        <v>-0.52129999999999999</v>
      </c>
      <c r="AT203" s="35">
        <v>-0.51500000000000001</v>
      </c>
      <c r="AU203" s="35">
        <v>-0.5081</v>
      </c>
      <c r="AV203" s="35">
        <v>-0.50700000000000001</v>
      </c>
      <c r="AW203" s="35">
        <v>-0.53380000000000005</v>
      </c>
      <c r="AX203" s="35">
        <v>-0.5071</v>
      </c>
      <c r="AY203" s="35">
        <v>-0.50729999999999997</v>
      </c>
      <c r="AZ203" s="35">
        <v>-0.5272</v>
      </c>
      <c r="BA203" s="35">
        <v>-0.52690000000000003</v>
      </c>
      <c r="BB203" s="35">
        <v>-0.52749999999999997</v>
      </c>
      <c r="BC203" s="35">
        <v>-0.51339999999999997</v>
      </c>
      <c r="BD203" s="35">
        <v>-0.53259999999999996</v>
      </c>
      <c r="BE203" s="35">
        <v>-0.53100000000000003</v>
      </c>
      <c r="BF203" s="35">
        <v>-0.5222</v>
      </c>
      <c r="BG203" s="35">
        <v>-0.48920000000000002</v>
      </c>
      <c r="BI203" s="24" t="s">
        <v>247</v>
      </c>
      <c r="BK203" s="42">
        <v>15.1623</v>
      </c>
      <c r="BL203" s="42">
        <v>10.6637</v>
      </c>
      <c r="BM203" s="42">
        <v>17.744800000000001</v>
      </c>
      <c r="BN203" s="42">
        <v>15.816599999999999</v>
      </c>
      <c r="BO203" s="42">
        <v>13.312900000000001</v>
      </c>
      <c r="BP203" s="42">
        <v>15.2697</v>
      </c>
      <c r="BQ203" s="42">
        <v>16.0456</v>
      </c>
      <c r="BR203" s="42">
        <v>13.8131</v>
      </c>
      <c r="BS203" s="42">
        <v>15.128500000000001</v>
      </c>
      <c r="BT203" s="42">
        <v>15.866099999999999</v>
      </c>
      <c r="BU203" s="42">
        <v>16.6311</v>
      </c>
      <c r="BV203" s="42">
        <v>17.059000000000001</v>
      </c>
      <c r="BW203" s="42">
        <v>14.1805</v>
      </c>
      <c r="BX203" s="42">
        <v>14.6729</v>
      </c>
      <c r="BY203" s="42">
        <v>17.3444</v>
      </c>
      <c r="BZ203" s="42">
        <v>18.4604</v>
      </c>
      <c r="CA203" s="42">
        <v>16.4513</v>
      </c>
      <c r="CB203" s="42">
        <v>18.805900000000001</v>
      </c>
      <c r="CC203" s="42">
        <v>20.503499999999999</v>
      </c>
      <c r="CD203" s="42">
        <v>16.346800000000002</v>
      </c>
      <c r="CE203" s="42">
        <v>18.338000000000001</v>
      </c>
      <c r="CF203" s="42">
        <v>17.632899999999999</v>
      </c>
      <c r="CH203" s="32">
        <v>105.708</v>
      </c>
      <c r="CI203" s="30">
        <v>35.859000000000002</v>
      </c>
    </row>
    <row r="204" spans="1:87">
      <c r="A204" s="29" t="s">
        <v>225</v>
      </c>
      <c r="B204" s="30" t="s">
        <v>226</v>
      </c>
      <c r="C204" s="30"/>
      <c r="D204" s="30"/>
      <c r="E204" s="30" t="s">
        <v>227</v>
      </c>
      <c r="F204" s="31">
        <v>13</v>
      </c>
      <c r="G204" s="31">
        <v>210</v>
      </c>
      <c r="H204" s="31">
        <v>9490</v>
      </c>
      <c r="I204" s="32">
        <v>105.703</v>
      </c>
      <c r="J204" s="30">
        <v>35.856000000000002</v>
      </c>
      <c r="K204" s="33" t="s">
        <v>248</v>
      </c>
      <c r="M204" s="35">
        <v>0.57879999999999998</v>
      </c>
      <c r="N204" s="35">
        <v>0.52180000000000004</v>
      </c>
      <c r="O204" s="35">
        <v>0.56269999999999998</v>
      </c>
      <c r="P204" s="35">
        <v>0.55810000000000004</v>
      </c>
      <c r="Q204" s="35">
        <v>0.50949999999999995</v>
      </c>
      <c r="R204" s="35">
        <v>0.54979999999999996</v>
      </c>
      <c r="S204" s="35">
        <v>0.53080000000000005</v>
      </c>
      <c r="T204" s="35">
        <v>0.57220000000000004</v>
      </c>
      <c r="U204" s="35">
        <v>0.55359999999999998</v>
      </c>
      <c r="V204" s="35">
        <v>0.55469999999999997</v>
      </c>
      <c r="W204" s="35">
        <v>0.56410000000000005</v>
      </c>
      <c r="X204" s="35">
        <v>0.55669999999999997</v>
      </c>
      <c r="Y204" s="35">
        <v>0.57369999999999999</v>
      </c>
      <c r="Z204" s="35">
        <v>0.58189999999999997</v>
      </c>
      <c r="AA204" s="35">
        <v>0.60009999999999997</v>
      </c>
      <c r="AB204" s="35">
        <v>0.60519999999999996</v>
      </c>
      <c r="AC204" s="35">
        <v>0.62580000000000002</v>
      </c>
      <c r="AD204" s="35">
        <v>0.61439999999999995</v>
      </c>
      <c r="AE204" s="35">
        <v>0.57189999999999996</v>
      </c>
      <c r="AF204" s="35">
        <v>0.56369999999999998</v>
      </c>
      <c r="AG204" s="35">
        <v>0.54420000000000002</v>
      </c>
      <c r="AH204" s="35">
        <v>0.6431</v>
      </c>
      <c r="AJ204" s="25" t="s">
        <v>248</v>
      </c>
      <c r="AL204" s="35">
        <v>-0.43359999999999999</v>
      </c>
      <c r="AM204" s="35">
        <v>-0.42009999999999997</v>
      </c>
      <c r="AN204" s="35">
        <v>-0.44579999999999997</v>
      </c>
      <c r="AO204" s="35">
        <v>-0.48649999999999999</v>
      </c>
      <c r="AP204" s="35">
        <v>-0.42380000000000001</v>
      </c>
      <c r="AQ204" s="35">
        <v>-0.43880000000000002</v>
      </c>
      <c r="AR204" s="35">
        <v>-0.49840000000000001</v>
      </c>
      <c r="AS204" s="35">
        <v>-0.51619999999999999</v>
      </c>
      <c r="AT204" s="35">
        <v>-0.51790000000000003</v>
      </c>
      <c r="AU204" s="35">
        <v>-0.49049999999999999</v>
      </c>
      <c r="AV204" s="35">
        <v>-0.4894</v>
      </c>
      <c r="AW204" s="35">
        <v>-0.5292</v>
      </c>
      <c r="AX204" s="35">
        <v>-0.49380000000000002</v>
      </c>
      <c r="AY204" s="35">
        <v>-0.51119999999999999</v>
      </c>
      <c r="AZ204" s="35">
        <v>-0.49509999999999998</v>
      </c>
      <c r="BA204" s="35">
        <v>-0.50319999999999998</v>
      </c>
      <c r="BB204" s="35">
        <v>-0.4945</v>
      </c>
      <c r="BC204" s="35">
        <v>-0.50509999999999999</v>
      </c>
      <c r="BD204" s="35">
        <v>-0.51419999999999999</v>
      </c>
      <c r="BE204" s="35">
        <v>-0.50429999999999997</v>
      </c>
      <c r="BF204" s="35">
        <v>-0.51280000000000003</v>
      </c>
      <c r="BG204" s="35">
        <v>-0.45619999999999999</v>
      </c>
      <c r="BI204" s="24" t="s">
        <v>248</v>
      </c>
      <c r="BK204" s="42">
        <v>14.5451</v>
      </c>
      <c r="BL204" s="42">
        <v>11.061299999999999</v>
      </c>
      <c r="BM204" s="42">
        <v>16.043700000000001</v>
      </c>
      <c r="BN204" s="42">
        <v>15.4353</v>
      </c>
      <c r="BO204" s="42">
        <v>11.206300000000001</v>
      </c>
      <c r="BP204" s="42">
        <v>16.381900000000002</v>
      </c>
      <c r="BQ204" s="42">
        <v>15.955500000000001</v>
      </c>
      <c r="BR204" s="42">
        <v>13.708399999999999</v>
      </c>
      <c r="BS204" s="42">
        <v>15.875299999999999</v>
      </c>
      <c r="BT204" s="42">
        <v>16.257400000000001</v>
      </c>
      <c r="BU204" s="42">
        <v>16.088999999999999</v>
      </c>
      <c r="BV204" s="42">
        <v>13.9925</v>
      </c>
      <c r="BW204" s="42">
        <v>14.462</v>
      </c>
      <c r="BX204" s="42">
        <v>15.5101</v>
      </c>
      <c r="BY204" s="42">
        <v>15.8886</v>
      </c>
      <c r="BZ204" s="42">
        <v>17.093299999999999</v>
      </c>
      <c r="CA204" s="42">
        <v>16.333600000000001</v>
      </c>
      <c r="CB204" s="42">
        <v>19.413900000000002</v>
      </c>
      <c r="CC204" s="42">
        <v>19.894200000000001</v>
      </c>
      <c r="CD204" s="42">
        <v>15.5907</v>
      </c>
      <c r="CE204" s="42">
        <v>15.5503</v>
      </c>
      <c r="CF204" s="42">
        <v>16.235900000000001</v>
      </c>
      <c r="CH204" s="32">
        <v>105.703</v>
      </c>
      <c r="CI204" s="30">
        <v>35.856000000000002</v>
      </c>
    </row>
    <row r="205" spans="1:87">
      <c r="A205" s="29" t="s">
        <v>225</v>
      </c>
      <c r="B205" s="30" t="s">
        <v>226</v>
      </c>
      <c r="C205" s="30"/>
      <c r="D205" s="30"/>
      <c r="E205" s="30" t="s">
        <v>227</v>
      </c>
      <c r="F205" s="31">
        <v>14</v>
      </c>
      <c r="G205" s="31">
        <v>129</v>
      </c>
      <c r="H205" s="31">
        <v>10085</v>
      </c>
      <c r="I205" s="32">
        <v>105.702</v>
      </c>
      <c r="J205" s="30">
        <v>35.86</v>
      </c>
      <c r="K205" s="33" t="s">
        <v>249</v>
      </c>
      <c r="M205" s="35">
        <v>0.61370000000000002</v>
      </c>
      <c r="N205" s="35">
        <v>0.53269999999999995</v>
      </c>
      <c r="O205" s="35">
        <v>0.5857</v>
      </c>
      <c r="P205" s="35">
        <v>0.57440000000000002</v>
      </c>
      <c r="Q205" s="35">
        <v>0.5202</v>
      </c>
      <c r="R205" s="35">
        <v>0.53910000000000002</v>
      </c>
      <c r="S205" s="35">
        <v>0.52480000000000004</v>
      </c>
      <c r="T205" s="35">
        <v>0.55640000000000001</v>
      </c>
      <c r="U205" s="35">
        <v>0.49890000000000001</v>
      </c>
      <c r="V205" s="35">
        <v>0.50519999999999998</v>
      </c>
      <c r="W205" s="35">
        <v>0.50349999999999995</v>
      </c>
      <c r="X205" s="35">
        <v>0.49399999999999999</v>
      </c>
      <c r="Y205" s="35">
        <v>0.52969999999999995</v>
      </c>
      <c r="Z205" s="35">
        <v>0.57299999999999995</v>
      </c>
      <c r="AA205" s="35">
        <v>0.57899999999999996</v>
      </c>
      <c r="AB205" s="35">
        <v>0.62570000000000003</v>
      </c>
      <c r="AC205" s="35">
        <v>0.61370000000000002</v>
      </c>
      <c r="AD205" s="35">
        <v>0.5655</v>
      </c>
      <c r="AE205" s="35">
        <v>0.51270000000000004</v>
      </c>
      <c r="AF205" s="35">
        <v>0.55389999999999995</v>
      </c>
      <c r="AG205" s="35">
        <v>0.51139999999999997</v>
      </c>
      <c r="AH205" s="35">
        <v>0.59970000000000001</v>
      </c>
      <c r="AJ205" s="25" t="s">
        <v>249</v>
      </c>
      <c r="AL205" s="35">
        <v>-0.3977</v>
      </c>
      <c r="AM205" s="35">
        <v>-0.39850000000000002</v>
      </c>
      <c r="AN205" s="35">
        <v>-0.437</v>
      </c>
      <c r="AO205" s="35">
        <v>-0.499</v>
      </c>
      <c r="AP205" s="35">
        <v>-0.4526</v>
      </c>
      <c r="AQ205" s="35">
        <v>-0.46989999999999998</v>
      </c>
      <c r="AR205" s="35">
        <v>-0.43909999999999999</v>
      </c>
      <c r="AS205" s="35">
        <v>-0.50149999999999995</v>
      </c>
      <c r="AT205" s="35">
        <v>-0.47199999999999998</v>
      </c>
      <c r="AU205" s="35">
        <v>-0.48060000000000003</v>
      </c>
      <c r="AV205" s="35">
        <v>-0.53710000000000002</v>
      </c>
      <c r="AW205" s="35">
        <v>-0.52649999999999997</v>
      </c>
      <c r="AX205" s="35">
        <v>-0.49070000000000003</v>
      </c>
      <c r="AY205" s="35">
        <v>-0.52290000000000003</v>
      </c>
      <c r="AZ205" s="35">
        <v>-0.50439999999999996</v>
      </c>
      <c r="BA205" s="35">
        <v>-0.51770000000000005</v>
      </c>
      <c r="BB205" s="35">
        <v>-0.51080000000000003</v>
      </c>
      <c r="BC205" s="35">
        <v>-0.5151</v>
      </c>
      <c r="BD205" s="35">
        <v>-0.54259999999999997</v>
      </c>
      <c r="BE205" s="35">
        <v>-0.54620000000000002</v>
      </c>
      <c r="BF205" s="35">
        <v>-0.53990000000000005</v>
      </c>
      <c r="BG205" s="35">
        <v>-0.50900000000000001</v>
      </c>
      <c r="BI205" s="24" t="s">
        <v>249</v>
      </c>
      <c r="BK205" s="42">
        <v>14.427199999999999</v>
      </c>
      <c r="BL205" s="42">
        <v>11.5962</v>
      </c>
      <c r="BM205" s="42">
        <v>18.2056</v>
      </c>
      <c r="BN205" s="42">
        <v>16.4269</v>
      </c>
      <c r="BO205" s="42">
        <v>12.9598</v>
      </c>
      <c r="BP205" s="42">
        <v>16.208500000000001</v>
      </c>
      <c r="BQ205" s="42">
        <v>17.8687</v>
      </c>
      <c r="BR205" s="42">
        <v>13.917199999999999</v>
      </c>
      <c r="BS205" s="42">
        <v>15.3878</v>
      </c>
      <c r="BT205" s="42">
        <v>18.513500000000001</v>
      </c>
      <c r="BU205" s="42">
        <v>18.1357</v>
      </c>
      <c r="BV205" s="42">
        <v>18.730699999999999</v>
      </c>
      <c r="BW205" s="42">
        <v>17.243200000000002</v>
      </c>
      <c r="BX205" s="42">
        <v>20.630199999999999</v>
      </c>
      <c r="BY205" s="42">
        <v>19.763999999999999</v>
      </c>
      <c r="BZ205" s="42">
        <v>19.956099999999999</v>
      </c>
      <c r="CA205" s="42">
        <v>19.903199999999998</v>
      </c>
      <c r="CB205" s="42">
        <v>19.6921</v>
      </c>
      <c r="CC205" s="42">
        <v>24.2439</v>
      </c>
      <c r="CD205" s="42">
        <v>20.409300000000002</v>
      </c>
      <c r="CE205" s="42">
        <v>20.627800000000001</v>
      </c>
      <c r="CF205" s="42">
        <v>21.232099999999999</v>
      </c>
      <c r="CH205" s="32">
        <v>105.702</v>
      </c>
      <c r="CI205" s="30">
        <v>35.86</v>
      </c>
    </row>
    <row r="206" spans="1:87">
      <c r="A206" s="29" t="s">
        <v>225</v>
      </c>
      <c r="B206" s="30" t="s">
        <v>226</v>
      </c>
      <c r="C206" s="30"/>
      <c r="D206" s="30"/>
      <c r="E206" s="30" t="s">
        <v>227</v>
      </c>
      <c r="F206" s="31">
        <v>16</v>
      </c>
      <c r="G206" s="31">
        <v>103</v>
      </c>
      <c r="H206" s="31">
        <v>9620</v>
      </c>
      <c r="I206" s="32">
        <v>105.64400000000001</v>
      </c>
      <c r="J206" s="30">
        <v>35.85</v>
      </c>
      <c r="K206" s="33" t="s">
        <v>250</v>
      </c>
      <c r="M206" s="35">
        <v>0.54700000000000004</v>
      </c>
      <c r="N206" s="35">
        <v>0.53690000000000004</v>
      </c>
      <c r="O206" s="35">
        <v>0.52470000000000006</v>
      </c>
      <c r="P206" s="35">
        <v>0.52</v>
      </c>
      <c r="Q206" s="35">
        <v>0.4879</v>
      </c>
      <c r="R206" s="35">
        <v>0.57809999999999995</v>
      </c>
      <c r="S206" s="35">
        <v>0.51200000000000001</v>
      </c>
      <c r="T206" s="35">
        <v>0.56159999999999999</v>
      </c>
      <c r="U206" s="35">
        <v>0.53100000000000003</v>
      </c>
      <c r="V206" s="35">
        <v>0.50149999999999995</v>
      </c>
      <c r="W206" s="35">
        <v>0.52649999999999997</v>
      </c>
      <c r="X206" s="35">
        <v>0.52859999999999996</v>
      </c>
      <c r="Y206" s="35">
        <v>0.52400000000000002</v>
      </c>
      <c r="Z206" s="35">
        <v>0.56369999999999998</v>
      </c>
      <c r="AA206" s="35">
        <v>0.57569999999999999</v>
      </c>
      <c r="AB206" s="35">
        <v>0.623</v>
      </c>
      <c r="AC206" s="35">
        <v>0.5635</v>
      </c>
      <c r="AD206" s="35">
        <v>0.58479999999999999</v>
      </c>
      <c r="AE206" s="35">
        <v>0.54610000000000003</v>
      </c>
      <c r="AF206" s="35">
        <v>0.57750000000000001</v>
      </c>
      <c r="AG206" s="35">
        <v>0.54469999999999996</v>
      </c>
      <c r="AH206" s="35">
        <v>0.62129999999999996</v>
      </c>
      <c r="AJ206" s="25" t="s">
        <v>250</v>
      </c>
      <c r="AL206" s="35">
        <v>-0.4829</v>
      </c>
      <c r="AM206" s="35">
        <v>-0.46560000000000001</v>
      </c>
      <c r="AN206" s="35">
        <v>-0.4839</v>
      </c>
      <c r="AO206" s="35">
        <v>-0.48820000000000002</v>
      </c>
      <c r="AP206" s="35">
        <v>-0.45860000000000001</v>
      </c>
      <c r="AQ206" s="35">
        <v>-0.48849999999999999</v>
      </c>
      <c r="AR206" s="35">
        <v>-0.45590000000000003</v>
      </c>
      <c r="AS206" s="35">
        <v>-0.51019999999999999</v>
      </c>
      <c r="AT206" s="35">
        <v>-0.50880000000000003</v>
      </c>
      <c r="AU206" s="35">
        <v>-0.50980000000000003</v>
      </c>
      <c r="AV206" s="35">
        <v>-0.50480000000000003</v>
      </c>
      <c r="AW206" s="35">
        <v>-0.5141</v>
      </c>
      <c r="AX206" s="35">
        <v>-0.49220000000000003</v>
      </c>
      <c r="AY206" s="35">
        <v>-0.5171</v>
      </c>
      <c r="AZ206" s="35">
        <v>-0.49070000000000003</v>
      </c>
      <c r="BA206" s="35">
        <v>-0.48459999999999998</v>
      </c>
      <c r="BB206" s="35">
        <v>-0.50439999999999996</v>
      </c>
      <c r="BC206" s="35">
        <v>-0.49769999999999998</v>
      </c>
      <c r="BD206" s="35">
        <v>-0.52100000000000002</v>
      </c>
      <c r="BE206" s="35">
        <v>-0.52100000000000002</v>
      </c>
      <c r="BF206" s="35">
        <v>-0.5302</v>
      </c>
      <c r="BG206" s="35">
        <v>-0.50209999999999999</v>
      </c>
      <c r="BI206" s="24" t="s">
        <v>250</v>
      </c>
      <c r="BK206" s="42">
        <v>18.3964</v>
      </c>
      <c r="BL206" s="42">
        <v>17.4206</v>
      </c>
      <c r="BM206" s="42">
        <v>21.858000000000001</v>
      </c>
      <c r="BN206" s="42">
        <v>17.961600000000001</v>
      </c>
      <c r="BO206" s="42">
        <v>17.052299999999999</v>
      </c>
      <c r="BP206" s="42">
        <v>18.587199999999999</v>
      </c>
      <c r="BQ206" s="42">
        <v>18.95</v>
      </c>
      <c r="BR206" s="42">
        <v>17.398299999999999</v>
      </c>
      <c r="BS206" s="42">
        <v>18.5016</v>
      </c>
      <c r="BT206" s="42">
        <v>21.075399999999998</v>
      </c>
      <c r="BU206" s="42">
        <v>22.136399999999998</v>
      </c>
      <c r="BV206" s="42">
        <v>18.242599999999999</v>
      </c>
      <c r="BW206" s="42">
        <v>17.536100000000001</v>
      </c>
      <c r="BX206" s="42">
        <v>20.57</v>
      </c>
      <c r="BY206" s="42">
        <v>19.245100000000001</v>
      </c>
      <c r="BZ206" s="42">
        <v>21.0304</v>
      </c>
      <c r="CA206" s="42">
        <v>20.180299999999999</v>
      </c>
      <c r="CB206" s="42">
        <v>22.317699999999999</v>
      </c>
      <c r="CC206" s="42">
        <v>23.8308</v>
      </c>
      <c r="CD206" s="42">
        <v>19.895299999999999</v>
      </c>
      <c r="CE206" s="42">
        <v>20.856999999999999</v>
      </c>
      <c r="CF206" s="42">
        <v>22.3841</v>
      </c>
      <c r="CH206" s="32">
        <v>105.64400000000001</v>
      </c>
      <c r="CI206" s="30">
        <v>35.85</v>
      </c>
    </row>
    <row r="207" spans="1:87">
      <c r="A207" s="29" t="s">
        <v>225</v>
      </c>
      <c r="B207" s="30" t="s">
        <v>226</v>
      </c>
      <c r="C207" s="30"/>
      <c r="D207" s="30"/>
      <c r="E207" s="30" t="s">
        <v>227</v>
      </c>
      <c r="F207" s="31">
        <v>15</v>
      </c>
      <c r="G207" s="31">
        <v>113</v>
      </c>
      <c r="H207" s="31">
        <v>9725</v>
      </c>
      <c r="I207" s="32">
        <v>105.645</v>
      </c>
      <c r="J207" s="30">
        <v>35.850999999999999</v>
      </c>
      <c r="K207" s="33" t="s">
        <v>251</v>
      </c>
      <c r="M207" s="35">
        <v>0.58379999999999999</v>
      </c>
      <c r="N207" s="35">
        <v>0.57140000000000002</v>
      </c>
      <c r="O207" s="35">
        <v>0.5696</v>
      </c>
      <c r="P207" s="35">
        <v>0.55389999999999995</v>
      </c>
      <c r="Q207" s="35">
        <v>0.51190000000000002</v>
      </c>
      <c r="R207" s="35">
        <v>0.59870000000000001</v>
      </c>
      <c r="S207" s="35">
        <v>0.59540000000000004</v>
      </c>
      <c r="T207" s="35">
        <v>0.57410000000000005</v>
      </c>
      <c r="U207" s="35">
        <v>0.56669999999999998</v>
      </c>
      <c r="V207" s="35">
        <v>0.53520000000000001</v>
      </c>
      <c r="W207" s="35">
        <v>0.56830000000000003</v>
      </c>
      <c r="X207" s="35">
        <v>0.55879999999999996</v>
      </c>
      <c r="Y207" s="35">
        <v>0.55579999999999996</v>
      </c>
      <c r="Z207" s="35">
        <v>0.59399999999999997</v>
      </c>
      <c r="AA207" s="35">
        <v>0.60050000000000003</v>
      </c>
      <c r="AB207" s="35">
        <v>0.65080000000000005</v>
      </c>
      <c r="AC207" s="35">
        <v>0.59570000000000001</v>
      </c>
      <c r="AD207" s="35">
        <v>0.60709999999999997</v>
      </c>
      <c r="AE207" s="35">
        <v>0.58140000000000003</v>
      </c>
      <c r="AF207" s="35">
        <v>0.62519999999999998</v>
      </c>
      <c r="AG207" s="35">
        <v>0.57179999999999997</v>
      </c>
      <c r="AH207" s="35">
        <v>0.6431</v>
      </c>
      <c r="AJ207" s="25" t="s">
        <v>251</v>
      </c>
      <c r="AL207" s="35">
        <v>-0.44490000000000002</v>
      </c>
      <c r="AM207" s="35">
        <v>-0.43090000000000001</v>
      </c>
      <c r="AN207" s="35">
        <v>-0.46029999999999999</v>
      </c>
      <c r="AO207" s="35">
        <v>-0.4446</v>
      </c>
      <c r="AP207" s="35">
        <v>-0.38069999999999998</v>
      </c>
      <c r="AQ207" s="35">
        <v>-0.4667</v>
      </c>
      <c r="AR207" s="35">
        <v>-0.4768</v>
      </c>
      <c r="AS207" s="35">
        <v>-0.46229999999999999</v>
      </c>
      <c r="AT207" s="35">
        <v>-0.50129999999999997</v>
      </c>
      <c r="AU207" s="35">
        <v>-0.50609999999999999</v>
      </c>
      <c r="AV207" s="35">
        <v>-0.50849999999999995</v>
      </c>
      <c r="AW207" s="35">
        <v>-0.49990000000000001</v>
      </c>
      <c r="AX207" s="35">
        <v>-0.49730000000000002</v>
      </c>
      <c r="AY207" s="35">
        <v>-0.50900000000000001</v>
      </c>
      <c r="AZ207" s="35">
        <v>-0.50639999999999996</v>
      </c>
      <c r="BA207" s="35">
        <v>-0.50290000000000001</v>
      </c>
      <c r="BB207" s="35">
        <v>-0.48549999999999999</v>
      </c>
      <c r="BC207" s="35">
        <v>-0.50739999999999996</v>
      </c>
      <c r="BD207" s="35">
        <v>-0.51829999999999998</v>
      </c>
      <c r="BE207" s="35">
        <v>-0.52159999999999995</v>
      </c>
      <c r="BF207" s="35">
        <v>-0.51780000000000004</v>
      </c>
      <c r="BG207" s="35">
        <v>-0.50609999999999999</v>
      </c>
      <c r="BI207" s="24" t="s">
        <v>251</v>
      </c>
      <c r="BK207" s="42">
        <v>15.5535</v>
      </c>
      <c r="BL207" s="42">
        <v>14.119</v>
      </c>
      <c r="BM207" s="42">
        <v>18.539400000000001</v>
      </c>
      <c r="BN207" s="42">
        <v>16.301600000000001</v>
      </c>
      <c r="BO207" s="42">
        <v>13.899100000000001</v>
      </c>
      <c r="BP207" s="42">
        <v>17.027100000000001</v>
      </c>
      <c r="BQ207" s="42">
        <v>18.338100000000001</v>
      </c>
      <c r="BR207" s="42">
        <v>14.2113</v>
      </c>
      <c r="BS207" s="42">
        <v>15.717700000000001</v>
      </c>
      <c r="BT207" s="42">
        <v>18.838999999999999</v>
      </c>
      <c r="BU207" s="42">
        <v>20.501799999999999</v>
      </c>
      <c r="BV207" s="42">
        <v>16.811499999999999</v>
      </c>
      <c r="BW207" s="42">
        <v>15.6958</v>
      </c>
      <c r="BX207" s="42">
        <v>18.538</v>
      </c>
      <c r="BY207" s="42">
        <v>17.847200000000001</v>
      </c>
      <c r="BZ207" s="42">
        <v>19.1402</v>
      </c>
      <c r="CA207" s="42">
        <v>16.575900000000001</v>
      </c>
      <c r="CB207" s="42">
        <v>20.563099999999999</v>
      </c>
      <c r="CC207" s="42">
        <v>21.7056</v>
      </c>
      <c r="CD207" s="42">
        <v>16.798300000000001</v>
      </c>
      <c r="CE207" s="42">
        <v>19.483699999999999</v>
      </c>
      <c r="CF207" s="42">
        <v>20.679200000000002</v>
      </c>
      <c r="CH207" s="32">
        <v>105.645</v>
      </c>
      <c r="CI207" s="30">
        <v>35.850999999999999</v>
      </c>
    </row>
    <row r="208" spans="1:87">
      <c r="A208" s="29" t="s">
        <v>225</v>
      </c>
      <c r="B208" s="30" t="s">
        <v>226</v>
      </c>
      <c r="C208" s="30"/>
      <c r="D208" s="30"/>
      <c r="E208" s="30" t="s">
        <v>227</v>
      </c>
      <c r="F208" s="31">
        <v>11</v>
      </c>
      <c r="G208" s="31">
        <v>129</v>
      </c>
      <c r="H208" s="31">
        <v>9835</v>
      </c>
      <c r="I208" s="32">
        <v>105.646</v>
      </c>
      <c r="J208" s="30">
        <v>35.851999999999997</v>
      </c>
      <c r="K208" s="33" t="s">
        <v>252</v>
      </c>
      <c r="M208" s="35">
        <v>0.50990000000000002</v>
      </c>
      <c r="N208" s="35">
        <v>0.49099999999999999</v>
      </c>
      <c r="O208" s="35">
        <v>0.51100000000000001</v>
      </c>
      <c r="P208" s="35">
        <v>0.49230000000000002</v>
      </c>
      <c r="Q208" s="35">
        <v>0.4531</v>
      </c>
      <c r="R208" s="35">
        <v>0.56000000000000005</v>
      </c>
      <c r="S208" s="35">
        <v>0.53480000000000005</v>
      </c>
      <c r="T208" s="35">
        <v>0.55459999999999998</v>
      </c>
      <c r="U208" s="35">
        <v>0.51849999999999996</v>
      </c>
      <c r="V208" s="35">
        <v>0.51039999999999996</v>
      </c>
      <c r="W208" s="35">
        <v>0.54749999999999999</v>
      </c>
      <c r="X208" s="35">
        <v>0.50519999999999998</v>
      </c>
      <c r="Y208" s="35">
        <v>0.52459999999999996</v>
      </c>
      <c r="Z208" s="35">
        <v>0.57550000000000001</v>
      </c>
      <c r="AA208" s="35">
        <v>0.56740000000000002</v>
      </c>
      <c r="AB208" s="35">
        <v>0.60919999999999996</v>
      </c>
      <c r="AC208" s="35">
        <v>0.57250000000000001</v>
      </c>
      <c r="AD208" s="35">
        <v>0.59319999999999995</v>
      </c>
      <c r="AE208" s="35">
        <v>0.55459999999999998</v>
      </c>
      <c r="AF208" s="35">
        <v>0.59830000000000005</v>
      </c>
      <c r="AG208" s="35">
        <v>0.53069999999999995</v>
      </c>
      <c r="AH208" s="35">
        <v>0.59160000000000001</v>
      </c>
      <c r="AJ208" s="25" t="s">
        <v>252</v>
      </c>
      <c r="AL208" s="35">
        <v>-0.48770000000000002</v>
      </c>
      <c r="AM208" s="35">
        <v>-0.4859</v>
      </c>
      <c r="AN208" s="35">
        <v>-0.50390000000000001</v>
      </c>
      <c r="AO208" s="35">
        <v>-0.48110000000000003</v>
      </c>
      <c r="AP208" s="35">
        <v>-0.41870000000000002</v>
      </c>
      <c r="AQ208" s="35">
        <v>-0.49309999999999998</v>
      </c>
      <c r="AR208" s="35">
        <v>-0.52429999999999999</v>
      </c>
      <c r="AS208" s="35">
        <v>-0.51329999999999998</v>
      </c>
      <c r="AT208" s="35">
        <v>-0.52980000000000005</v>
      </c>
      <c r="AU208" s="35">
        <v>-0.52210000000000001</v>
      </c>
      <c r="AV208" s="35">
        <v>-0.54300000000000004</v>
      </c>
      <c r="AW208" s="35">
        <v>-0.52590000000000003</v>
      </c>
      <c r="AX208" s="35">
        <v>-0.51380000000000003</v>
      </c>
      <c r="AY208" s="35">
        <v>-0.54479999999999995</v>
      </c>
      <c r="AZ208" s="35">
        <v>-0.53269999999999995</v>
      </c>
      <c r="BA208" s="35">
        <v>-0.52949999999999997</v>
      </c>
      <c r="BB208" s="35">
        <v>-0.51680000000000004</v>
      </c>
      <c r="BC208" s="35">
        <v>-0.53159999999999996</v>
      </c>
      <c r="BD208" s="35">
        <v>-0.53569999999999995</v>
      </c>
      <c r="BE208" s="35">
        <v>-0.53920000000000001</v>
      </c>
      <c r="BF208" s="35">
        <v>-0.53580000000000005</v>
      </c>
      <c r="BG208" s="35">
        <v>-0.53239999999999998</v>
      </c>
      <c r="BI208" s="24" t="s">
        <v>252</v>
      </c>
      <c r="BK208" s="42">
        <v>18.1158</v>
      </c>
      <c r="BL208" s="42">
        <v>14.394500000000001</v>
      </c>
      <c r="BM208" s="42">
        <v>20.0855</v>
      </c>
      <c r="BN208" s="42">
        <v>16.2315</v>
      </c>
      <c r="BO208" s="42">
        <v>14.643700000000001</v>
      </c>
      <c r="BP208" s="42">
        <v>16.287199999999999</v>
      </c>
      <c r="BQ208" s="42">
        <v>18.0732</v>
      </c>
      <c r="BR208" s="42">
        <v>15.1492</v>
      </c>
      <c r="BS208" s="42">
        <v>14.692600000000001</v>
      </c>
      <c r="BT208" s="42">
        <v>17.6858</v>
      </c>
      <c r="BU208" s="42">
        <v>19.307400000000001</v>
      </c>
      <c r="BV208" s="42">
        <v>14.8582</v>
      </c>
      <c r="BW208" s="42">
        <v>14.702999999999999</v>
      </c>
      <c r="BX208" s="42">
        <v>18.1294</v>
      </c>
      <c r="BY208" s="42">
        <v>16.6812</v>
      </c>
      <c r="BZ208" s="42">
        <v>18.517099999999999</v>
      </c>
      <c r="CA208" s="42">
        <v>15.930300000000001</v>
      </c>
      <c r="CB208" s="42">
        <v>19.617799999999999</v>
      </c>
      <c r="CC208" s="42">
        <v>17.3796</v>
      </c>
      <c r="CD208" s="42">
        <v>16.5413</v>
      </c>
      <c r="CE208" s="42">
        <v>17.436199999999999</v>
      </c>
      <c r="CF208" s="42">
        <v>19.258700000000001</v>
      </c>
      <c r="CH208" s="32">
        <v>105.646</v>
      </c>
      <c r="CI208" s="30">
        <v>35.851999999999997</v>
      </c>
    </row>
    <row r="209" spans="1:87">
      <c r="A209" s="29" t="s">
        <v>225</v>
      </c>
      <c r="B209" s="30" t="s">
        <v>226</v>
      </c>
      <c r="C209" s="30"/>
      <c r="D209" s="30"/>
      <c r="E209" s="30" t="s">
        <v>227</v>
      </c>
      <c r="F209" s="31">
        <v>13</v>
      </c>
      <c r="G209" s="31">
        <v>131</v>
      </c>
      <c r="H209" s="31">
        <v>9415</v>
      </c>
      <c r="I209" s="32">
        <v>105.643</v>
      </c>
      <c r="J209" s="30">
        <v>35.848999999999997</v>
      </c>
      <c r="K209" s="33" t="s">
        <v>253</v>
      </c>
      <c r="M209" s="35">
        <v>0.55200000000000005</v>
      </c>
      <c r="N209" s="35">
        <v>0.55379999999999996</v>
      </c>
      <c r="O209" s="35">
        <v>0.53549999999999998</v>
      </c>
      <c r="P209" s="35">
        <v>0.52500000000000002</v>
      </c>
      <c r="Q209" s="35">
        <v>0.50649999999999995</v>
      </c>
      <c r="R209" s="35">
        <v>0.60329999999999995</v>
      </c>
      <c r="S209" s="35">
        <v>0.56220000000000003</v>
      </c>
      <c r="T209" s="35">
        <v>0.56479999999999997</v>
      </c>
      <c r="U209" s="35">
        <v>0.56369999999999998</v>
      </c>
      <c r="V209" s="35">
        <v>0.51990000000000003</v>
      </c>
      <c r="W209" s="35">
        <v>0.57189999999999996</v>
      </c>
      <c r="X209" s="35">
        <v>0.56179999999999997</v>
      </c>
      <c r="Y209" s="35">
        <v>0.56120000000000003</v>
      </c>
      <c r="Z209" s="35">
        <v>0.60599999999999998</v>
      </c>
      <c r="AA209" s="35">
        <v>0.63109999999999999</v>
      </c>
      <c r="AB209" s="35">
        <v>0.66120000000000001</v>
      </c>
      <c r="AC209" s="35">
        <v>0.59060000000000001</v>
      </c>
      <c r="AD209" s="35">
        <v>0.6048</v>
      </c>
      <c r="AE209" s="35">
        <v>0.58440000000000003</v>
      </c>
      <c r="AF209" s="35">
        <v>0.59160000000000001</v>
      </c>
      <c r="AG209" s="35">
        <v>0.5847</v>
      </c>
      <c r="AH209" s="35">
        <v>0.64470000000000005</v>
      </c>
      <c r="AJ209" s="25" t="s">
        <v>253</v>
      </c>
      <c r="AL209" s="35">
        <v>-0.49120000000000003</v>
      </c>
      <c r="AM209" s="35">
        <v>-0.47189999999999999</v>
      </c>
      <c r="AN209" s="35">
        <v>-0.49740000000000001</v>
      </c>
      <c r="AO209" s="35">
        <v>-0.49580000000000002</v>
      </c>
      <c r="AP209" s="35">
        <v>-0.45469999999999999</v>
      </c>
      <c r="AQ209" s="35">
        <v>-0.50080000000000002</v>
      </c>
      <c r="AR209" s="35">
        <v>-0.49969999999999998</v>
      </c>
      <c r="AS209" s="35">
        <v>-0.50270000000000004</v>
      </c>
      <c r="AT209" s="35">
        <v>-0.51439999999999997</v>
      </c>
      <c r="AU209" s="35">
        <v>-0.52290000000000003</v>
      </c>
      <c r="AV209" s="35">
        <v>-0.53820000000000001</v>
      </c>
      <c r="AW209" s="35">
        <v>-0.52339999999999998</v>
      </c>
      <c r="AX209" s="35">
        <v>-0.51080000000000003</v>
      </c>
      <c r="AY209" s="35">
        <v>-0.50060000000000004</v>
      </c>
      <c r="AZ209" s="35">
        <v>-0.51100000000000001</v>
      </c>
      <c r="BA209" s="35">
        <v>-0.51700000000000002</v>
      </c>
      <c r="BB209" s="35">
        <v>-0.50900000000000001</v>
      </c>
      <c r="BC209" s="35">
        <v>-0.51549999999999996</v>
      </c>
      <c r="BD209" s="35">
        <v>-0.53190000000000004</v>
      </c>
      <c r="BE209" s="35">
        <v>-0.55430000000000001</v>
      </c>
      <c r="BF209" s="35">
        <v>-0.5383</v>
      </c>
      <c r="BG209" s="35">
        <v>-0.51570000000000005</v>
      </c>
      <c r="BI209" s="24" t="s">
        <v>253</v>
      </c>
      <c r="BK209" s="42">
        <v>17.5365</v>
      </c>
      <c r="BL209" s="42">
        <v>16.761700000000001</v>
      </c>
      <c r="BM209" s="42">
        <v>21.530100000000001</v>
      </c>
      <c r="BN209" s="42">
        <v>17.6859</v>
      </c>
      <c r="BO209" s="42">
        <v>16.685199999999998</v>
      </c>
      <c r="BP209" s="42">
        <v>19.545400000000001</v>
      </c>
      <c r="BQ209" s="42">
        <v>18.799700000000001</v>
      </c>
      <c r="BR209" s="42">
        <v>17.357600000000001</v>
      </c>
      <c r="BS209" s="42">
        <v>18.855899999999998</v>
      </c>
      <c r="BT209" s="42">
        <v>20.408100000000001</v>
      </c>
      <c r="BU209" s="42">
        <v>21.697199999999999</v>
      </c>
      <c r="BV209" s="42">
        <v>18.489999999999998</v>
      </c>
      <c r="BW209" s="42">
        <v>16.461300000000001</v>
      </c>
      <c r="BX209" s="42">
        <v>19.0184</v>
      </c>
      <c r="BY209" s="42">
        <v>19.719200000000001</v>
      </c>
      <c r="BZ209" s="42">
        <v>20.7622</v>
      </c>
      <c r="CA209" s="42">
        <v>18.839600000000001</v>
      </c>
      <c r="CB209" s="42">
        <v>22.213799999999999</v>
      </c>
      <c r="CC209" s="42">
        <v>23.927399999999999</v>
      </c>
      <c r="CD209" s="42">
        <v>18.2819</v>
      </c>
      <c r="CE209" s="42">
        <v>20.545200000000001</v>
      </c>
      <c r="CF209" s="42">
        <v>21.556799999999999</v>
      </c>
      <c r="CH209" s="32">
        <v>105.643</v>
      </c>
      <c r="CI209" s="30">
        <v>35.848999999999997</v>
      </c>
    </row>
    <row r="210" spans="1:87">
      <c r="A210" s="29" t="s">
        <v>225</v>
      </c>
      <c r="B210" s="30" t="s">
        <v>226</v>
      </c>
      <c r="C210" s="30"/>
      <c r="D210" s="30"/>
      <c r="E210" s="30" t="s">
        <v>227</v>
      </c>
      <c r="F210" s="31">
        <v>16</v>
      </c>
      <c r="G210" s="31">
        <v>220</v>
      </c>
      <c r="H210" s="31">
        <v>9102</v>
      </c>
      <c r="I210" s="32">
        <v>105.655</v>
      </c>
      <c r="J210" s="30">
        <v>35.851999999999997</v>
      </c>
      <c r="K210" s="33" t="s">
        <v>254</v>
      </c>
      <c r="M210" s="35">
        <v>0.58509999999999995</v>
      </c>
      <c r="N210" s="35">
        <v>0.55400000000000005</v>
      </c>
      <c r="O210" s="35">
        <v>0.58089999999999997</v>
      </c>
      <c r="P210" s="35">
        <v>0.57399999999999995</v>
      </c>
      <c r="Q210" s="35">
        <v>0.49880000000000002</v>
      </c>
      <c r="R210" s="35">
        <v>0.6341</v>
      </c>
      <c r="S210" s="35">
        <v>0.59930000000000005</v>
      </c>
      <c r="T210" s="35">
        <v>0.59889999999999999</v>
      </c>
      <c r="U210" s="35">
        <v>0.61029999999999995</v>
      </c>
      <c r="V210" s="35">
        <v>0.58460000000000001</v>
      </c>
      <c r="W210" s="35">
        <v>0.63729999999999998</v>
      </c>
      <c r="X210" s="35">
        <v>0.62749999999999995</v>
      </c>
      <c r="Y210" s="35">
        <v>0.62390000000000001</v>
      </c>
      <c r="Z210" s="35">
        <v>0.65769999999999995</v>
      </c>
      <c r="AA210" s="35">
        <v>0.66490000000000005</v>
      </c>
      <c r="AB210" s="35">
        <v>0.68769999999999998</v>
      </c>
      <c r="AC210" s="35">
        <v>0.67659999999999998</v>
      </c>
      <c r="AD210" s="35">
        <v>0.66520000000000001</v>
      </c>
      <c r="AE210" s="35">
        <v>0.62150000000000005</v>
      </c>
      <c r="AF210" s="35">
        <v>0.68200000000000005</v>
      </c>
      <c r="AG210" s="35">
        <v>0.6099</v>
      </c>
      <c r="AH210" s="35">
        <v>0.71020000000000005</v>
      </c>
      <c r="AJ210" s="25" t="s">
        <v>254</v>
      </c>
      <c r="AL210" s="35">
        <v>-0.47439999999999999</v>
      </c>
      <c r="AM210" s="35">
        <v>-0.47220000000000001</v>
      </c>
      <c r="AN210" s="35">
        <v>-0.50790000000000002</v>
      </c>
      <c r="AO210" s="35">
        <v>-0.50390000000000001</v>
      </c>
      <c r="AP210" s="35">
        <v>-0.42570000000000002</v>
      </c>
      <c r="AQ210" s="35">
        <v>-0.50329999999999997</v>
      </c>
      <c r="AR210" s="35">
        <v>-0.46710000000000002</v>
      </c>
      <c r="AS210" s="35">
        <v>-0.45400000000000001</v>
      </c>
      <c r="AT210" s="35">
        <v>-0.51690000000000003</v>
      </c>
      <c r="AU210" s="35">
        <v>-0.50129999999999997</v>
      </c>
      <c r="AV210" s="35">
        <v>-0.55059999999999998</v>
      </c>
      <c r="AW210" s="35">
        <v>-0.5071</v>
      </c>
      <c r="AX210" s="35">
        <v>-0.50419999999999998</v>
      </c>
      <c r="AY210" s="35">
        <v>-0.53720000000000001</v>
      </c>
      <c r="AZ210" s="35">
        <v>-0.51129999999999998</v>
      </c>
      <c r="BA210" s="35">
        <v>-0.51339999999999997</v>
      </c>
      <c r="BB210" s="35">
        <v>-0.50490000000000002</v>
      </c>
      <c r="BC210" s="35">
        <v>-0.50700000000000001</v>
      </c>
      <c r="BD210" s="35">
        <v>-0.51329999999999998</v>
      </c>
      <c r="BE210" s="35">
        <v>-0.52459999999999996</v>
      </c>
      <c r="BF210" s="35">
        <v>-0.5272</v>
      </c>
      <c r="BG210" s="35">
        <v>-0.47799999999999998</v>
      </c>
      <c r="BI210" s="24" t="s">
        <v>254</v>
      </c>
      <c r="BK210" s="42">
        <v>13.6845</v>
      </c>
      <c r="BL210" s="42">
        <v>11.073399999999999</v>
      </c>
      <c r="BM210" s="42">
        <v>15.4392</v>
      </c>
      <c r="BN210" s="42">
        <v>13.849500000000001</v>
      </c>
      <c r="BO210" s="42">
        <v>11.147399999999999</v>
      </c>
      <c r="BP210" s="42">
        <v>14.2811</v>
      </c>
      <c r="BQ210" s="42">
        <v>14.8935</v>
      </c>
      <c r="BR210" s="42">
        <v>11.021100000000001</v>
      </c>
      <c r="BS210" s="42">
        <v>14.9589</v>
      </c>
      <c r="BT210" s="42">
        <v>14.0913</v>
      </c>
      <c r="BU210" s="42">
        <v>15.359400000000001</v>
      </c>
      <c r="BV210" s="42">
        <v>10.66</v>
      </c>
      <c r="BW210" s="42">
        <v>12.613899999999999</v>
      </c>
      <c r="BX210" s="42">
        <v>12.0364</v>
      </c>
      <c r="BY210" s="42">
        <v>15.4602</v>
      </c>
      <c r="BZ210" s="42">
        <v>15.1027</v>
      </c>
      <c r="CA210" s="42">
        <v>14.1837</v>
      </c>
      <c r="CB210" s="42">
        <v>16.742000000000001</v>
      </c>
      <c r="CC210" s="42">
        <v>14.619</v>
      </c>
      <c r="CD210" s="42">
        <v>13.67</v>
      </c>
      <c r="CE210" s="42">
        <v>11.6774</v>
      </c>
      <c r="CF210" s="42">
        <v>13.169</v>
      </c>
      <c r="CH210" s="32">
        <v>105.655</v>
      </c>
      <c r="CI210" s="30">
        <v>35.851999999999997</v>
      </c>
    </row>
    <row r="211" spans="1:87">
      <c r="A211" s="29" t="s">
        <v>225</v>
      </c>
      <c r="B211" s="30" t="s">
        <v>226</v>
      </c>
      <c r="C211" s="30"/>
      <c r="D211" s="30"/>
      <c r="E211" s="30" t="s">
        <v>227</v>
      </c>
      <c r="F211" s="31">
        <v>13</v>
      </c>
      <c r="G211" s="31">
        <v>157</v>
      </c>
      <c r="H211" s="31">
        <v>9076</v>
      </c>
      <c r="I211" s="32">
        <v>105.65600000000001</v>
      </c>
      <c r="J211" s="30">
        <v>35.851999999999997</v>
      </c>
      <c r="K211" s="33" t="s">
        <v>255</v>
      </c>
      <c r="M211" s="35">
        <v>0.60270000000000001</v>
      </c>
      <c r="N211" s="35">
        <v>0.56499999999999995</v>
      </c>
      <c r="O211" s="35">
        <v>0.61499999999999999</v>
      </c>
      <c r="P211" s="35">
        <v>0.60270000000000001</v>
      </c>
      <c r="Q211" s="35">
        <v>0.53580000000000005</v>
      </c>
      <c r="R211" s="35">
        <v>0.65039999999999998</v>
      </c>
      <c r="S211" s="35">
        <v>0.61229999999999996</v>
      </c>
      <c r="T211" s="35">
        <v>0.58509999999999995</v>
      </c>
      <c r="U211" s="35">
        <v>0.61370000000000002</v>
      </c>
      <c r="V211" s="35">
        <v>0.57930000000000004</v>
      </c>
      <c r="W211" s="35">
        <v>0.66900000000000004</v>
      </c>
      <c r="X211" s="35">
        <v>0.6401</v>
      </c>
      <c r="Y211" s="35">
        <v>0.629</v>
      </c>
      <c r="Z211" s="35">
        <v>0.63739999999999997</v>
      </c>
      <c r="AA211" s="35">
        <v>0.65410000000000001</v>
      </c>
      <c r="AB211" s="35">
        <v>0.71360000000000001</v>
      </c>
      <c r="AC211" s="35">
        <v>0.70140000000000002</v>
      </c>
      <c r="AD211" s="35">
        <v>0.69110000000000005</v>
      </c>
      <c r="AE211" s="35">
        <v>0.64259999999999995</v>
      </c>
      <c r="AF211" s="35">
        <v>0.68979999999999997</v>
      </c>
      <c r="AG211" s="35">
        <v>0.64149999999999996</v>
      </c>
      <c r="AH211" s="35">
        <v>0.71970000000000001</v>
      </c>
      <c r="AJ211" s="25" t="s">
        <v>255</v>
      </c>
      <c r="AL211" s="35">
        <v>-0.50619999999999998</v>
      </c>
      <c r="AM211" s="35">
        <v>-0.48880000000000001</v>
      </c>
      <c r="AN211" s="35">
        <v>-0.52400000000000002</v>
      </c>
      <c r="AO211" s="35">
        <v>-0.51180000000000003</v>
      </c>
      <c r="AP211" s="35">
        <v>-0.45529999999999998</v>
      </c>
      <c r="AQ211" s="35">
        <v>-0.52710000000000001</v>
      </c>
      <c r="AR211" s="35">
        <v>-0.51690000000000003</v>
      </c>
      <c r="AS211" s="35">
        <v>-0.4783</v>
      </c>
      <c r="AT211" s="35">
        <v>-0.53890000000000005</v>
      </c>
      <c r="AU211" s="35">
        <v>-0.5181</v>
      </c>
      <c r="AV211" s="35">
        <v>-0.55169999999999997</v>
      </c>
      <c r="AW211" s="35">
        <v>-0.52190000000000003</v>
      </c>
      <c r="AX211" s="35">
        <v>-0.51429999999999998</v>
      </c>
      <c r="AY211" s="35">
        <v>-0.52180000000000004</v>
      </c>
      <c r="AZ211" s="35">
        <v>-0.53759999999999997</v>
      </c>
      <c r="BA211" s="35">
        <v>-0.54169999999999996</v>
      </c>
      <c r="BB211" s="35">
        <v>-0.53600000000000003</v>
      </c>
      <c r="BC211" s="35">
        <v>-0.5343</v>
      </c>
      <c r="BD211" s="35">
        <v>-0.53900000000000003</v>
      </c>
      <c r="BE211" s="35">
        <v>-0.55659999999999998</v>
      </c>
      <c r="BF211" s="35">
        <v>-0.5514</v>
      </c>
      <c r="BG211" s="35">
        <v>-0.55300000000000005</v>
      </c>
      <c r="BI211" s="24" t="s">
        <v>255</v>
      </c>
      <c r="BK211" s="42">
        <v>15.1637</v>
      </c>
      <c r="BL211" s="42">
        <v>14.0077</v>
      </c>
      <c r="BM211" s="42">
        <v>19.736699999999999</v>
      </c>
      <c r="BN211" s="42">
        <v>16.379200000000001</v>
      </c>
      <c r="BO211" s="42">
        <v>12.934799999999999</v>
      </c>
      <c r="BP211" s="42">
        <v>15.6929</v>
      </c>
      <c r="BQ211" s="42">
        <v>16.046700000000001</v>
      </c>
      <c r="BR211" s="42">
        <v>12.4475</v>
      </c>
      <c r="BS211" s="42">
        <v>15.6571</v>
      </c>
      <c r="BT211" s="42">
        <v>17.0261</v>
      </c>
      <c r="BU211" s="42">
        <v>19.424800000000001</v>
      </c>
      <c r="BV211" s="42">
        <v>15.919</v>
      </c>
      <c r="BW211" s="42">
        <v>13.873200000000001</v>
      </c>
      <c r="BX211" s="42">
        <v>15.067</v>
      </c>
      <c r="BY211" s="42">
        <v>17.3919</v>
      </c>
      <c r="BZ211" s="42">
        <v>17.6187</v>
      </c>
      <c r="CA211" s="42">
        <v>16.105</v>
      </c>
      <c r="CB211" s="42">
        <v>19.422499999999999</v>
      </c>
      <c r="CC211" s="42">
        <v>20.343</v>
      </c>
      <c r="CD211" s="42">
        <v>15.667199999999999</v>
      </c>
      <c r="CE211" s="42">
        <v>16.956900000000001</v>
      </c>
      <c r="CF211" s="42">
        <v>18.194800000000001</v>
      </c>
      <c r="CH211" s="32">
        <v>105.65600000000001</v>
      </c>
      <c r="CI211" s="30">
        <v>35.851999999999997</v>
      </c>
    </row>
    <row r="212" spans="1:87">
      <c r="A212" s="29" t="s">
        <v>225</v>
      </c>
      <c r="B212" s="30" t="s">
        <v>226</v>
      </c>
      <c r="C212" s="30"/>
      <c r="D212" s="30"/>
      <c r="E212" s="30" t="s">
        <v>227</v>
      </c>
      <c r="F212" s="31">
        <v>6</v>
      </c>
      <c r="G212" s="31">
        <v>179</v>
      </c>
      <c r="H212" s="31">
        <v>9005</v>
      </c>
      <c r="I212" s="32">
        <v>105.65600000000001</v>
      </c>
      <c r="J212" s="30">
        <v>35.85</v>
      </c>
      <c r="K212" s="33" t="s">
        <v>256</v>
      </c>
      <c r="M212" s="35">
        <v>0.57050000000000001</v>
      </c>
      <c r="N212" s="35">
        <v>0.5363</v>
      </c>
      <c r="O212" s="35">
        <v>0.57279999999999998</v>
      </c>
      <c r="P212" s="35">
        <v>0.54549999999999998</v>
      </c>
      <c r="Q212" s="35">
        <v>0.51249999999999996</v>
      </c>
      <c r="R212" s="35">
        <v>0.61580000000000001</v>
      </c>
      <c r="S212" s="35">
        <v>0.58399999999999996</v>
      </c>
      <c r="T212" s="35">
        <v>0.58919999999999995</v>
      </c>
      <c r="U212" s="35">
        <v>0.58309999999999995</v>
      </c>
      <c r="V212" s="35">
        <v>0.56710000000000005</v>
      </c>
      <c r="W212" s="35">
        <v>0.62390000000000001</v>
      </c>
      <c r="X212" s="35">
        <v>0.62390000000000001</v>
      </c>
      <c r="Y212" s="35">
        <v>0.60250000000000004</v>
      </c>
      <c r="Z212" s="35">
        <v>0.62860000000000005</v>
      </c>
      <c r="AA212" s="35">
        <v>0.62739999999999996</v>
      </c>
      <c r="AB212" s="35">
        <v>0.6774</v>
      </c>
      <c r="AC212" s="35">
        <v>0.68159999999999998</v>
      </c>
      <c r="AD212" s="35">
        <v>0.66449999999999998</v>
      </c>
      <c r="AE212" s="35">
        <v>0.61050000000000004</v>
      </c>
      <c r="AF212" s="35">
        <v>0.66890000000000005</v>
      </c>
      <c r="AG212" s="35">
        <v>0.60570000000000002</v>
      </c>
      <c r="AH212" s="35">
        <v>0.6956</v>
      </c>
      <c r="AJ212" s="25" t="s">
        <v>256</v>
      </c>
      <c r="AL212" s="35">
        <v>-0.4491</v>
      </c>
      <c r="AM212" s="35">
        <v>-0.46529999999999999</v>
      </c>
      <c r="AN212" s="35">
        <v>-0.50739999999999996</v>
      </c>
      <c r="AO212" s="35">
        <v>-0.48</v>
      </c>
      <c r="AP212" s="35">
        <v>-0.42470000000000002</v>
      </c>
      <c r="AQ212" s="35">
        <v>-0.502</v>
      </c>
      <c r="AR212" s="35">
        <v>-0.49730000000000002</v>
      </c>
      <c r="AS212" s="35">
        <v>-0.45319999999999999</v>
      </c>
      <c r="AT212" s="35">
        <v>-0.51519999999999999</v>
      </c>
      <c r="AU212" s="35">
        <v>-0.51910000000000001</v>
      </c>
      <c r="AV212" s="35">
        <v>-0.53580000000000005</v>
      </c>
      <c r="AW212" s="35">
        <v>-0.51600000000000001</v>
      </c>
      <c r="AX212" s="35">
        <v>-0.50309999999999999</v>
      </c>
      <c r="AY212" s="35">
        <v>-0.53749999999999998</v>
      </c>
      <c r="AZ212" s="35">
        <v>-0.53080000000000005</v>
      </c>
      <c r="BA212" s="35">
        <v>-0.5262</v>
      </c>
      <c r="BB212" s="35">
        <v>-0.52339999999999998</v>
      </c>
      <c r="BC212" s="35">
        <v>-0.51670000000000005</v>
      </c>
      <c r="BD212" s="35">
        <v>-0.51149999999999995</v>
      </c>
      <c r="BE212" s="35">
        <v>-0.55469999999999997</v>
      </c>
      <c r="BF212" s="35">
        <v>-0.52569999999999995</v>
      </c>
      <c r="BG212" s="35">
        <v>-0.52890000000000004</v>
      </c>
      <c r="BI212" s="24" t="s">
        <v>256</v>
      </c>
      <c r="BK212" s="42">
        <v>14.6729</v>
      </c>
      <c r="BL212" s="42">
        <v>12.2864</v>
      </c>
      <c r="BM212" s="42">
        <v>16.185099999999998</v>
      </c>
      <c r="BN212" s="42">
        <v>14.4099</v>
      </c>
      <c r="BO212" s="42">
        <v>12.927099999999999</v>
      </c>
      <c r="BP212" s="42">
        <v>17.793299999999999</v>
      </c>
      <c r="BQ212" s="42">
        <v>17.791</v>
      </c>
      <c r="BR212" s="42">
        <v>14.0824</v>
      </c>
      <c r="BS212" s="42">
        <v>16.412800000000001</v>
      </c>
      <c r="BT212" s="42">
        <v>17.954499999999999</v>
      </c>
      <c r="BU212" s="42">
        <v>18.5489</v>
      </c>
      <c r="BV212" s="42">
        <v>11.750500000000001</v>
      </c>
      <c r="BW212" s="42">
        <v>13.9681</v>
      </c>
      <c r="BX212" s="42">
        <v>12.995200000000001</v>
      </c>
      <c r="BY212" s="42">
        <v>17.915099999999999</v>
      </c>
      <c r="BZ212" s="42">
        <v>18.111999999999998</v>
      </c>
      <c r="CA212" s="42">
        <v>15.202299999999999</v>
      </c>
      <c r="CB212" s="42">
        <v>20.013500000000001</v>
      </c>
      <c r="CC212" s="42">
        <v>19.924399999999999</v>
      </c>
      <c r="CD212" s="42">
        <v>15.546900000000001</v>
      </c>
      <c r="CE212" s="42">
        <v>15.863799999999999</v>
      </c>
      <c r="CF212" s="42">
        <v>17.940799999999999</v>
      </c>
      <c r="CH212" s="32">
        <v>105.65600000000001</v>
      </c>
      <c r="CI212" s="30">
        <v>35.85</v>
      </c>
    </row>
    <row r="213" spans="1:87">
      <c r="A213" s="29" t="s">
        <v>225</v>
      </c>
      <c r="B213" s="30" t="s">
        <v>226</v>
      </c>
      <c r="C213" s="30"/>
      <c r="D213" s="30"/>
      <c r="E213" s="30" t="s">
        <v>227</v>
      </c>
      <c r="F213" s="31">
        <v>10</v>
      </c>
      <c r="G213" s="31">
        <v>216</v>
      </c>
      <c r="H213" s="31">
        <v>9178</v>
      </c>
      <c r="I213" s="32">
        <v>105.654</v>
      </c>
      <c r="J213" s="30">
        <v>35.850999999999999</v>
      </c>
      <c r="K213" s="33" t="s">
        <v>257</v>
      </c>
      <c r="M213" s="35">
        <v>0.63009999999999999</v>
      </c>
      <c r="N213" s="35">
        <v>0.5988</v>
      </c>
      <c r="O213" s="35">
        <v>0.61839999999999995</v>
      </c>
      <c r="P213" s="35">
        <v>0.62480000000000002</v>
      </c>
      <c r="Q213" s="35">
        <v>0.56299999999999994</v>
      </c>
      <c r="R213" s="35">
        <v>0.65469999999999995</v>
      </c>
      <c r="S213" s="35">
        <v>0.61809999999999998</v>
      </c>
      <c r="T213" s="35">
        <v>0.65380000000000005</v>
      </c>
      <c r="U213" s="35">
        <v>0.62280000000000002</v>
      </c>
      <c r="V213" s="35">
        <v>0.60760000000000003</v>
      </c>
      <c r="W213" s="35">
        <v>0.66920000000000002</v>
      </c>
      <c r="X213" s="35">
        <v>0.66810000000000003</v>
      </c>
      <c r="Y213" s="35">
        <v>0.63539999999999996</v>
      </c>
      <c r="Z213" s="35">
        <v>0.66990000000000005</v>
      </c>
      <c r="AA213" s="35">
        <v>0.70140000000000002</v>
      </c>
      <c r="AB213" s="35">
        <v>0.73329999999999995</v>
      </c>
      <c r="AC213" s="35">
        <v>0.73839999999999995</v>
      </c>
      <c r="AD213" s="35">
        <v>0.69540000000000002</v>
      </c>
      <c r="AE213" s="35">
        <v>0.65249999999999997</v>
      </c>
      <c r="AF213" s="35">
        <v>0.7379</v>
      </c>
      <c r="AG213" s="35">
        <v>0.66830000000000001</v>
      </c>
      <c r="AH213" s="35">
        <v>0.76029999999999998</v>
      </c>
      <c r="AJ213" s="25" t="s">
        <v>257</v>
      </c>
      <c r="AL213" s="35">
        <v>-0.45090000000000002</v>
      </c>
      <c r="AM213" s="35">
        <v>-0.44890000000000002</v>
      </c>
      <c r="AN213" s="35">
        <v>-0.45789999999999997</v>
      </c>
      <c r="AO213" s="35">
        <v>-0.47539999999999999</v>
      </c>
      <c r="AP213" s="35">
        <v>-0.4017</v>
      </c>
      <c r="AQ213" s="35">
        <v>-0.48880000000000001</v>
      </c>
      <c r="AR213" s="35">
        <v>-0.44590000000000002</v>
      </c>
      <c r="AS213" s="35">
        <v>-0.47920000000000001</v>
      </c>
      <c r="AT213" s="35">
        <v>-0.50729999999999997</v>
      </c>
      <c r="AU213" s="35">
        <v>-0.47860000000000003</v>
      </c>
      <c r="AV213" s="35">
        <v>-0.5091</v>
      </c>
      <c r="AW213" s="35">
        <v>-0.48680000000000001</v>
      </c>
      <c r="AX213" s="35">
        <v>-0.4798</v>
      </c>
      <c r="AY213" s="35">
        <v>-0.48180000000000001</v>
      </c>
      <c r="AZ213" s="35">
        <v>-0.50519999999999998</v>
      </c>
      <c r="BA213" s="35">
        <v>-0.50009999999999999</v>
      </c>
      <c r="BB213" s="35">
        <v>-0.51680000000000004</v>
      </c>
      <c r="BC213" s="35">
        <v>-0.4904</v>
      </c>
      <c r="BD213" s="35">
        <v>-0.49409999999999998</v>
      </c>
      <c r="BE213" s="35">
        <v>-0.51070000000000004</v>
      </c>
      <c r="BF213" s="35">
        <v>-0.50460000000000005</v>
      </c>
      <c r="BG213" s="35">
        <v>-0.502</v>
      </c>
      <c r="BI213" s="24" t="s">
        <v>257</v>
      </c>
      <c r="BK213" s="42">
        <v>13.538500000000001</v>
      </c>
      <c r="BL213" s="42">
        <v>9.8735999999999997</v>
      </c>
      <c r="BM213" s="42">
        <v>14.2517</v>
      </c>
      <c r="BN213" s="42">
        <v>13.322800000000001</v>
      </c>
      <c r="BO213" s="42">
        <v>10.402100000000001</v>
      </c>
      <c r="BP213" s="42">
        <v>14.5077</v>
      </c>
      <c r="BQ213" s="42">
        <v>14.5428</v>
      </c>
      <c r="BR213" s="42">
        <v>12.130100000000001</v>
      </c>
      <c r="BS213" s="42">
        <v>14.021000000000001</v>
      </c>
      <c r="BT213" s="42">
        <v>14.304500000000001</v>
      </c>
      <c r="BU213" s="42">
        <v>13.6668</v>
      </c>
      <c r="BV213" s="42">
        <v>10.7866</v>
      </c>
      <c r="BW213" s="42">
        <v>12.1271</v>
      </c>
      <c r="BX213" s="42">
        <v>11.714499999999999</v>
      </c>
      <c r="BY213" s="42">
        <v>14.8842</v>
      </c>
      <c r="BZ213" s="42">
        <v>14.8979</v>
      </c>
      <c r="CA213" s="42">
        <v>12.6465</v>
      </c>
      <c r="CB213" s="42">
        <v>16.213100000000001</v>
      </c>
      <c r="CC213" s="42">
        <v>14.978999999999999</v>
      </c>
      <c r="CD213" s="42">
        <v>14.000400000000001</v>
      </c>
      <c r="CE213" s="42">
        <v>11.8101</v>
      </c>
      <c r="CF213" s="42">
        <v>14.231199999999999</v>
      </c>
      <c r="CH213" s="32">
        <v>105.654</v>
      </c>
      <c r="CI213" s="30">
        <v>35.850999999999999</v>
      </c>
    </row>
    <row r="214" spans="1:87">
      <c r="A214" s="29" t="s">
        <v>225</v>
      </c>
      <c r="B214" s="30" t="s">
        <v>226</v>
      </c>
      <c r="C214" s="30"/>
      <c r="D214" s="30"/>
      <c r="E214" s="30" t="s">
        <v>227</v>
      </c>
      <c r="F214" s="31">
        <v>15</v>
      </c>
      <c r="G214" s="31">
        <v>225</v>
      </c>
      <c r="H214" s="31">
        <v>9822</v>
      </c>
      <c r="I214" s="32">
        <v>105.767</v>
      </c>
      <c r="J214" s="30">
        <v>35.756999999999998</v>
      </c>
      <c r="K214" s="33" t="s">
        <v>258</v>
      </c>
      <c r="M214" s="35">
        <v>0.57389999999999997</v>
      </c>
      <c r="N214" s="35">
        <v>0.48149999999999998</v>
      </c>
      <c r="O214" s="35">
        <v>0.57020000000000004</v>
      </c>
      <c r="P214" s="35">
        <v>0.58589999999999998</v>
      </c>
      <c r="Q214" s="35">
        <v>0.52229999999999999</v>
      </c>
      <c r="R214" s="35">
        <v>0.59689999999999999</v>
      </c>
      <c r="S214" s="35">
        <v>0.56610000000000005</v>
      </c>
      <c r="T214" s="35">
        <v>0.54179999999999995</v>
      </c>
      <c r="U214" s="35">
        <v>0.53300000000000003</v>
      </c>
      <c r="V214" s="35">
        <v>0.52280000000000004</v>
      </c>
      <c r="W214" s="35">
        <v>0.54269999999999996</v>
      </c>
      <c r="X214" s="35">
        <v>0.50439999999999996</v>
      </c>
      <c r="Y214" s="35">
        <v>0.48089999999999999</v>
      </c>
      <c r="Z214" s="35">
        <v>0.52700000000000002</v>
      </c>
      <c r="AA214" s="35">
        <v>0.55579999999999996</v>
      </c>
      <c r="AB214" s="35">
        <v>0.55649999999999999</v>
      </c>
      <c r="AC214" s="35">
        <v>0.52370000000000005</v>
      </c>
      <c r="AD214" s="35">
        <v>0.57679999999999998</v>
      </c>
      <c r="AE214" s="35">
        <v>0.53680000000000005</v>
      </c>
      <c r="AF214" s="35">
        <v>0.55269999999999997</v>
      </c>
      <c r="AG214" s="35">
        <v>0.5181</v>
      </c>
      <c r="AH214" s="35">
        <v>0.62829999999999997</v>
      </c>
      <c r="AJ214" s="25" t="s">
        <v>258</v>
      </c>
      <c r="AL214" s="35">
        <v>-0.47539999999999999</v>
      </c>
      <c r="AM214" s="35">
        <v>-0.37059999999999998</v>
      </c>
      <c r="AN214" s="35">
        <v>-0.46400000000000002</v>
      </c>
      <c r="AO214" s="35">
        <v>-0.43769999999999998</v>
      </c>
      <c r="AP214" s="35">
        <v>-0.44719999999999999</v>
      </c>
      <c r="AQ214" s="35">
        <v>-0.4637</v>
      </c>
      <c r="AR214" s="35">
        <v>-0.46870000000000001</v>
      </c>
      <c r="AS214" s="35">
        <v>-0.48480000000000001</v>
      </c>
      <c r="AT214" s="35">
        <v>-0.47170000000000001</v>
      </c>
      <c r="AU214" s="35">
        <v>-0.51829999999999998</v>
      </c>
      <c r="AV214" s="35">
        <v>-0.54069999999999996</v>
      </c>
      <c r="AW214" s="35">
        <v>-0.54310000000000003</v>
      </c>
      <c r="AX214" s="35">
        <v>-0.54220000000000002</v>
      </c>
      <c r="AY214" s="35">
        <v>-0.5111</v>
      </c>
      <c r="AZ214" s="35">
        <v>-0.55279999999999996</v>
      </c>
      <c r="BA214" s="35">
        <v>-0.5534</v>
      </c>
      <c r="BB214" s="35">
        <v>-0.55320000000000003</v>
      </c>
      <c r="BC214" s="35">
        <v>-0.54830000000000001</v>
      </c>
      <c r="BD214" s="35">
        <v>-0.57020000000000004</v>
      </c>
      <c r="BE214" s="35">
        <v>-0.5756</v>
      </c>
      <c r="BF214" s="35">
        <v>-0.55649999999999999</v>
      </c>
      <c r="BG214" s="35">
        <v>-0.56830000000000003</v>
      </c>
      <c r="BI214" s="24" t="s">
        <v>258</v>
      </c>
      <c r="BK214" s="42">
        <v>16.038599999999999</v>
      </c>
      <c r="BL214" s="42">
        <v>12.834</v>
      </c>
      <c r="BM214" s="42">
        <v>19.475999999999999</v>
      </c>
      <c r="BN214" s="42">
        <v>15.8963</v>
      </c>
      <c r="BO214" s="42">
        <v>12.9185</v>
      </c>
      <c r="BP214" s="42">
        <v>13.940099999999999</v>
      </c>
      <c r="BQ214" s="42">
        <v>17.612400000000001</v>
      </c>
      <c r="BR214" s="42">
        <v>13.3034</v>
      </c>
      <c r="BS214" s="42">
        <v>15.385899999999999</v>
      </c>
      <c r="BT214" s="42">
        <v>18.7135</v>
      </c>
      <c r="BU214" s="42">
        <v>19.322299999999998</v>
      </c>
      <c r="BV214" s="42">
        <v>17.248999999999999</v>
      </c>
      <c r="BW214" s="42">
        <v>17.192699999999999</v>
      </c>
      <c r="BX214" s="42">
        <v>19.158200000000001</v>
      </c>
      <c r="BY214" s="42">
        <v>16.3188</v>
      </c>
      <c r="BZ214" s="42">
        <v>17.8932</v>
      </c>
      <c r="CA214" s="42">
        <v>18.338899999999999</v>
      </c>
      <c r="CB214" s="42">
        <v>20.4924</v>
      </c>
      <c r="CC214" s="42">
        <v>24.889500000000002</v>
      </c>
      <c r="CD214" s="42">
        <v>17.244499999999999</v>
      </c>
      <c r="CE214" s="42">
        <v>19.130299999999998</v>
      </c>
      <c r="CF214" s="42">
        <v>21.340499999999999</v>
      </c>
      <c r="CH214" s="32">
        <v>105.767</v>
      </c>
      <c r="CI214" s="30">
        <v>35.756999999999998</v>
      </c>
    </row>
    <row r="215" spans="1:87">
      <c r="A215" s="29" t="s">
        <v>225</v>
      </c>
      <c r="B215" s="30" t="s">
        <v>226</v>
      </c>
      <c r="C215" s="30"/>
      <c r="D215" s="30"/>
      <c r="E215" s="30" t="s">
        <v>227</v>
      </c>
      <c r="F215" s="31">
        <v>10</v>
      </c>
      <c r="G215" s="31">
        <v>203</v>
      </c>
      <c r="H215" s="31">
        <v>10169</v>
      </c>
      <c r="I215" s="32">
        <v>105.761</v>
      </c>
      <c r="J215" s="30">
        <v>35.758000000000003</v>
      </c>
      <c r="K215" s="33" t="s">
        <v>259</v>
      </c>
      <c r="M215" s="35">
        <v>0.60089999999999999</v>
      </c>
      <c r="N215" s="35">
        <v>0.56169999999999998</v>
      </c>
      <c r="O215" s="35">
        <v>0.6381</v>
      </c>
      <c r="P215" s="35">
        <v>0.62880000000000003</v>
      </c>
      <c r="Q215" s="35">
        <v>0.58760000000000001</v>
      </c>
      <c r="R215" s="35">
        <v>0.62090000000000001</v>
      </c>
      <c r="S215" s="35">
        <v>0.59409999999999996</v>
      </c>
      <c r="T215" s="35">
        <v>0.58140000000000003</v>
      </c>
      <c r="U215" s="35">
        <v>0.5595</v>
      </c>
      <c r="V215" s="35">
        <v>0.53690000000000004</v>
      </c>
      <c r="W215" s="35">
        <v>0.51449999999999996</v>
      </c>
      <c r="X215" s="35">
        <v>0.51180000000000003</v>
      </c>
      <c r="Y215" s="35">
        <v>0.43020000000000003</v>
      </c>
      <c r="Z215" s="35">
        <v>0.44819999999999999</v>
      </c>
      <c r="AA215" s="35">
        <v>0.47060000000000002</v>
      </c>
      <c r="AB215" s="35">
        <v>0.48509999999999998</v>
      </c>
      <c r="AC215" s="35">
        <v>0.437</v>
      </c>
      <c r="AD215" s="35">
        <v>0.46300000000000002</v>
      </c>
      <c r="AE215" s="35">
        <v>0.44600000000000001</v>
      </c>
      <c r="AF215" s="35">
        <v>0.4526</v>
      </c>
      <c r="AG215" s="35">
        <v>0.44069999999999998</v>
      </c>
      <c r="AH215" s="35">
        <v>0.52339999999999998</v>
      </c>
      <c r="AJ215" s="25" t="s">
        <v>259</v>
      </c>
      <c r="AL215" s="35">
        <v>-0.41520000000000001</v>
      </c>
      <c r="AM215" s="35">
        <v>-0.35970000000000002</v>
      </c>
      <c r="AN215" s="35">
        <v>-0.42630000000000001</v>
      </c>
      <c r="AO215" s="35">
        <v>-0.40579999999999999</v>
      </c>
      <c r="AP215" s="35">
        <v>-0.41660000000000003</v>
      </c>
      <c r="AQ215" s="35">
        <v>-0.40629999999999999</v>
      </c>
      <c r="AR215" s="35">
        <v>-0.41599999999999998</v>
      </c>
      <c r="AS215" s="35">
        <v>-0.45440000000000003</v>
      </c>
      <c r="AT215" s="35">
        <v>-0.45679999999999998</v>
      </c>
      <c r="AU215" s="35">
        <v>-0.51060000000000005</v>
      </c>
      <c r="AV215" s="35">
        <v>-0.47239999999999999</v>
      </c>
      <c r="AW215" s="35">
        <v>-0.50849999999999995</v>
      </c>
      <c r="AX215" s="35">
        <v>-0.51670000000000005</v>
      </c>
      <c r="AY215" s="35">
        <v>-0.52049999999999996</v>
      </c>
      <c r="AZ215" s="35">
        <v>-0.50819999999999999</v>
      </c>
      <c r="BA215" s="35">
        <v>-0.53200000000000003</v>
      </c>
      <c r="BB215" s="35">
        <v>-0.52849999999999997</v>
      </c>
      <c r="BC215" s="35">
        <v>-0.53890000000000005</v>
      </c>
      <c r="BD215" s="35">
        <v>-0.56100000000000005</v>
      </c>
      <c r="BE215" s="35">
        <v>-0.56030000000000002</v>
      </c>
      <c r="BF215" s="35">
        <v>-0.53769999999999996</v>
      </c>
      <c r="BG215" s="35">
        <v>-0.54079999999999995</v>
      </c>
      <c r="BI215" s="24" t="s">
        <v>259</v>
      </c>
      <c r="BK215" s="42">
        <v>16.038599999999999</v>
      </c>
      <c r="BL215" s="42">
        <v>12.834</v>
      </c>
      <c r="BM215" s="42">
        <v>19.475999999999999</v>
      </c>
      <c r="BN215" s="42">
        <v>15.8963</v>
      </c>
      <c r="BO215" s="42">
        <v>12.9185</v>
      </c>
      <c r="BP215" s="42">
        <v>13.940099999999999</v>
      </c>
      <c r="BQ215" s="42">
        <v>17.612400000000001</v>
      </c>
      <c r="BR215" s="42">
        <v>13.3034</v>
      </c>
      <c r="BS215" s="42">
        <v>15.385899999999999</v>
      </c>
      <c r="BT215" s="42">
        <v>18.7135</v>
      </c>
      <c r="BU215" s="42">
        <v>19.322299999999998</v>
      </c>
      <c r="BV215" s="42">
        <v>17.248999999999999</v>
      </c>
      <c r="BW215" s="42">
        <v>17.192699999999999</v>
      </c>
      <c r="BX215" s="42">
        <v>19.158200000000001</v>
      </c>
      <c r="BY215" s="42">
        <v>16.3188</v>
      </c>
      <c r="BZ215" s="42">
        <v>17.8932</v>
      </c>
      <c r="CA215" s="42">
        <v>18.338899999999999</v>
      </c>
      <c r="CB215" s="42">
        <v>20.4924</v>
      </c>
      <c r="CC215" s="42">
        <v>24.889500000000002</v>
      </c>
      <c r="CD215" s="42">
        <v>17.244499999999999</v>
      </c>
      <c r="CE215" s="42">
        <v>19.130299999999998</v>
      </c>
      <c r="CF215" s="42">
        <v>21.340499999999999</v>
      </c>
      <c r="CH215" s="32">
        <v>105.761</v>
      </c>
      <c r="CI215" s="30">
        <v>35.758000000000003</v>
      </c>
    </row>
    <row r="216" spans="1:87">
      <c r="A216" s="29" t="s">
        <v>225</v>
      </c>
      <c r="B216" s="30" t="s">
        <v>226</v>
      </c>
      <c r="C216" s="30"/>
      <c r="D216" s="30"/>
      <c r="E216" s="30" t="s">
        <v>227</v>
      </c>
      <c r="F216" s="31">
        <v>13</v>
      </c>
      <c r="G216" s="31">
        <v>169</v>
      </c>
      <c r="H216" s="31">
        <v>9695</v>
      </c>
      <c r="I216" s="32">
        <v>105.77</v>
      </c>
      <c r="J216" s="30">
        <v>35.753999999999998</v>
      </c>
      <c r="K216" s="33" t="s">
        <v>260</v>
      </c>
      <c r="M216" s="35">
        <v>0.59770000000000001</v>
      </c>
      <c r="N216" s="35">
        <v>0.5161</v>
      </c>
      <c r="O216" s="35">
        <v>0.61460000000000004</v>
      </c>
      <c r="P216" s="35">
        <v>0.65300000000000002</v>
      </c>
      <c r="Q216" s="35">
        <v>0.58479999999999999</v>
      </c>
      <c r="R216" s="35">
        <v>0.59940000000000004</v>
      </c>
      <c r="S216" s="35">
        <v>0.59940000000000004</v>
      </c>
      <c r="T216" s="35">
        <v>0.55869999999999997</v>
      </c>
      <c r="U216" s="35">
        <v>0.54779999999999995</v>
      </c>
      <c r="V216" s="35">
        <v>0.54259999999999997</v>
      </c>
      <c r="W216" s="35">
        <v>0.51539999999999997</v>
      </c>
      <c r="X216" s="35">
        <v>0.5101</v>
      </c>
      <c r="Y216" s="35">
        <v>0.47539999999999999</v>
      </c>
      <c r="Z216" s="35">
        <v>0.5202</v>
      </c>
      <c r="AA216" s="35">
        <v>0.55320000000000003</v>
      </c>
      <c r="AB216" s="35">
        <v>0.54149999999999998</v>
      </c>
      <c r="AC216" s="35">
        <v>0.50590000000000002</v>
      </c>
      <c r="AD216" s="35">
        <v>0.55759999999999998</v>
      </c>
      <c r="AE216" s="35">
        <v>0.52910000000000001</v>
      </c>
      <c r="AF216" s="35">
        <v>0.52659999999999996</v>
      </c>
      <c r="AG216" s="35">
        <v>0.50319999999999998</v>
      </c>
      <c r="AH216" s="35">
        <v>0.57930000000000004</v>
      </c>
      <c r="AJ216" s="25" t="s">
        <v>260</v>
      </c>
      <c r="AL216" s="35">
        <v>-0.45779999999999998</v>
      </c>
      <c r="AM216" s="35">
        <v>-0.35470000000000002</v>
      </c>
      <c r="AN216" s="35">
        <v>-0.42559999999999998</v>
      </c>
      <c r="AO216" s="35">
        <v>-0.43</v>
      </c>
      <c r="AP216" s="35">
        <v>-0.42509999999999998</v>
      </c>
      <c r="AQ216" s="35">
        <v>-0.4047</v>
      </c>
      <c r="AR216" s="35">
        <v>-0.435</v>
      </c>
      <c r="AS216" s="35">
        <v>-0.44080000000000003</v>
      </c>
      <c r="AT216" s="35">
        <v>-0.42899999999999999</v>
      </c>
      <c r="AU216" s="35">
        <v>-0.52200000000000002</v>
      </c>
      <c r="AV216" s="35">
        <v>-0.50319999999999998</v>
      </c>
      <c r="AW216" s="35">
        <v>-0.53890000000000005</v>
      </c>
      <c r="AX216" s="35">
        <v>-0.53710000000000002</v>
      </c>
      <c r="AY216" s="35">
        <v>-0.55089999999999995</v>
      </c>
      <c r="AZ216" s="35">
        <v>-0.54969999999999997</v>
      </c>
      <c r="BA216" s="35">
        <v>-0.54349999999999998</v>
      </c>
      <c r="BB216" s="35">
        <v>-0.54079999999999995</v>
      </c>
      <c r="BC216" s="35">
        <v>-0.52559999999999996</v>
      </c>
      <c r="BD216" s="35">
        <v>-0.57040000000000002</v>
      </c>
      <c r="BE216" s="35">
        <v>-0.55810000000000004</v>
      </c>
      <c r="BF216" s="35">
        <v>-0.56589999999999996</v>
      </c>
      <c r="BG216" s="35">
        <v>-0.55879999999999996</v>
      </c>
      <c r="BI216" s="24" t="s">
        <v>260</v>
      </c>
      <c r="BK216" s="42">
        <v>13.965400000000001</v>
      </c>
      <c r="BL216" s="42">
        <v>10.157</v>
      </c>
      <c r="BM216" s="42">
        <v>12.922000000000001</v>
      </c>
      <c r="BN216" s="42">
        <v>14.973100000000001</v>
      </c>
      <c r="BO216" s="42">
        <v>12.372199999999999</v>
      </c>
      <c r="BP216" s="42">
        <v>13.740500000000001</v>
      </c>
      <c r="BQ216" s="42">
        <v>15.0185</v>
      </c>
      <c r="BR216" s="42">
        <v>11.511200000000001</v>
      </c>
      <c r="BS216" s="42">
        <v>14.179399999999999</v>
      </c>
      <c r="BT216" s="42">
        <v>17.211099999999998</v>
      </c>
      <c r="BU216" s="42">
        <v>15.8278</v>
      </c>
      <c r="BV216" s="42">
        <v>16.782599999999999</v>
      </c>
      <c r="BW216" s="42">
        <v>15.802</v>
      </c>
      <c r="BX216" s="42">
        <v>18.068000000000001</v>
      </c>
      <c r="BY216" s="42">
        <v>16.483699999999999</v>
      </c>
      <c r="BZ216" s="42">
        <v>17.738700000000001</v>
      </c>
      <c r="CA216" s="42">
        <v>17.3141</v>
      </c>
      <c r="CB216" s="42">
        <v>19.484100000000002</v>
      </c>
      <c r="CC216" s="42">
        <v>22.1113</v>
      </c>
      <c r="CD216" s="42">
        <v>16.822199999999999</v>
      </c>
      <c r="CE216" s="42">
        <v>17.043299999999999</v>
      </c>
      <c r="CF216" s="42">
        <v>18.534500000000001</v>
      </c>
      <c r="CH216" s="32">
        <v>105.77</v>
      </c>
      <c r="CI216" s="30">
        <v>35.753999999999998</v>
      </c>
    </row>
    <row r="217" spans="1:87">
      <c r="A217" s="29" t="s">
        <v>225</v>
      </c>
      <c r="B217" s="30" t="s">
        <v>226</v>
      </c>
      <c r="C217" s="30"/>
      <c r="D217" s="30"/>
      <c r="E217" s="30" t="s">
        <v>227</v>
      </c>
      <c r="F217" s="31">
        <v>15</v>
      </c>
      <c r="G217" s="31">
        <v>174</v>
      </c>
      <c r="H217" s="31">
        <v>10842</v>
      </c>
      <c r="I217" s="32">
        <v>105.744</v>
      </c>
      <c r="J217" s="30">
        <v>35.795000000000002</v>
      </c>
      <c r="K217" s="33" t="s">
        <v>261</v>
      </c>
      <c r="M217" s="35">
        <v>0.48799999999999999</v>
      </c>
      <c r="N217" s="35">
        <v>0.47499999999999998</v>
      </c>
      <c r="O217" s="35">
        <v>0.49059999999999998</v>
      </c>
      <c r="P217" s="35">
        <v>0.49940000000000001</v>
      </c>
      <c r="Q217" s="35">
        <v>0.45279999999999998</v>
      </c>
      <c r="R217" s="35">
        <v>0.50549999999999995</v>
      </c>
      <c r="S217" s="35">
        <v>0.49680000000000002</v>
      </c>
      <c r="T217" s="35">
        <v>0.49320000000000003</v>
      </c>
      <c r="U217" s="35">
        <v>0.48509999999999998</v>
      </c>
      <c r="V217" s="35">
        <v>0.46289999999999998</v>
      </c>
      <c r="W217" s="35">
        <v>0.41899999999999998</v>
      </c>
      <c r="X217" s="35">
        <v>0.41760000000000003</v>
      </c>
      <c r="Y217" s="35">
        <v>0.35680000000000001</v>
      </c>
      <c r="Z217" s="35">
        <v>0.40639999999999998</v>
      </c>
      <c r="AA217" s="35">
        <v>0.43140000000000001</v>
      </c>
      <c r="AB217" s="35">
        <v>0.44619999999999999</v>
      </c>
      <c r="AC217" s="35">
        <v>0.36969999999999997</v>
      </c>
      <c r="AD217" s="35">
        <v>0.39300000000000002</v>
      </c>
      <c r="AE217" s="35">
        <v>0.35370000000000001</v>
      </c>
      <c r="AF217" s="35">
        <v>0.35980000000000001</v>
      </c>
      <c r="AG217" s="35">
        <v>0.34970000000000001</v>
      </c>
      <c r="AH217" s="35">
        <v>0.39950000000000002</v>
      </c>
      <c r="AJ217" s="25" t="s">
        <v>261</v>
      </c>
      <c r="AL217" s="35">
        <v>-0.46760000000000002</v>
      </c>
      <c r="AM217" s="35">
        <v>-0.42349999999999999</v>
      </c>
      <c r="AN217" s="35">
        <v>-0.46920000000000001</v>
      </c>
      <c r="AO217" s="35">
        <v>-0.49869999999999998</v>
      </c>
      <c r="AP217" s="35">
        <v>-0.47610000000000002</v>
      </c>
      <c r="AQ217" s="35">
        <v>-0.48</v>
      </c>
      <c r="AR217" s="35">
        <v>-0.47139999999999999</v>
      </c>
      <c r="AS217" s="35">
        <v>-0.47549999999999998</v>
      </c>
      <c r="AT217" s="35">
        <v>-0.50939999999999996</v>
      </c>
      <c r="AU217" s="35">
        <v>-0.50519999999999998</v>
      </c>
      <c r="AV217" s="35">
        <v>-0.48770000000000002</v>
      </c>
      <c r="AW217" s="35">
        <v>-0.54669999999999996</v>
      </c>
      <c r="AX217" s="35">
        <v>-0.43940000000000001</v>
      </c>
      <c r="AY217" s="35">
        <v>-0.52380000000000004</v>
      </c>
      <c r="AZ217" s="35">
        <v>-0.53720000000000001</v>
      </c>
      <c r="BA217" s="35">
        <v>-0.53969999999999996</v>
      </c>
      <c r="BB217" s="35">
        <v>-0.56200000000000006</v>
      </c>
      <c r="BC217" s="35">
        <v>-0.5272</v>
      </c>
      <c r="BD217" s="35">
        <v>-0.57089999999999996</v>
      </c>
      <c r="BE217" s="35">
        <v>-0.55310000000000004</v>
      </c>
      <c r="BF217" s="35">
        <v>-0.53600000000000003</v>
      </c>
      <c r="BG217" s="35">
        <v>-0.5544</v>
      </c>
      <c r="BI217" s="24" t="s">
        <v>261</v>
      </c>
      <c r="BK217" s="42">
        <v>17.103100000000001</v>
      </c>
      <c r="BL217" s="42">
        <v>17.470300000000002</v>
      </c>
      <c r="BM217" s="42">
        <v>20.7303</v>
      </c>
      <c r="BN217" s="42">
        <v>16.0091</v>
      </c>
      <c r="BO217" s="42">
        <v>15.063599999999999</v>
      </c>
      <c r="BP217" s="42">
        <v>16.594100000000001</v>
      </c>
      <c r="BQ217" s="42">
        <v>16.772500000000001</v>
      </c>
      <c r="BR217" s="42">
        <v>14.7018</v>
      </c>
      <c r="BS217" s="42">
        <v>16.287500000000001</v>
      </c>
      <c r="BT217" s="42">
        <v>19.756699999999999</v>
      </c>
      <c r="BU217" s="42">
        <v>17.3215</v>
      </c>
      <c r="BV217" s="42">
        <v>17.7544</v>
      </c>
      <c r="BW217" s="42">
        <v>17.5474</v>
      </c>
      <c r="BX217" s="42">
        <v>20.007300000000001</v>
      </c>
      <c r="BY217" s="42">
        <v>19.754000000000001</v>
      </c>
      <c r="BZ217" s="42">
        <v>18.584499999999998</v>
      </c>
      <c r="CA217" s="42">
        <v>22.536200000000001</v>
      </c>
      <c r="CB217" s="42">
        <v>19.842400000000001</v>
      </c>
      <c r="CC217" s="42">
        <v>25.114699999999999</v>
      </c>
      <c r="CD217" s="42">
        <v>19.917999999999999</v>
      </c>
      <c r="CE217" s="42">
        <v>19.547799999999999</v>
      </c>
      <c r="CF217" s="42">
        <v>20.779499999999999</v>
      </c>
      <c r="CH217" s="32">
        <v>105.744</v>
      </c>
      <c r="CI217" s="30">
        <v>35.795000000000002</v>
      </c>
    </row>
    <row r="218" spans="1:87">
      <c r="A218" s="29" t="s">
        <v>225</v>
      </c>
      <c r="B218" s="30" t="s">
        <v>226</v>
      </c>
      <c r="C218" s="30"/>
      <c r="D218" s="30"/>
      <c r="E218" s="30" t="s">
        <v>227</v>
      </c>
      <c r="F218" s="31">
        <v>16</v>
      </c>
      <c r="G218" s="31">
        <v>206</v>
      </c>
      <c r="H218" s="31">
        <v>10691</v>
      </c>
      <c r="I218" s="32">
        <v>105.744</v>
      </c>
      <c r="J218" s="30">
        <v>35.792999999999999</v>
      </c>
      <c r="K218" s="33" t="s">
        <v>262</v>
      </c>
      <c r="M218" s="35">
        <v>0.56299999999999994</v>
      </c>
      <c r="N218" s="35">
        <v>0.48259999999999997</v>
      </c>
      <c r="O218" s="35">
        <v>0.5343</v>
      </c>
      <c r="P218" s="35">
        <v>0.4834</v>
      </c>
      <c r="Q218" s="35">
        <v>0.4803</v>
      </c>
      <c r="R218" s="35">
        <v>0.49659999999999999</v>
      </c>
      <c r="S218" s="35">
        <v>0.52039999999999997</v>
      </c>
      <c r="T218" s="35">
        <v>0.52390000000000003</v>
      </c>
      <c r="U218" s="35">
        <v>0.49070000000000003</v>
      </c>
      <c r="V218" s="35">
        <v>0.47799999999999998</v>
      </c>
      <c r="W218" s="35">
        <v>0.38869999999999999</v>
      </c>
      <c r="X218" s="35">
        <v>0.43359999999999999</v>
      </c>
      <c r="Y218" s="35">
        <v>0.39079999999999998</v>
      </c>
      <c r="Z218" s="35">
        <v>0.38469999999999999</v>
      </c>
      <c r="AA218" s="35">
        <v>0.44450000000000001</v>
      </c>
      <c r="AB218" s="35">
        <v>0.46510000000000001</v>
      </c>
      <c r="AC218" s="35">
        <v>0.40289999999999998</v>
      </c>
      <c r="AD218" s="35">
        <v>0.42630000000000001</v>
      </c>
      <c r="AE218" s="35">
        <v>0.39489999999999997</v>
      </c>
      <c r="AF218" s="35">
        <v>0.41460000000000002</v>
      </c>
      <c r="AG218" s="35">
        <v>0.40389999999999998</v>
      </c>
      <c r="AH218" s="35">
        <v>0.46679999999999999</v>
      </c>
      <c r="AJ218" s="25" t="s">
        <v>262</v>
      </c>
      <c r="AL218" s="35">
        <v>-0.3987</v>
      </c>
      <c r="AM218" s="35">
        <v>-0.21959999999999999</v>
      </c>
      <c r="AN218" s="35">
        <v>-0.42509999999999998</v>
      </c>
      <c r="AO218" s="35">
        <v>-0.35720000000000002</v>
      </c>
      <c r="AP218" s="35">
        <v>-0.41010000000000002</v>
      </c>
      <c r="AQ218" s="35">
        <v>-0.40439999999999998</v>
      </c>
      <c r="AR218" s="35">
        <v>-0.46450000000000002</v>
      </c>
      <c r="AS218" s="35">
        <v>-0.47270000000000001</v>
      </c>
      <c r="AT218" s="35">
        <v>-0.46510000000000001</v>
      </c>
      <c r="AU218" s="35">
        <v>-0.49959999999999999</v>
      </c>
      <c r="AV218" s="35">
        <v>-0.45950000000000002</v>
      </c>
      <c r="AW218" s="35">
        <v>-0.52769999999999995</v>
      </c>
      <c r="AX218" s="35">
        <v>-0.42070000000000002</v>
      </c>
      <c r="AY218" s="35">
        <v>-0.50770000000000004</v>
      </c>
      <c r="AZ218" s="35">
        <v>-0.53480000000000005</v>
      </c>
      <c r="BA218" s="35">
        <v>-0.53449999999999998</v>
      </c>
      <c r="BB218" s="35">
        <v>-0.54169999999999996</v>
      </c>
      <c r="BC218" s="35">
        <v>-0.47460000000000002</v>
      </c>
      <c r="BD218" s="35">
        <v>-0.54120000000000001</v>
      </c>
      <c r="BE218" s="35">
        <v>-0.501</v>
      </c>
      <c r="BF218" s="35">
        <v>-0.51639999999999997</v>
      </c>
      <c r="BG218" s="35">
        <v>-0.52110000000000001</v>
      </c>
      <c r="BI218" s="24" t="s">
        <v>262</v>
      </c>
      <c r="BK218" s="42">
        <v>11.5044</v>
      </c>
      <c r="BL218" s="42">
        <v>9.6561000000000003</v>
      </c>
      <c r="BM218" s="42">
        <v>14.2912</v>
      </c>
      <c r="BN218" s="42">
        <v>12.6092</v>
      </c>
      <c r="BO218" s="42">
        <v>12.0335</v>
      </c>
      <c r="BP218" s="42">
        <v>14.588900000000001</v>
      </c>
      <c r="BQ218" s="42">
        <v>16.051100000000002</v>
      </c>
      <c r="BR218" s="42">
        <v>11.755000000000001</v>
      </c>
      <c r="BS218" s="42">
        <v>16.0764</v>
      </c>
      <c r="BT218" s="42">
        <v>18.306999999999999</v>
      </c>
      <c r="BU218" s="42">
        <v>12.678100000000001</v>
      </c>
      <c r="BV218" s="42">
        <v>15.7997</v>
      </c>
      <c r="BW218" s="42">
        <v>16.200700000000001</v>
      </c>
      <c r="BX218" s="42">
        <v>18.9815</v>
      </c>
      <c r="BY218" s="42">
        <v>18.330200000000001</v>
      </c>
      <c r="BZ218" s="42">
        <v>18.633299999999998</v>
      </c>
      <c r="CA218" s="42">
        <v>20.5456</v>
      </c>
      <c r="CB218" s="42">
        <v>18.356000000000002</v>
      </c>
      <c r="CC218" s="42">
        <v>23.915800000000001</v>
      </c>
      <c r="CD218" s="42">
        <v>18.997800000000002</v>
      </c>
      <c r="CE218" s="42">
        <v>16.0886</v>
      </c>
      <c r="CF218" s="42">
        <v>21.370799999999999</v>
      </c>
      <c r="CH218" s="32">
        <v>105.744</v>
      </c>
      <c r="CI218" s="30">
        <v>35.792999999999999</v>
      </c>
    </row>
    <row r="219" spans="1:87">
      <c r="A219" s="29" t="s">
        <v>225</v>
      </c>
      <c r="B219" s="30" t="s">
        <v>226</v>
      </c>
      <c r="C219" s="30"/>
      <c r="D219" s="30"/>
      <c r="E219" s="30" t="s">
        <v>227</v>
      </c>
      <c r="F219" s="31">
        <v>15</v>
      </c>
      <c r="G219" s="31">
        <v>120</v>
      </c>
      <c r="H219" s="31">
        <v>10425</v>
      </c>
      <c r="I219" s="32">
        <v>105.744</v>
      </c>
      <c r="J219" s="30">
        <v>35.790999999999997</v>
      </c>
      <c r="K219" s="33" t="s">
        <v>263</v>
      </c>
      <c r="M219" s="35">
        <v>0.52900000000000003</v>
      </c>
      <c r="N219" s="35">
        <v>0.4264</v>
      </c>
      <c r="O219" s="35">
        <v>0.4884</v>
      </c>
      <c r="P219" s="35">
        <v>0.45679999999999998</v>
      </c>
      <c r="Q219" s="35">
        <v>0.41270000000000001</v>
      </c>
      <c r="R219" s="35">
        <v>0.47560000000000002</v>
      </c>
      <c r="S219" s="35">
        <v>0.51890000000000003</v>
      </c>
      <c r="T219" s="35">
        <v>0.51549999999999996</v>
      </c>
      <c r="U219" s="35">
        <v>0.49349999999999999</v>
      </c>
      <c r="V219" s="35">
        <v>0.48149999999999998</v>
      </c>
      <c r="W219" s="35">
        <v>0.43009999999999998</v>
      </c>
      <c r="X219" s="35">
        <v>0.49740000000000001</v>
      </c>
      <c r="Y219" s="35">
        <v>0.48570000000000002</v>
      </c>
      <c r="Z219" s="35">
        <v>0.49280000000000002</v>
      </c>
      <c r="AA219" s="35">
        <v>0.52910000000000001</v>
      </c>
      <c r="AB219" s="35">
        <v>0.55530000000000002</v>
      </c>
      <c r="AC219" s="35">
        <v>0.46450000000000002</v>
      </c>
      <c r="AD219" s="35">
        <v>0.57440000000000002</v>
      </c>
      <c r="AE219" s="35">
        <v>0.46010000000000001</v>
      </c>
      <c r="AF219" s="35">
        <v>0.48039999999999999</v>
      </c>
      <c r="AG219" s="35">
        <v>0.44259999999999999</v>
      </c>
      <c r="AH219" s="35">
        <v>0.54669999999999996</v>
      </c>
      <c r="AJ219" s="25" t="s">
        <v>263</v>
      </c>
      <c r="AL219" s="35">
        <v>-0.46510000000000001</v>
      </c>
      <c r="AM219" s="35">
        <v>-0.3246</v>
      </c>
      <c r="AN219" s="35">
        <v>-0.4728</v>
      </c>
      <c r="AO219" s="35">
        <v>-0.44900000000000001</v>
      </c>
      <c r="AP219" s="35">
        <v>-0.45639999999999997</v>
      </c>
      <c r="AQ219" s="35">
        <v>-0.44779999999999998</v>
      </c>
      <c r="AR219" s="35">
        <v>-0.51170000000000004</v>
      </c>
      <c r="AS219" s="35">
        <v>-0.49509999999999998</v>
      </c>
      <c r="AT219" s="35">
        <v>-0.54449999999999998</v>
      </c>
      <c r="AU219" s="35">
        <v>-0.54069999999999996</v>
      </c>
      <c r="AV219" s="35">
        <v>-0.49049999999999999</v>
      </c>
      <c r="AW219" s="35">
        <v>-0.55669999999999997</v>
      </c>
      <c r="AX219" s="35">
        <v>-0.47720000000000001</v>
      </c>
      <c r="AY219" s="35">
        <v>-0.54049999999999998</v>
      </c>
      <c r="AZ219" s="35">
        <v>-0.54520000000000002</v>
      </c>
      <c r="BA219" s="35">
        <v>-0.53310000000000002</v>
      </c>
      <c r="BB219" s="35">
        <v>-0.55930000000000002</v>
      </c>
      <c r="BC219" s="35">
        <v>-0.51149999999999995</v>
      </c>
      <c r="BD219" s="35">
        <v>-0.55669999999999997</v>
      </c>
      <c r="BE219" s="35">
        <v>-0.5363</v>
      </c>
      <c r="BF219" s="35">
        <v>-0.52439999999999998</v>
      </c>
      <c r="BG219" s="35">
        <v>-0.53869999999999996</v>
      </c>
      <c r="BI219" s="24" t="s">
        <v>263</v>
      </c>
      <c r="BK219" s="42">
        <v>14.532999999999999</v>
      </c>
      <c r="BL219" s="42">
        <v>15.292899999999999</v>
      </c>
      <c r="BM219" s="42">
        <v>19.517499999999998</v>
      </c>
      <c r="BN219" s="42">
        <v>14.2249</v>
      </c>
      <c r="BO219" s="42">
        <v>13.4771</v>
      </c>
      <c r="BP219" s="42">
        <v>15.0047</v>
      </c>
      <c r="BQ219" s="42">
        <v>16.154299999999999</v>
      </c>
      <c r="BR219" s="42">
        <v>13.880800000000001</v>
      </c>
      <c r="BS219" s="42">
        <v>15.324</v>
      </c>
      <c r="BT219" s="42">
        <v>19.200700000000001</v>
      </c>
      <c r="BU219" s="42">
        <v>13.466699999999999</v>
      </c>
      <c r="BV219" s="42">
        <v>18.064499999999999</v>
      </c>
      <c r="BW219" s="42">
        <v>17.715299999999999</v>
      </c>
      <c r="BX219" s="42">
        <v>20.8903</v>
      </c>
      <c r="BY219" s="42">
        <v>19.794599999999999</v>
      </c>
      <c r="BZ219" s="42">
        <v>19.036200000000001</v>
      </c>
      <c r="CA219" s="42">
        <v>19.7791</v>
      </c>
      <c r="CB219" s="42">
        <v>18.649699999999999</v>
      </c>
      <c r="CC219" s="42">
        <v>25.248899999999999</v>
      </c>
      <c r="CD219" s="42">
        <v>20.103899999999999</v>
      </c>
      <c r="CE219" s="42">
        <v>18.6647</v>
      </c>
      <c r="CF219" s="42">
        <v>22.123200000000001</v>
      </c>
      <c r="CH219" s="32">
        <v>105.744</v>
      </c>
      <c r="CI219" s="30">
        <v>35.790999999999997</v>
      </c>
    </row>
    <row r="220" spans="1:87">
      <c r="A220" s="29" t="s">
        <v>225</v>
      </c>
      <c r="B220" s="30" t="s">
        <v>226</v>
      </c>
      <c r="C220" s="30"/>
      <c r="D220" s="30"/>
      <c r="E220" s="30" t="s">
        <v>227</v>
      </c>
      <c r="F220" s="31">
        <v>12</v>
      </c>
      <c r="G220" s="31">
        <v>179</v>
      </c>
      <c r="H220" s="31">
        <v>10491</v>
      </c>
      <c r="I220" s="32">
        <v>105.744</v>
      </c>
      <c r="J220" s="30">
        <v>35.808999999999997</v>
      </c>
      <c r="K220" s="33" t="s">
        <v>264</v>
      </c>
      <c r="M220" s="35">
        <v>0.55559999999999998</v>
      </c>
      <c r="N220" s="35">
        <v>0.497</v>
      </c>
      <c r="O220" s="35">
        <v>0.54810000000000003</v>
      </c>
      <c r="P220" s="35">
        <v>0.5232</v>
      </c>
      <c r="Q220" s="35">
        <v>0.46939999999999998</v>
      </c>
      <c r="R220" s="35">
        <v>0.53490000000000004</v>
      </c>
      <c r="S220" s="35">
        <v>0.53500000000000003</v>
      </c>
      <c r="T220" s="35">
        <v>0.46060000000000001</v>
      </c>
      <c r="U220" s="35">
        <v>0.47660000000000002</v>
      </c>
      <c r="V220" s="35">
        <v>0.45229999999999998</v>
      </c>
      <c r="W220" s="35">
        <v>0.41909999999999997</v>
      </c>
      <c r="X220" s="35">
        <v>0.45750000000000002</v>
      </c>
      <c r="Y220" s="35">
        <v>0.4612</v>
      </c>
      <c r="Z220" s="35">
        <v>0.4612</v>
      </c>
      <c r="AA220" s="35">
        <v>0.52910000000000001</v>
      </c>
      <c r="AB220" s="35">
        <v>0.52990000000000004</v>
      </c>
      <c r="AC220" s="35">
        <v>0.43409999999999999</v>
      </c>
      <c r="AD220" s="35">
        <v>0.49459999999999998</v>
      </c>
      <c r="AE220" s="35">
        <v>0.43530000000000002</v>
      </c>
      <c r="AF220" s="35">
        <v>0.44269999999999998</v>
      </c>
      <c r="AG220" s="35">
        <v>0.42870000000000003</v>
      </c>
      <c r="AH220" s="35">
        <v>0.50800000000000001</v>
      </c>
      <c r="AJ220" s="25" t="s">
        <v>264</v>
      </c>
      <c r="AL220" s="35">
        <v>-0.43049999999999999</v>
      </c>
      <c r="AM220" s="35">
        <v>-0.36399999999999999</v>
      </c>
      <c r="AN220" s="35">
        <v>-0.42559999999999998</v>
      </c>
      <c r="AO220" s="35">
        <v>-0.4</v>
      </c>
      <c r="AP220" s="35">
        <v>-0.43080000000000002</v>
      </c>
      <c r="AQ220" s="35">
        <v>-0.44940000000000002</v>
      </c>
      <c r="AR220" s="35">
        <v>-0.45810000000000001</v>
      </c>
      <c r="AS220" s="35">
        <v>-0.40129999999999999</v>
      </c>
      <c r="AT220" s="35">
        <v>-0.50439999999999996</v>
      </c>
      <c r="AU220" s="35">
        <v>-0.49309999999999998</v>
      </c>
      <c r="AV220" s="35">
        <v>-0.53720000000000001</v>
      </c>
      <c r="AW220" s="35">
        <v>-0.54769999999999996</v>
      </c>
      <c r="AX220" s="35">
        <v>-0.50829999999999997</v>
      </c>
      <c r="AY220" s="35">
        <v>-0.52849999999999997</v>
      </c>
      <c r="AZ220" s="35">
        <v>-0.49609999999999999</v>
      </c>
      <c r="BA220" s="35">
        <v>-0.52280000000000004</v>
      </c>
      <c r="BB220" s="35">
        <v>-0.54190000000000005</v>
      </c>
      <c r="BC220" s="35">
        <v>-0.53849999999999998</v>
      </c>
      <c r="BD220" s="35">
        <v>-0.56920000000000004</v>
      </c>
      <c r="BE220" s="35">
        <v>-0.53810000000000002</v>
      </c>
      <c r="BF220" s="35">
        <v>-0.51259999999999994</v>
      </c>
      <c r="BG220" s="35">
        <v>-0.53390000000000004</v>
      </c>
      <c r="BI220" s="24" t="s">
        <v>264</v>
      </c>
      <c r="BK220" s="42">
        <v>15.6928</v>
      </c>
      <c r="BL220" s="42">
        <v>14.765499999999999</v>
      </c>
      <c r="BM220" s="42">
        <v>18.300599999999999</v>
      </c>
      <c r="BN220" s="42">
        <v>15.389699999999999</v>
      </c>
      <c r="BO220" s="42">
        <v>12.2601</v>
      </c>
      <c r="BP220" s="42">
        <v>15.8973</v>
      </c>
      <c r="BQ220" s="42">
        <v>16.8169</v>
      </c>
      <c r="BR220" s="42">
        <v>12.6648</v>
      </c>
      <c r="BS220" s="42">
        <v>14.7403</v>
      </c>
      <c r="BT220" s="42">
        <v>18.976199999999999</v>
      </c>
      <c r="BU220" s="42">
        <v>19.111999999999998</v>
      </c>
      <c r="BV220" s="42">
        <v>16.1355</v>
      </c>
      <c r="BW220" s="42">
        <v>16.3414</v>
      </c>
      <c r="BX220" s="42">
        <v>19.145900000000001</v>
      </c>
      <c r="BY220" s="42">
        <v>17.365100000000002</v>
      </c>
      <c r="BZ220" s="42">
        <v>17.659199999999998</v>
      </c>
      <c r="CA220" s="42">
        <v>18.846299999999999</v>
      </c>
      <c r="CB220" s="42">
        <v>18.557500000000001</v>
      </c>
      <c r="CC220" s="42">
        <v>21.973600000000001</v>
      </c>
      <c r="CD220" s="42">
        <v>17.188400000000001</v>
      </c>
      <c r="CE220" s="42">
        <v>18.016500000000001</v>
      </c>
      <c r="CF220" s="42">
        <v>19.671700000000001</v>
      </c>
      <c r="CH220" s="32">
        <v>105.744</v>
      </c>
      <c r="CI220" s="30">
        <v>35.808999999999997</v>
      </c>
    </row>
    <row r="221" spans="1:87">
      <c r="A221" s="29" t="s">
        <v>225</v>
      </c>
      <c r="B221" s="30" t="s">
        <v>226</v>
      </c>
      <c r="C221" s="30"/>
      <c r="D221" s="30"/>
      <c r="E221" s="30" t="s">
        <v>227</v>
      </c>
      <c r="F221" s="31">
        <v>15</v>
      </c>
      <c r="G221" s="31">
        <v>175</v>
      </c>
      <c r="H221" s="31">
        <v>10667</v>
      </c>
      <c r="I221" s="32">
        <v>105.741</v>
      </c>
      <c r="J221" s="30">
        <v>35.81</v>
      </c>
      <c r="K221" s="33" t="s">
        <v>265</v>
      </c>
      <c r="M221" s="35">
        <v>0.443</v>
      </c>
      <c r="N221" s="35">
        <v>0.40360000000000001</v>
      </c>
      <c r="O221" s="35">
        <v>0.40229999999999999</v>
      </c>
      <c r="P221" s="35">
        <v>0.42659999999999998</v>
      </c>
      <c r="Q221" s="35">
        <v>0.37030000000000002</v>
      </c>
      <c r="R221" s="35">
        <v>0.438</v>
      </c>
      <c r="S221" s="35">
        <v>0.39760000000000001</v>
      </c>
      <c r="T221" s="35">
        <v>0.39989999999999998</v>
      </c>
      <c r="U221" s="35">
        <v>0.39510000000000001</v>
      </c>
      <c r="V221" s="35">
        <v>0.35830000000000001</v>
      </c>
      <c r="W221" s="35">
        <v>0.34639999999999999</v>
      </c>
      <c r="X221" s="35">
        <v>0.36259999999999998</v>
      </c>
      <c r="Y221" s="35">
        <v>0.37590000000000001</v>
      </c>
      <c r="Z221" s="35">
        <v>0.37459999999999999</v>
      </c>
      <c r="AA221" s="35">
        <v>0.4143</v>
      </c>
      <c r="AB221" s="35">
        <v>0.40310000000000001</v>
      </c>
      <c r="AC221" s="35">
        <v>0.36009999999999998</v>
      </c>
      <c r="AD221" s="35">
        <v>0.4128</v>
      </c>
      <c r="AE221" s="35">
        <v>0.37109999999999999</v>
      </c>
      <c r="AF221" s="35">
        <v>0.38440000000000002</v>
      </c>
      <c r="AG221" s="35">
        <v>0.3337</v>
      </c>
      <c r="AH221" s="35">
        <v>0.41639999999999999</v>
      </c>
      <c r="AJ221" s="25" t="s">
        <v>265</v>
      </c>
      <c r="AL221" s="35">
        <v>-0.46860000000000002</v>
      </c>
      <c r="AM221" s="35">
        <v>-0.3579</v>
      </c>
      <c r="AN221" s="35">
        <v>-0.4083</v>
      </c>
      <c r="AO221" s="35">
        <v>-0.50319999999999998</v>
      </c>
      <c r="AP221" s="35">
        <v>-0.48</v>
      </c>
      <c r="AQ221" s="35">
        <v>-0.49890000000000001</v>
      </c>
      <c r="AR221" s="35">
        <v>-0.46250000000000002</v>
      </c>
      <c r="AS221" s="35">
        <v>-0.4642</v>
      </c>
      <c r="AT221" s="35">
        <v>-0.54530000000000001</v>
      </c>
      <c r="AU221" s="35">
        <v>-0.53080000000000005</v>
      </c>
      <c r="AV221" s="35">
        <v>-0.54600000000000004</v>
      </c>
      <c r="AW221" s="35">
        <v>-0.5605</v>
      </c>
      <c r="AX221" s="35">
        <v>-0.55659999999999998</v>
      </c>
      <c r="AY221" s="35">
        <v>-0.52890000000000004</v>
      </c>
      <c r="AZ221" s="35">
        <v>-0.5091</v>
      </c>
      <c r="BA221" s="35">
        <v>-0.55520000000000003</v>
      </c>
      <c r="BB221" s="35">
        <v>-0.56379999999999997</v>
      </c>
      <c r="BC221" s="35">
        <v>-0.55030000000000001</v>
      </c>
      <c r="BD221" s="35">
        <v>-0.58030000000000004</v>
      </c>
      <c r="BE221" s="35">
        <v>-0.54779999999999995</v>
      </c>
      <c r="BF221" s="35">
        <v>-0.51690000000000003</v>
      </c>
      <c r="BG221" s="35">
        <v>-0.5524</v>
      </c>
      <c r="BI221" s="24" t="s">
        <v>265</v>
      </c>
      <c r="BK221" s="42">
        <v>21.908999999999999</v>
      </c>
      <c r="BL221" s="42">
        <v>17.863600000000002</v>
      </c>
      <c r="BM221" s="42">
        <v>22.4663</v>
      </c>
      <c r="BN221" s="42">
        <v>20.846499999999999</v>
      </c>
      <c r="BO221" s="42">
        <v>16.295500000000001</v>
      </c>
      <c r="BP221" s="42">
        <v>20.1646</v>
      </c>
      <c r="BQ221" s="42">
        <v>20.531099999999999</v>
      </c>
      <c r="BR221" s="42">
        <v>15.696899999999999</v>
      </c>
      <c r="BS221" s="42">
        <v>20.007999999999999</v>
      </c>
      <c r="BT221" s="42">
        <v>22.699000000000002</v>
      </c>
      <c r="BU221" s="42">
        <v>25.532699999999998</v>
      </c>
      <c r="BV221" s="42">
        <v>22.565100000000001</v>
      </c>
      <c r="BW221" s="42">
        <v>20.917000000000002</v>
      </c>
      <c r="BX221" s="42">
        <v>23.465599999999998</v>
      </c>
      <c r="BY221" s="42">
        <v>20.302900000000001</v>
      </c>
      <c r="BZ221" s="42">
        <v>22.4663</v>
      </c>
      <c r="CA221" s="42">
        <v>23.447800000000001</v>
      </c>
      <c r="CB221" s="42">
        <v>24.0304</v>
      </c>
      <c r="CC221" s="42">
        <v>29.823499999999999</v>
      </c>
      <c r="CD221" s="42">
        <v>23.321100000000001</v>
      </c>
      <c r="CE221" s="42">
        <v>23.034400000000002</v>
      </c>
      <c r="CF221" s="42">
        <v>24.8325</v>
      </c>
      <c r="CH221" s="32">
        <v>105.741</v>
      </c>
      <c r="CI221" s="30">
        <v>35.81</v>
      </c>
    </row>
    <row r="222" spans="1:87">
      <c r="A222" s="29" t="s">
        <v>225</v>
      </c>
      <c r="B222" s="30" t="s">
        <v>226</v>
      </c>
      <c r="C222" s="30"/>
      <c r="D222" s="30"/>
      <c r="E222" s="30" t="s">
        <v>227</v>
      </c>
      <c r="F222" s="31">
        <v>10</v>
      </c>
      <c r="G222" s="31">
        <v>159</v>
      </c>
      <c r="H222" s="31">
        <v>10825</v>
      </c>
      <c r="I222" s="32">
        <v>105.739</v>
      </c>
      <c r="J222" s="30">
        <v>35.814</v>
      </c>
      <c r="K222" s="33" t="s">
        <v>266</v>
      </c>
      <c r="M222" s="35">
        <v>0.5282</v>
      </c>
      <c r="N222" s="35">
        <v>0.48870000000000002</v>
      </c>
      <c r="O222" s="35">
        <v>0.5353</v>
      </c>
      <c r="P222" s="35">
        <v>0.54820000000000002</v>
      </c>
      <c r="Q222" s="35">
        <v>0.47489999999999999</v>
      </c>
      <c r="R222" s="35">
        <v>0.5635</v>
      </c>
      <c r="S222" s="35">
        <v>0.52800000000000002</v>
      </c>
      <c r="T222" s="35">
        <v>0.48920000000000002</v>
      </c>
      <c r="U222" s="35">
        <v>0.48170000000000002</v>
      </c>
      <c r="V222" s="35">
        <v>0.49990000000000001</v>
      </c>
      <c r="W222" s="35">
        <v>0.46179999999999999</v>
      </c>
      <c r="X222" s="35">
        <v>0.46129999999999999</v>
      </c>
      <c r="Y222" s="35">
        <v>0.42809999999999998</v>
      </c>
      <c r="Z222" s="35">
        <v>0.46479999999999999</v>
      </c>
      <c r="AA222" s="35">
        <v>0.50109999999999999</v>
      </c>
      <c r="AB222" s="35">
        <v>0.49390000000000001</v>
      </c>
      <c r="AC222" s="35">
        <v>0.35859999999999997</v>
      </c>
      <c r="AD222" s="35">
        <v>0.38030000000000003</v>
      </c>
      <c r="AE222" s="35">
        <v>0.37130000000000002</v>
      </c>
      <c r="AF222" s="35">
        <v>0.39</v>
      </c>
      <c r="AG222" s="35">
        <v>0.36030000000000001</v>
      </c>
      <c r="AH222" s="35">
        <v>0.47010000000000002</v>
      </c>
      <c r="AJ222" s="25" t="s">
        <v>266</v>
      </c>
      <c r="AL222" s="35">
        <v>-0.4209</v>
      </c>
      <c r="AM222" s="35">
        <v>-0.33160000000000001</v>
      </c>
      <c r="AN222" s="35">
        <v>-0.4128</v>
      </c>
      <c r="AO222" s="35">
        <v>-0.40539999999999998</v>
      </c>
      <c r="AP222" s="35">
        <v>-0.41349999999999998</v>
      </c>
      <c r="AQ222" s="35">
        <v>-0.45989999999999998</v>
      </c>
      <c r="AR222" s="35">
        <v>-0.43759999999999999</v>
      </c>
      <c r="AS222" s="35">
        <v>-0.41970000000000002</v>
      </c>
      <c r="AT222" s="35">
        <v>-0.42270000000000002</v>
      </c>
      <c r="AU222" s="35">
        <v>-0.48320000000000002</v>
      </c>
      <c r="AV222" s="35">
        <v>-0.51039999999999996</v>
      </c>
      <c r="AW222" s="35">
        <v>-0.53669999999999995</v>
      </c>
      <c r="AX222" s="35">
        <v>-0.49890000000000001</v>
      </c>
      <c r="AY222" s="35">
        <v>-0.49419999999999997</v>
      </c>
      <c r="AZ222" s="35">
        <v>-0.49080000000000001</v>
      </c>
      <c r="BA222" s="35">
        <v>-0.51370000000000005</v>
      </c>
      <c r="BB222" s="35">
        <v>-0.56179999999999997</v>
      </c>
      <c r="BC222" s="35">
        <v>-0.56620000000000004</v>
      </c>
      <c r="BD222" s="35">
        <v>-0.58440000000000003</v>
      </c>
      <c r="BE222" s="35">
        <v>-0.56499999999999995</v>
      </c>
      <c r="BF222" s="35">
        <v>-0.52149999999999996</v>
      </c>
      <c r="BG222" s="35">
        <v>-0.56220000000000003</v>
      </c>
      <c r="BI222" s="24" t="s">
        <v>266</v>
      </c>
      <c r="BK222" s="42">
        <v>18.8658</v>
      </c>
      <c r="BL222" s="42">
        <v>16.528600000000001</v>
      </c>
      <c r="BM222" s="42">
        <v>20.025200000000002</v>
      </c>
      <c r="BN222" s="42">
        <v>17.553599999999999</v>
      </c>
      <c r="BO222" s="42">
        <v>15.1501</v>
      </c>
      <c r="BP222" s="42">
        <v>17.3127</v>
      </c>
      <c r="BQ222" s="42">
        <v>19.6861</v>
      </c>
      <c r="BR222" s="42">
        <v>13.0299</v>
      </c>
      <c r="BS222" s="42">
        <v>14.6241</v>
      </c>
      <c r="BT222" s="42">
        <v>20.103899999999999</v>
      </c>
      <c r="BU222" s="42">
        <v>21.758400000000002</v>
      </c>
      <c r="BV222" s="42">
        <v>18.656400000000001</v>
      </c>
      <c r="BW222" s="42">
        <v>19.233499999999999</v>
      </c>
      <c r="BX222" s="42">
        <v>18.997800000000002</v>
      </c>
      <c r="BY222" s="42">
        <v>20.7102</v>
      </c>
      <c r="BZ222" s="42">
        <v>19.466100000000001</v>
      </c>
      <c r="CA222" s="42">
        <v>19.431000000000001</v>
      </c>
      <c r="CB222" s="42">
        <v>21.781400000000001</v>
      </c>
      <c r="CC222" s="42">
        <v>24.872</v>
      </c>
      <c r="CD222" s="42">
        <v>20.902000000000001</v>
      </c>
      <c r="CE222" s="42">
        <v>21.472100000000001</v>
      </c>
      <c r="CF222" s="42">
        <v>22.482299999999999</v>
      </c>
      <c r="CH222" s="32">
        <v>105.739</v>
      </c>
      <c r="CI222" s="30">
        <v>35.814</v>
      </c>
    </row>
    <row r="223" spans="1:87">
      <c r="A223" s="29" t="s">
        <v>225</v>
      </c>
      <c r="B223" s="30" t="s">
        <v>226</v>
      </c>
      <c r="C223" s="30"/>
      <c r="D223" s="30"/>
      <c r="E223" s="30" t="s">
        <v>227</v>
      </c>
      <c r="F223" s="31">
        <v>14</v>
      </c>
      <c r="G223" s="31">
        <v>108</v>
      </c>
      <c r="H223" s="31">
        <v>10637</v>
      </c>
      <c r="I223" s="32">
        <v>105.724</v>
      </c>
      <c r="J223" s="30">
        <v>35.860999999999997</v>
      </c>
      <c r="K223" s="33" t="s">
        <v>267</v>
      </c>
      <c r="M223" s="35">
        <v>0.55710000000000004</v>
      </c>
      <c r="N223" s="35">
        <v>0.5101</v>
      </c>
      <c r="O223" s="35">
        <v>0.52829999999999999</v>
      </c>
      <c r="P223" s="35">
        <v>0.48249999999999998</v>
      </c>
      <c r="Q223" s="35">
        <v>0.435</v>
      </c>
      <c r="R223" s="35">
        <v>0.45839999999999997</v>
      </c>
      <c r="S223" s="35">
        <v>0.44900000000000001</v>
      </c>
      <c r="T223" s="35">
        <v>0.4551</v>
      </c>
      <c r="U223" s="35">
        <v>0.4783</v>
      </c>
      <c r="V223" s="35">
        <v>0.43559999999999999</v>
      </c>
      <c r="W223" s="35">
        <v>0.46310000000000001</v>
      </c>
      <c r="X223" s="35">
        <v>0.43680000000000002</v>
      </c>
      <c r="Y223" s="35">
        <v>0.502</v>
      </c>
      <c r="Z223" s="35">
        <v>0.49230000000000002</v>
      </c>
      <c r="AA223" s="35">
        <v>0.53869999999999996</v>
      </c>
      <c r="AB223" s="35">
        <v>0.47870000000000001</v>
      </c>
      <c r="AC223" s="35">
        <v>0.44190000000000002</v>
      </c>
      <c r="AD223" s="35">
        <v>0.47960000000000003</v>
      </c>
      <c r="AE223" s="35">
        <v>0.41410000000000002</v>
      </c>
      <c r="AF223" s="35">
        <v>0.45369999999999999</v>
      </c>
      <c r="AG223" s="35">
        <v>0.3947</v>
      </c>
      <c r="AH223" s="35">
        <v>0.47899999999999998</v>
      </c>
      <c r="AJ223" s="25" t="s">
        <v>267</v>
      </c>
      <c r="AL223" s="35">
        <v>-0.43380000000000002</v>
      </c>
      <c r="AM223" s="35">
        <v>-0.36570000000000003</v>
      </c>
      <c r="AN223" s="35">
        <v>-0.48099999999999998</v>
      </c>
      <c r="AO223" s="35">
        <v>-0.46829999999999999</v>
      </c>
      <c r="AP223" s="35">
        <v>-0.50070000000000003</v>
      </c>
      <c r="AQ223" s="35">
        <v>-0.50870000000000004</v>
      </c>
      <c r="AR223" s="35">
        <v>-0.52529999999999999</v>
      </c>
      <c r="AS223" s="35">
        <v>-0.47789999999999999</v>
      </c>
      <c r="AT223" s="35">
        <v>-0.54669999999999996</v>
      </c>
      <c r="AU223" s="35">
        <v>-0.51949999999999996</v>
      </c>
      <c r="AV223" s="35">
        <v>-0.54330000000000001</v>
      </c>
      <c r="AW223" s="35">
        <v>-0.55359999999999998</v>
      </c>
      <c r="AX223" s="35">
        <v>-0.55069999999999997</v>
      </c>
      <c r="AY223" s="35">
        <v>-0.54610000000000003</v>
      </c>
      <c r="AZ223" s="35">
        <v>-0.53300000000000003</v>
      </c>
      <c r="BA223" s="35">
        <v>-0.55130000000000001</v>
      </c>
      <c r="BB223" s="35">
        <v>-0.55889999999999995</v>
      </c>
      <c r="BC223" s="35">
        <v>-0.51939999999999997</v>
      </c>
      <c r="BD223" s="35">
        <v>-0.56220000000000003</v>
      </c>
      <c r="BE223" s="35">
        <v>-0.55149999999999999</v>
      </c>
      <c r="BF223" s="35">
        <v>-0.53669999999999995</v>
      </c>
      <c r="BG223" s="35">
        <v>-0.5333</v>
      </c>
      <c r="BI223" s="24" t="s">
        <v>267</v>
      </c>
      <c r="BK223" s="42">
        <v>14.6447</v>
      </c>
      <c r="BL223" s="42">
        <v>11.2051</v>
      </c>
      <c r="BM223" s="42">
        <v>17.432099999999998</v>
      </c>
      <c r="BN223" s="42">
        <v>14.6858</v>
      </c>
      <c r="BO223" s="42">
        <v>13.505000000000001</v>
      </c>
      <c r="BP223" s="42">
        <v>17.592700000000001</v>
      </c>
      <c r="BQ223" s="42">
        <v>18.633400000000002</v>
      </c>
      <c r="BR223" s="42">
        <v>14.033899999999999</v>
      </c>
      <c r="BS223" s="42">
        <v>15.264200000000001</v>
      </c>
      <c r="BT223" s="42">
        <v>19.9879</v>
      </c>
      <c r="BU223" s="42">
        <v>21.737500000000001</v>
      </c>
      <c r="BV223" s="42">
        <v>21.183199999999999</v>
      </c>
      <c r="BW223" s="42">
        <v>17.872399999999999</v>
      </c>
      <c r="BX223" s="42">
        <v>22.958500000000001</v>
      </c>
      <c r="BY223" s="42">
        <v>20.2104</v>
      </c>
      <c r="BZ223" s="42">
        <v>20.777000000000001</v>
      </c>
      <c r="CA223" s="42">
        <v>21.682099999999998</v>
      </c>
      <c r="CB223" s="42">
        <v>21.0946</v>
      </c>
      <c r="CC223" s="42">
        <v>26.419799999999999</v>
      </c>
      <c r="CD223" s="42">
        <v>20.1113</v>
      </c>
      <c r="CE223" s="42">
        <v>23.652000000000001</v>
      </c>
      <c r="CF223" s="42">
        <v>23.137</v>
      </c>
      <c r="CH223" s="32">
        <v>105.724</v>
      </c>
      <c r="CI223" s="30">
        <v>35.860999999999997</v>
      </c>
    </row>
    <row r="224" spans="1:87">
      <c r="A224" s="29"/>
      <c r="B224" s="30"/>
      <c r="C224" s="30"/>
      <c r="D224" s="30"/>
      <c r="E224" s="30"/>
      <c r="F224" s="31"/>
      <c r="G224" s="31"/>
      <c r="H224" s="31"/>
      <c r="I224" s="30"/>
      <c r="J224" s="30"/>
      <c r="K224" s="33"/>
      <c r="CH224" s="30"/>
      <c r="CI224" s="30"/>
    </row>
    <row r="225" spans="1:87" s="45" customFormat="1">
      <c r="A225" s="31"/>
      <c r="B225" s="31"/>
      <c r="C225" s="31"/>
      <c r="D225" s="31"/>
      <c r="E225" s="31" t="s">
        <v>111</v>
      </c>
      <c r="F225" s="31">
        <f>AVERAGE(F184:F223)</f>
        <v>13.074999999999999</v>
      </c>
      <c r="G225" s="31">
        <f>AVERAGE(G184:G188)</f>
        <v>200.8</v>
      </c>
      <c r="H225" s="31">
        <f>AVERAGE(H184:H188)</f>
        <v>10122</v>
      </c>
      <c r="I225" s="31"/>
      <c r="J225" s="31"/>
      <c r="K225" s="31" t="s">
        <v>268</v>
      </c>
      <c r="L225" s="59" t="s">
        <v>269</v>
      </c>
      <c r="M225" s="45">
        <f t="shared" ref="M225:AH225" si="6">AVERAGE(M184:M224)</f>
        <v>0.57916999999999985</v>
      </c>
      <c r="N225" s="45">
        <f t="shared" si="6"/>
        <v>0.51695250000000026</v>
      </c>
      <c r="O225" s="45">
        <f t="shared" si="6"/>
        <v>0.57187250000000012</v>
      </c>
      <c r="P225" s="45">
        <f t="shared" si="6"/>
        <v>0.56502250000000009</v>
      </c>
      <c r="Q225" s="45">
        <f t="shared" si="6"/>
        <v>0.52102000000000004</v>
      </c>
      <c r="R225" s="45">
        <f t="shared" si="6"/>
        <v>0.57552500000000006</v>
      </c>
      <c r="S225" s="45">
        <f t="shared" si="6"/>
        <v>0.56487999999999994</v>
      </c>
      <c r="T225" s="45">
        <f t="shared" si="6"/>
        <v>0.55699999999999983</v>
      </c>
      <c r="U225" s="45">
        <f t="shared" si="6"/>
        <v>0.54106500000000024</v>
      </c>
      <c r="V225" s="45">
        <f t="shared" si="6"/>
        <v>0.52095000000000014</v>
      </c>
      <c r="W225" s="45">
        <f t="shared" si="6"/>
        <v>0.52262249999999999</v>
      </c>
      <c r="X225" s="45">
        <f t="shared" si="6"/>
        <v>0.51471750000000005</v>
      </c>
      <c r="Y225" s="45">
        <f t="shared" si="6"/>
        <v>0.49167500000000014</v>
      </c>
      <c r="Z225" s="45">
        <f t="shared" si="6"/>
        <v>0.51975499999999997</v>
      </c>
      <c r="AA225" s="45">
        <f t="shared" si="6"/>
        <v>0.54329000000000005</v>
      </c>
      <c r="AB225" s="45">
        <f t="shared" si="6"/>
        <v>0.54456749999999987</v>
      </c>
      <c r="AC225" s="45">
        <f t="shared" si="6"/>
        <v>0.48772250000000011</v>
      </c>
      <c r="AD225" s="45">
        <f t="shared" si="6"/>
        <v>0.51684750000000013</v>
      </c>
      <c r="AE225" s="45">
        <f t="shared" si="6"/>
        <v>0.48388500000000018</v>
      </c>
      <c r="AF225" s="45">
        <f t="shared" si="6"/>
        <v>0.50799749999999999</v>
      </c>
      <c r="AG225" s="45">
        <f t="shared" si="6"/>
        <v>0.47781999999999991</v>
      </c>
      <c r="AH225" s="45">
        <f t="shared" si="6"/>
        <v>0.55343249999999988</v>
      </c>
      <c r="AI225" s="59"/>
      <c r="AJ225" s="60"/>
      <c r="AK225" s="61" t="s">
        <v>269</v>
      </c>
      <c r="AL225" s="45">
        <f t="shared" ref="AL225:BG225" si="7">AVERAGE(AL184:AL224)</f>
        <v>-0.43653500000000001</v>
      </c>
      <c r="AM225" s="45">
        <f t="shared" si="7"/>
        <v>-0.35543750000000007</v>
      </c>
      <c r="AN225" s="45">
        <f t="shared" si="7"/>
        <v>-0.44711500000000015</v>
      </c>
      <c r="AO225" s="45">
        <f t="shared" si="7"/>
        <v>-0.42768499999999998</v>
      </c>
      <c r="AP225" s="45">
        <f t="shared" si="7"/>
        <v>-0.42003750000000001</v>
      </c>
      <c r="AQ225" s="45">
        <f t="shared" si="7"/>
        <v>-0.44176750000000009</v>
      </c>
      <c r="AR225" s="45">
        <f t="shared" si="7"/>
        <v>-0.44971500000000003</v>
      </c>
      <c r="AS225" s="45">
        <f t="shared" si="7"/>
        <v>-0.44798749999999998</v>
      </c>
      <c r="AT225" s="45">
        <f t="shared" si="7"/>
        <v>-0.47498750000000012</v>
      </c>
      <c r="AU225" s="45">
        <f t="shared" si="7"/>
        <v>-0.50146000000000002</v>
      </c>
      <c r="AV225" s="45">
        <f t="shared" si="7"/>
        <v>-0.51262499999999978</v>
      </c>
      <c r="AW225" s="45">
        <f t="shared" si="7"/>
        <v>-0.5208425000000001</v>
      </c>
      <c r="AX225" s="45">
        <f t="shared" si="7"/>
        <v>-0.49415749999999986</v>
      </c>
      <c r="AY225" s="45">
        <f t="shared" si="7"/>
        <v>-0.51040250000000009</v>
      </c>
      <c r="AZ225" s="45">
        <f t="shared" si="7"/>
        <v>-0.51051250000000004</v>
      </c>
      <c r="BA225" s="45">
        <f t="shared" si="7"/>
        <v>-0.52854500000000015</v>
      </c>
      <c r="BB225" s="45">
        <f t="shared" si="7"/>
        <v>-0.54043750000000013</v>
      </c>
      <c r="BC225" s="45">
        <f t="shared" si="7"/>
        <v>-0.52275499999999997</v>
      </c>
      <c r="BD225" s="45">
        <f t="shared" si="7"/>
        <v>-0.55645500000000003</v>
      </c>
      <c r="BE225" s="45">
        <f t="shared" si="7"/>
        <v>-0.54884500000000025</v>
      </c>
      <c r="BF225" s="45">
        <f t="shared" si="7"/>
        <v>-0.53537250000000003</v>
      </c>
      <c r="BG225" s="45">
        <f t="shared" si="7"/>
        <v>-0.52893750000000006</v>
      </c>
      <c r="BH225" s="62"/>
      <c r="BI225" s="63"/>
      <c r="BJ225" s="64" t="s">
        <v>269</v>
      </c>
      <c r="BK225" s="45">
        <f t="shared" ref="BK225:CF225" si="8">AVERAGE(BK184:BK224)</f>
        <v>14.210799999999995</v>
      </c>
      <c r="BL225" s="45">
        <f t="shared" si="8"/>
        <v>10.670699999999998</v>
      </c>
      <c r="BM225" s="45">
        <f t="shared" si="8"/>
        <v>15.466590000000005</v>
      </c>
      <c r="BN225" s="45">
        <f t="shared" si="8"/>
        <v>14.011142499999997</v>
      </c>
      <c r="BO225" s="45">
        <f t="shared" si="8"/>
        <v>11.835380000000004</v>
      </c>
      <c r="BP225" s="45">
        <f t="shared" si="8"/>
        <v>14.549697499999997</v>
      </c>
      <c r="BQ225" s="45">
        <f t="shared" si="8"/>
        <v>15.283502500000001</v>
      </c>
      <c r="BR225" s="45">
        <f t="shared" si="8"/>
        <v>11.697160000000002</v>
      </c>
      <c r="BS225" s="45">
        <f t="shared" si="8"/>
        <v>14.663102500000003</v>
      </c>
      <c r="BT225" s="45">
        <f t="shared" si="8"/>
        <v>16.840049999999998</v>
      </c>
      <c r="BU225" s="45">
        <f t="shared" si="8"/>
        <v>16.301202499999995</v>
      </c>
      <c r="BV225" s="45">
        <f t="shared" si="8"/>
        <v>15.112402500000002</v>
      </c>
      <c r="BW225" s="45">
        <f t="shared" si="8"/>
        <v>14.843992499999999</v>
      </c>
      <c r="BX225" s="45">
        <f t="shared" si="8"/>
        <v>17.205324999999998</v>
      </c>
      <c r="BY225" s="45">
        <f t="shared" si="8"/>
        <v>17.306609999999999</v>
      </c>
      <c r="BZ225" s="45">
        <f t="shared" si="8"/>
        <v>17.661717500000002</v>
      </c>
      <c r="CA225" s="45">
        <f t="shared" si="8"/>
        <v>17.745912499999999</v>
      </c>
      <c r="CB225" s="45">
        <f t="shared" si="8"/>
        <v>19.147584999999999</v>
      </c>
      <c r="CC225" s="45">
        <f t="shared" si="8"/>
        <v>21.599382500000001</v>
      </c>
      <c r="CD225" s="45">
        <f t="shared" si="8"/>
        <v>16.823345</v>
      </c>
      <c r="CE225" s="45">
        <f t="shared" si="8"/>
        <v>17.975600000000007</v>
      </c>
      <c r="CF225" s="45">
        <f t="shared" si="8"/>
        <v>19.588752499999998</v>
      </c>
      <c r="CG225" s="64"/>
      <c r="CH225" s="31"/>
      <c r="CI225" s="31"/>
    </row>
    <row r="226" spans="1:87">
      <c r="A226" s="30"/>
      <c r="B226" s="30"/>
      <c r="C226" s="30"/>
      <c r="D226" s="30"/>
      <c r="E226" s="30"/>
      <c r="F226" s="31"/>
      <c r="G226" s="31"/>
      <c r="H226" s="31"/>
      <c r="I226" s="30"/>
      <c r="J226" s="30"/>
      <c r="K226" s="30"/>
      <c r="CH226" s="30"/>
      <c r="CI226" s="30"/>
    </row>
    <row r="227" spans="1:87" s="77" customFormat="1">
      <c r="B227" s="77" t="s">
        <v>1</v>
      </c>
      <c r="E227" s="78"/>
      <c r="F227" s="79"/>
      <c r="G227" s="79"/>
      <c r="H227" s="79"/>
      <c r="I227" s="78"/>
      <c r="J227" s="78"/>
      <c r="K227" s="78"/>
      <c r="L227" s="34"/>
      <c r="AI227" s="34"/>
      <c r="AJ227" s="25"/>
      <c r="AK227" s="37"/>
      <c r="BH227" s="38"/>
      <c r="BI227" s="24"/>
      <c r="BJ227" s="40"/>
      <c r="CH227" s="78"/>
      <c r="CI227" s="78"/>
    </row>
    <row r="228" spans="1:87" ht="29">
      <c r="A228" s="80" t="s">
        <v>270</v>
      </c>
    </row>
    <row r="229" spans="1:87" s="76" customFormat="1">
      <c r="A229" s="21" t="s">
        <v>4</v>
      </c>
      <c r="B229" s="21" t="s">
        <v>5</v>
      </c>
      <c r="C229" s="21"/>
      <c r="D229" s="21"/>
      <c r="E229" s="21" t="s">
        <v>116</v>
      </c>
      <c r="F229" s="22" t="s">
        <v>7</v>
      </c>
      <c r="G229" s="22" t="s">
        <v>8</v>
      </c>
      <c r="H229" s="22" t="s">
        <v>9</v>
      </c>
      <c r="I229" s="21" t="s">
        <v>10</v>
      </c>
      <c r="J229" s="21" t="s">
        <v>11</v>
      </c>
      <c r="K229" s="21" t="s">
        <v>12</v>
      </c>
      <c r="L229" s="34"/>
      <c r="M229" s="24">
        <v>2002</v>
      </c>
      <c r="N229" s="24">
        <v>2003</v>
      </c>
      <c r="O229" s="24">
        <v>2004</v>
      </c>
      <c r="P229" s="24">
        <v>2005</v>
      </c>
      <c r="Q229" s="24">
        <v>2006</v>
      </c>
      <c r="R229" s="24">
        <v>2007</v>
      </c>
      <c r="S229" s="24">
        <v>2008</v>
      </c>
      <c r="T229" s="24">
        <v>2009</v>
      </c>
      <c r="U229" s="24">
        <v>2010</v>
      </c>
      <c r="V229" s="24">
        <v>2011</v>
      </c>
      <c r="W229" s="24">
        <v>2012</v>
      </c>
      <c r="X229" s="24">
        <v>2013</v>
      </c>
      <c r="Y229" s="24">
        <v>2014</v>
      </c>
      <c r="Z229" s="24">
        <v>2015</v>
      </c>
      <c r="AA229" s="24">
        <v>2016</v>
      </c>
      <c r="AB229" s="24">
        <v>2017</v>
      </c>
      <c r="AC229" s="24">
        <v>2018</v>
      </c>
      <c r="AD229" s="24">
        <v>2019</v>
      </c>
      <c r="AE229" s="24">
        <v>2020</v>
      </c>
      <c r="AF229" s="24">
        <v>2021</v>
      </c>
      <c r="AG229" s="24">
        <v>2022</v>
      </c>
      <c r="AH229" s="24">
        <v>2023</v>
      </c>
      <c r="AI229" s="34"/>
      <c r="AJ229" s="25"/>
      <c r="AK229" s="37"/>
      <c r="AL229" s="76">
        <v>2002</v>
      </c>
      <c r="AM229" s="76">
        <v>2003</v>
      </c>
      <c r="AN229" s="76">
        <v>2004</v>
      </c>
      <c r="AO229" s="76">
        <v>2005</v>
      </c>
      <c r="AP229" s="76">
        <v>2006</v>
      </c>
      <c r="AQ229" s="76">
        <v>2007</v>
      </c>
      <c r="AR229" s="76">
        <v>2008</v>
      </c>
      <c r="AS229" s="76">
        <v>2009</v>
      </c>
      <c r="AT229" s="76">
        <v>2010</v>
      </c>
      <c r="AU229" s="76">
        <v>2011</v>
      </c>
      <c r="AV229" s="76">
        <v>2012</v>
      </c>
      <c r="AW229" s="76">
        <v>2013</v>
      </c>
      <c r="AX229" s="76">
        <v>2014</v>
      </c>
      <c r="AY229" s="76">
        <v>2015</v>
      </c>
      <c r="AZ229" s="76">
        <v>2016</v>
      </c>
      <c r="BA229" s="76">
        <v>2017</v>
      </c>
      <c r="BB229" s="76">
        <v>2018</v>
      </c>
      <c r="BC229" s="76">
        <v>2019</v>
      </c>
      <c r="BD229" s="76">
        <v>2020</v>
      </c>
      <c r="BE229" s="76">
        <v>2021</v>
      </c>
      <c r="BF229" s="76">
        <v>2022</v>
      </c>
      <c r="BG229" s="76">
        <v>2023</v>
      </c>
      <c r="BH229" s="38"/>
      <c r="BI229" s="24"/>
      <c r="BJ229" s="40"/>
      <c r="BK229" s="76">
        <v>2002</v>
      </c>
      <c r="BL229" s="76">
        <v>2003</v>
      </c>
      <c r="BM229" s="76">
        <v>2004</v>
      </c>
      <c r="BN229" s="76">
        <v>2005</v>
      </c>
      <c r="BO229" s="76">
        <v>2006</v>
      </c>
      <c r="BP229" s="76">
        <v>2007</v>
      </c>
      <c r="BQ229" s="76">
        <v>2008</v>
      </c>
      <c r="BR229" s="76">
        <v>2009</v>
      </c>
      <c r="BS229" s="76">
        <v>2010</v>
      </c>
      <c r="BT229" s="76">
        <v>2011</v>
      </c>
      <c r="BU229" s="76">
        <v>2012</v>
      </c>
      <c r="BV229" s="76">
        <v>2013</v>
      </c>
      <c r="BW229" s="76">
        <v>2014</v>
      </c>
      <c r="BX229" s="76">
        <v>2015</v>
      </c>
      <c r="BY229" s="76">
        <v>2016</v>
      </c>
      <c r="BZ229" s="76">
        <v>2017</v>
      </c>
      <c r="CA229" s="76">
        <v>2018</v>
      </c>
      <c r="CB229" s="76">
        <v>2019</v>
      </c>
      <c r="CC229" s="76">
        <v>2020</v>
      </c>
      <c r="CD229" s="76">
        <v>2021</v>
      </c>
      <c r="CE229" s="76">
        <v>2022</v>
      </c>
      <c r="CF229" s="76">
        <v>2023</v>
      </c>
      <c r="CH229" s="21" t="s">
        <v>10</v>
      </c>
      <c r="CI229" s="21" t="s">
        <v>11</v>
      </c>
    </row>
    <row r="230" spans="1:87">
      <c r="A230" s="29" t="s">
        <v>271</v>
      </c>
      <c r="B230" s="30" t="s">
        <v>272</v>
      </c>
      <c r="C230" s="30"/>
      <c r="D230" s="30"/>
      <c r="E230" s="30" t="s">
        <v>227</v>
      </c>
      <c r="F230" s="31">
        <v>12</v>
      </c>
      <c r="G230" s="31">
        <v>200</v>
      </c>
      <c r="H230" s="31">
        <v>7854</v>
      </c>
      <c r="I230" s="32">
        <v>105.755</v>
      </c>
      <c r="J230" s="30">
        <v>35.601999999999997</v>
      </c>
      <c r="K230" s="33" t="s">
        <v>273</v>
      </c>
      <c r="M230" s="35">
        <v>0.52300000000000002</v>
      </c>
      <c r="N230" s="35">
        <v>0.5101</v>
      </c>
      <c r="O230" s="35">
        <v>0.57489999999999997</v>
      </c>
      <c r="P230" s="35">
        <v>0.58309999999999995</v>
      </c>
      <c r="Q230" s="35">
        <v>0.52239999999999998</v>
      </c>
      <c r="R230" s="35">
        <v>0.57889999999999997</v>
      </c>
      <c r="S230" s="35">
        <v>0.57379999999999998</v>
      </c>
      <c r="T230" s="35">
        <v>0.58640000000000003</v>
      </c>
      <c r="U230" s="35">
        <v>0.59889999999999999</v>
      </c>
      <c r="V230" s="35">
        <v>0.5222</v>
      </c>
      <c r="W230" s="35">
        <v>0.54279999999999995</v>
      </c>
      <c r="X230" s="35">
        <v>0.5454</v>
      </c>
      <c r="Y230" s="35">
        <v>0.56889999999999996</v>
      </c>
      <c r="Z230" s="35">
        <v>0.54090000000000005</v>
      </c>
      <c r="AA230" s="35">
        <v>0.56469999999999998</v>
      </c>
      <c r="AB230" s="35">
        <v>0.56510000000000005</v>
      </c>
      <c r="AC230" s="35">
        <v>0.51019999999999999</v>
      </c>
      <c r="AD230" s="35">
        <v>0.5423</v>
      </c>
      <c r="AE230" s="35">
        <v>0.58579999999999999</v>
      </c>
      <c r="AF230" s="35">
        <v>0.55589999999999995</v>
      </c>
      <c r="AG230" s="35">
        <v>0.53480000000000005</v>
      </c>
      <c r="AH230" s="35">
        <v>0.61360000000000003</v>
      </c>
      <c r="AJ230" s="36" t="s">
        <v>274</v>
      </c>
      <c r="AL230" s="35">
        <v>-0.46779999999999999</v>
      </c>
      <c r="AM230" s="35">
        <v>-0.42509999999999998</v>
      </c>
      <c r="AN230" s="35">
        <v>-0.4365</v>
      </c>
      <c r="AO230" s="35">
        <v>-0.44309999999999999</v>
      </c>
      <c r="AP230" s="35">
        <v>-0.44330000000000003</v>
      </c>
      <c r="AQ230" s="35">
        <v>-0.44240000000000002</v>
      </c>
      <c r="AR230" s="35">
        <v>-0.4219</v>
      </c>
      <c r="AS230" s="35">
        <v>-0.45929999999999999</v>
      </c>
      <c r="AT230" s="35">
        <v>-0.48320000000000002</v>
      </c>
      <c r="AU230" s="35">
        <v>-0.4698</v>
      </c>
      <c r="AV230" s="35">
        <v>-0.4743</v>
      </c>
      <c r="AW230" s="35">
        <v>-0.48970000000000002</v>
      </c>
      <c r="AX230" s="35">
        <v>-0.48159999999999997</v>
      </c>
      <c r="AY230" s="35">
        <v>-0.46300000000000002</v>
      </c>
      <c r="AZ230" s="35">
        <v>-0.48659999999999998</v>
      </c>
      <c r="BA230" s="35">
        <v>-0.495</v>
      </c>
      <c r="BB230" s="35">
        <v>-0.49440000000000001</v>
      </c>
      <c r="BC230" s="35">
        <v>-0.44369999999999998</v>
      </c>
      <c r="BD230" s="35">
        <v>-0.4768</v>
      </c>
      <c r="BE230" s="35">
        <v>-0.45950000000000002</v>
      </c>
      <c r="BF230" s="35">
        <v>-0.48099999999999998</v>
      </c>
      <c r="BG230" s="35">
        <v>-0.48099999999999998</v>
      </c>
      <c r="BI230" s="39" t="s">
        <v>274</v>
      </c>
      <c r="BK230" s="35">
        <v>21.285699999999999</v>
      </c>
      <c r="BL230" s="35">
        <v>16.571200000000001</v>
      </c>
      <c r="BM230" s="35">
        <v>18.453299999999999</v>
      </c>
      <c r="BN230" s="35">
        <v>19.457100000000001</v>
      </c>
      <c r="BO230" s="35">
        <v>18.250900000000001</v>
      </c>
      <c r="BP230" s="35">
        <v>19.964200000000002</v>
      </c>
      <c r="BQ230" s="35">
        <v>19.686499999999999</v>
      </c>
      <c r="BR230" s="35">
        <v>17.048500000000001</v>
      </c>
      <c r="BS230" s="35">
        <v>20.035799999999998</v>
      </c>
      <c r="BT230" s="35">
        <v>22.302399999999999</v>
      </c>
      <c r="BU230" s="35">
        <v>21.8505</v>
      </c>
      <c r="BV230" s="35">
        <v>19.616800000000001</v>
      </c>
      <c r="BW230" s="35">
        <v>18.407299999999999</v>
      </c>
      <c r="BX230" s="35">
        <v>17.4542</v>
      </c>
      <c r="BY230" s="35">
        <v>22.696300000000001</v>
      </c>
      <c r="BZ230" s="35">
        <v>21.491099999999999</v>
      </c>
      <c r="CA230" s="35">
        <v>19.458200000000001</v>
      </c>
      <c r="CB230" s="35">
        <v>20.072900000000001</v>
      </c>
      <c r="CC230" s="35">
        <v>22.297599999999999</v>
      </c>
      <c r="CD230" s="35">
        <v>18.577200000000001</v>
      </c>
      <c r="CE230" s="35">
        <v>17.632999999999999</v>
      </c>
      <c r="CF230" s="35">
        <v>20.384399999999999</v>
      </c>
      <c r="CH230" s="32">
        <v>105.755</v>
      </c>
      <c r="CI230" s="30">
        <v>35.601999999999997</v>
      </c>
    </row>
    <row r="231" spans="1:87">
      <c r="A231" s="29" t="s">
        <v>271</v>
      </c>
      <c r="B231" s="30" t="s">
        <v>272</v>
      </c>
      <c r="C231" s="30"/>
      <c r="D231" s="30"/>
      <c r="E231" s="30" t="s">
        <v>227</v>
      </c>
      <c r="F231" s="31">
        <v>11</v>
      </c>
      <c r="G231" s="31">
        <v>214</v>
      </c>
      <c r="H231" s="31">
        <v>8068</v>
      </c>
      <c r="I231" s="32">
        <v>105.76</v>
      </c>
      <c r="J231" s="30">
        <v>35.613</v>
      </c>
      <c r="K231" s="33" t="s">
        <v>275</v>
      </c>
      <c r="M231" s="35">
        <v>0.53139999999999998</v>
      </c>
      <c r="N231" s="35">
        <v>0.50260000000000005</v>
      </c>
      <c r="O231" s="35">
        <v>0.54959999999999998</v>
      </c>
      <c r="P231" s="35">
        <v>0.5504</v>
      </c>
      <c r="Q231" s="35">
        <v>0.5131</v>
      </c>
      <c r="R231" s="35">
        <v>0.53100000000000003</v>
      </c>
      <c r="S231" s="35">
        <v>0.5635</v>
      </c>
      <c r="T231" s="35">
        <v>0.54490000000000005</v>
      </c>
      <c r="U231" s="35">
        <v>0.57030000000000003</v>
      </c>
      <c r="V231" s="35">
        <v>0.52139999999999997</v>
      </c>
      <c r="W231" s="35">
        <v>0.54339999999999999</v>
      </c>
      <c r="X231" s="35">
        <v>0.54090000000000005</v>
      </c>
      <c r="Y231" s="35">
        <v>0.54500000000000004</v>
      </c>
      <c r="Z231" s="35">
        <v>0.55700000000000005</v>
      </c>
      <c r="AA231" s="35">
        <v>0.52459999999999996</v>
      </c>
      <c r="AB231" s="35">
        <v>0.51980000000000004</v>
      </c>
      <c r="AC231" s="35">
        <v>0.48249999999999998</v>
      </c>
      <c r="AD231" s="35">
        <v>0.53810000000000002</v>
      </c>
      <c r="AE231" s="35">
        <v>0.54569999999999996</v>
      </c>
      <c r="AF231" s="35">
        <v>0.50580000000000003</v>
      </c>
      <c r="AG231" s="35">
        <v>0.49199999999999999</v>
      </c>
      <c r="AH231" s="35">
        <v>0.57869999999999999</v>
      </c>
      <c r="AJ231" s="36" t="s">
        <v>275</v>
      </c>
      <c r="AL231" s="35">
        <v>-0.45300000000000001</v>
      </c>
      <c r="AM231" s="35">
        <v>-0.4138</v>
      </c>
      <c r="AN231" s="35">
        <v>-0.44719999999999999</v>
      </c>
      <c r="AO231" s="35">
        <v>-0.41830000000000001</v>
      </c>
      <c r="AP231" s="35">
        <v>-0.45689999999999997</v>
      </c>
      <c r="AQ231" s="35">
        <v>-0.42599999999999999</v>
      </c>
      <c r="AR231" s="35">
        <v>-0.45429999999999998</v>
      </c>
      <c r="AS231" s="35">
        <v>-0.43469999999999998</v>
      </c>
      <c r="AT231" s="35">
        <v>-0.48459999999999998</v>
      </c>
      <c r="AU231" s="35">
        <v>-0.47049999999999997</v>
      </c>
      <c r="AV231" s="35">
        <v>-0.48110000000000003</v>
      </c>
      <c r="AW231" s="35">
        <v>-0.48530000000000001</v>
      </c>
      <c r="AX231" s="35">
        <v>-0.47610000000000002</v>
      </c>
      <c r="AY231" s="35">
        <v>-0.4667</v>
      </c>
      <c r="AZ231" s="35">
        <v>-0.48399999999999999</v>
      </c>
      <c r="BA231" s="35">
        <v>-0.50190000000000001</v>
      </c>
      <c r="BB231" s="35">
        <v>-0.5071</v>
      </c>
      <c r="BC231" s="35">
        <v>-0.47120000000000001</v>
      </c>
      <c r="BD231" s="35">
        <v>-0.46229999999999999</v>
      </c>
      <c r="BE231" s="35">
        <v>-0.4869</v>
      </c>
      <c r="BF231" s="35">
        <v>-0.48309999999999997</v>
      </c>
      <c r="BG231" s="35">
        <v>-0.49990000000000001</v>
      </c>
      <c r="BI231" s="39" t="s">
        <v>275</v>
      </c>
      <c r="BK231" s="35">
        <v>19.684999999999999</v>
      </c>
      <c r="BL231" s="35">
        <v>15.341100000000001</v>
      </c>
      <c r="BM231" s="35">
        <v>17.7714</v>
      </c>
      <c r="BN231" s="35">
        <v>18.461300000000001</v>
      </c>
      <c r="BO231" s="35">
        <v>17.254899999999999</v>
      </c>
      <c r="BP231" s="35">
        <v>16.4895</v>
      </c>
      <c r="BQ231" s="35">
        <v>17.957000000000001</v>
      </c>
      <c r="BR231" s="35">
        <v>15.4032</v>
      </c>
      <c r="BS231" s="35">
        <v>18.807300000000001</v>
      </c>
      <c r="BT231" s="35">
        <v>21.928000000000001</v>
      </c>
      <c r="BU231" s="35">
        <v>21.976900000000001</v>
      </c>
      <c r="BV231" s="35">
        <v>18.841200000000001</v>
      </c>
      <c r="BW231" s="35">
        <v>17.784700000000001</v>
      </c>
      <c r="BX231" s="35">
        <v>17.037600000000001</v>
      </c>
      <c r="BY231" s="35">
        <v>21.981999999999999</v>
      </c>
      <c r="BZ231" s="35">
        <v>20.670999999999999</v>
      </c>
      <c r="CA231" s="35">
        <v>18.137599999999999</v>
      </c>
      <c r="CB231" s="35">
        <v>21.061800000000002</v>
      </c>
      <c r="CC231" s="35">
        <v>21.496300000000002</v>
      </c>
      <c r="CD231" s="35">
        <v>18.476800000000001</v>
      </c>
      <c r="CE231" s="35">
        <v>17.8827</v>
      </c>
      <c r="CF231" s="35">
        <v>19.747299999999999</v>
      </c>
      <c r="CH231" s="32">
        <v>105.76</v>
      </c>
      <c r="CI231" s="30">
        <v>35.613</v>
      </c>
    </row>
    <row r="232" spans="1:87">
      <c r="A232" s="29" t="s">
        <v>271</v>
      </c>
      <c r="B232" s="30" t="s">
        <v>272</v>
      </c>
      <c r="C232" s="30"/>
      <c r="D232" s="30"/>
      <c r="E232" s="30" t="s">
        <v>227</v>
      </c>
      <c r="F232" s="31">
        <v>15</v>
      </c>
      <c r="G232" s="31">
        <v>112</v>
      </c>
      <c r="H232" s="31">
        <v>7684</v>
      </c>
      <c r="I232" s="32">
        <v>105.741</v>
      </c>
      <c r="J232" s="30">
        <v>35.607999999999997</v>
      </c>
      <c r="K232" s="33" t="s">
        <v>276</v>
      </c>
      <c r="M232" s="35">
        <v>0.50570000000000004</v>
      </c>
      <c r="N232" s="35">
        <v>0.48509999999999998</v>
      </c>
      <c r="O232" s="35">
        <v>0.49509999999999998</v>
      </c>
      <c r="P232" s="35">
        <v>0.54320000000000002</v>
      </c>
      <c r="Q232" s="35">
        <v>0.5091</v>
      </c>
      <c r="R232" s="35">
        <v>0.55210000000000004</v>
      </c>
      <c r="S232" s="35">
        <v>0.52239999999999998</v>
      </c>
      <c r="T232" s="35">
        <v>0.5282</v>
      </c>
      <c r="U232" s="35">
        <v>0.53779999999999994</v>
      </c>
      <c r="V232" s="35">
        <v>0.52180000000000004</v>
      </c>
      <c r="W232" s="35">
        <v>0.51480000000000004</v>
      </c>
      <c r="X232" s="35">
        <v>0.51580000000000004</v>
      </c>
      <c r="Y232" s="35">
        <v>0.51549999999999996</v>
      </c>
      <c r="Z232" s="35">
        <v>0.55169999999999997</v>
      </c>
      <c r="AA232" s="35">
        <v>0.5544</v>
      </c>
      <c r="AB232" s="35">
        <v>0.53839999999999999</v>
      </c>
      <c r="AC232" s="35">
        <v>0.49399999999999999</v>
      </c>
      <c r="AD232" s="35">
        <v>0.49819999999999998</v>
      </c>
      <c r="AE232" s="35">
        <v>0.53739999999999999</v>
      </c>
      <c r="AF232" s="35">
        <v>0.53439999999999999</v>
      </c>
      <c r="AG232" s="35">
        <v>0.50700000000000001</v>
      </c>
      <c r="AH232" s="35">
        <v>0.58540000000000003</v>
      </c>
      <c r="AJ232" s="36" t="s">
        <v>276</v>
      </c>
      <c r="AL232" s="35">
        <v>-0.47660000000000002</v>
      </c>
      <c r="AM232" s="35">
        <v>-0.45569999999999999</v>
      </c>
      <c r="AN232" s="35">
        <v>-0.43919999999999998</v>
      </c>
      <c r="AO232" s="35">
        <v>-0.46410000000000001</v>
      </c>
      <c r="AP232" s="35">
        <v>-0.46160000000000001</v>
      </c>
      <c r="AQ232" s="35">
        <v>-0.48349999999999999</v>
      </c>
      <c r="AR232" s="35">
        <v>-0.42409999999999998</v>
      </c>
      <c r="AS232" s="35">
        <v>-0.45910000000000001</v>
      </c>
      <c r="AT232" s="35">
        <v>-0.48220000000000002</v>
      </c>
      <c r="AU232" s="35">
        <v>-0.48359999999999997</v>
      </c>
      <c r="AV232" s="35">
        <v>-0.49709999999999999</v>
      </c>
      <c r="AW232" s="35">
        <v>-0.50509999999999999</v>
      </c>
      <c r="AX232" s="35">
        <v>-0.48159999999999997</v>
      </c>
      <c r="AY232" s="35">
        <v>-0.48549999999999999</v>
      </c>
      <c r="AZ232" s="35">
        <v>-0.49209999999999998</v>
      </c>
      <c r="BA232" s="35">
        <v>-0.50519999999999998</v>
      </c>
      <c r="BB232" s="35">
        <v>-0.50609999999999999</v>
      </c>
      <c r="BC232" s="35">
        <v>-0.46550000000000002</v>
      </c>
      <c r="BD232" s="35">
        <v>-0.48849999999999999</v>
      </c>
      <c r="BE232" s="35">
        <v>-0.501</v>
      </c>
      <c r="BF232" s="35">
        <v>-0.48970000000000002</v>
      </c>
      <c r="BG232" s="35">
        <v>-0.50849999999999995</v>
      </c>
      <c r="BI232" s="39" t="s">
        <v>276</v>
      </c>
      <c r="BK232" s="35">
        <v>23.1311</v>
      </c>
      <c r="BL232" s="35">
        <v>17.520800000000001</v>
      </c>
      <c r="BM232" s="35">
        <v>20.375699999999998</v>
      </c>
      <c r="BN232" s="35">
        <v>21.858000000000001</v>
      </c>
      <c r="BO232" s="35">
        <v>19.7804</v>
      </c>
      <c r="BP232" s="35">
        <v>23.439299999999999</v>
      </c>
      <c r="BQ232" s="35">
        <v>19.155100000000001</v>
      </c>
      <c r="BR232" s="35">
        <v>18.981100000000001</v>
      </c>
      <c r="BS232" s="35">
        <v>21.185600000000001</v>
      </c>
      <c r="BT232" s="35">
        <v>23.8154</v>
      </c>
      <c r="BU232" s="35">
        <v>24.3643</v>
      </c>
      <c r="BV232" s="35">
        <v>19.9968</v>
      </c>
      <c r="BW232" s="35">
        <v>20.253799999999998</v>
      </c>
      <c r="BX232" s="35">
        <v>18.750900000000001</v>
      </c>
      <c r="BY232" s="35">
        <v>23.209800000000001</v>
      </c>
      <c r="BZ232" s="35">
        <v>22.88</v>
      </c>
      <c r="CA232" s="35">
        <v>20.7133</v>
      </c>
      <c r="CB232" s="35">
        <v>22.458200000000001</v>
      </c>
      <c r="CC232" s="35">
        <v>23.764500000000002</v>
      </c>
      <c r="CD232" s="35">
        <v>21.557099999999998</v>
      </c>
      <c r="CE232" s="35">
        <v>18.951699999999999</v>
      </c>
      <c r="CF232" s="35">
        <v>23.572399999999998</v>
      </c>
      <c r="CH232" s="32">
        <v>105.741</v>
      </c>
      <c r="CI232" s="30">
        <v>35.607999999999997</v>
      </c>
    </row>
    <row r="233" spans="1:87">
      <c r="A233" s="29" t="s">
        <v>271</v>
      </c>
      <c r="B233" s="30" t="s">
        <v>272</v>
      </c>
      <c r="C233" s="30"/>
      <c r="D233" s="30"/>
      <c r="E233" s="30" t="s">
        <v>227</v>
      </c>
      <c r="F233" s="31">
        <v>14</v>
      </c>
      <c r="G233" s="31">
        <v>216</v>
      </c>
      <c r="H233" s="31">
        <v>8265</v>
      </c>
      <c r="I233" s="32">
        <v>105.759</v>
      </c>
      <c r="J233" s="30">
        <v>35.618000000000002</v>
      </c>
      <c r="K233" s="33" t="s">
        <v>277</v>
      </c>
      <c r="M233" s="35">
        <v>0.53359999999999996</v>
      </c>
      <c r="N233" s="35">
        <v>0.51500000000000001</v>
      </c>
      <c r="O233" s="35">
        <v>0.55669999999999997</v>
      </c>
      <c r="P233" s="35">
        <v>0.56569999999999998</v>
      </c>
      <c r="Q233" s="35">
        <v>0.51439999999999997</v>
      </c>
      <c r="R233" s="35">
        <v>0.53710000000000002</v>
      </c>
      <c r="S233" s="35">
        <v>0.56850000000000001</v>
      </c>
      <c r="T233" s="35">
        <v>0.53639999999999999</v>
      </c>
      <c r="U233" s="35">
        <v>0.56769999999999998</v>
      </c>
      <c r="V233" s="35">
        <v>0.52629999999999999</v>
      </c>
      <c r="W233" s="35">
        <v>0.51780000000000004</v>
      </c>
      <c r="X233" s="35">
        <v>0.51970000000000005</v>
      </c>
      <c r="Y233" s="35">
        <v>0.53849999999999998</v>
      </c>
      <c r="Z233" s="35">
        <v>0.57469999999999999</v>
      </c>
      <c r="AA233" s="35">
        <v>0.56569999999999998</v>
      </c>
      <c r="AB233" s="35">
        <v>0.56040000000000001</v>
      </c>
      <c r="AC233" s="35">
        <v>0.49919999999999998</v>
      </c>
      <c r="AD233" s="35">
        <v>0.5444</v>
      </c>
      <c r="AE233" s="35">
        <v>0.56130000000000002</v>
      </c>
      <c r="AF233" s="35">
        <v>0.54349999999999998</v>
      </c>
      <c r="AG233" s="35">
        <v>0.50919999999999999</v>
      </c>
      <c r="AH233" s="35">
        <v>0.59109999999999996</v>
      </c>
      <c r="AJ233" s="36" t="s">
        <v>277</v>
      </c>
      <c r="AL233" s="35">
        <v>-0.46160000000000001</v>
      </c>
      <c r="AM233" s="35">
        <v>-0.43840000000000001</v>
      </c>
      <c r="AN233" s="35">
        <v>-0.47439999999999999</v>
      </c>
      <c r="AO233" s="35">
        <v>-0.46810000000000002</v>
      </c>
      <c r="AP233" s="35">
        <v>-0.47439999999999999</v>
      </c>
      <c r="AQ233" s="35">
        <v>-0.44840000000000002</v>
      </c>
      <c r="AR233" s="35">
        <v>-0.48139999999999999</v>
      </c>
      <c r="AS233" s="35">
        <v>-0.4793</v>
      </c>
      <c r="AT233" s="35">
        <v>-0.51619999999999999</v>
      </c>
      <c r="AU233" s="35">
        <v>-0.50490000000000002</v>
      </c>
      <c r="AV233" s="35">
        <v>-0.48</v>
      </c>
      <c r="AW233" s="35">
        <v>-0.52300000000000002</v>
      </c>
      <c r="AX233" s="35">
        <v>-0.52580000000000005</v>
      </c>
      <c r="AY233" s="35">
        <v>-0.50480000000000003</v>
      </c>
      <c r="AZ233" s="35">
        <v>-0.52290000000000003</v>
      </c>
      <c r="BA233" s="35">
        <v>-0.52380000000000004</v>
      </c>
      <c r="BB233" s="35">
        <v>-0.51959999999999995</v>
      </c>
      <c r="BC233" s="35">
        <v>-0.4869</v>
      </c>
      <c r="BD233" s="35">
        <v>-0.50260000000000005</v>
      </c>
      <c r="BE233" s="35">
        <v>-0.50229999999999997</v>
      </c>
      <c r="BF233" s="35">
        <v>-0.49690000000000001</v>
      </c>
      <c r="BG233" s="35">
        <v>-0.48849999999999999</v>
      </c>
      <c r="BI233" s="39" t="s">
        <v>277</v>
      </c>
      <c r="BK233" s="35">
        <v>21.064599999999999</v>
      </c>
      <c r="BL233" s="35">
        <v>17.025600000000001</v>
      </c>
      <c r="BM233" s="35">
        <v>19.340499999999999</v>
      </c>
      <c r="BN233" s="35">
        <v>20.285299999999999</v>
      </c>
      <c r="BO233" s="35">
        <v>18.034199999999998</v>
      </c>
      <c r="BP233" s="35">
        <v>18.147600000000001</v>
      </c>
      <c r="BQ233" s="35">
        <v>19.161300000000001</v>
      </c>
      <c r="BR233" s="35">
        <v>16.732700000000001</v>
      </c>
      <c r="BS233" s="35">
        <v>20.595400000000001</v>
      </c>
      <c r="BT233" s="35">
        <v>23.455400000000001</v>
      </c>
      <c r="BU233" s="35">
        <v>23.043399999999998</v>
      </c>
      <c r="BV233" s="35">
        <v>21.976299999999998</v>
      </c>
      <c r="BW233" s="35">
        <v>19.444700000000001</v>
      </c>
      <c r="BX233" s="35">
        <v>18.297999999999998</v>
      </c>
      <c r="BY233" s="35">
        <v>23.453600000000002</v>
      </c>
      <c r="BZ233" s="35">
        <v>21.9648</v>
      </c>
      <c r="CA233" s="35">
        <v>20.4529</v>
      </c>
      <c r="CB233" s="35">
        <v>21.804600000000001</v>
      </c>
      <c r="CC233" s="35">
        <v>22.090699999999998</v>
      </c>
      <c r="CD233" s="35">
        <v>18.9681</v>
      </c>
      <c r="CE233" s="35">
        <v>16.906099999999999</v>
      </c>
      <c r="CF233" s="35">
        <v>20.8597</v>
      </c>
      <c r="CH233" s="32">
        <v>105.759</v>
      </c>
      <c r="CI233" s="30">
        <v>35.618000000000002</v>
      </c>
    </row>
    <row r="234" spans="1:87">
      <c r="A234" s="29" t="s">
        <v>271</v>
      </c>
      <c r="B234" s="30" t="s">
        <v>272</v>
      </c>
      <c r="C234" s="30"/>
      <c r="D234" s="30"/>
      <c r="E234" s="30" t="s">
        <v>227</v>
      </c>
      <c r="F234" s="31">
        <v>13</v>
      </c>
      <c r="G234" s="31">
        <v>115</v>
      </c>
      <c r="H234" s="31">
        <v>8119</v>
      </c>
      <c r="I234" s="32">
        <v>105.75700000000001</v>
      </c>
      <c r="J234" s="30">
        <v>35.634999999999998</v>
      </c>
      <c r="K234" s="33" t="s">
        <v>278</v>
      </c>
      <c r="M234" s="35">
        <v>0.49149999999999999</v>
      </c>
      <c r="N234" s="35">
        <v>0.46079999999999999</v>
      </c>
      <c r="O234" s="35">
        <v>0.49669999999999997</v>
      </c>
      <c r="P234" s="35">
        <v>0.5363</v>
      </c>
      <c r="Q234" s="35">
        <v>0.48820000000000002</v>
      </c>
      <c r="R234" s="35">
        <v>0.51349999999999996</v>
      </c>
      <c r="S234" s="35">
        <v>0.54420000000000002</v>
      </c>
      <c r="T234" s="35">
        <v>0.5272</v>
      </c>
      <c r="U234" s="35">
        <v>0.5373</v>
      </c>
      <c r="V234" s="35">
        <v>0.5181</v>
      </c>
      <c r="W234" s="35">
        <v>0.50090000000000001</v>
      </c>
      <c r="X234" s="35">
        <v>0.50919999999999999</v>
      </c>
      <c r="Y234" s="35">
        <v>0.49869999999999998</v>
      </c>
      <c r="Z234" s="35">
        <v>0.498</v>
      </c>
      <c r="AA234" s="35">
        <v>0.48480000000000001</v>
      </c>
      <c r="AB234" s="35">
        <v>0.51090000000000002</v>
      </c>
      <c r="AC234" s="35">
        <v>0.47320000000000001</v>
      </c>
      <c r="AD234" s="35">
        <v>0.51119999999999999</v>
      </c>
      <c r="AE234" s="35">
        <v>0.52490000000000003</v>
      </c>
      <c r="AF234" s="35">
        <v>0.52029999999999998</v>
      </c>
      <c r="AG234" s="35">
        <v>0.505</v>
      </c>
      <c r="AH234" s="35">
        <v>0.54600000000000004</v>
      </c>
      <c r="AJ234" s="36" t="s">
        <v>278</v>
      </c>
      <c r="AL234" s="35">
        <v>-0.442</v>
      </c>
      <c r="AM234" s="35">
        <v>-0.4118</v>
      </c>
      <c r="AN234" s="35">
        <v>-0.4607</v>
      </c>
      <c r="AO234" s="35">
        <v>-0.47720000000000001</v>
      </c>
      <c r="AP234" s="35">
        <v>-0.46810000000000002</v>
      </c>
      <c r="AQ234" s="35">
        <v>-0.46039999999999998</v>
      </c>
      <c r="AR234" s="35">
        <v>-0.4874</v>
      </c>
      <c r="AS234" s="35">
        <v>-0.46600000000000003</v>
      </c>
      <c r="AT234" s="35">
        <v>-0.48549999999999999</v>
      </c>
      <c r="AU234" s="35">
        <v>-0.49309999999999998</v>
      </c>
      <c r="AV234" s="35">
        <v>-0.47860000000000003</v>
      </c>
      <c r="AW234" s="35">
        <v>-0.48220000000000002</v>
      </c>
      <c r="AX234" s="35">
        <v>-0.50560000000000005</v>
      </c>
      <c r="AY234" s="35">
        <v>-0.45810000000000001</v>
      </c>
      <c r="AZ234" s="35">
        <v>-0.47360000000000002</v>
      </c>
      <c r="BA234" s="35">
        <v>-0.50780000000000003</v>
      </c>
      <c r="BB234" s="35">
        <v>-0.48820000000000002</v>
      </c>
      <c r="BC234" s="35">
        <v>-0.4864</v>
      </c>
      <c r="BD234" s="35">
        <v>-0.50029999999999997</v>
      </c>
      <c r="BE234" s="35">
        <v>-0.49640000000000001</v>
      </c>
      <c r="BF234" s="35">
        <v>-0.50249999999999995</v>
      </c>
      <c r="BG234" s="35">
        <v>-0.51849999999999996</v>
      </c>
      <c r="BI234" s="39" t="s">
        <v>278</v>
      </c>
      <c r="BK234" s="35">
        <v>22.648299999999999</v>
      </c>
      <c r="BL234" s="35">
        <v>18.691500000000001</v>
      </c>
      <c r="BM234" s="35">
        <v>22.111799999999999</v>
      </c>
      <c r="BN234" s="35">
        <v>22.1187</v>
      </c>
      <c r="BO234" s="35">
        <v>20.384899999999998</v>
      </c>
      <c r="BP234" s="35">
        <v>21.9011</v>
      </c>
      <c r="BQ234" s="35">
        <v>22.200099999999999</v>
      </c>
      <c r="BR234" s="35">
        <v>19.3657</v>
      </c>
      <c r="BS234" s="35">
        <v>22.001000000000001</v>
      </c>
      <c r="BT234" s="35">
        <v>23.897099999999998</v>
      </c>
      <c r="BU234" s="35">
        <v>24.5688</v>
      </c>
      <c r="BV234" s="35">
        <v>22.252400000000002</v>
      </c>
      <c r="BW234" s="35">
        <v>20.889199999999999</v>
      </c>
      <c r="BX234" s="35">
        <v>19.595700000000001</v>
      </c>
      <c r="BY234" s="35">
        <v>23.7971</v>
      </c>
      <c r="BZ234" s="35">
        <v>22.831299999999999</v>
      </c>
      <c r="CA234" s="35">
        <v>21.289899999999999</v>
      </c>
      <c r="CB234" s="35">
        <v>24.383600000000001</v>
      </c>
      <c r="CC234" s="35">
        <v>23.7272</v>
      </c>
      <c r="CD234" s="35">
        <v>21.049099999999999</v>
      </c>
      <c r="CE234" s="35">
        <v>19.574100000000001</v>
      </c>
      <c r="CF234" s="35">
        <v>25.727499999999999</v>
      </c>
      <c r="CH234" s="32">
        <v>105.75700000000001</v>
      </c>
      <c r="CI234" s="30">
        <v>35.634999999999998</v>
      </c>
    </row>
    <row r="235" spans="1:87">
      <c r="A235" s="29" t="s">
        <v>271</v>
      </c>
      <c r="B235" s="30" t="s">
        <v>272</v>
      </c>
      <c r="C235" s="30"/>
      <c r="D235" s="30"/>
      <c r="E235" s="30" t="s">
        <v>227</v>
      </c>
      <c r="F235" s="31">
        <v>13</v>
      </c>
      <c r="G235" s="31">
        <v>140</v>
      </c>
      <c r="H235" s="31">
        <v>8355</v>
      </c>
      <c r="I235" s="32">
        <v>105.749</v>
      </c>
      <c r="J235" s="30">
        <v>35.645000000000003</v>
      </c>
      <c r="K235" s="33" t="s">
        <v>279</v>
      </c>
      <c r="M235" s="35">
        <v>0.52880000000000005</v>
      </c>
      <c r="N235" s="35">
        <v>0.5212</v>
      </c>
      <c r="O235" s="35">
        <v>0.55989999999999995</v>
      </c>
      <c r="P235" s="35">
        <v>0.5746</v>
      </c>
      <c r="Q235" s="35">
        <v>0.5292</v>
      </c>
      <c r="R235" s="35">
        <v>0.57789999999999997</v>
      </c>
      <c r="S235" s="35">
        <v>0.57120000000000004</v>
      </c>
      <c r="T235" s="35">
        <v>0.54049999999999998</v>
      </c>
      <c r="U235" s="35">
        <v>0.56810000000000005</v>
      </c>
      <c r="V235" s="35">
        <v>0.54390000000000005</v>
      </c>
      <c r="W235" s="35">
        <v>0.56830000000000003</v>
      </c>
      <c r="X235" s="35">
        <v>0.55889999999999995</v>
      </c>
      <c r="Y235" s="35">
        <v>0.53710000000000002</v>
      </c>
      <c r="Z235" s="35">
        <v>0.56589999999999996</v>
      </c>
      <c r="AA235" s="35">
        <v>0.55720000000000003</v>
      </c>
      <c r="AB235" s="35">
        <v>0.56579999999999997</v>
      </c>
      <c r="AC235" s="35">
        <v>0.51559999999999995</v>
      </c>
      <c r="AD235" s="35">
        <v>0.53459999999999996</v>
      </c>
      <c r="AE235" s="35">
        <v>0.5696</v>
      </c>
      <c r="AF235" s="35">
        <v>0.57569999999999999</v>
      </c>
      <c r="AG235" s="35">
        <v>0.56569999999999998</v>
      </c>
      <c r="AH235" s="35">
        <v>0.60119999999999996</v>
      </c>
      <c r="AJ235" s="36" t="s">
        <v>279</v>
      </c>
      <c r="AL235" s="35">
        <v>-0.45950000000000002</v>
      </c>
      <c r="AM235" s="35">
        <v>-0.42980000000000002</v>
      </c>
      <c r="AN235" s="35">
        <v>-0.45290000000000002</v>
      </c>
      <c r="AO235" s="35">
        <v>-0.45810000000000001</v>
      </c>
      <c r="AP235" s="35">
        <v>-0.44419999999999998</v>
      </c>
      <c r="AQ235" s="35">
        <v>-0.44640000000000002</v>
      </c>
      <c r="AR235" s="35">
        <v>-0.46820000000000001</v>
      </c>
      <c r="AS235" s="35">
        <v>-0.434</v>
      </c>
      <c r="AT235" s="35">
        <v>-0.48</v>
      </c>
      <c r="AU235" s="35">
        <v>-0.48049999999999998</v>
      </c>
      <c r="AV235" s="35">
        <v>-0.49590000000000001</v>
      </c>
      <c r="AW235" s="35">
        <v>-0.4733</v>
      </c>
      <c r="AX235" s="35">
        <v>-0.4773</v>
      </c>
      <c r="AY235" s="35">
        <v>-0.46029999999999999</v>
      </c>
      <c r="AZ235" s="35">
        <v>-0.47920000000000001</v>
      </c>
      <c r="BA235" s="35">
        <v>-0.49299999999999999</v>
      </c>
      <c r="BB235" s="35">
        <v>-0.47989999999999999</v>
      </c>
      <c r="BC235" s="35">
        <v>-0.47220000000000001</v>
      </c>
      <c r="BD235" s="35">
        <v>-0.47689999999999999</v>
      </c>
      <c r="BE235" s="35">
        <v>-0.49430000000000002</v>
      </c>
      <c r="BF235" s="35">
        <v>-0.49919999999999998</v>
      </c>
      <c r="BG235" s="35">
        <v>-0.49890000000000001</v>
      </c>
      <c r="BI235" s="39" t="s">
        <v>279</v>
      </c>
      <c r="BK235" s="35">
        <v>21.706800000000001</v>
      </c>
      <c r="BL235" s="35">
        <v>17.101299999999998</v>
      </c>
      <c r="BM235" s="35">
        <v>21.533200000000001</v>
      </c>
      <c r="BN235" s="35">
        <v>20.760100000000001</v>
      </c>
      <c r="BO235" s="35">
        <v>19.055599999999998</v>
      </c>
      <c r="BP235" s="35">
        <v>22.120200000000001</v>
      </c>
      <c r="BQ235" s="35">
        <v>21.6435</v>
      </c>
      <c r="BR235" s="35">
        <v>17.400600000000001</v>
      </c>
      <c r="BS235" s="35">
        <v>21.2773</v>
      </c>
      <c r="BT235" s="35">
        <v>21.897300000000001</v>
      </c>
      <c r="BU235" s="35">
        <v>23.526399999999999</v>
      </c>
      <c r="BV235" s="35">
        <v>20.771100000000001</v>
      </c>
      <c r="BW235" s="35">
        <v>20.782599999999999</v>
      </c>
      <c r="BX235" s="35">
        <v>19.844799999999999</v>
      </c>
      <c r="BY235" s="35">
        <v>24.164200000000001</v>
      </c>
      <c r="BZ235" s="35">
        <v>21.897200000000002</v>
      </c>
      <c r="CA235" s="35">
        <v>19.916499999999999</v>
      </c>
      <c r="CB235" s="35">
        <v>24.8125</v>
      </c>
      <c r="CC235" s="35">
        <v>25.4666</v>
      </c>
      <c r="CD235" s="35">
        <v>20.627600000000001</v>
      </c>
      <c r="CE235" s="35">
        <v>18.369299999999999</v>
      </c>
      <c r="CF235" s="35">
        <v>22.937999999999999</v>
      </c>
      <c r="CH235" s="32">
        <v>105.749</v>
      </c>
      <c r="CI235" s="30">
        <v>35.645000000000003</v>
      </c>
    </row>
    <row r="236" spans="1:87">
      <c r="A236" s="29" t="s">
        <v>271</v>
      </c>
      <c r="B236" s="30" t="s">
        <v>272</v>
      </c>
      <c r="C236" s="30"/>
      <c r="D236" s="30"/>
      <c r="E236" s="30" t="s">
        <v>227</v>
      </c>
      <c r="F236" s="31">
        <v>12</v>
      </c>
      <c r="G236" s="31">
        <v>138</v>
      </c>
      <c r="H236" s="31">
        <v>8584</v>
      </c>
      <c r="I236" s="32">
        <v>105.759</v>
      </c>
      <c r="J236" s="30">
        <v>35.65</v>
      </c>
      <c r="K236" s="33" t="s">
        <v>280</v>
      </c>
      <c r="M236" s="35">
        <v>0.61760000000000004</v>
      </c>
      <c r="N236" s="35">
        <v>0.58420000000000005</v>
      </c>
      <c r="O236" s="35">
        <v>0.62929999999999997</v>
      </c>
      <c r="P236" s="35">
        <v>0.66320000000000001</v>
      </c>
      <c r="Q236" s="35">
        <v>0.60499999999999998</v>
      </c>
      <c r="R236" s="35">
        <v>0.61670000000000003</v>
      </c>
      <c r="S236" s="35">
        <v>0.64759999999999995</v>
      </c>
      <c r="T236" s="35">
        <v>0.63719999999999999</v>
      </c>
      <c r="U236" s="35">
        <v>0.6653</v>
      </c>
      <c r="V236" s="35">
        <v>0.63859999999999995</v>
      </c>
      <c r="W236" s="35">
        <v>0.63080000000000003</v>
      </c>
      <c r="X236" s="35">
        <v>0.63090000000000002</v>
      </c>
      <c r="Y236" s="35">
        <v>0.59919999999999995</v>
      </c>
      <c r="Z236" s="35">
        <v>0.62609999999999999</v>
      </c>
      <c r="AA236" s="35">
        <v>0.63619999999999999</v>
      </c>
      <c r="AB236" s="35">
        <v>0.6472</v>
      </c>
      <c r="AC236" s="35">
        <v>0.57779999999999998</v>
      </c>
      <c r="AD236" s="35">
        <v>0.63039999999999996</v>
      </c>
      <c r="AE236" s="35">
        <v>0.62729999999999997</v>
      </c>
      <c r="AF236" s="35">
        <v>0.60470000000000002</v>
      </c>
      <c r="AG236" s="35">
        <v>0.60389999999999999</v>
      </c>
      <c r="AH236" s="35">
        <v>0.65239999999999998</v>
      </c>
      <c r="AJ236" s="36" t="s">
        <v>280</v>
      </c>
      <c r="AL236" s="35">
        <v>-0.44829999999999998</v>
      </c>
      <c r="AM236" s="35">
        <v>-0.39240000000000003</v>
      </c>
      <c r="AN236" s="35">
        <v>-0.40570000000000001</v>
      </c>
      <c r="AO236" s="35">
        <v>-0.42549999999999999</v>
      </c>
      <c r="AP236" s="35">
        <v>-0.4002</v>
      </c>
      <c r="AQ236" s="35">
        <v>-0.39629999999999999</v>
      </c>
      <c r="AR236" s="35">
        <v>-0.4027</v>
      </c>
      <c r="AS236" s="35">
        <v>-0.4032</v>
      </c>
      <c r="AT236" s="35">
        <v>-0.43259999999999998</v>
      </c>
      <c r="AU236" s="35">
        <v>-0.44440000000000002</v>
      </c>
      <c r="AV236" s="35">
        <v>-0.44600000000000001</v>
      </c>
      <c r="AW236" s="35">
        <v>-0.47110000000000002</v>
      </c>
      <c r="AX236" s="35">
        <v>-0.47349999999999998</v>
      </c>
      <c r="AY236" s="35">
        <v>-0.42670000000000002</v>
      </c>
      <c r="AZ236" s="35">
        <v>-0.46579999999999999</v>
      </c>
      <c r="BA236" s="35">
        <v>-0.4718</v>
      </c>
      <c r="BB236" s="35">
        <v>-0.4536</v>
      </c>
      <c r="BC236" s="35">
        <v>-0.47570000000000001</v>
      </c>
      <c r="BD236" s="35">
        <v>-0.47110000000000002</v>
      </c>
      <c r="BE236" s="35">
        <v>-0.47739999999999999</v>
      </c>
      <c r="BF236" s="35">
        <v>-0.496</v>
      </c>
      <c r="BG236" s="35">
        <v>-0.4874</v>
      </c>
      <c r="BI236" s="39" t="s">
        <v>280</v>
      </c>
      <c r="BK236" s="35">
        <v>17.653400000000001</v>
      </c>
      <c r="BL236" s="35">
        <v>12.548500000000001</v>
      </c>
      <c r="BM236" s="35">
        <v>16.872499999999999</v>
      </c>
      <c r="BN236" s="35">
        <v>16.601600000000001</v>
      </c>
      <c r="BO236" s="35">
        <v>14.4848</v>
      </c>
      <c r="BP236" s="35">
        <v>15.922800000000001</v>
      </c>
      <c r="BQ236" s="35">
        <v>18.2181</v>
      </c>
      <c r="BR236" s="35">
        <v>13.3985</v>
      </c>
      <c r="BS236" s="35">
        <v>18.407499999999999</v>
      </c>
      <c r="BT236" s="35">
        <v>18.823499999999999</v>
      </c>
      <c r="BU236" s="35">
        <v>16.567499999999999</v>
      </c>
      <c r="BV236" s="35">
        <v>15.6104</v>
      </c>
      <c r="BW236" s="35">
        <v>16.4725</v>
      </c>
      <c r="BX236" s="35">
        <v>14.01</v>
      </c>
      <c r="BY236" s="35">
        <v>16.363199999999999</v>
      </c>
      <c r="BZ236" s="35">
        <v>16.2926</v>
      </c>
      <c r="CA236" s="35">
        <v>15.388400000000001</v>
      </c>
      <c r="CB236" s="35">
        <v>21.2349</v>
      </c>
      <c r="CC236" s="35">
        <v>18.987500000000001</v>
      </c>
      <c r="CD236" s="35">
        <v>17.052399999999999</v>
      </c>
      <c r="CE236" s="35">
        <v>16.5976</v>
      </c>
      <c r="CF236" s="35">
        <v>18.537199999999999</v>
      </c>
      <c r="CH236" s="32">
        <v>105.759</v>
      </c>
      <c r="CI236" s="30">
        <v>35.65</v>
      </c>
    </row>
    <row r="237" spans="1:87">
      <c r="A237" s="29" t="s">
        <v>271</v>
      </c>
      <c r="B237" s="30" t="s">
        <v>272</v>
      </c>
      <c r="C237" s="30"/>
      <c r="D237" s="30"/>
      <c r="E237" s="30" t="s">
        <v>227</v>
      </c>
      <c r="F237" s="31">
        <v>15</v>
      </c>
      <c r="G237" s="31">
        <v>130</v>
      </c>
      <c r="H237" s="31">
        <v>8506</v>
      </c>
      <c r="I237" s="32">
        <v>105.76</v>
      </c>
      <c r="J237" s="30">
        <v>35.64</v>
      </c>
      <c r="K237" s="33" t="s">
        <v>281</v>
      </c>
      <c r="M237" s="35">
        <v>0.54090000000000005</v>
      </c>
      <c r="N237" s="35">
        <v>0.54769999999999996</v>
      </c>
      <c r="O237" s="35">
        <v>0.5776</v>
      </c>
      <c r="P237" s="35">
        <v>0.58819999999999995</v>
      </c>
      <c r="Q237" s="35">
        <v>0.54859999999999998</v>
      </c>
      <c r="R237" s="35">
        <v>0.60240000000000005</v>
      </c>
      <c r="S237" s="35">
        <v>0.60580000000000001</v>
      </c>
      <c r="T237" s="35">
        <v>0.56189999999999996</v>
      </c>
      <c r="U237" s="35">
        <v>0.6</v>
      </c>
      <c r="V237" s="35">
        <v>0.5696</v>
      </c>
      <c r="W237" s="35">
        <v>0.57240000000000002</v>
      </c>
      <c r="X237" s="35">
        <v>0.55810000000000004</v>
      </c>
      <c r="Y237" s="35">
        <v>0.53890000000000005</v>
      </c>
      <c r="Z237" s="35">
        <v>0.56289999999999996</v>
      </c>
      <c r="AA237" s="35">
        <v>0.56020000000000003</v>
      </c>
      <c r="AB237" s="35">
        <v>0.56769999999999998</v>
      </c>
      <c r="AC237" s="35">
        <v>0.51459999999999995</v>
      </c>
      <c r="AD237" s="35">
        <v>0.56259999999999999</v>
      </c>
      <c r="AE237" s="35">
        <v>0.57330000000000003</v>
      </c>
      <c r="AF237" s="35">
        <v>0.54669999999999996</v>
      </c>
      <c r="AG237" s="35">
        <v>0.52600000000000002</v>
      </c>
      <c r="AH237" s="35">
        <v>0.6038</v>
      </c>
      <c r="AJ237" s="36" t="s">
        <v>281</v>
      </c>
      <c r="AL237" s="35">
        <v>-0.41139999999999999</v>
      </c>
      <c r="AM237" s="35">
        <v>-0.41310000000000002</v>
      </c>
      <c r="AN237" s="35">
        <v>-0.41889999999999999</v>
      </c>
      <c r="AO237" s="35">
        <v>-0.41449999999999998</v>
      </c>
      <c r="AP237" s="35">
        <v>-0.42830000000000001</v>
      </c>
      <c r="AQ237" s="35">
        <v>-0.44819999999999999</v>
      </c>
      <c r="AR237" s="35">
        <v>-0.44479999999999997</v>
      </c>
      <c r="AS237" s="35">
        <v>-0.42480000000000001</v>
      </c>
      <c r="AT237" s="35">
        <v>-0.44879999999999998</v>
      </c>
      <c r="AU237" s="35">
        <v>-0.46970000000000001</v>
      </c>
      <c r="AV237" s="35">
        <v>-0.46039999999999998</v>
      </c>
      <c r="AW237" s="35">
        <v>-0.46489999999999998</v>
      </c>
      <c r="AX237" s="35">
        <v>-0.47720000000000001</v>
      </c>
      <c r="AY237" s="35">
        <v>-0.4345</v>
      </c>
      <c r="AZ237" s="35">
        <v>-0.48080000000000001</v>
      </c>
      <c r="BA237" s="35">
        <v>-0.47489999999999999</v>
      </c>
      <c r="BB237" s="35">
        <v>-0.45490000000000003</v>
      </c>
      <c r="BC237" s="35">
        <v>-0.46460000000000001</v>
      </c>
      <c r="BD237" s="35">
        <v>-0.46899999999999997</v>
      </c>
      <c r="BE237" s="35">
        <v>-0.47420000000000001</v>
      </c>
      <c r="BF237" s="35">
        <v>-0.47539999999999999</v>
      </c>
      <c r="BG237" s="35">
        <v>-0.47420000000000001</v>
      </c>
      <c r="BI237" s="39" t="s">
        <v>281</v>
      </c>
      <c r="BK237" s="35">
        <v>19.709900000000001</v>
      </c>
      <c r="BL237" s="35">
        <v>15.102600000000001</v>
      </c>
      <c r="BM237" s="35">
        <v>18.564399999999999</v>
      </c>
      <c r="BN237" s="35">
        <v>19.841200000000001</v>
      </c>
      <c r="BO237" s="35">
        <v>17.2013</v>
      </c>
      <c r="BP237" s="35">
        <v>18.898199999999999</v>
      </c>
      <c r="BQ237" s="35">
        <v>20.791599999999999</v>
      </c>
      <c r="BR237" s="35">
        <v>16.111000000000001</v>
      </c>
      <c r="BS237" s="35">
        <v>19.240100000000002</v>
      </c>
      <c r="BT237" s="35">
        <v>20.428000000000001</v>
      </c>
      <c r="BU237" s="35">
        <v>20.994800000000001</v>
      </c>
      <c r="BV237" s="35">
        <v>17.584399999999999</v>
      </c>
      <c r="BW237" s="35">
        <v>18.590399999999999</v>
      </c>
      <c r="BX237" s="35">
        <v>15.459199999999999</v>
      </c>
      <c r="BY237" s="35">
        <v>20.2377</v>
      </c>
      <c r="BZ237" s="35">
        <v>18.9514</v>
      </c>
      <c r="CA237" s="35">
        <v>17.525099999999998</v>
      </c>
      <c r="CB237" s="35">
        <v>20.581499999999998</v>
      </c>
      <c r="CC237" s="35">
        <v>21.526700000000002</v>
      </c>
      <c r="CD237" s="35">
        <v>19.6966</v>
      </c>
      <c r="CE237" s="35">
        <v>18.589600000000001</v>
      </c>
      <c r="CF237" s="35">
        <v>21.742100000000001</v>
      </c>
      <c r="CH237" s="32">
        <v>105.76</v>
      </c>
      <c r="CI237" s="30">
        <v>35.64</v>
      </c>
    </row>
    <row r="238" spans="1:87">
      <c r="A238" s="29" t="s">
        <v>271</v>
      </c>
      <c r="B238" s="30" t="s">
        <v>272</v>
      </c>
      <c r="C238" s="30"/>
      <c r="D238" s="30"/>
      <c r="E238" s="30" t="s">
        <v>227</v>
      </c>
      <c r="F238" s="31">
        <v>9</v>
      </c>
      <c r="G238" s="31">
        <v>198</v>
      </c>
      <c r="H238" s="31">
        <v>8401</v>
      </c>
      <c r="I238" s="32">
        <v>105.72199999999999</v>
      </c>
      <c r="J238" s="30">
        <v>35.65</v>
      </c>
      <c r="K238" s="33" t="s">
        <v>282</v>
      </c>
      <c r="M238" s="35">
        <v>0.5736</v>
      </c>
      <c r="N238" s="35">
        <v>0.55369999999999997</v>
      </c>
      <c r="O238" s="35">
        <v>0.60780000000000001</v>
      </c>
      <c r="P238" s="35">
        <v>0.64890000000000003</v>
      </c>
      <c r="Q238" s="35">
        <v>0.55310000000000004</v>
      </c>
      <c r="R238" s="35">
        <v>0.60619999999999996</v>
      </c>
      <c r="S238" s="35">
        <v>0.63749999999999996</v>
      </c>
      <c r="T238" s="35">
        <v>0.64019999999999999</v>
      </c>
      <c r="U238" s="35">
        <v>0.64680000000000004</v>
      </c>
      <c r="V238" s="35">
        <v>0.60450000000000004</v>
      </c>
      <c r="W238" s="35">
        <v>0.62660000000000005</v>
      </c>
      <c r="X238" s="35">
        <v>0.59509999999999996</v>
      </c>
      <c r="Y238" s="35">
        <v>0.63580000000000003</v>
      </c>
      <c r="Z238" s="35">
        <v>0.66539999999999999</v>
      </c>
      <c r="AA238" s="35">
        <v>0.65459999999999996</v>
      </c>
      <c r="AB238" s="35">
        <v>0.60919999999999996</v>
      </c>
      <c r="AC238" s="35">
        <v>0.56179999999999997</v>
      </c>
      <c r="AD238" s="35">
        <v>0.62039999999999995</v>
      </c>
      <c r="AE238" s="35">
        <v>0.62709999999999999</v>
      </c>
      <c r="AF238" s="35">
        <v>0.63329999999999997</v>
      </c>
      <c r="AG238" s="35">
        <v>0.61129999999999995</v>
      </c>
      <c r="AH238" s="35">
        <v>0.66359999999999997</v>
      </c>
      <c r="AJ238" s="36" t="s">
        <v>282</v>
      </c>
      <c r="AL238" s="35">
        <v>-0.47039999999999998</v>
      </c>
      <c r="AM238" s="35">
        <v>-0.42570000000000002</v>
      </c>
      <c r="AN238" s="35">
        <v>-0.45490000000000003</v>
      </c>
      <c r="AO238" s="35">
        <v>-0.44950000000000001</v>
      </c>
      <c r="AP238" s="35">
        <v>-0.4032</v>
      </c>
      <c r="AQ238" s="35">
        <v>-0.42480000000000001</v>
      </c>
      <c r="AR238" s="35">
        <v>-0.44309999999999999</v>
      </c>
      <c r="AS238" s="35">
        <v>-0.47020000000000001</v>
      </c>
      <c r="AT238" s="35">
        <v>-0.48480000000000001</v>
      </c>
      <c r="AU238" s="35">
        <v>-0.46779999999999999</v>
      </c>
      <c r="AV238" s="35">
        <v>-0.4793</v>
      </c>
      <c r="AW238" s="35">
        <v>-0.47689999999999999</v>
      </c>
      <c r="AX238" s="35">
        <v>-0.47570000000000001</v>
      </c>
      <c r="AY238" s="35">
        <v>-0.48859999999999998</v>
      </c>
      <c r="AZ238" s="35">
        <v>-0.47839999999999999</v>
      </c>
      <c r="BA238" s="35">
        <v>-0.48199999999999998</v>
      </c>
      <c r="BB238" s="35">
        <v>-0.47310000000000002</v>
      </c>
      <c r="BC238" s="35">
        <v>-0.48509999999999998</v>
      </c>
      <c r="BD238" s="35">
        <v>-0.46589999999999998</v>
      </c>
      <c r="BE238" s="35">
        <v>-0.47799999999999998</v>
      </c>
      <c r="BF238" s="35">
        <v>-0.4783</v>
      </c>
      <c r="BG238" s="35">
        <v>-0.46929999999999999</v>
      </c>
      <c r="BI238" s="39" t="s">
        <v>282</v>
      </c>
      <c r="BK238" s="35">
        <v>21.664999999999999</v>
      </c>
      <c r="BL238" s="35">
        <v>15.2416</v>
      </c>
      <c r="BM238" s="35">
        <v>19.288799999999998</v>
      </c>
      <c r="BN238" s="35">
        <v>18.4116</v>
      </c>
      <c r="BO238" s="35">
        <v>16.465199999999999</v>
      </c>
      <c r="BP238" s="35">
        <v>21.436299999999999</v>
      </c>
      <c r="BQ238" s="35">
        <v>19.190799999999999</v>
      </c>
      <c r="BR238" s="35">
        <v>16.166899999999998</v>
      </c>
      <c r="BS238" s="35">
        <v>20.081199999999999</v>
      </c>
      <c r="BT238" s="35">
        <v>20.775700000000001</v>
      </c>
      <c r="BU238" s="35">
        <v>23.4422</v>
      </c>
      <c r="BV238" s="35">
        <v>19.520700000000001</v>
      </c>
      <c r="BW238" s="35">
        <v>17.888400000000001</v>
      </c>
      <c r="BX238" s="35">
        <v>17.316500000000001</v>
      </c>
      <c r="BY238" s="35">
        <v>19.125</v>
      </c>
      <c r="BZ238" s="35">
        <v>20.938199999999998</v>
      </c>
      <c r="CA238" s="35">
        <v>19.039899999999999</v>
      </c>
      <c r="CB238" s="35">
        <v>21.880700000000001</v>
      </c>
      <c r="CC238" s="35">
        <v>21.287700000000001</v>
      </c>
      <c r="CD238" s="35">
        <v>19.704899999999999</v>
      </c>
      <c r="CE238" s="35">
        <v>17.716799999999999</v>
      </c>
      <c r="CF238" s="35">
        <v>20.6739</v>
      </c>
      <c r="CH238" s="32">
        <v>105.72199999999999</v>
      </c>
      <c r="CI238" s="30">
        <v>35.65</v>
      </c>
    </row>
    <row r="239" spans="1:87">
      <c r="A239" s="29" t="s">
        <v>271</v>
      </c>
      <c r="B239" s="30" t="s">
        <v>272</v>
      </c>
      <c r="C239" s="30"/>
      <c r="D239" s="30"/>
      <c r="E239" s="30" t="s">
        <v>227</v>
      </c>
      <c r="F239" s="31">
        <v>12</v>
      </c>
      <c r="G239" s="31">
        <v>102</v>
      </c>
      <c r="H239" s="31">
        <v>8267</v>
      </c>
      <c r="I239" s="32">
        <v>105.73399999999999</v>
      </c>
      <c r="J239" s="30">
        <v>35.667000000000002</v>
      </c>
      <c r="K239" s="33" t="s">
        <v>283</v>
      </c>
      <c r="M239" s="35">
        <v>0.5766</v>
      </c>
      <c r="N239" s="35">
        <v>0.57069999999999999</v>
      </c>
      <c r="O239" s="35">
        <v>0.61150000000000004</v>
      </c>
      <c r="P239" s="35">
        <v>0.61719999999999997</v>
      </c>
      <c r="Q239" s="35">
        <v>0.58050000000000002</v>
      </c>
      <c r="R239" s="35">
        <v>0.61950000000000005</v>
      </c>
      <c r="S239" s="35">
        <v>0.61950000000000005</v>
      </c>
      <c r="T239" s="35">
        <v>0.63360000000000005</v>
      </c>
      <c r="U239" s="35">
        <v>0.63149999999999995</v>
      </c>
      <c r="V239" s="35">
        <v>0.59019999999999995</v>
      </c>
      <c r="W239" s="35">
        <v>0.5837</v>
      </c>
      <c r="X239" s="35">
        <v>0.59250000000000003</v>
      </c>
      <c r="Y239" s="35">
        <v>0.56469999999999998</v>
      </c>
      <c r="Z239" s="35">
        <v>0.6401</v>
      </c>
      <c r="AA239" s="35">
        <v>0.61419999999999997</v>
      </c>
      <c r="AB239" s="35">
        <v>0.56999999999999995</v>
      </c>
      <c r="AC239" s="35">
        <v>0.51670000000000005</v>
      </c>
      <c r="AD239" s="35">
        <v>0.57410000000000005</v>
      </c>
      <c r="AE239" s="35">
        <v>0.59099999999999997</v>
      </c>
      <c r="AF239" s="35">
        <v>0.56769999999999998</v>
      </c>
      <c r="AG239" s="35">
        <v>0.56910000000000005</v>
      </c>
      <c r="AH239" s="35">
        <v>0.62150000000000005</v>
      </c>
      <c r="AJ239" s="36" t="s">
        <v>283</v>
      </c>
      <c r="AL239" s="35">
        <v>-0.46489999999999998</v>
      </c>
      <c r="AM239" s="35">
        <v>-0.41189999999999999</v>
      </c>
      <c r="AN239" s="35">
        <v>-0.41060000000000002</v>
      </c>
      <c r="AO239" s="35">
        <v>-0.437</v>
      </c>
      <c r="AP239" s="35">
        <v>-0.43580000000000002</v>
      </c>
      <c r="AQ239" s="35">
        <v>-0.44469999999999998</v>
      </c>
      <c r="AR239" s="35">
        <v>-0.41099999999999998</v>
      </c>
      <c r="AS239" s="35">
        <v>-0.43340000000000001</v>
      </c>
      <c r="AT239" s="35">
        <v>-0.46310000000000001</v>
      </c>
      <c r="AU239" s="35">
        <v>-0.48099999999999998</v>
      </c>
      <c r="AV239" s="35">
        <v>-0.4577</v>
      </c>
      <c r="AW239" s="35">
        <v>-0.47689999999999999</v>
      </c>
      <c r="AX239" s="35">
        <v>-0.49790000000000001</v>
      </c>
      <c r="AY239" s="35">
        <v>-0.46510000000000001</v>
      </c>
      <c r="AZ239" s="35">
        <v>-0.4985</v>
      </c>
      <c r="BA239" s="35">
        <v>-0.49719999999999998</v>
      </c>
      <c r="BB239" s="35">
        <v>-0.48659999999999998</v>
      </c>
      <c r="BC239" s="35">
        <v>-0.48899999999999999</v>
      </c>
      <c r="BD239" s="35">
        <v>-0.4924</v>
      </c>
      <c r="BE239" s="35">
        <v>-0.51359999999999995</v>
      </c>
      <c r="BF239" s="35">
        <v>-0.50490000000000002</v>
      </c>
      <c r="BG239" s="35">
        <v>-0.49390000000000001</v>
      </c>
      <c r="BI239" s="39" t="s">
        <v>283</v>
      </c>
      <c r="BK239" s="35">
        <v>19.387</v>
      </c>
      <c r="BL239" s="35">
        <v>15.644399999999999</v>
      </c>
      <c r="BM239" s="35">
        <v>18.599499999999999</v>
      </c>
      <c r="BN239" s="35">
        <v>18.794</v>
      </c>
      <c r="BO239" s="35">
        <v>16.903700000000001</v>
      </c>
      <c r="BP239" s="35">
        <v>21.354900000000001</v>
      </c>
      <c r="BQ239" s="35">
        <v>19.341699999999999</v>
      </c>
      <c r="BR239" s="35">
        <v>15.1304</v>
      </c>
      <c r="BS239" s="35">
        <v>18.8444</v>
      </c>
      <c r="BT239" s="35">
        <v>21.5562</v>
      </c>
      <c r="BU239" s="35">
        <v>22.120699999999999</v>
      </c>
      <c r="BV239" s="35">
        <v>18.585699999999999</v>
      </c>
      <c r="BW239" s="35">
        <v>19.145199999999999</v>
      </c>
      <c r="BX239" s="35">
        <v>16.780100000000001</v>
      </c>
      <c r="BY239" s="35">
        <v>18.552299999999999</v>
      </c>
      <c r="BZ239" s="35">
        <v>20.905100000000001</v>
      </c>
      <c r="CA239" s="35">
        <v>18.926600000000001</v>
      </c>
      <c r="CB239" s="35">
        <v>23.898800000000001</v>
      </c>
      <c r="CC239" s="35">
        <v>22.1297</v>
      </c>
      <c r="CD239" s="35">
        <v>19.371300000000002</v>
      </c>
      <c r="CE239" s="35">
        <v>18.460999999999999</v>
      </c>
      <c r="CF239" s="35">
        <v>23.9451</v>
      </c>
      <c r="CH239" s="32">
        <v>105.73399999999999</v>
      </c>
      <c r="CI239" s="30">
        <v>35.667000000000002</v>
      </c>
    </row>
    <row r="240" spans="1:87">
      <c r="A240" s="29" t="s">
        <v>271</v>
      </c>
      <c r="B240" s="30" t="s">
        <v>272</v>
      </c>
      <c r="C240" s="30"/>
      <c r="D240" s="30"/>
      <c r="E240" s="30" t="s">
        <v>227</v>
      </c>
      <c r="F240" s="31">
        <v>15</v>
      </c>
      <c r="G240" s="31">
        <v>144</v>
      </c>
      <c r="H240" s="31">
        <v>7942</v>
      </c>
      <c r="I240" s="32">
        <v>105.73399999999999</v>
      </c>
      <c r="J240" s="30">
        <v>35.673999999999999</v>
      </c>
      <c r="K240" s="33" t="s">
        <v>284</v>
      </c>
      <c r="M240" s="35">
        <v>0.55410000000000004</v>
      </c>
      <c r="N240" s="35">
        <v>0.55630000000000002</v>
      </c>
      <c r="O240" s="35">
        <v>0.58950000000000002</v>
      </c>
      <c r="P240" s="35">
        <v>0.62470000000000003</v>
      </c>
      <c r="Q240" s="35">
        <v>0.58160000000000001</v>
      </c>
      <c r="R240" s="35">
        <v>0.63849999999999996</v>
      </c>
      <c r="S240" s="35">
        <v>0.63390000000000002</v>
      </c>
      <c r="T240" s="35">
        <v>0.68869999999999998</v>
      </c>
      <c r="U240" s="35">
        <v>0.66039999999999999</v>
      </c>
      <c r="V240" s="35">
        <v>0.62419999999999998</v>
      </c>
      <c r="W240" s="35">
        <v>0.65680000000000005</v>
      </c>
      <c r="X240" s="35">
        <v>0.60409999999999997</v>
      </c>
      <c r="Y240" s="35">
        <v>0.61460000000000004</v>
      </c>
      <c r="Z240" s="35">
        <v>0.63229999999999997</v>
      </c>
      <c r="AA240" s="35">
        <v>0.64290000000000003</v>
      </c>
      <c r="AB240" s="35">
        <v>0.62050000000000005</v>
      </c>
      <c r="AC240" s="35">
        <v>0.54769999999999996</v>
      </c>
      <c r="AD240" s="35">
        <v>0.61280000000000001</v>
      </c>
      <c r="AE240" s="35">
        <v>0.64019999999999999</v>
      </c>
      <c r="AF240" s="35">
        <v>0.64190000000000003</v>
      </c>
      <c r="AG240" s="35">
        <v>0.6462</v>
      </c>
      <c r="AH240" s="35">
        <v>0.67149999999999999</v>
      </c>
      <c r="AJ240" s="36" t="s">
        <v>284</v>
      </c>
      <c r="AL240" s="35">
        <v>-0.5242</v>
      </c>
      <c r="AM240" s="35">
        <v>-0.49690000000000001</v>
      </c>
      <c r="AN240" s="35">
        <v>-0.45379999999999998</v>
      </c>
      <c r="AO240" s="35">
        <v>-0.47360000000000002</v>
      </c>
      <c r="AP240" s="35">
        <v>-0.49919999999999998</v>
      </c>
      <c r="AQ240" s="35">
        <v>-0.47899999999999998</v>
      </c>
      <c r="AR240" s="35">
        <v>-0.43020000000000003</v>
      </c>
      <c r="AS240" s="35">
        <v>-0.46329999999999999</v>
      </c>
      <c r="AT240" s="35">
        <v>-0.50460000000000005</v>
      </c>
      <c r="AU240" s="35">
        <v>-0.50380000000000003</v>
      </c>
      <c r="AV240" s="35">
        <v>-0.52429999999999999</v>
      </c>
      <c r="AW240" s="35">
        <v>-0.46789999999999998</v>
      </c>
      <c r="AX240" s="35">
        <v>-0.52300000000000002</v>
      </c>
      <c r="AY240" s="35">
        <v>-0.52080000000000004</v>
      </c>
      <c r="AZ240" s="35">
        <v>-0.51639999999999997</v>
      </c>
      <c r="BA240" s="35">
        <v>-0.51429999999999998</v>
      </c>
      <c r="BB240" s="35">
        <v>-0.49969999999999998</v>
      </c>
      <c r="BC240" s="35">
        <v>-0.49249999999999999</v>
      </c>
      <c r="BD240" s="35">
        <v>-0.50770000000000004</v>
      </c>
      <c r="BE240" s="35">
        <v>-0.50980000000000003</v>
      </c>
      <c r="BF240" s="35">
        <v>-0.5333</v>
      </c>
      <c r="BG240" s="35">
        <v>-0.5111</v>
      </c>
      <c r="BI240" s="39" t="s">
        <v>284</v>
      </c>
      <c r="BK240" s="35">
        <v>22.175599999999999</v>
      </c>
      <c r="BL240" s="35">
        <v>16.625800000000002</v>
      </c>
      <c r="BM240" s="35">
        <v>20.543600000000001</v>
      </c>
      <c r="BN240" s="35">
        <v>20.558499999999999</v>
      </c>
      <c r="BO240" s="35">
        <v>18.947800000000001</v>
      </c>
      <c r="BP240" s="35">
        <v>22.152200000000001</v>
      </c>
      <c r="BQ240" s="35">
        <v>19.479399999999998</v>
      </c>
      <c r="BR240" s="35">
        <v>16.189900000000002</v>
      </c>
      <c r="BS240" s="35">
        <v>19.9787</v>
      </c>
      <c r="BT240" s="35">
        <v>20.608799999999999</v>
      </c>
      <c r="BU240" s="35">
        <v>22.618300000000001</v>
      </c>
      <c r="BV240" s="35">
        <v>17.8813</v>
      </c>
      <c r="BW240" s="35">
        <v>19.434699999999999</v>
      </c>
      <c r="BX240" s="35">
        <v>16.835899999999999</v>
      </c>
      <c r="BY240" s="35">
        <v>20.799199999999999</v>
      </c>
      <c r="BZ240" s="35">
        <v>21.020099999999999</v>
      </c>
      <c r="CA240" s="35">
        <v>19.017700000000001</v>
      </c>
      <c r="CB240" s="35">
        <v>21.570900000000002</v>
      </c>
      <c r="CC240" s="35">
        <v>21.6023</v>
      </c>
      <c r="CD240" s="35">
        <v>19.878900000000002</v>
      </c>
      <c r="CE240" s="35">
        <v>17.904699999999998</v>
      </c>
      <c r="CF240" s="35">
        <v>20.101500000000001</v>
      </c>
      <c r="CH240" s="32">
        <v>105.73399999999999</v>
      </c>
      <c r="CI240" s="30">
        <v>35.673999999999999</v>
      </c>
    </row>
    <row r="241" spans="1:87">
      <c r="A241" s="29" t="s">
        <v>271</v>
      </c>
      <c r="B241" s="30" t="s">
        <v>272</v>
      </c>
      <c r="C241" s="30"/>
      <c r="D241" s="30"/>
      <c r="E241" s="30" t="s">
        <v>227</v>
      </c>
      <c r="F241" s="31">
        <v>12</v>
      </c>
      <c r="G241" s="31">
        <v>174</v>
      </c>
      <c r="H241" s="31">
        <v>8748</v>
      </c>
      <c r="I241" s="32">
        <v>105.715</v>
      </c>
      <c r="J241" s="30">
        <v>35.698999999999998</v>
      </c>
      <c r="K241" s="33" t="s">
        <v>285</v>
      </c>
      <c r="M241" s="35">
        <v>0.55069999999999997</v>
      </c>
      <c r="N241" s="35">
        <v>0.55679999999999996</v>
      </c>
      <c r="O241" s="35">
        <v>0.59150000000000003</v>
      </c>
      <c r="P241" s="35">
        <v>0.61480000000000001</v>
      </c>
      <c r="Q241" s="35">
        <v>0.54959999999999998</v>
      </c>
      <c r="R241" s="35">
        <v>0.63590000000000002</v>
      </c>
      <c r="S241" s="35">
        <v>0.61329999999999996</v>
      </c>
      <c r="T241" s="35">
        <v>0.62419999999999998</v>
      </c>
      <c r="U241" s="35">
        <v>0.62660000000000005</v>
      </c>
      <c r="V241" s="35">
        <v>0.59430000000000005</v>
      </c>
      <c r="W241" s="35">
        <v>0.59060000000000001</v>
      </c>
      <c r="X241" s="35">
        <v>0.59699999999999998</v>
      </c>
      <c r="Y241" s="35">
        <v>0.61140000000000005</v>
      </c>
      <c r="Z241" s="35">
        <v>0.61170000000000002</v>
      </c>
      <c r="AA241" s="35">
        <v>0.62190000000000001</v>
      </c>
      <c r="AB241" s="35">
        <v>0.6089</v>
      </c>
      <c r="AC241" s="35">
        <v>0.54800000000000004</v>
      </c>
      <c r="AD241" s="35">
        <v>0.63890000000000002</v>
      </c>
      <c r="AE241" s="35">
        <v>0.62539999999999996</v>
      </c>
      <c r="AF241" s="35">
        <v>0.61360000000000003</v>
      </c>
      <c r="AG241" s="35">
        <v>0.59919999999999995</v>
      </c>
      <c r="AH241" s="35">
        <v>0.65</v>
      </c>
      <c r="AJ241" s="36" t="s">
        <v>285</v>
      </c>
      <c r="AL241" s="35">
        <v>-0.4844</v>
      </c>
      <c r="AM241" s="35">
        <v>-0.44330000000000003</v>
      </c>
      <c r="AN241" s="35">
        <v>-0.47010000000000002</v>
      </c>
      <c r="AO241" s="35">
        <v>-0.47560000000000002</v>
      </c>
      <c r="AP241" s="35">
        <v>-0.46450000000000002</v>
      </c>
      <c r="AQ241" s="35">
        <v>-0.48570000000000002</v>
      </c>
      <c r="AR241" s="35">
        <v>-0.47089999999999999</v>
      </c>
      <c r="AS241" s="35">
        <v>-0.46589999999999998</v>
      </c>
      <c r="AT241" s="35">
        <v>-0.48599999999999999</v>
      </c>
      <c r="AU241" s="35">
        <v>-0.48899999999999999</v>
      </c>
      <c r="AV241" s="35">
        <v>-0.48209999999999997</v>
      </c>
      <c r="AW241" s="35">
        <v>-0.48709999999999998</v>
      </c>
      <c r="AX241" s="35">
        <v>-0.48899999999999999</v>
      </c>
      <c r="AY241" s="35">
        <v>-0.50060000000000004</v>
      </c>
      <c r="AZ241" s="35">
        <v>-0.50780000000000003</v>
      </c>
      <c r="BA241" s="35">
        <v>-0.49930000000000002</v>
      </c>
      <c r="BB241" s="35">
        <v>-0.4748</v>
      </c>
      <c r="BC241" s="35">
        <v>-0.502</v>
      </c>
      <c r="BD241" s="35">
        <v>-0.497</v>
      </c>
      <c r="BE241" s="35">
        <v>-0.50490000000000002</v>
      </c>
      <c r="BF241" s="35">
        <v>-0.49959999999999999</v>
      </c>
      <c r="BG241" s="35">
        <v>-0.49690000000000001</v>
      </c>
      <c r="BI241" s="39" t="s">
        <v>285</v>
      </c>
      <c r="BK241" s="35">
        <v>21.146000000000001</v>
      </c>
      <c r="BL241" s="35">
        <v>16.789000000000001</v>
      </c>
      <c r="BM241" s="35">
        <v>19.777799999999999</v>
      </c>
      <c r="BN241" s="35">
        <v>19.585000000000001</v>
      </c>
      <c r="BO241" s="35">
        <v>16.677900000000001</v>
      </c>
      <c r="BP241" s="35">
        <v>20.008800000000001</v>
      </c>
      <c r="BQ241" s="35">
        <v>19.036000000000001</v>
      </c>
      <c r="BR241" s="35">
        <v>15.751200000000001</v>
      </c>
      <c r="BS241" s="35">
        <v>19.0778</v>
      </c>
      <c r="BT241" s="35">
        <v>20.5138</v>
      </c>
      <c r="BU241" s="35">
        <v>21.5976</v>
      </c>
      <c r="BV241" s="35">
        <v>19.595800000000001</v>
      </c>
      <c r="BW241" s="35">
        <v>17.241399999999999</v>
      </c>
      <c r="BX241" s="35">
        <v>18.726900000000001</v>
      </c>
      <c r="BY241" s="35">
        <v>18.5959</v>
      </c>
      <c r="BZ241" s="35">
        <v>20.4039</v>
      </c>
      <c r="CA241" s="35">
        <v>18.642800000000001</v>
      </c>
      <c r="CB241" s="35">
        <v>22.5793</v>
      </c>
      <c r="CC241" s="35">
        <v>19.851199999999999</v>
      </c>
      <c r="CD241" s="35">
        <v>19.6904</v>
      </c>
      <c r="CE241" s="35">
        <v>16.513200000000001</v>
      </c>
      <c r="CF241" s="35">
        <v>20.8142</v>
      </c>
      <c r="CH241" s="32">
        <v>105.715</v>
      </c>
      <c r="CI241" s="30">
        <v>35.698999999999998</v>
      </c>
    </row>
    <row r="242" spans="1:87">
      <c r="A242" s="29" t="s">
        <v>271</v>
      </c>
      <c r="B242" s="30" t="s">
        <v>272</v>
      </c>
      <c r="C242" s="30"/>
      <c r="D242" s="30"/>
      <c r="E242" s="30" t="s">
        <v>227</v>
      </c>
      <c r="F242" s="31">
        <v>10</v>
      </c>
      <c r="G242" s="31">
        <v>95</v>
      </c>
      <c r="H242" s="31">
        <v>8991</v>
      </c>
      <c r="I242" s="32">
        <v>105.72499999999999</v>
      </c>
      <c r="J242" s="30">
        <v>35.716999999999999</v>
      </c>
      <c r="K242" s="33" t="s">
        <v>286</v>
      </c>
      <c r="M242" s="35">
        <v>0.62160000000000004</v>
      </c>
      <c r="N242" s="35">
        <v>0.61360000000000003</v>
      </c>
      <c r="O242" s="35">
        <v>0.66449999999999998</v>
      </c>
      <c r="P242" s="35">
        <v>0.68359999999999999</v>
      </c>
      <c r="Q242" s="35">
        <v>0.64170000000000005</v>
      </c>
      <c r="R242" s="35">
        <v>0.6855</v>
      </c>
      <c r="S242" s="35">
        <v>0.67589999999999995</v>
      </c>
      <c r="T242" s="35">
        <v>0.6391</v>
      </c>
      <c r="U242" s="35">
        <v>0.63149999999999995</v>
      </c>
      <c r="V242" s="35">
        <v>0.61260000000000003</v>
      </c>
      <c r="W242" s="35">
        <v>0.61539999999999995</v>
      </c>
      <c r="X242" s="35">
        <v>0.58509999999999995</v>
      </c>
      <c r="Y242" s="35">
        <v>0.55779999999999996</v>
      </c>
      <c r="Z242" s="35">
        <v>0.64600000000000002</v>
      </c>
      <c r="AA242" s="35">
        <v>0.63819999999999999</v>
      </c>
      <c r="AB242" s="35">
        <v>0.64880000000000004</v>
      </c>
      <c r="AC242" s="35">
        <v>0.58750000000000002</v>
      </c>
      <c r="AD242" s="35">
        <v>0.66800000000000004</v>
      </c>
      <c r="AE242" s="35">
        <v>0.64410000000000001</v>
      </c>
      <c r="AF242" s="35">
        <v>0.61499999999999999</v>
      </c>
      <c r="AG242" s="35">
        <v>0.63</v>
      </c>
      <c r="AH242" s="35">
        <v>0.69620000000000004</v>
      </c>
      <c r="AJ242" s="36" t="s">
        <v>286</v>
      </c>
      <c r="AL242" s="35">
        <v>-0.42320000000000002</v>
      </c>
      <c r="AM242" s="35">
        <v>-0.38479999999999998</v>
      </c>
      <c r="AN242" s="35">
        <v>-0.41220000000000001</v>
      </c>
      <c r="AO242" s="35">
        <v>-0.39679999999999999</v>
      </c>
      <c r="AP242" s="35">
        <v>-0.40379999999999999</v>
      </c>
      <c r="AQ242" s="35">
        <v>-0.42070000000000002</v>
      </c>
      <c r="AR242" s="35">
        <v>-0.42159999999999997</v>
      </c>
      <c r="AS242" s="35">
        <v>-0.4496</v>
      </c>
      <c r="AT242" s="35">
        <v>-0.46389999999999998</v>
      </c>
      <c r="AU242" s="35">
        <v>-0.44629999999999997</v>
      </c>
      <c r="AV242" s="35">
        <v>-0.48630000000000001</v>
      </c>
      <c r="AW242" s="35">
        <v>-0.46629999999999999</v>
      </c>
      <c r="AX242" s="35">
        <v>-0.49249999999999999</v>
      </c>
      <c r="AY242" s="35">
        <v>-0.48089999999999999</v>
      </c>
      <c r="AZ242" s="35">
        <v>-0.48559999999999998</v>
      </c>
      <c r="BA242" s="35">
        <v>-0.49380000000000002</v>
      </c>
      <c r="BB242" s="35">
        <v>-0.46970000000000001</v>
      </c>
      <c r="BC242" s="35">
        <v>-0.47699999999999998</v>
      </c>
      <c r="BD242" s="35">
        <v>-0.48039999999999999</v>
      </c>
      <c r="BE242" s="35">
        <v>-0.49990000000000001</v>
      </c>
      <c r="BF242" s="35">
        <v>-0.48080000000000001</v>
      </c>
      <c r="BG242" s="35">
        <v>-0.4778</v>
      </c>
      <c r="BI242" s="39" t="s">
        <v>286</v>
      </c>
      <c r="BK242" s="35">
        <v>15.9404</v>
      </c>
      <c r="BL242" s="35">
        <v>11.7158</v>
      </c>
      <c r="BM242" s="35">
        <v>17.319299999999998</v>
      </c>
      <c r="BN242" s="35">
        <v>16.4574</v>
      </c>
      <c r="BO242" s="35">
        <v>13.6585</v>
      </c>
      <c r="BP242" s="35">
        <v>15.362500000000001</v>
      </c>
      <c r="BQ242" s="35">
        <v>16.779</v>
      </c>
      <c r="BR242" s="35">
        <v>11.746</v>
      </c>
      <c r="BS242" s="35">
        <v>18.525500000000001</v>
      </c>
      <c r="BT242" s="35">
        <v>17.305399999999999</v>
      </c>
      <c r="BU242" s="35">
        <v>18.294</v>
      </c>
      <c r="BV242" s="35">
        <v>16.883299999999998</v>
      </c>
      <c r="BW242" s="35">
        <v>17.999700000000001</v>
      </c>
      <c r="BX242" s="35">
        <v>17.782</v>
      </c>
      <c r="BY242" s="35">
        <v>17.461600000000001</v>
      </c>
      <c r="BZ242" s="35">
        <v>17.337700000000002</v>
      </c>
      <c r="CA242" s="35">
        <v>16.170999999999999</v>
      </c>
      <c r="CB242" s="35">
        <v>19.793500000000002</v>
      </c>
      <c r="CC242" s="35">
        <v>19.338799999999999</v>
      </c>
      <c r="CD242" s="35">
        <v>18.727499999999999</v>
      </c>
      <c r="CE242" s="35">
        <v>16.7681</v>
      </c>
      <c r="CF242" s="35">
        <v>18.980499999999999</v>
      </c>
      <c r="CH242" s="32">
        <v>105.72499999999999</v>
      </c>
      <c r="CI242" s="30">
        <v>35.716999999999999</v>
      </c>
    </row>
    <row r="243" spans="1:87">
      <c r="A243" s="29" t="s">
        <v>271</v>
      </c>
      <c r="B243" s="30" t="s">
        <v>272</v>
      </c>
      <c r="C243" s="30"/>
      <c r="D243" s="30"/>
      <c r="E243" s="30" t="s">
        <v>227</v>
      </c>
      <c r="F243" s="31">
        <v>16</v>
      </c>
      <c r="G243" s="31">
        <v>118</v>
      </c>
      <c r="H243" s="31">
        <v>8902</v>
      </c>
      <c r="I243" s="32">
        <v>105.72199999999999</v>
      </c>
      <c r="J243" s="30">
        <v>35.720999999999997</v>
      </c>
      <c r="K243" s="33" t="s">
        <v>287</v>
      </c>
      <c r="M243" s="35">
        <v>0.59319999999999995</v>
      </c>
      <c r="N243" s="35">
        <v>0.58230000000000004</v>
      </c>
      <c r="O243" s="35">
        <v>0.62350000000000005</v>
      </c>
      <c r="P243" s="35">
        <v>0.65090000000000003</v>
      </c>
      <c r="Q243" s="35">
        <v>0.60640000000000005</v>
      </c>
      <c r="R243" s="35">
        <v>0.65359999999999996</v>
      </c>
      <c r="S243" s="35">
        <v>0.64729999999999999</v>
      </c>
      <c r="T243" s="35">
        <v>0.58979999999999999</v>
      </c>
      <c r="U243" s="35">
        <v>0.62790000000000001</v>
      </c>
      <c r="V243" s="35">
        <v>0.61280000000000001</v>
      </c>
      <c r="W243" s="35">
        <v>0.59819999999999995</v>
      </c>
      <c r="X243" s="35">
        <v>0.59389999999999998</v>
      </c>
      <c r="Y243" s="35">
        <v>0.56520000000000004</v>
      </c>
      <c r="Z243" s="35">
        <v>0.60509999999999997</v>
      </c>
      <c r="AA243" s="35">
        <v>0.63290000000000002</v>
      </c>
      <c r="AB243" s="35">
        <v>0.62519999999999998</v>
      </c>
      <c r="AC243" s="35">
        <v>0.56640000000000001</v>
      </c>
      <c r="AD243" s="35">
        <v>0.63270000000000004</v>
      </c>
      <c r="AE243" s="35">
        <v>0.62319999999999998</v>
      </c>
      <c r="AF243" s="35">
        <v>0.62219999999999998</v>
      </c>
      <c r="AG243" s="35">
        <v>0.61270000000000002</v>
      </c>
      <c r="AH243" s="35">
        <v>0.65820000000000001</v>
      </c>
      <c r="AJ243" s="36" t="s">
        <v>287</v>
      </c>
      <c r="AL243" s="35">
        <v>-0.45569999999999999</v>
      </c>
      <c r="AM243" s="35">
        <v>-0.42770000000000002</v>
      </c>
      <c r="AN243" s="35">
        <v>-0.43869999999999998</v>
      </c>
      <c r="AO243" s="35">
        <v>-0.44180000000000003</v>
      </c>
      <c r="AP243" s="35">
        <v>-0.44529999999999997</v>
      </c>
      <c r="AQ243" s="35">
        <v>-0.4546</v>
      </c>
      <c r="AR243" s="35">
        <v>-0.44219999999999998</v>
      </c>
      <c r="AS243" s="35">
        <v>-0.40189999999999998</v>
      </c>
      <c r="AT243" s="35">
        <v>-0.48089999999999999</v>
      </c>
      <c r="AU243" s="35">
        <v>-0.46860000000000002</v>
      </c>
      <c r="AV243" s="35">
        <v>-0.49030000000000001</v>
      </c>
      <c r="AW243" s="35">
        <v>-0.50170000000000003</v>
      </c>
      <c r="AX243" s="35">
        <v>-0.50470000000000004</v>
      </c>
      <c r="AY243" s="35">
        <v>-0.50419999999999998</v>
      </c>
      <c r="AZ243" s="35">
        <v>-0.48459999999999998</v>
      </c>
      <c r="BA243" s="35">
        <v>-0.49209999999999998</v>
      </c>
      <c r="BB243" s="35">
        <v>-0.4803</v>
      </c>
      <c r="BC243" s="35">
        <v>-0.48280000000000001</v>
      </c>
      <c r="BD243" s="35">
        <v>-0.48110000000000003</v>
      </c>
      <c r="BE243" s="35">
        <v>-0.49790000000000001</v>
      </c>
      <c r="BF243" s="35">
        <v>-0.50980000000000003</v>
      </c>
      <c r="BG243" s="35">
        <v>-0.47599999999999998</v>
      </c>
      <c r="BI243" s="39" t="s">
        <v>287</v>
      </c>
      <c r="BK243" s="35">
        <v>17.912199999999999</v>
      </c>
      <c r="BL243" s="35">
        <v>13.8589</v>
      </c>
      <c r="BM243" s="35">
        <v>18.7227</v>
      </c>
      <c r="BN243" s="35">
        <v>17.4405</v>
      </c>
      <c r="BO243" s="35">
        <v>15.135199999999999</v>
      </c>
      <c r="BP243" s="35">
        <v>17.623999999999999</v>
      </c>
      <c r="BQ243" s="35">
        <v>17.890599999999999</v>
      </c>
      <c r="BR243" s="35">
        <v>13.2507</v>
      </c>
      <c r="BS243" s="35">
        <v>18.6205</v>
      </c>
      <c r="BT243" s="35">
        <v>18.755500000000001</v>
      </c>
      <c r="BU243" s="35">
        <v>20.076499999999999</v>
      </c>
      <c r="BV243" s="35">
        <v>16.825700000000001</v>
      </c>
      <c r="BW243" s="35">
        <v>16.645800000000001</v>
      </c>
      <c r="BX243" s="35">
        <v>17.867999999999999</v>
      </c>
      <c r="BY243" s="35">
        <v>17.640599999999999</v>
      </c>
      <c r="BZ243" s="35">
        <v>16.834199999999999</v>
      </c>
      <c r="CA243" s="35">
        <v>14.5555</v>
      </c>
      <c r="CB243" s="35">
        <v>20.021100000000001</v>
      </c>
      <c r="CC243" s="35">
        <v>19.437100000000001</v>
      </c>
      <c r="CD243" s="35">
        <v>18.2013</v>
      </c>
      <c r="CE243" s="35">
        <v>15.420999999999999</v>
      </c>
      <c r="CF243" s="35">
        <v>20.366599999999998</v>
      </c>
      <c r="CH243" s="32">
        <v>105.72199999999999</v>
      </c>
      <c r="CI243" s="30">
        <v>35.720999999999997</v>
      </c>
    </row>
    <row r="244" spans="1:87">
      <c r="A244" s="29" t="s">
        <v>271</v>
      </c>
      <c r="B244" s="30" t="s">
        <v>272</v>
      </c>
      <c r="C244" s="30"/>
      <c r="D244" s="30"/>
      <c r="E244" s="30" t="s">
        <v>227</v>
      </c>
      <c r="F244" s="31">
        <v>15</v>
      </c>
      <c r="G244" s="31">
        <v>257</v>
      </c>
      <c r="H244" s="31">
        <v>9724</v>
      </c>
      <c r="I244" s="32">
        <v>105.631</v>
      </c>
      <c r="J244" s="30">
        <v>35.746000000000002</v>
      </c>
      <c r="K244" s="33" t="s">
        <v>288</v>
      </c>
      <c r="M244" s="35">
        <v>0.56920000000000004</v>
      </c>
      <c r="N244" s="35">
        <v>0.57920000000000005</v>
      </c>
      <c r="O244" s="35">
        <v>0.5948</v>
      </c>
      <c r="P244" s="35">
        <v>0.64059999999999995</v>
      </c>
      <c r="Q244" s="35">
        <v>0.58030000000000004</v>
      </c>
      <c r="R244" s="35">
        <v>0.60729999999999995</v>
      </c>
      <c r="S244" s="35">
        <v>0.62019999999999997</v>
      </c>
      <c r="T244" s="35">
        <v>0.63319999999999999</v>
      </c>
      <c r="U244" s="35">
        <v>0.63460000000000005</v>
      </c>
      <c r="V244" s="35">
        <v>0.60980000000000001</v>
      </c>
      <c r="W244" s="35">
        <v>0.60840000000000005</v>
      </c>
      <c r="X244" s="35">
        <v>0.58040000000000003</v>
      </c>
      <c r="Y244" s="35">
        <v>0.62560000000000004</v>
      </c>
      <c r="Z244" s="35">
        <v>0.6472</v>
      </c>
      <c r="AA244" s="35">
        <v>0.63570000000000004</v>
      </c>
      <c r="AB244" s="35">
        <v>0.67379999999999995</v>
      </c>
      <c r="AC244" s="35">
        <v>0.5867</v>
      </c>
      <c r="AD244" s="35">
        <v>0.64329999999999998</v>
      </c>
      <c r="AE244" s="35">
        <v>0.58609999999999995</v>
      </c>
      <c r="AF244" s="35">
        <v>0.64610000000000001</v>
      </c>
      <c r="AG244" s="35">
        <v>0.61799999999999999</v>
      </c>
      <c r="AH244" s="35">
        <v>0.69199999999999995</v>
      </c>
      <c r="AJ244" s="36" t="s">
        <v>288</v>
      </c>
      <c r="AL244" s="35">
        <v>-0.4859</v>
      </c>
      <c r="AM244" s="35">
        <v>-0.41739999999999999</v>
      </c>
      <c r="AN244" s="35">
        <v>-0.44529999999999997</v>
      </c>
      <c r="AO244" s="35">
        <v>-0.48070000000000002</v>
      </c>
      <c r="AP244" s="35">
        <v>-0.42549999999999999</v>
      </c>
      <c r="AQ244" s="35">
        <v>-0.4531</v>
      </c>
      <c r="AR244" s="35">
        <v>-0.43070000000000003</v>
      </c>
      <c r="AS244" s="35">
        <v>-0.4592</v>
      </c>
      <c r="AT244" s="35">
        <v>-0.50160000000000005</v>
      </c>
      <c r="AU244" s="35">
        <v>-0.50049999999999994</v>
      </c>
      <c r="AV244" s="35">
        <v>-0.4834</v>
      </c>
      <c r="AW244" s="35">
        <v>-0.49349999999999999</v>
      </c>
      <c r="AX244" s="35">
        <v>-0.48949999999999999</v>
      </c>
      <c r="AY244" s="35">
        <v>-0.48039999999999999</v>
      </c>
      <c r="AZ244" s="35">
        <v>-0.46779999999999999</v>
      </c>
      <c r="BA244" s="35">
        <v>-0.50309999999999999</v>
      </c>
      <c r="BB244" s="35">
        <v>-0.4864</v>
      </c>
      <c r="BC244" s="35">
        <v>-0.47939999999999999</v>
      </c>
      <c r="BD244" s="35">
        <v>-0.51449999999999996</v>
      </c>
      <c r="BE244" s="35">
        <v>-0.51129999999999998</v>
      </c>
      <c r="BF244" s="35">
        <v>-0.48399999999999999</v>
      </c>
      <c r="BG244" s="35">
        <v>-0.48280000000000001</v>
      </c>
      <c r="BI244" s="39" t="s">
        <v>288</v>
      </c>
      <c r="BK244" s="35">
        <v>19.5943</v>
      </c>
      <c r="BL244" s="35">
        <v>13.706799999999999</v>
      </c>
      <c r="BM244" s="35">
        <v>19.045999999999999</v>
      </c>
      <c r="BN244" s="35">
        <v>18.690799999999999</v>
      </c>
      <c r="BO244" s="35">
        <v>13.922000000000001</v>
      </c>
      <c r="BP244" s="35">
        <v>16.677</v>
      </c>
      <c r="BQ244" s="35">
        <v>17.652799999999999</v>
      </c>
      <c r="BR244" s="35">
        <v>14.718999999999999</v>
      </c>
      <c r="BS244" s="35">
        <v>18.177600000000002</v>
      </c>
      <c r="BT244" s="35">
        <v>19.104199999999999</v>
      </c>
      <c r="BU244" s="35">
        <v>16.729600000000001</v>
      </c>
      <c r="BV244" s="35">
        <v>17.026199999999999</v>
      </c>
      <c r="BW244" s="35">
        <v>15.6418</v>
      </c>
      <c r="BX244" s="35">
        <v>14.827199999999999</v>
      </c>
      <c r="BY244" s="35">
        <v>18.217700000000001</v>
      </c>
      <c r="BZ244" s="35">
        <v>18.0609</v>
      </c>
      <c r="CA244" s="35">
        <v>16.121500000000001</v>
      </c>
      <c r="CB244" s="35">
        <v>20.1723</v>
      </c>
      <c r="CC244" s="35">
        <v>18.108699999999999</v>
      </c>
      <c r="CD244" s="35">
        <v>16.010100000000001</v>
      </c>
      <c r="CE244" s="35">
        <v>15.7163</v>
      </c>
      <c r="CF244" s="35">
        <v>15.357900000000001</v>
      </c>
      <c r="CH244" s="32">
        <v>105.631</v>
      </c>
      <c r="CI244" s="30">
        <v>35.746000000000002</v>
      </c>
    </row>
    <row r="245" spans="1:87">
      <c r="A245" s="29" t="s">
        <v>271</v>
      </c>
      <c r="B245" s="30" t="s">
        <v>272</v>
      </c>
      <c r="C245" s="30"/>
      <c r="D245" s="30"/>
      <c r="E245" s="30" t="s">
        <v>227</v>
      </c>
      <c r="F245" s="31">
        <v>9</v>
      </c>
      <c r="G245" s="31">
        <v>225</v>
      </c>
      <c r="H245" s="31">
        <v>9598</v>
      </c>
      <c r="I245" s="32">
        <v>105.69</v>
      </c>
      <c r="J245" s="30">
        <v>35.783000000000001</v>
      </c>
      <c r="K245" s="33" t="s">
        <v>289</v>
      </c>
      <c r="M245" s="35">
        <v>0.65029999999999999</v>
      </c>
      <c r="N245" s="35">
        <v>0.62190000000000001</v>
      </c>
      <c r="O245" s="35">
        <v>0.65569999999999995</v>
      </c>
      <c r="P245" s="35">
        <v>0.65449999999999997</v>
      </c>
      <c r="Q245" s="35">
        <v>0.61539999999999995</v>
      </c>
      <c r="R245" s="35">
        <v>0.65429999999999999</v>
      </c>
      <c r="S245" s="35">
        <v>0.66990000000000005</v>
      </c>
      <c r="T245" s="35">
        <v>0.59540000000000004</v>
      </c>
      <c r="U245" s="35">
        <v>0.65239999999999998</v>
      </c>
      <c r="V245" s="35">
        <v>0.6331</v>
      </c>
      <c r="W245" s="35">
        <v>0.61009999999999998</v>
      </c>
      <c r="X245" s="35">
        <v>0.62890000000000001</v>
      </c>
      <c r="Y245" s="35">
        <v>0.65659999999999996</v>
      </c>
      <c r="Z245" s="35">
        <v>0.69069999999999998</v>
      </c>
      <c r="AA245" s="35">
        <v>0.69230000000000003</v>
      </c>
      <c r="AB245" s="35">
        <v>0.69979999999999998</v>
      </c>
      <c r="AC245" s="35">
        <v>0.6784</v>
      </c>
      <c r="AD245" s="35">
        <v>0.63249999999999995</v>
      </c>
      <c r="AE245" s="35">
        <v>0.63470000000000004</v>
      </c>
      <c r="AF245" s="35">
        <v>0.64370000000000005</v>
      </c>
      <c r="AG245" s="35">
        <v>0.63900000000000001</v>
      </c>
      <c r="AH245" s="35">
        <v>0.69730000000000003</v>
      </c>
      <c r="AJ245" s="36" t="s">
        <v>289</v>
      </c>
      <c r="AL245" s="35">
        <v>-0.46889999999999998</v>
      </c>
      <c r="AM245" s="35">
        <v>-0.4163</v>
      </c>
      <c r="AN245" s="35">
        <v>-0.40939999999999999</v>
      </c>
      <c r="AO245" s="35">
        <v>-0.41399999999999998</v>
      </c>
      <c r="AP245" s="35">
        <v>-0.4239</v>
      </c>
      <c r="AQ245" s="35">
        <v>-0.43669999999999998</v>
      </c>
      <c r="AR245" s="35">
        <v>-0.45810000000000001</v>
      </c>
      <c r="AS245" s="35">
        <v>-0.40839999999999999</v>
      </c>
      <c r="AT245" s="35">
        <v>-0.46579999999999999</v>
      </c>
      <c r="AU245" s="35">
        <v>-0.43819999999999998</v>
      </c>
      <c r="AV245" s="35">
        <v>-0.47260000000000002</v>
      </c>
      <c r="AW245" s="35">
        <v>-0.47749999999999998</v>
      </c>
      <c r="AX245" s="35">
        <v>-0.46160000000000001</v>
      </c>
      <c r="AY245" s="35">
        <v>-0.45540000000000003</v>
      </c>
      <c r="AZ245" s="35">
        <v>-0.46889999999999998</v>
      </c>
      <c r="BA245" s="35">
        <v>-0.46039999999999998</v>
      </c>
      <c r="BB245" s="35">
        <v>-0.46789999999999998</v>
      </c>
      <c r="BC245" s="35">
        <v>-0.44879999999999998</v>
      </c>
      <c r="BD245" s="35">
        <v>-0.4924</v>
      </c>
      <c r="BE245" s="35">
        <v>-0.49030000000000001</v>
      </c>
      <c r="BF245" s="35">
        <v>-0.49199999999999999</v>
      </c>
      <c r="BG245" s="35">
        <v>-0.4531</v>
      </c>
      <c r="BI245" s="39" t="s">
        <v>289</v>
      </c>
      <c r="BK245" s="35">
        <v>16.380199999999999</v>
      </c>
      <c r="BL245" s="35">
        <v>12.3644</v>
      </c>
      <c r="BM245" s="35">
        <v>13.739599999999999</v>
      </c>
      <c r="BN245" s="35">
        <v>16.070900000000002</v>
      </c>
      <c r="BO245" s="35">
        <v>12.5388</v>
      </c>
      <c r="BP245" s="35">
        <v>14.8651</v>
      </c>
      <c r="BQ245" s="35">
        <v>15.3413</v>
      </c>
      <c r="BR245" s="35">
        <v>10.6517</v>
      </c>
      <c r="BS245" s="35">
        <v>16.466699999999999</v>
      </c>
      <c r="BT245" s="35">
        <v>14.6449</v>
      </c>
      <c r="BU245" s="35">
        <v>14.966799999999999</v>
      </c>
      <c r="BV245" s="35">
        <v>12.6028</v>
      </c>
      <c r="BW245" s="35">
        <v>12.9269</v>
      </c>
      <c r="BX245" s="35">
        <v>13.4148</v>
      </c>
      <c r="BY245" s="35">
        <v>14.789099999999999</v>
      </c>
      <c r="BZ245" s="35">
        <v>14.484299999999999</v>
      </c>
      <c r="CA245" s="35">
        <v>15.164099999999999</v>
      </c>
      <c r="CB245" s="35">
        <v>17.136199999999999</v>
      </c>
      <c r="CC245" s="35">
        <v>13.917199999999999</v>
      </c>
      <c r="CD245" s="35">
        <v>16.141999999999999</v>
      </c>
      <c r="CE245" s="35">
        <v>12.851100000000001</v>
      </c>
      <c r="CF245" s="35">
        <v>15.522500000000001</v>
      </c>
      <c r="CH245" s="32">
        <v>105.69</v>
      </c>
      <c r="CI245" s="30">
        <v>35.783000000000001</v>
      </c>
    </row>
    <row r="246" spans="1:87">
      <c r="A246" s="29" t="s">
        <v>271</v>
      </c>
      <c r="B246" s="30" t="s">
        <v>272</v>
      </c>
      <c r="C246" s="30"/>
      <c r="D246" s="30"/>
      <c r="E246" s="30" t="s">
        <v>227</v>
      </c>
      <c r="F246" s="31">
        <v>9</v>
      </c>
      <c r="G246" s="31">
        <v>90</v>
      </c>
      <c r="H246" s="31">
        <v>8357</v>
      </c>
      <c r="I246" s="32">
        <v>105.66200000000001</v>
      </c>
      <c r="J246" s="30">
        <v>35.793999999999997</v>
      </c>
      <c r="K246" s="33" t="s">
        <v>290</v>
      </c>
      <c r="M246" s="35">
        <v>0.59309999999999996</v>
      </c>
      <c r="N246" s="35">
        <v>0.55520000000000003</v>
      </c>
      <c r="O246" s="35">
        <v>0.58989999999999998</v>
      </c>
      <c r="P246" s="35">
        <v>0.60780000000000001</v>
      </c>
      <c r="Q246" s="35">
        <v>0.56879999999999997</v>
      </c>
      <c r="R246" s="35">
        <v>0.60919999999999996</v>
      </c>
      <c r="S246" s="35">
        <v>0.60189999999999999</v>
      </c>
      <c r="T246" s="35">
        <v>0.53</v>
      </c>
      <c r="U246" s="35">
        <v>0.58460000000000001</v>
      </c>
      <c r="V246" s="35">
        <v>0.54830000000000001</v>
      </c>
      <c r="W246" s="35">
        <v>0.58620000000000005</v>
      </c>
      <c r="X246" s="35">
        <v>0.57230000000000003</v>
      </c>
      <c r="Y246" s="35">
        <v>0.55559999999999998</v>
      </c>
      <c r="Z246" s="35">
        <v>0.60750000000000004</v>
      </c>
      <c r="AA246" s="35">
        <v>0.62250000000000005</v>
      </c>
      <c r="AB246" s="35">
        <v>0.62749999999999995</v>
      </c>
      <c r="AC246" s="35">
        <v>0.58909999999999996</v>
      </c>
      <c r="AD246" s="35">
        <v>0.62490000000000001</v>
      </c>
      <c r="AE246" s="35">
        <v>0.63560000000000005</v>
      </c>
      <c r="AF246" s="35">
        <v>0.62280000000000002</v>
      </c>
      <c r="AG246" s="35">
        <v>0.63759999999999994</v>
      </c>
      <c r="AH246" s="35">
        <v>0.65529999999999999</v>
      </c>
      <c r="AJ246" s="36" t="s">
        <v>290</v>
      </c>
      <c r="AL246" s="35">
        <v>-0.51829999999999998</v>
      </c>
      <c r="AM246" s="35">
        <v>-0.48420000000000002</v>
      </c>
      <c r="AN246" s="35">
        <v>-0.4753</v>
      </c>
      <c r="AO246" s="35">
        <v>-0.46810000000000002</v>
      </c>
      <c r="AP246" s="35">
        <v>-0.4753</v>
      </c>
      <c r="AQ246" s="35">
        <v>-0.49609999999999999</v>
      </c>
      <c r="AR246" s="35">
        <v>-0.49509999999999998</v>
      </c>
      <c r="AS246" s="35">
        <v>-0.49399999999999999</v>
      </c>
      <c r="AT246" s="35">
        <v>-0.50780000000000003</v>
      </c>
      <c r="AU246" s="35">
        <v>-0.49180000000000001</v>
      </c>
      <c r="AV246" s="35">
        <v>-0.55430000000000001</v>
      </c>
      <c r="AW246" s="35">
        <v>-0.53539999999999999</v>
      </c>
      <c r="AX246" s="35">
        <v>-0.5101</v>
      </c>
      <c r="AY246" s="35">
        <v>-0.51980000000000004</v>
      </c>
      <c r="AZ246" s="35">
        <v>-0.53100000000000003</v>
      </c>
      <c r="BA246" s="35">
        <v>-0.5262</v>
      </c>
      <c r="BB246" s="35">
        <v>-0.49590000000000001</v>
      </c>
      <c r="BC246" s="35">
        <v>-0.52680000000000005</v>
      </c>
      <c r="BD246" s="35">
        <v>-0.52129999999999999</v>
      </c>
      <c r="BE246" s="35">
        <v>-0.5373</v>
      </c>
      <c r="BF246" s="35">
        <v>-0.53059999999999996</v>
      </c>
      <c r="BG246" s="35">
        <v>-0.52929999999999999</v>
      </c>
      <c r="BI246" s="39" t="s">
        <v>290</v>
      </c>
      <c r="BK246" s="35">
        <v>18.6144</v>
      </c>
      <c r="BL246" s="35">
        <v>14.7064</v>
      </c>
      <c r="BM246" s="35">
        <v>18.785799999999998</v>
      </c>
      <c r="BN246" s="35">
        <v>18.659600000000001</v>
      </c>
      <c r="BO246" s="35">
        <v>14.627000000000001</v>
      </c>
      <c r="BP246" s="35">
        <v>18.991199999999999</v>
      </c>
      <c r="BQ246" s="35">
        <v>19.0063</v>
      </c>
      <c r="BR246" s="35">
        <v>15.2142</v>
      </c>
      <c r="BS246" s="35">
        <v>20.773700000000002</v>
      </c>
      <c r="BT246" s="35">
        <v>17.809100000000001</v>
      </c>
      <c r="BU246" s="35">
        <v>18.042100000000001</v>
      </c>
      <c r="BV246" s="35">
        <v>13.8393</v>
      </c>
      <c r="BW246" s="35">
        <v>16.494700000000002</v>
      </c>
      <c r="BX246" s="35">
        <v>16.108499999999999</v>
      </c>
      <c r="BY246" s="35">
        <v>17.9254</v>
      </c>
      <c r="BZ246" s="35">
        <v>19.105399999999999</v>
      </c>
      <c r="CA246" s="35">
        <v>17.3795</v>
      </c>
      <c r="CB246" s="35">
        <v>19.1907</v>
      </c>
      <c r="CC246" s="35">
        <v>17.0441</v>
      </c>
      <c r="CD246" s="35">
        <v>17.939800000000002</v>
      </c>
      <c r="CE246" s="35">
        <v>18.094100000000001</v>
      </c>
      <c r="CF246" s="35">
        <v>20.486599999999999</v>
      </c>
      <c r="CH246" s="32">
        <v>105.66200000000001</v>
      </c>
      <c r="CI246" s="30">
        <v>35.793999999999997</v>
      </c>
    </row>
    <row r="247" spans="1:87">
      <c r="A247" s="29" t="s">
        <v>271</v>
      </c>
      <c r="B247" s="30" t="s">
        <v>272</v>
      </c>
      <c r="C247" s="30"/>
      <c r="D247" s="30"/>
      <c r="E247" s="30" t="s">
        <v>227</v>
      </c>
      <c r="F247" s="31">
        <v>12</v>
      </c>
      <c r="G247" s="31">
        <v>241</v>
      </c>
      <c r="H247" s="31">
        <v>7860</v>
      </c>
      <c r="I247" s="32">
        <v>105.67</v>
      </c>
      <c r="J247" s="30">
        <v>35.622999999999998</v>
      </c>
      <c r="K247" s="33" t="s">
        <v>291</v>
      </c>
      <c r="M247" s="35">
        <v>0.4607</v>
      </c>
      <c r="N247" s="35">
        <v>0.44619999999999999</v>
      </c>
      <c r="O247" s="35">
        <v>0.45369999999999999</v>
      </c>
      <c r="P247" s="35">
        <v>0.4723</v>
      </c>
      <c r="Q247" s="35">
        <v>0.442</v>
      </c>
      <c r="R247" s="35">
        <v>0.46229999999999999</v>
      </c>
      <c r="S247" s="35">
        <v>0.4471</v>
      </c>
      <c r="T247" s="35">
        <v>0.47749999999999998</v>
      </c>
      <c r="U247" s="35">
        <v>0.50370000000000004</v>
      </c>
      <c r="V247" s="35">
        <v>0.48230000000000001</v>
      </c>
      <c r="W247" s="35">
        <v>0.46650000000000003</v>
      </c>
      <c r="X247" s="35">
        <v>0.48010000000000003</v>
      </c>
      <c r="Y247" s="35">
        <v>0.48480000000000001</v>
      </c>
      <c r="Z247" s="35">
        <v>0.50560000000000005</v>
      </c>
      <c r="AA247" s="35">
        <v>0.49659999999999999</v>
      </c>
      <c r="AB247" s="35">
        <v>0.48670000000000002</v>
      </c>
      <c r="AC247" s="35">
        <v>0.4622</v>
      </c>
      <c r="AD247" s="35">
        <v>0.5131</v>
      </c>
      <c r="AE247" s="35">
        <v>0.49170000000000003</v>
      </c>
      <c r="AF247" s="35">
        <v>0.49049999999999999</v>
      </c>
      <c r="AG247" s="35">
        <v>0.48249999999999998</v>
      </c>
      <c r="AH247" s="35">
        <v>0.53159999999999996</v>
      </c>
      <c r="AJ247" s="36" t="s">
        <v>291</v>
      </c>
      <c r="AL247" s="35">
        <v>-0.4612</v>
      </c>
      <c r="AM247" s="35">
        <v>-0.44209999999999999</v>
      </c>
      <c r="AN247" s="35">
        <v>-0.4395</v>
      </c>
      <c r="AO247" s="35">
        <v>-0.45419999999999999</v>
      </c>
      <c r="AP247" s="35">
        <v>-0.4209</v>
      </c>
      <c r="AQ247" s="35">
        <v>-0.43719999999999998</v>
      </c>
      <c r="AR247" s="35">
        <v>-0.4254</v>
      </c>
      <c r="AS247" s="35">
        <v>-0.47370000000000001</v>
      </c>
      <c r="AT247" s="35">
        <v>-0.49230000000000002</v>
      </c>
      <c r="AU247" s="35">
        <v>-0.47470000000000001</v>
      </c>
      <c r="AV247" s="35">
        <v>-0.45350000000000001</v>
      </c>
      <c r="AW247" s="35">
        <v>-0.4844</v>
      </c>
      <c r="AX247" s="35">
        <v>-0.46960000000000002</v>
      </c>
      <c r="AY247" s="35">
        <v>-0.45879999999999999</v>
      </c>
      <c r="AZ247" s="35">
        <v>-0.48570000000000002</v>
      </c>
      <c r="BA247" s="35">
        <v>-0.48399999999999999</v>
      </c>
      <c r="BB247" s="35">
        <v>-0.4854</v>
      </c>
      <c r="BC247" s="35">
        <v>-0.4904</v>
      </c>
      <c r="BD247" s="35">
        <v>-0.4647</v>
      </c>
      <c r="BE247" s="35">
        <v>-0.4854</v>
      </c>
      <c r="BF247" s="35">
        <v>-0.4677</v>
      </c>
      <c r="BG247" s="35">
        <v>-0.47649999999999998</v>
      </c>
      <c r="BI247" s="39" t="s">
        <v>291</v>
      </c>
      <c r="BK247" s="35">
        <v>21.3826</v>
      </c>
      <c r="BL247" s="35">
        <v>14.9198</v>
      </c>
      <c r="BM247" s="35">
        <v>18.653099999999998</v>
      </c>
      <c r="BN247" s="35">
        <v>20.896000000000001</v>
      </c>
      <c r="BO247" s="35">
        <v>17.508500000000002</v>
      </c>
      <c r="BP247" s="35">
        <v>20.124199999999998</v>
      </c>
      <c r="BQ247" s="35">
        <v>17.003799999999998</v>
      </c>
      <c r="BR247" s="35">
        <v>17.919699999999999</v>
      </c>
      <c r="BS247" s="35">
        <v>19.386700000000001</v>
      </c>
      <c r="BT247" s="35">
        <v>22.5335</v>
      </c>
      <c r="BU247" s="35">
        <v>20.8718</v>
      </c>
      <c r="BV247" s="35">
        <v>17.956</v>
      </c>
      <c r="BW247" s="35">
        <v>19.310400000000001</v>
      </c>
      <c r="BX247" s="35">
        <v>18.6708</v>
      </c>
      <c r="BY247" s="35">
        <v>20.087299999999999</v>
      </c>
      <c r="BZ247" s="35">
        <v>21.190100000000001</v>
      </c>
      <c r="CA247" s="35">
        <v>19.374400000000001</v>
      </c>
      <c r="CB247" s="35">
        <v>20.914200000000001</v>
      </c>
      <c r="CC247" s="35">
        <v>20.280100000000001</v>
      </c>
      <c r="CD247" s="35">
        <v>19.427700000000002</v>
      </c>
      <c r="CE247" s="35">
        <v>18.091999999999999</v>
      </c>
      <c r="CF247" s="35">
        <v>20.4206</v>
      </c>
      <c r="CH247" s="32">
        <v>105.67</v>
      </c>
      <c r="CI247" s="30">
        <v>35.622999999999998</v>
      </c>
    </row>
    <row r="248" spans="1:87">
      <c r="A248" s="29" t="s">
        <v>271</v>
      </c>
      <c r="B248" s="30" t="s">
        <v>272</v>
      </c>
      <c r="C248" s="30"/>
      <c r="D248" s="30"/>
      <c r="E248" s="30" t="s">
        <v>227</v>
      </c>
      <c r="F248" s="31">
        <v>9</v>
      </c>
      <c r="G248" s="31">
        <v>205</v>
      </c>
      <c r="H248" s="31">
        <v>8552</v>
      </c>
      <c r="I248" s="32">
        <v>105.65300000000001</v>
      </c>
      <c r="J248" s="30">
        <v>35.633000000000003</v>
      </c>
      <c r="K248" s="33" t="s">
        <v>292</v>
      </c>
      <c r="M248" s="35">
        <v>0.53810000000000002</v>
      </c>
      <c r="N248" s="35">
        <v>0.52280000000000004</v>
      </c>
      <c r="O248" s="35">
        <v>0.55389999999999995</v>
      </c>
      <c r="P248" s="35">
        <v>0.55989999999999995</v>
      </c>
      <c r="Q248" s="35">
        <v>0.47589999999999999</v>
      </c>
      <c r="R248" s="35">
        <v>0.49880000000000002</v>
      </c>
      <c r="S248" s="35">
        <v>0.50829999999999997</v>
      </c>
      <c r="T248" s="35">
        <v>0.53949999999999998</v>
      </c>
      <c r="U248" s="35">
        <v>0.55530000000000002</v>
      </c>
      <c r="V248" s="35">
        <v>0.55779999999999996</v>
      </c>
      <c r="W248" s="35">
        <v>0.53320000000000001</v>
      </c>
      <c r="X248" s="35">
        <v>0.55959999999999999</v>
      </c>
      <c r="Y248" s="35">
        <v>0.55549999999999999</v>
      </c>
      <c r="Z248" s="35">
        <v>0.57130000000000003</v>
      </c>
      <c r="AA248" s="35">
        <v>0.58699999999999997</v>
      </c>
      <c r="AB248" s="35">
        <v>0.60429999999999995</v>
      </c>
      <c r="AC248" s="35">
        <v>0.5575</v>
      </c>
      <c r="AD248" s="35">
        <v>0.58609999999999995</v>
      </c>
      <c r="AE248" s="35">
        <v>0.58850000000000002</v>
      </c>
      <c r="AF248" s="35">
        <v>0.57869999999999999</v>
      </c>
      <c r="AG248" s="35">
        <v>0.57989999999999997</v>
      </c>
      <c r="AH248" s="35">
        <v>0.62819999999999998</v>
      </c>
      <c r="AJ248" s="36" t="s">
        <v>292</v>
      </c>
      <c r="AL248" s="35">
        <v>-0.4758</v>
      </c>
      <c r="AM248" s="35">
        <v>-0.44169999999999998</v>
      </c>
      <c r="AN248" s="35">
        <v>-0.47849999999999998</v>
      </c>
      <c r="AO248" s="35">
        <v>-0.4582</v>
      </c>
      <c r="AP248" s="35">
        <v>-0.48039999999999999</v>
      </c>
      <c r="AQ248" s="35">
        <v>-0.48849999999999999</v>
      </c>
      <c r="AR248" s="35">
        <v>-0.4793</v>
      </c>
      <c r="AS248" s="35">
        <v>-0.46089999999999998</v>
      </c>
      <c r="AT248" s="35">
        <v>-0.48599999999999999</v>
      </c>
      <c r="AU248" s="35">
        <v>-0.48670000000000002</v>
      </c>
      <c r="AV248" s="35">
        <v>-0.47649999999999998</v>
      </c>
      <c r="AW248" s="35">
        <v>-0.49480000000000002</v>
      </c>
      <c r="AX248" s="35">
        <v>-0.50019999999999998</v>
      </c>
      <c r="AY248" s="35">
        <v>-0.4924</v>
      </c>
      <c r="AZ248" s="35">
        <v>-0.4914</v>
      </c>
      <c r="BA248" s="35">
        <v>-0.49890000000000001</v>
      </c>
      <c r="BB248" s="35">
        <v>-0.47699999999999998</v>
      </c>
      <c r="BC248" s="35">
        <v>-0.47870000000000001</v>
      </c>
      <c r="BD248" s="35">
        <v>-0.48570000000000002</v>
      </c>
      <c r="BE248" s="35">
        <v>-0.49990000000000001</v>
      </c>
      <c r="BF248" s="35">
        <v>-0.51039999999999996</v>
      </c>
      <c r="BG248" s="35">
        <v>-0.49890000000000001</v>
      </c>
      <c r="BI248" s="39" t="s">
        <v>292</v>
      </c>
      <c r="BK248" s="35">
        <v>23.2456</v>
      </c>
      <c r="BL248" s="35">
        <v>16.905000000000001</v>
      </c>
      <c r="BM248" s="35">
        <v>22.129200000000001</v>
      </c>
      <c r="BN248" s="35">
        <v>21.374600000000001</v>
      </c>
      <c r="BO248" s="35">
        <v>18.8933</v>
      </c>
      <c r="BP248" s="35">
        <v>21.5517</v>
      </c>
      <c r="BQ248" s="35">
        <v>21.229900000000001</v>
      </c>
      <c r="BR248" s="35">
        <v>18.922899999999998</v>
      </c>
      <c r="BS248" s="35">
        <v>20.084700000000002</v>
      </c>
      <c r="BT248" s="35">
        <v>23.9025</v>
      </c>
      <c r="BU248" s="35">
        <v>24.355599999999999</v>
      </c>
      <c r="BV248" s="35">
        <v>20.347100000000001</v>
      </c>
      <c r="BW248" s="35">
        <v>20.5381</v>
      </c>
      <c r="BX248" s="35">
        <v>20.217300000000002</v>
      </c>
      <c r="BY248" s="35">
        <v>21.618400000000001</v>
      </c>
      <c r="BZ248" s="35">
        <v>22.037500000000001</v>
      </c>
      <c r="CA248" s="35">
        <v>19.900400000000001</v>
      </c>
      <c r="CB248" s="35">
        <v>22.343399999999999</v>
      </c>
      <c r="CC248" s="35">
        <v>22.546600000000002</v>
      </c>
      <c r="CD248" s="35">
        <v>19.743099999999998</v>
      </c>
      <c r="CE248" s="35">
        <v>19.488900000000001</v>
      </c>
      <c r="CF248" s="35">
        <v>22.320599999999999</v>
      </c>
      <c r="CH248" s="32">
        <v>105.65300000000001</v>
      </c>
      <c r="CI248" s="30">
        <v>35.633000000000003</v>
      </c>
    </row>
    <row r="249" spans="1:87">
      <c r="A249" s="29" t="s">
        <v>271</v>
      </c>
      <c r="B249" s="30" t="s">
        <v>272</v>
      </c>
      <c r="C249" s="30"/>
      <c r="D249" s="30"/>
      <c r="E249" s="30" t="s">
        <v>227</v>
      </c>
      <c r="F249" s="31">
        <v>14</v>
      </c>
      <c r="G249" s="31">
        <v>188</v>
      </c>
      <c r="H249" s="31">
        <v>9107</v>
      </c>
      <c r="I249" s="32">
        <v>105.657</v>
      </c>
      <c r="J249" s="30">
        <v>35.67</v>
      </c>
      <c r="K249" s="33" t="s">
        <v>293</v>
      </c>
      <c r="M249" s="35">
        <v>0.55189999999999995</v>
      </c>
      <c r="N249" s="35">
        <v>0.58450000000000002</v>
      </c>
      <c r="O249" s="35">
        <v>0.57889999999999997</v>
      </c>
      <c r="P249" s="35">
        <v>0.59199999999999997</v>
      </c>
      <c r="Q249" s="35">
        <v>0.57769999999999999</v>
      </c>
      <c r="R249" s="35">
        <v>0.58309999999999995</v>
      </c>
      <c r="S249" s="35">
        <v>0.62690000000000001</v>
      </c>
      <c r="T249" s="35">
        <v>0.60209999999999997</v>
      </c>
      <c r="U249" s="35">
        <v>0.6</v>
      </c>
      <c r="V249" s="35">
        <v>0.60309999999999997</v>
      </c>
      <c r="W249" s="35">
        <v>0.5746</v>
      </c>
      <c r="X249" s="35">
        <v>0.6109</v>
      </c>
      <c r="Y249" s="35">
        <v>0.64370000000000005</v>
      </c>
      <c r="Z249" s="35">
        <v>0.63329999999999997</v>
      </c>
      <c r="AA249" s="35">
        <v>0.61419999999999997</v>
      </c>
      <c r="AB249" s="35">
        <v>0.61980000000000002</v>
      </c>
      <c r="AC249" s="35">
        <v>0.56110000000000004</v>
      </c>
      <c r="AD249" s="35">
        <v>0.63880000000000003</v>
      </c>
      <c r="AE249" s="35">
        <v>0.64890000000000003</v>
      </c>
      <c r="AF249" s="35">
        <v>0.60799999999999998</v>
      </c>
      <c r="AG249" s="35">
        <v>0.59599999999999997</v>
      </c>
      <c r="AH249" s="35">
        <v>0.66820000000000002</v>
      </c>
      <c r="AJ249" s="36" t="s">
        <v>293</v>
      </c>
      <c r="AL249" s="35">
        <v>-0.37909999999999999</v>
      </c>
      <c r="AM249" s="35">
        <v>-0.38219999999999998</v>
      </c>
      <c r="AN249" s="35">
        <v>-0.40510000000000002</v>
      </c>
      <c r="AO249" s="35">
        <v>-0.39400000000000002</v>
      </c>
      <c r="AP249" s="35">
        <v>-0.40720000000000001</v>
      </c>
      <c r="AQ249" s="35">
        <v>-0.39739999999999998</v>
      </c>
      <c r="AR249" s="35">
        <v>-0.41389999999999999</v>
      </c>
      <c r="AS249" s="35">
        <v>-0.4027</v>
      </c>
      <c r="AT249" s="35">
        <v>-0.45989999999999998</v>
      </c>
      <c r="AU249" s="35">
        <v>-0.47120000000000001</v>
      </c>
      <c r="AV249" s="35">
        <v>-0.44600000000000001</v>
      </c>
      <c r="AW249" s="35">
        <v>-0.50129999999999997</v>
      </c>
      <c r="AX249" s="35">
        <v>-0.48580000000000001</v>
      </c>
      <c r="AY249" s="35">
        <v>-0.47139999999999999</v>
      </c>
      <c r="AZ249" s="35">
        <v>-0.47420000000000001</v>
      </c>
      <c r="BA249" s="35">
        <v>-0.49109999999999998</v>
      </c>
      <c r="BB249" s="35">
        <v>-0.44359999999999999</v>
      </c>
      <c r="BC249" s="35">
        <v>-0.46550000000000002</v>
      </c>
      <c r="BD249" s="35">
        <v>-0.46029999999999999</v>
      </c>
      <c r="BE249" s="35">
        <v>-0.4733</v>
      </c>
      <c r="BF249" s="35">
        <v>-0.47510000000000002</v>
      </c>
      <c r="BG249" s="35">
        <v>-0.45219999999999999</v>
      </c>
      <c r="BI249" s="39" t="s">
        <v>293</v>
      </c>
      <c r="BK249" s="35">
        <v>16.4697</v>
      </c>
      <c r="BL249" s="35">
        <v>10.0351</v>
      </c>
      <c r="BM249" s="35">
        <v>13.0701</v>
      </c>
      <c r="BN249" s="35">
        <v>14.550599999999999</v>
      </c>
      <c r="BO249" s="35">
        <v>12.7193</v>
      </c>
      <c r="BP249" s="35">
        <v>14.0814</v>
      </c>
      <c r="BQ249" s="35">
        <v>12.659700000000001</v>
      </c>
      <c r="BR249" s="35">
        <v>11.726599999999999</v>
      </c>
      <c r="BS249" s="35">
        <v>15.6936</v>
      </c>
      <c r="BT249" s="35">
        <v>16.5061</v>
      </c>
      <c r="BU249" s="35">
        <v>14.8613</v>
      </c>
      <c r="BV249" s="35">
        <v>13.2751</v>
      </c>
      <c r="BW249" s="35">
        <v>15.047000000000001</v>
      </c>
      <c r="BX249" s="35">
        <v>13.093299999999999</v>
      </c>
      <c r="BY249" s="35">
        <v>16.125800000000002</v>
      </c>
      <c r="BZ249" s="35">
        <v>15.4589</v>
      </c>
      <c r="CA249" s="35">
        <v>16.0489</v>
      </c>
      <c r="CB249" s="35">
        <v>16.820900000000002</v>
      </c>
      <c r="CC249" s="35">
        <v>15.4565</v>
      </c>
      <c r="CD249" s="35">
        <v>13.551399999999999</v>
      </c>
      <c r="CE249" s="35">
        <v>13.9953</v>
      </c>
      <c r="CF249" s="35">
        <v>15.0755</v>
      </c>
      <c r="CH249" s="32">
        <v>105.657</v>
      </c>
      <c r="CI249" s="30">
        <v>35.67</v>
      </c>
    </row>
    <row r="250" spans="1:87">
      <c r="A250" s="29" t="s">
        <v>271</v>
      </c>
      <c r="B250" s="30" t="s">
        <v>272</v>
      </c>
      <c r="C250" s="30"/>
      <c r="D250" s="30"/>
      <c r="E250" s="30" t="s">
        <v>227</v>
      </c>
      <c r="F250" s="31">
        <v>13</v>
      </c>
      <c r="G250" s="31">
        <v>229</v>
      </c>
      <c r="H250" s="31">
        <v>9109</v>
      </c>
      <c r="I250" s="32">
        <v>105.66200000000001</v>
      </c>
      <c r="J250" s="30">
        <v>35.679000000000002</v>
      </c>
      <c r="K250" s="33" t="s">
        <v>294</v>
      </c>
      <c r="M250" s="35">
        <v>0.58250000000000002</v>
      </c>
      <c r="N250" s="35">
        <v>0.5837</v>
      </c>
      <c r="O250" s="35">
        <v>0.627</v>
      </c>
      <c r="P250" s="35">
        <v>0.64410000000000001</v>
      </c>
      <c r="Q250" s="35">
        <v>0.57499999999999996</v>
      </c>
      <c r="R250" s="35">
        <v>0.60980000000000001</v>
      </c>
      <c r="S250" s="35">
        <v>0.63649999999999995</v>
      </c>
      <c r="T250" s="35">
        <v>0.65210000000000001</v>
      </c>
      <c r="U250" s="35">
        <v>0.62690000000000001</v>
      </c>
      <c r="V250" s="35">
        <v>0.62009999999999998</v>
      </c>
      <c r="W250" s="35">
        <v>0.60089999999999999</v>
      </c>
      <c r="X250" s="35">
        <v>0.62649999999999995</v>
      </c>
      <c r="Y250" s="35">
        <v>0.65910000000000002</v>
      </c>
      <c r="Z250" s="35">
        <v>0.63839999999999997</v>
      </c>
      <c r="AA250" s="35">
        <v>0.65710000000000002</v>
      </c>
      <c r="AB250" s="35">
        <v>0.63690000000000002</v>
      </c>
      <c r="AC250" s="35">
        <v>0.5897</v>
      </c>
      <c r="AD250" s="35">
        <v>0.67030000000000001</v>
      </c>
      <c r="AE250" s="35">
        <v>0.64800000000000002</v>
      </c>
      <c r="AF250" s="35">
        <v>0.621</v>
      </c>
      <c r="AG250" s="35">
        <v>0.60860000000000003</v>
      </c>
      <c r="AH250" s="35">
        <v>0.67649999999999999</v>
      </c>
      <c r="AJ250" s="36" t="s">
        <v>294</v>
      </c>
      <c r="AL250" s="35">
        <v>-0.38350000000000001</v>
      </c>
      <c r="AM250" s="35">
        <v>-0.34739999999999999</v>
      </c>
      <c r="AN250" s="35">
        <v>-0.38279999999999997</v>
      </c>
      <c r="AO250" s="35">
        <v>-0.4093</v>
      </c>
      <c r="AP250" s="35">
        <v>-0.40429999999999999</v>
      </c>
      <c r="AQ250" s="35">
        <v>-0.3886</v>
      </c>
      <c r="AR250" s="35">
        <v>-0.39350000000000002</v>
      </c>
      <c r="AS250" s="35">
        <v>-0.43259999999999998</v>
      </c>
      <c r="AT250" s="35">
        <v>-0.47599999999999998</v>
      </c>
      <c r="AU250" s="35">
        <v>-0.46129999999999999</v>
      </c>
      <c r="AV250" s="35">
        <v>-0.44950000000000001</v>
      </c>
      <c r="AW250" s="35">
        <v>-0.4965</v>
      </c>
      <c r="AX250" s="35">
        <v>-0.46350000000000002</v>
      </c>
      <c r="AY250" s="35">
        <v>-0.45600000000000002</v>
      </c>
      <c r="AZ250" s="35">
        <v>-0.47710000000000002</v>
      </c>
      <c r="BA250" s="35">
        <v>-0.4829</v>
      </c>
      <c r="BB250" s="35">
        <v>-0.45040000000000002</v>
      </c>
      <c r="BC250" s="35">
        <v>-0.45269999999999999</v>
      </c>
      <c r="BD250" s="35">
        <v>-0.4481</v>
      </c>
      <c r="BE250" s="35">
        <v>-0.46929999999999999</v>
      </c>
      <c r="BF250" s="35">
        <v>-0.45729999999999998</v>
      </c>
      <c r="BG250" s="35">
        <v>-0.45190000000000002</v>
      </c>
      <c r="BI250" s="39" t="s">
        <v>294</v>
      </c>
      <c r="BK250" s="42">
        <v>16.2896</v>
      </c>
      <c r="BL250" s="42">
        <v>9.4048999999999996</v>
      </c>
      <c r="BM250" s="42">
        <v>13.222099999999999</v>
      </c>
      <c r="BN250" s="42">
        <v>15.0223</v>
      </c>
      <c r="BO250" s="42">
        <v>11.8064</v>
      </c>
      <c r="BP250" s="42">
        <v>13.828099999999999</v>
      </c>
      <c r="BQ250" s="42">
        <v>11.613</v>
      </c>
      <c r="BR250" s="42">
        <v>11.900399999999999</v>
      </c>
      <c r="BS250" s="42">
        <v>16.2195</v>
      </c>
      <c r="BT250" s="42">
        <v>16.5883</v>
      </c>
      <c r="BU250" s="42">
        <v>14.8651</v>
      </c>
      <c r="BV250" s="42">
        <v>13.4222</v>
      </c>
      <c r="BW250" s="42">
        <v>14.8653</v>
      </c>
      <c r="BX250" s="42">
        <v>12.7041</v>
      </c>
      <c r="BY250" s="42">
        <v>16.156400000000001</v>
      </c>
      <c r="BZ250" s="42">
        <v>15.3184</v>
      </c>
      <c r="CA250" s="42">
        <v>14.383800000000001</v>
      </c>
      <c r="CB250" s="42">
        <v>17.2224</v>
      </c>
      <c r="CC250" s="42">
        <v>15.615500000000001</v>
      </c>
      <c r="CD250" s="42">
        <v>13.7719</v>
      </c>
      <c r="CE250" s="42">
        <v>13.2437</v>
      </c>
      <c r="CF250" s="42">
        <v>15.499700000000001</v>
      </c>
      <c r="CH250" s="32">
        <v>105.66200000000001</v>
      </c>
      <c r="CI250" s="30">
        <v>35.679000000000002</v>
      </c>
    </row>
    <row r="251" spans="1:87">
      <c r="A251" s="29" t="s">
        <v>271</v>
      </c>
      <c r="B251" s="30" t="s">
        <v>272</v>
      </c>
      <c r="C251" s="30"/>
      <c r="D251" s="30"/>
      <c r="E251" s="30" t="s">
        <v>227</v>
      </c>
      <c r="F251" s="31">
        <v>14</v>
      </c>
      <c r="G251" s="31">
        <v>98</v>
      </c>
      <c r="H251" s="31">
        <v>8745</v>
      </c>
      <c r="I251" s="32">
        <v>105.703</v>
      </c>
      <c r="J251" s="30">
        <v>35.713999999999999</v>
      </c>
      <c r="K251" s="33" t="s">
        <v>295</v>
      </c>
      <c r="M251" s="35">
        <v>0.61150000000000004</v>
      </c>
      <c r="N251" s="35">
        <v>0.59189999999999998</v>
      </c>
      <c r="O251" s="35">
        <v>0.62519999999999998</v>
      </c>
      <c r="P251" s="35">
        <v>0.65990000000000004</v>
      </c>
      <c r="Q251" s="35">
        <v>0.6038</v>
      </c>
      <c r="R251" s="35">
        <v>0.66390000000000005</v>
      </c>
      <c r="S251" s="35">
        <v>0.62870000000000004</v>
      </c>
      <c r="T251" s="35">
        <v>0.59950000000000003</v>
      </c>
      <c r="U251" s="35">
        <v>0.60929999999999995</v>
      </c>
      <c r="V251" s="35">
        <v>0.57979999999999998</v>
      </c>
      <c r="W251" s="35">
        <v>0.58320000000000005</v>
      </c>
      <c r="X251" s="35">
        <v>0.59470000000000001</v>
      </c>
      <c r="Y251" s="35">
        <v>0.57069999999999999</v>
      </c>
      <c r="Z251" s="35">
        <v>0.621</v>
      </c>
      <c r="AA251" s="35">
        <v>0.61860000000000004</v>
      </c>
      <c r="AB251" s="35">
        <v>0.62119999999999997</v>
      </c>
      <c r="AC251" s="35">
        <v>0.57730000000000004</v>
      </c>
      <c r="AD251" s="35">
        <v>0.62180000000000002</v>
      </c>
      <c r="AE251" s="35">
        <v>0.61029999999999995</v>
      </c>
      <c r="AF251" s="35">
        <v>0.59889999999999999</v>
      </c>
      <c r="AG251" s="35">
        <v>0.61439999999999995</v>
      </c>
      <c r="AH251" s="35">
        <v>0.65149999999999997</v>
      </c>
      <c r="AJ251" s="36" t="s">
        <v>295</v>
      </c>
      <c r="AL251" s="35">
        <v>-0.43090000000000001</v>
      </c>
      <c r="AM251" s="35">
        <v>-0.37019999999999997</v>
      </c>
      <c r="AN251" s="35">
        <v>-0.38019999999999998</v>
      </c>
      <c r="AO251" s="35">
        <v>-0.39729999999999999</v>
      </c>
      <c r="AP251" s="35">
        <v>-0.41410000000000002</v>
      </c>
      <c r="AQ251" s="35">
        <v>-0.42249999999999999</v>
      </c>
      <c r="AR251" s="35">
        <v>-0.39100000000000001</v>
      </c>
      <c r="AS251" s="35">
        <v>-0.45119999999999999</v>
      </c>
      <c r="AT251" s="35">
        <v>-0.46650000000000003</v>
      </c>
      <c r="AU251" s="35">
        <v>-0.44190000000000002</v>
      </c>
      <c r="AV251" s="35">
        <v>-0.44579999999999997</v>
      </c>
      <c r="AW251" s="35">
        <v>-0.47939999999999999</v>
      </c>
      <c r="AX251" s="35">
        <v>-0.47460000000000002</v>
      </c>
      <c r="AY251" s="35">
        <v>-0.45419999999999999</v>
      </c>
      <c r="AZ251" s="35">
        <v>-0.46010000000000001</v>
      </c>
      <c r="BA251" s="35">
        <v>-0.46250000000000002</v>
      </c>
      <c r="BB251" s="35">
        <v>-0.4556</v>
      </c>
      <c r="BC251" s="35">
        <v>-0.47489999999999999</v>
      </c>
      <c r="BD251" s="35">
        <v>-0.46389999999999998</v>
      </c>
      <c r="BE251" s="35">
        <v>-0.46810000000000002</v>
      </c>
      <c r="BF251" s="35">
        <v>-0.4819</v>
      </c>
      <c r="BG251" s="35">
        <v>-0.47210000000000002</v>
      </c>
      <c r="BI251" s="39" t="s">
        <v>295</v>
      </c>
      <c r="BK251" s="42">
        <v>18.356300000000001</v>
      </c>
      <c r="BL251" s="42">
        <v>11.932600000000001</v>
      </c>
      <c r="BM251" s="42">
        <v>15.979699999999999</v>
      </c>
      <c r="BN251" s="42">
        <v>17.439399999999999</v>
      </c>
      <c r="BO251" s="42">
        <v>13.4727</v>
      </c>
      <c r="BP251" s="42">
        <v>17.061900000000001</v>
      </c>
      <c r="BQ251" s="42">
        <v>16.102399999999999</v>
      </c>
      <c r="BR251" s="42">
        <v>12.7828</v>
      </c>
      <c r="BS251" s="42">
        <v>17.8005</v>
      </c>
      <c r="BT251" s="42">
        <v>18.095600000000001</v>
      </c>
      <c r="BU251" s="42">
        <v>17.652999999999999</v>
      </c>
      <c r="BV251" s="42">
        <v>14.9123</v>
      </c>
      <c r="BW251" s="42">
        <v>16.253699999999998</v>
      </c>
      <c r="BX251" s="42">
        <v>15.0868</v>
      </c>
      <c r="BY251" s="42">
        <v>16.671299999999999</v>
      </c>
      <c r="BZ251" s="42">
        <v>17.376000000000001</v>
      </c>
      <c r="CA251" s="42">
        <v>15.6912</v>
      </c>
      <c r="CB251" s="42">
        <v>19.384599999999999</v>
      </c>
      <c r="CC251" s="42">
        <v>18.401299999999999</v>
      </c>
      <c r="CD251" s="42">
        <v>18.732800000000001</v>
      </c>
      <c r="CE251" s="42">
        <v>17.027200000000001</v>
      </c>
      <c r="CF251" s="42">
        <v>18.523700000000002</v>
      </c>
      <c r="CH251" s="32">
        <v>105.703</v>
      </c>
      <c r="CI251" s="30">
        <v>35.713999999999999</v>
      </c>
    </row>
    <row r="252" spans="1:87">
      <c r="A252" s="29" t="s">
        <v>271</v>
      </c>
      <c r="B252" s="30" t="s">
        <v>272</v>
      </c>
      <c r="C252" s="30"/>
      <c r="D252" s="30"/>
      <c r="E252" s="30" t="s">
        <v>227</v>
      </c>
      <c r="F252" s="31">
        <v>8</v>
      </c>
      <c r="G252" s="31">
        <v>134</v>
      </c>
      <c r="H252" s="31">
        <v>8831</v>
      </c>
      <c r="I252" s="32">
        <v>105.711</v>
      </c>
      <c r="J252" s="30">
        <v>35.726999999999997</v>
      </c>
      <c r="K252" s="33" t="s">
        <v>296</v>
      </c>
      <c r="M252" s="35">
        <v>0.6018</v>
      </c>
      <c r="N252" s="35">
        <v>0.5806</v>
      </c>
      <c r="O252" s="35">
        <v>0.61060000000000003</v>
      </c>
      <c r="P252" s="35">
        <v>0.65759999999999996</v>
      </c>
      <c r="Q252" s="35">
        <v>0.59379999999999999</v>
      </c>
      <c r="R252" s="35">
        <v>0.64900000000000002</v>
      </c>
      <c r="S252" s="35">
        <v>0.64790000000000003</v>
      </c>
      <c r="T252" s="35">
        <v>0.57069999999999999</v>
      </c>
      <c r="U252" s="35">
        <v>0.61539999999999995</v>
      </c>
      <c r="V252" s="35">
        <v>0.58109999999999995</v>
      </c>
      <c r="W252" s="35">
        <v>0.58350000000000002</v>
      </c>
      <c r="X252" s="35">
        <v>0.58740000000000003</v>
      </c>
      <c r="Y252" s="35">
        <v>0.5665</v>
      </c>
      <c r="Z252" s="35">
        <v>0.62080000000000002</v>
      </c>
      <c r="AA252" s="35">
        <v>0.64080000000000004</v>
      </c>
      <c r="AB252" s="35">
        <v>0.62109999999999999</v>
      </c>
      <c r="AC252" s="35">
        <v>0.58699999999999997</v>
      </c>
      <c r="AD252" s="35">
        <v>0.628</v>
      </c>
      <c r="AE252" s="35">
        <v>0.60309999999999997</v>
      </c>
      <c r="AF252" s="35">
        <v>0.59960000000000002</v>
      </c>
      <c r="AG252" s="35">
        <v>0.5958</v>
      </c>
      <c r="AH252" s="35">
        <v>0.66049999999999998</v>
      </c>
      <c r="AJ252" s="36" t="s">
        <v>296</v>
      </c>
      <c r="AL252" s="35">
        <v>-0.47439999999999999</v>
      </c>
      <c r="AM252" s="35">
        <v>-0.40939999999999999</v>
      </c>
      <c r="AN252" s="35">
        <v>-0.4466</v>
      </c>
      <c r="AO252" s="35">
        <v>-0.44840000000000002</v>
      </c>
      <c r="AP252" s="35">
        <v>-0.47470000000000001</v>
      </c>
      <c r="AQ252" s="35">
        <v>-0.44090000000000001</v>
      </c>
      <c r="AR252" s="35">
        <v>-0.4466</v>
      </c>
      <c r="AS252" s="35">
        <v>-0.44159999999999999</v>
      </c>
      <c r="AT252" s="35">
        <v>-0.50849999999999995</v>
      </c>
      <c r="AU252" s="35">
        <v>-0.50819999999999999</v>
      </c>
      <c r="AV252" s="35">
        <v>-0.502</v>
      </c>
      <c r="AW252" s="35">
        <v>-0.52769999999999995</v>
      </c>
      <c r="AX252" s="35">
        <v>-0.50470000000000004</v>
      </c>
      <c r="AY252" s="35">
        <v>-0.50280000000000002</v>
      </c>
      <c r="AZ252" s="35">
        <v>-0.49209999999999998</v>
      </c>
      <c r="BA252" s="35">
        <v>-0.49840000000000001</v>
      </c>
      <c r="BB252" s="35">
        <v>-0.49840000000000001</v>
      </c>
      <c r="BC252" s="35">
        <v>-0.48139999999999999</v>
      </c>
      <c r="BD252" s="35">
        <v>-0.49690000000000001</v>
      </c>
      <c r="BE252" s="35">
        <v>-0.51819999999999999</v>
      </c>
      <c r="BF252" s="35">
        <v>-0.51980000000000004</v>
      </c>
      <c r="BG252" s="35">
        <v>-0.49280000000000002</v>
      </c>
      <c r="BI252" s="39" t="s">
        <v>296</v>
      </c>
      <c r="BK252" s="42">
        <v>17.411000000000001</v>
      </c>
      <c r="BL252" s="42">
        <v>14.015499999999999</v>
      </c>
      <c r="BM252" s="42">
        <v>17.948699999999999</v>
      </c>
      <c r="BN252" s="42">
        <v>18.305599999999998</v>
      </c>
      <c r="BO252" s="42">
        <v>16.0352</v>
      </c>
      <c r="BP252" s="42">
        <v>17.9114</v>
      </c>
      <c r="BQ252" s="42">
        <v>18.591100000000001</v>
      </c>
      <c r="BR252" s="42">
        <v>13.010899999999999</v>
      </c>
      <c r="BS252" s="42">
        <v>18.8186</v>
      </c>
      <c r="BT252" s="42">
        <v>19.190000000000001</v>
      </c>
      <c r="BU252" s="42">
        <v>19.272600000000001</v>
      </c>
      <c r="BV252" s="42">
        <v>18.411999999999999</v>
      </c>
      <c r="BW252" s="42">
        <v>17.325800000000001</v>
      </c>
      <c r="BX252" s="42">
        <v>17.189599999999999</v>
      </c>
      <c r="BY252" s="42">
        <v>17.0901</v>
      </c>
      <c r="BZ252" s="42">
        <v>17.646000000000001</v>
      </c>
      <c r="CA252" s="42">
        <v>15.902900000000001</v>
      </c>
      <c r="CB252" s="42">
        <v>21.202999999999999</v>
      </c>
      <c r="CC252" s="42">
        <v>18.395800000000001</v>
      </c>
      <c r="CD252" s="42">
        <v>19.8779</v>
      </c>
      <c r="CE252" s="42">
        <v>16.7805</v>
      </c>
      <c r="CF252" s="42">
        <v>21.135000000000002</v>
      </c>
      <c r="CH252" s="32">
        <v>105.711</v>
      </c>
      <c r="CI252" s="30">
        <v>35.726999999999997</v>
      </c>
    </row>
    <row r="253" spans="1:87">
      <c r="A253" s="29" t="s">
        <v>271</v>
      </c>
      <c r="B253" s="30" t="s">
        <v>272</v>
      </c>
      <c r="C253" s="30"/>
      <c r="D253" s="30"/>
      <c r="E253" s="30" t="s">
        <v>227</v>
      </c>
      <c r="F253" s="31">
        <v>15</v>
      </c>
      <c r="G253" s="31">
        <v>98</v>
      </c>
      <c r="H253" s="31">
        <v>8934</v>
      </c>
      <c r="I253" s="32">
        <v>105.717</v>
      </c>
      <c r="J253" s="30">
        <v>35.75</v>
      </c>
      <c r="K253" s="33" t="s">
        <v>297</v>
      </c>
      <c r="M253" s="35">
        <v>0.62970000000000004</v>
      </c>
      <c r="N253" s="35">
        <v>0.59489999999999998</v>
      </c>
      <c r="O253" s="35">
        <v>0.65480000000000005</v>
      </c>
      <c r="P253" s="35">
        <v>0.6653</v>
      </c>
      <c r="Q253" s="35">
        <v>0.63219999999999998</v>
      </c>
      <c r="R253" s="35">
        <v>0.66759999999999997</v>
      </c>
      <c r="S253" s="35">
        <v>0.67210000000000003</v>
      </c>
      <c r="T253" s="35">
        <v>0.65129999999999999</v>
      </c>
      <c r="U253" s="35">
        <v>0.63719999999999999</v>
      </c>
      <c r="V253" s="35">
        <v>0.64590000000000003</v>
      </c>
      <c r="W253" s="35">
        <v>0.63929999999999998</v>
      </c>
      <c r="X253" s="35">
        <v>0.63770000000000004</v>
      </c>
      <c r="Y253" s="35">
        <v>0.61480000000000001</v>
      </c>
      <c r="Z253" s="35">
        <v>0.66600000000000004</v>
      </c>
      <c r="AA253" s="35">
        <v>0.66420000000000001</v>
      </c>
      <c r="AB253" s="35">
        <v>0.67689999999999995</v>
      </c>
      <c r="AC253" s="35">
        <v>0.623</v>
      </c>
      <c r="AD253" s="35">
        <v>0.65820000000000001</v>
      </c>
      <c r="AE253" s="35">
        <v>0.63819999999999999</v>
      </c>
      <c r="AF253" s="35">
        <v>0.63190000000000002</v>
      </c>
      <c r="AG253" s="35">
        <v>0.61470000000000002</v>
      </c>
      <c r="AH253" s="35">
        <v>0.68279999999999996</v>
      </c>
      <c r="AJ253" s="36" t="s">
        <v>297</v>
      </c>
      <c r="AL253" s="35">
        <v>-0.48270000000000002</v>
      </c>
      <c r="AM253" s="35">
        <v>-0.39750000000000002</v>
      </c>
      <c r="AN253" s="35">
        <v>-0.4597</v>
      </c>
      <c r="AO253" s="35">
        <v>-0.44950000000000001</v>
      </c>
      <c r="AP253" s="35">
        <v>-0.40970000000000001</v>
      </c>
      <c r="AQ253" s="35">
        <v>-0.45519999999999999</v>
      </c>
      <c r="AR253" s="35">
        <v>-0.46879999999999999</v>
      </c>
      <c r="AS253" s="35">
        <v>-0.46429999999999999</v>
      </c>
      <c r="AT253" s="35">
        <v>-0.48620000000000002</v>
      </c>
      <c r="AU253" s="35">
        <v>-0.4995</v>
      </c>
      <c r="AV253" s="35">
        <v>-0.49940000000000001</v>
      </c>
      <c r="AW253" s="35">
        <v>-0.50219999999999998</v>
      </c>
      <c r="AX253" s="35">
        <v>-0.4617</v>
      </c>
      <c r="AY253" s="35">
        <v>-0.4819</v>
      </c>
      <c r="AZ253" s="35">
        <v>-0.47660000000000002</v>
      </c>
      <c r="BA253" s="35">
        <v>-0.47870000000000001</v>
      </c>
      <c r="BB253" s="35">
        <v>-0.46039999999999998</v>
      </c>
      <c r="BC253" s="35">
        <v>-0.47810000000000002</v>
      </c>
      <c r="BD253" s="35">
        <v>-0.47920000000000001</v>
      </c>
      <c r="BE253" s="35">
        <v>-0.49859999999999999</v>
      </c>
      <c r="BF253" s="35">
        <v>-0.48259999999999997</v>
      </c>
      <c r="BG253" s="35">
        <v>-0.45429999999999998</v>
      </c>
      <c r="BI253" s="39" t="s">
        <v>297</v>
      </c>
      <c r="BK253" s="42">
        <v>15.9085</v>
      </c>
      <c r="BL253" s="42">
        <v>13.166499999999999</v>
      </c>
      <c r="BM253" s="42">
        <v>18.664100000000001</v>
      </c>
      <c r="BN253" s="42">
        <v>16.927800000000001</v>
      </c>
      <c r="BO253" s="42">
        <v>13.913399999999999</v>
      </c>
      <c r="BP253" s="42">
        <v>18.319099999999999</v>
      </c>
      <c r="BQ253" s="42">
        <v>18.118200000000002</v>
      </c>
      <c r="BR253" s="42">
        <v>14.805300000000001</v>
      </c>
      <c r="BS253" s="42">
        <v>18.357299999999999</v>
      </c>
      <c r="BT253" s="42">
        <v>19.574300000000001</v>
      </c>
      <c r="BU253" s="42">
        <v>19.417999999999999</v>
      </c>
      <c r="BV253" s="42">
        <v>17.720700000000001</v>
      </c>
      <c r="BW253" s="42">
        <v>13.960100000000001</v>
      </c>
      <c r="BX253" s="42">
        <v>13.563000000000001</v>
      </c>
      <c r="BY253" s="42">
        <v>18.1236</v>
      </c>
      <c r="BZ253" s="42">
        <v>16.542300000000001</v>
      </c>
      <c r="CA253" s="42">
        <v>14.1883</v>
      </c>
      <c r="CB253" s="42">
        <v>18.801600000000001</v>
      </c>
      <c r="CC253" s="42">
        <v>17.1248</v>
      </c>
      <c r="CD253" s="42">
        <v>18.681999999999999</v>
      </c>
      <c r="CE253" s="42">
        <v>17.6707</v>
      </c>
      <c r="CF253" s="42">
        <v>17.628599999999999</v>
      </c>
      <c r="CH253" s="32">
        <v>105.717</v>
      </c>
      <c r="CI253" s="30">
        <v>35.75</v>
      </c>
    </row>
    <row r="254" spans="1:87">
      <c r="A254" s="29" t="s">
        <v>271</v>
      </c>
      <c r="B254" s="30" t="s">
        <v>272</v>
      </c>
      <c r="C254" s="30"/>
      <c r="D254" s="30"/>
      <c r="E254" s="30" t="s">
        <v>227</v>
      </c>
      <c r="F254" s="31">
        <v>14</v>
      </c>
      <c r="G254" s="31">
        <v>260</v>
      </c>
      <c r="H254" s="31">
        <v>8785</v>
      </c>
      <c r="I254" s="32">
        <v>105.67100000000001</v>
      </c>
      <c r="J254" s="30">
        <v>35.779000000000003</v>
      </c>
      <c r="K254" s="33" t="s">
        <v>298</v>
      </c>
      <c r="M254" s="35">
        <v>0.59370000000000001</v>
      </c>
      <c r="N254" s="35">
        <v>0.58409999999999995</v>
      </c>
      <c r="O254" s="35">
        <v>0.60399999999999998</v>
      </c>
      <c r="P254" s="35">
        <v>0.623</v>
      </c>
      <c r="Q254" s="35">
        <v>0.57589999999999997</v>
      </c>
      <c r="R254" s="35">
        <v>0.60370000000000001</v>
      </c>
      <c r="S254" s="35">
        <v>0.63229999999999997</v>
      </c>
      <c r="T254" s="35">
        <v>0.5786</v>
      </c>
      <c r="U254" s="35">
        <v>0.64</v>
      </c>
      <c r="V254" s="35">
        <v>0.59919999999999995</v>
      </c>
      <c r="W254" s="35">
        <v>0.59989999999999999</v>
      </c>
      <c r="X254" s="35">
        <v>0.63790000000000002</v>
      </c>
      <c r="Y254" s="35">
        <v>0.64049999999999996</v>
      </c>
      <c r="Z254" s="35">
        <v>0.6593</v>
      </c>
      <c r="AA254" s="35">
        <v>0.66910000000000003</v>
      </c>
      <c r="AB254" s="35">
        <v>0.66790000000000005</v>
      </c>
      <c r="AC254" s="35">
        <v>0.63839999999999997</v>
      </c>
      <c r="AD254" s="35">
        <v>0.65659999999999996</v>
      </c>
      <c r="AE254" s="35">
        <v>0.66039999999999999</v>
      </c>
      <c r="AF254" s="35">
        <v>0.68149999999999999</v>
      </c>
      <c r="AG254" s="35">
        <v>0.65090000000000003</v>
      </c>
      <c r="AH254" s="35">
        <v>0.69399999999999995</v>
      </c>
      <c r="AJ254" s="36" t="s">
        <v>298</v>
      </c>
      <c r="AL254" s="35">
        <v>-0.46150000000000002</v>
      </c>
      <c r="AM254" s="35">
        <v>-0.41810000000000003</v>
      </c>
      <c r="AN254" s="35">
        <v>-0.42920000000000003</v>
      </c>
      <c r="AO254" s="35">
        <v>-0.42670000000000002</v>
      </c>
      <c r="AP254" s="35">
        <v>-0.40079999999999999</v>
      </c>
      <c r="AQ254" s="35">
        <v>-0.3987</v>
      </c>
      <c r="AR254" s="35">
        <v>-0.45710000000000001</v>
      </c>
      <c r="AS254" s="35">
        <v>-0.436</v>
      </c>
      <c r="AT254" s="35">
        <v>-0.49740000000000001</v>
      </c>
      <c r="AU254" s="35">
        <v>-0.4501</v>
      </c>
      <c r="AV254" s="35">
        <v>-0.4758</v>
      </c>
      <c r="AW254" s="35">
        <v>-0.49390000000000001</v>
      </c>
      <c r="AX254" s="35">
        <v>-0.49249999999999999</v>
      </c>
      <c r="AY254" s="35">
        <v>-0.48110000000000003</v>
      </c>
      <c r="AZ254" s="35">
        <v>-0.49390000000000001</v>
      </c>
      <c r="BA254" s="35">
        <v>-0.48820000000000002</v>
      </c>
      <c r="BB254" s="35">
        <v>-0.48849999999999999</v>
      </c>
      <c r="BC254" s="35">
        <v>-0.48980000000000001</v>
      </c>
      <c r="BD254" s="35">
        <v>-0.47449999999999998</v>
      </c>
      <c r="BE254" s="35">
        <v>-0.48459999999999998</v>
      </c>
      <c r="BF254" s="35">
        <v>-0.49390000000000001</v>
      </c>
      <c r="BG254" s="35">
        <v>-0.49709999999999999</v>
      </c>
      <c r="BI254" s="39" t="s">
        <v>298</v>
      </c>
      <c r="BK254" s="42">
        <v>15.5501</v>
      </c>
      <c r="BL254" s="42">
        <v>11.5502</v>
      </c>
      <c r="BM254" s="42">
        <v>15.432</v>
      </c>
      <c r="BN254" s="42">
        <v>16.113800000000001</v>
      </c>
      <c r="BO254" s="42">
        <v>12.593500000000001</v>
      </c>
      <c r="BP254" s="42">
        <v>15.082000000000001</v>
      </c>
      <c r="BQ254" s="42">
        <v>13.2956</v>
      </c>
      <c r="BR254" s="42">
        <v>10.2516</v>
      </c>
      <c r="BS254" s="42">
        <v>18.186399999999999</v>
      </c>
      <c r="BT254" s="42">
        <v>15.296200000000001</v>
      </c>
      <c r="BU254" s="42">
        <v>15.859299999999999</v>
      </c>
      <c r="BV254" s="42">
        <v>12.910399999999999</v>
      </c>
      <c r="BW254" s="42">
        <v>14.6435</v>
      </c>
      <c r="BX254" s="42">
        <v>13.3263</v>
      </c>
      <c r="BY254" s="42">
        <v>15.5222</v>
      </c>
      <c r="BZ254" s="42">
        <v>17.061900000000001</v>
      </c>
      <c r="CA254" s="42">
        <v>15.501899999999999</v>
      </c>
      <c r="CB254" s="42">
        <v>18.177199999999999</v>
      </c>
      <c r="CC254" s="42">
        <v>14.863799999999999</v>
      </c>
      <c r="CD254" s="42">
        <v>16.524000000000001</v>
      </c>
      <c r="CE254" s="42">
        <v>14.7094</v>
      </c>
      <c r="CF254" s="42">
        <v>14.7981</v>
      </c>
      <c r="CH254" s="32">
        <v>105.67100000000001</v>
      </c>
      <c r="CI254" s="30">
        <v>35.779000000000003</v>
      </c>
    </row>
    <row r="255" spans="1:87">
      <c r="A255" s="29" t="s">
        <v>271</v>
      </c>
      <c r="B255" s="30" t="s">
        <v>272</v>
      </c>
      <c r="C255" s="30"/>
      <c r="D255" s="30"/>
      <c r="E255" s="30" t="s">
        <v>227</v>
      </c>
      <c r="F255" s="31">
        <v>14</v>
      </c>
      <c r="G255" s="31">
        <v>106</v>
      </c>
      <c r="H255" s="31">
        <v>8312</v>
      </c>
      <c r="I255" s="32">
        <v>105.663</v>
      </c>
      <c r="J255" s="30">
        <v>35.786000000000001</v>
      </c>
      <c r="K255" s="33" t="s">
        <v>299</v>
      </c>
      <c r="M255" s="35">
        <v>0.51670000000000005</v>
      </c>
      <c r="N255" s="35">
        <v>0.52180000000000004</v>
      </c>
      <c r="O255" s="35">
        <v>0.57099999999999995</v>
      </c>
      <c r="P255" s="35">
        <v>0.58899999999999997</v>
      </c>
      <c r="Q255" s="35">
        <v>0.54149999999999998</v>
      </c>
      <c r="R255" s="35">
        <v>0.59870000000000001</v>
      </c>
      <c r="S255" s="35">
        <v>0.56769999999999998</v>
      </c>
      <c r="T255" s="35">
        <v>0.55800000000000005</v>
      </c>
      <c r="U255" s="35">
        <v>0.58209999999999995</v>
      </c>
      <c r="V255" s="35">
        <v>0.56279999999999997</v>
      </c>
      <c r="W255" s="35">
        <v>0.55200000000000005</v>
      </c>
      <c r="X255" s="35">
        <v>0.53700000000000003</v>
      </c>
      <c r="Y255" s="35">
        <v>0.59609999999999996</v>
      </c>
      <c r="Z255" s="35">
        <v>0.60570000000000002</v>
      </c>
      <c r="AA255" s="35">
        <v>0.60850000000000004</v>
      </c>
      <c r="AB255" s="35">
        <v>0.60960000000000003</v>
      </c>
      <c r="AC255" s="35">
        <v>0.56810000000000005</v>
      </c>
      <c r="AD255" s="35">
        <v>0.60150000000000003</v>
      </c>
      <c r="AE255" s="35">
        <v>0.624</v>
      </c>
      <c r="AF255" s="35">
        <v>0.60229999999999995</v>
      </c>
      <c r="AG255" s="35">
        <v>0.60709999999999997</v>
      </c>
      <c r="AH255" s="35">
        <v>0.64070000000000005</v>
      </c>
      <c r="AJ255" s="36" t="s">
        <v>299</v>
      </c>
      <c r="AL255" s="35">
        <v>-0.46679999999999999</v>
      </c>
      <c r="AM255" s="35">
        <v>-0.45939999999999998</v>
      </c>
      <c r="AN255" s="35">
        <v>-0.4708</v>
      </c>
      <c r="AO255" s="35">
        <v>-0.46689999999999998</v>
      </c>
      <c r="AP255" s="35">
        <v>-0.4803</v>
      </c>
      <c r="AQ255" s="35">
        <v>-0.50490000000000002</v>
      </c>
      <c r="AR255" s="35">
        <v>-0.49390000000000001</v>
      </c>
      <c r="AS255" s="35">
        <v>-0.49280000000000002</v>
      </c>
      <c r="AT255" s="35">
        <v>-0.53990000000000005</v>
      </c>
      <c r="AU255" s="35">
        <v>-0.47699999999999998</v>
      </c>
      <c r="AV255" s="35">
        <v>-0.51280000000000003</v>
      </c>
      <c r="AW255" s="35">
        <v>-0.49390000000000001</v>
      </c>
      <c r="AX255" s="35">
        <v>-0.53090000000000004</v>
      </c>
      <c r="AY255" s="35">
        <v>-0.50829999999999997</v>
      </c>
      <c r="AZ255" s="35">
        <v>-0.51119999999999999</v>
      </c>
      <c r="BA255" s="35">
        <v>-0.50470000000000004</v>
      </c>
      <c r="BB255" s="35">
        <v>-0.49940000000000001</v>
      </c>
      <c r="BC255" s="35">
        <v>-0.50160000000000005</v>
      </c>
      <c r="BD255" s="35">
        <v>-0.51490000000000002</v>
      </c>
      <c r="BE255" s="35">
        <v>-0.52800000000000002</v>
      </c>
      <c r="BF255" s="35">
        <v>-0.53820000000000001</v>
      </c>
      <c r="BG255" s="35">
        <v>-0.52370000000000005</v>
      </c>
      <c r="BI255" s="39" t="s">
        <v>299</v>
      </c>
      <c r="BK255" s="42">
        <v>21.3462</v>
      </c>
      <c r="BL255" s="42">
        <v>18.049700000000001</v>
      </c>
      <c r="BM255" s="42">
        <v>20.920400000000001</v>
      </c>
      <c r="BN255" s="42">
        <v>19.271699999999999</v>
      </c>
      <c r="BO255" s="42">
        <v>17.818899999999999</v>
      </c>
      <c r="BP255" s="42">
        <v>20.782800000000002</v>
      </c>
      <c r="BQ255" s="42">
        <v>19.557600000000001</v>
      </c>
      <c r="BR255" s="42">
        <v>16.785</v>
      </c>
      <c r="BS255" s="42">
        <v>22.292300000000001</v>
      </c>
      <c r="BT255" s="42">
        <v>21.766100000000002</v>
      </c>
      <c r="BU255" s="42">
        <v>23.405200000000001</v>
      </c>
      <c r="BV255" s="42">
        <v>16.692299999999999</v>
      </c>
      <c r="BW255" s="42">
        <v>17.7698</v>
      </c>
      <c r="BX255" s="42">
        <v>16.1066</v>
      </c>
      <c r="BY255" s="42">
        <v>19.657900000000001</v>
      </c>
      <c r="BZ255" s="42">
        <v>20.260400000000001</v>
      </c>
      <c r="CA255" s="42">
        <v>19.403600000000001</v>
      </c>
      <c r="CB255" s="42">
        <v>22.033300000000001</v>
      </c>
      <c r="CC255" s="42">
        <v>18.238099999999999</v>
      </c>
      <c r="CD255" s="42">
        <v>19.555299999999999</v>
      </c>
      <c r="CE255" s="42">
        <v>18.2498</v>
      </c>
      <c r="CF255" s="42">
        <v>23.1188</v>
      </c>
      <c r="CH255" s="32">
        <v>105.663</v>
      </c>
      <c r="CI255" s="30">
        <v>35.786000000000001</v>
      </c>
    </row>
    <row r="256" spans="1:87">
      <c r="A256" s="29" t="s">
        <v>271</v>
      </c>
      <c r="B256" s="30" t="s">
        <v>272</v>
      </c>
      <c r="C256" s="30"/>
      <c r="D256" s="30"/>
      <c r="E256" s="30" t="s">
        <v>227</v>
      </c>
      <c r="F256" s="31">
        <v>11</v>
      </c>
      <c r="G256" s="31">
        <v>123</v>
      </c>
      <c r="H256" s="31">
        <v>8978</v>
      </c>
      <c r="I256" s="32">
        <v>105.666</v>
      </c>
      <c r="J256" s="30">
        <v>35.823999999999998</v>
      </c>
      <c r="K256" s="33" t="s">
        <v>300</v>
      </c>
      <c r="M256" s="35">
        <v>0.67879999999999996</v>
      </c>
      <c r="N256" s="35">
        <v>0.6048</v>
      </c>
      <c r="O256" s="35">
        <v>0.70089999999999997</v>
      </c>
      <c r="P256" s="35">
        <v>0.67989999999999995</v>
      </c>
      <c r="Q256" s="35">
        <v>0.67889999999999995</v>
      </c>
      <c r="R256" s="35">
        <v>0.7258</v>
      </c>
      <c r="S256" s="35">
        <v>0.67949999999999999</v>
      </c>
      <c r="T256" s="35">
        <v>0.63739999999999997</v>
      </c>
      <c r="U256" s="35">
        <v>0.64880000000000004</v>
      </c>
      <c r="V256" s="35">
        <v>0.67769999999999997</v>
      </c>
      <c r="W256" s="35">
        <v>0.64949999999999997</v>
      </c>
      <c r="X256" s="35">
        <v>0.66139999999999999</v>
      </c>
      <c r="Y256" s="35">
        <v>0.66690000000000005</v>
      </c>
      <c r="Z256" s="35">
        <v>0.66820000000000002</v>
      </c>
      <c r="AA256" s="35">
        <v>0.67459999999999998</v>
      </c>
      <c r="AB256" s="35">
        <v>0.70420000000000005</v>
      </c>
      <c r="AC256" s="35">
        <v>0.65869999999999995</v>
      </c>
      <c r="AD256" s="35">
        <v>0.68100000000000005</v>
      </c>
      <c r="AE256" s="35">
        <v>0.65529999999999999</v>
      </c>
      <c r="AF256" s="35">
        <v>0.68079999999999996</v>
      </c>
      <c r="AG256" s="35">
        <v>0.64870000000000005</v>
      </c>
      <c r="AH256" s="35">
        <v>0.7</v>
      </c>
      <c r="AJ256" s="36" t="s">
        <v>300</v>
      </c>
      <c r="AL256" s="35">
        <v>-0.52739999999999998</v>
      </c>
      <c r="AM256" s="35">
        <v>-0.4889</v>
      </c>
      <c r="AN256" s="35">
        <v>-0.47120000000000001</v>
      </c>
      <c r="AO256" s="35">
        <v>-0.46679999999999999</v>
      </c>
      <c r="AP256" s="35">
        <v>-0.47139999999999999</v>
      </c>
      <c r="AQ256" s="35">
        <v>-0.4894</v>
      </c>
      <c r="AR256" s="35">
        <v>-0.51070000000000004</v>
      </c>
      <c r="AS256" s="35">
        <v>-0.45140000000000002</v>
      </c>
      <c r="AT256" s="35">
        <v>-0.53380000000000005</v>
      </c>
      <c r="AU256" s="35">
        <v>-0.51729999999999998</v>
      </c>
      <c r="AV256" s="35">
        <v>-0.48370000000000002</v>
      </c>
      <c r="AW256" s="35">
        <v>-0.52729999999999999</v>
      </c>
      <c r="AX256" s="35">
        <v>-0.50490000000000002</v>
      </c>
      <c r="AY256" s="35">
        <v>-0.51129999999999998</v>
      </c>
      <c r="AZ256" s="35">
        <v>-0.52490000000000003</v>
      </c>
      <c r="BA256" s="35">
        <v>-0.4975</v>
      </c>
      <c r="BB256" s="35">
        <v>-0.51500000000000001</v>
      </c>
      <c r="BC256" s="35">
        <v>-0.502</v>
      </c>
      <c r="BD256" s="35">
        <v>-0.51</v>
      </c>
      <c r="BE256" s="35">
        <v>-0.53820000000000001</v>
      </c>
      <c r="BF256" s="35">
        <v>-0.53239999999999998</v>
      </c>
      <c r="BG256" s="35">
        <v>-0.53</v>
      </c>
      <c r="BI256" s="39" t="s">
        <v>300</v>
      </c>
      <c r="BK256" s="42">
        <v>21.384499999999999</v>
      </c>
      <c r="BL256" s="42">
        <v>16.382400000000001</v>
      </c>
      <c r="BM256" s="42">
        <v>20.927700000000002</v>
      </c>
      <c r="BN256" s="42">
        <v>18.626200000000001</v>
      </c>
      <c r="BO256" s="42">
        <v>15.1958</v>
      </c>
      <c r="BP256" s="42">
        <v>20.784700000000001</v>
      </c>
      <c r="BQ256" s="42">
        <v>20.077200000000001</v>
      </c>
      <c r="BR256" s="42">
        <v>14.571400000000001</v>
      </c>
      <c r="BS256" s="42">
        <v>18.403199999999998</v>
      </c>
      <c r="BT256" s="42">
        <v>20.256499999999999</v>
      </c>
      <c r="BU256" s="42">
        <v>19.803599999999999</v>
      </c>
      <c r="BV256" s="42">
        <v>19.134</v>
      </c>
      <c r="BW256" s="42">
        <v>16.775300000000001</v>
      </c>
      <c r="BX256" s="42">
        <v>18.1511</v>
      </c>
      <c r="BY256" s="42">
        <v>19.437799999999999</v>
      </c>
      <c r="BZ256" s="42">
        <v>18.8245</v>
      </c>
      <c r="CA256" s="42">
        <v>18.1312</v>
      </c>
      <c r="CB256" s="42">
        <v>20.538499999999999</v>
      </c>
      <c r="CC256" s="42">
        <v>19.9163</v>
      </c>
      <c r="CD256" s="42">
        <v>17.946000000000002</v>
      </c>
      <c r="CE256" s="42">
        <v>21.574999999999999</v>
      </c>
      <c r="CF256" s="42">
        <v>19.324000000000002</v>
      </c>
      <c r="CH256" s="32">
        <v>105.666</v>
      </c>
      <c r="CI256" s="30">
        <v>35.823999999999998</v>
      </c>
    </row>
    <row r="257" spans="1:88">
      <c r="A257" s="29" t="s">
        <v>271</v>
      </c>
      <c r="B257" s="30" t="s">
        <v>272</v>
      </c>
      <c r="C257" s="30"/>
      <c r="D257" s="30"/>
      <c r="E257" s="30" t="s">
        <v>227</v>
      </c>
      <c r="F257" s="31">
        <v>14</v>
      </c>
      <c r="G257" s="31">
        <v>269</v>
      </c>
      <c r="H257" s="31">
        <v>9544</v>
      </c>
      <c r="I257" s="32">
        <v>105.80200000000001</v>
      </c>
      <c r="J257" s="30">
        <v>35.914000000000001</v>
      </c>
      <c r="K257" s="33" t="s">
        <v>301</v>
      </c>
      <c r="M257" s="35">
        <v>0.55730000000000002</v>
      </c>
      <c r="N257" s="35">
        <v>0.53149999999999997</v>
      </c>
      <c r="O257" s="35">
        <v>0.52490000000000003</v>
      </c>
      <c r="P257" s="35">
        <v>0.52480000000000004</v>
      </c>
      <c r="Q257" s="35">
        <v>0.50180000000000002</v>
      </c>
      <c r="R257" s="35">
        <v>0.54339999999999999</v>
      </c>
      <c r="S257" s="35">
        <v>0.53969999999999996</v>
      </c>
      <c r="T257" s="35">
        <v>0.54500000000000004</v>
      </c>
      <c r="U257" s="35">
        <v>0.57050000000000001</v>
      </c>
      <c r="V257" s="35">
        <v>0.55000000000000004</v>
      </c>
      <c r="W257" s="35">
        <v>0.57150000000000001</v>
      </c>
      <c r="X257" s="35">
        <v>0.56330000000000002</v>
      </c>
      <c r="Y257" s="35">
        <v>0.55320000000000003</v>
      </c>
      <c r="Z257" s="35">
        <v>0.56479999999999997</v>
      </c>
      <c r="AA257" s="35">
        <v>0.59160000000000001</v>
      </c>
      <c r="AB257" s="35">
        <v>0.61660000000000004</v>
      </c>
      <c r="AC257" s="35">
        <v>0.58399999999999996</v>
      </c>
      <c r="AD257" s="35">
        <v>0.57369999999999999</v>
      </c>
      <c r="AE257" s="35">
        <v>0.58489999999999998</v>
      </c>
      <c r="AF257" s="35">
        <v>0.5857</v>
      </c>
      <c r="AG257" s="35">
        <v>0.55969999999999998</v>
      </c>
      <c r="AH257" s="35">
        <v>0.61829999999999996</v>
      </c>
      <c r="AJ257" s="36" t="s">
        <v>301</v>
      </c>
      <c r="AL257" s="35">
        <v>-0.47589999999999999</v>
      </c>
      <c r="AM257" s="35">
        <v>-0.45779999999999998</v>
      </c>
      <c r="AN257" s="35">
        <v>-0.44940000000000002</v>
      </c>
      <c r="AO257" s="35">
        <v>-0.45540000000000003</v>
      </c>
      <c r="AP257" s="35">
        <v>-0.45650000000000002</v>
      </c>
      <c r="AQ257" s="35">
        <v>-0.46329999999999999</v>
      </c>
      <c r="AR257" s="35">
        <v>-0.47889999999999999</v>
      </c>
      <c r="AS257" s="35">
        <v>-0.44740000000000002</v>
      </c>
      <c r="AT257" s="35">
        <v>-0.49430000000000002</v>
      </c>
      <c r="AU257" s="35">
        <v>-0.49220000000000003</v>
      </c>
      <c r="AV257" s="35">
        <v>-0.51290000000000002</v>
      </c>
      <c r="AW257" s="35">
        <v>-0.50219999999999998</v>
      </c>
      <c r="AX257" s="35">
        <v>-0.48899999999999999</v>
      </c>
      <c r="AY257" s="35">
        <v>-0.48280000000000001</v>
      </c>
      <c r="AZ257" s="35">
        <v>-0.47049999999999997</v>
      </c>
      <c r="BA257" s="35">
        <v>-0.47149999999999997</v>
      </c>
      <c r="BB257" s="35">
        <v>-0.47920000000000001</v>
      </c>
      <c r="BC257" s="35">
        <v>-0.47289999999999999</v>
      </c>
      <c r="BD257" s="35">
        <v>-0.48749999999999999</v>
      </c>
      <c r="BE257" s="35">
        <v>-0.48709999999999998</v>
      </c>
      <c r="BF257" s="35">
        <v>-0.46779999999999999</v>
      </c>
      <c r="BG257" s="35">
        <v>-0.44779999999999998</v>
      </c>
      <c r="BI257" s="39" t="s">
        <v>301</v>
      </c>
      <c r="BK257" s="42">
        <v>14.8384</v>
      </c>
      <c r="BL257" s="42">
        <v>11.1755</v>
      </c>
      <c r="BM257" s="42">
        <v>15.2758</v>
      </c>
      <c r="BN257" s="42">
        <v>16.217700000000001</v>
      </c>
      <c r="BO257" s="42">
        <v>12.7303</v>
      </c>
      <c r="BP257" s="42">
        <v>16.044799999999999</v>
      </c>
      <c r="BQ257" s="42">
        <v>16.970800000000001</v>
      </c>
      <c r="BR257" s="42">
        <v>13.2636</v>
      </c>
      <c r="BS257" s="42">
        <v>15.7431</v>
      </c>
      <c r="BT257" s="42">
        <v>16.397200000000002</v>
      </c>
      <c r="BU257" s="42">
        <v>18.565000000000001</v>
      </c>
      <c r="BV257" s="42">
        <v>18.504000000000001</v>
      </c>
      <c r="BW257" s="42">
        <v>11.7043</v>
      </c>
      <c r="BX257" s="42">
        <v>16.557400000000001</v>
      </c>
      <c r="BY257" s="42">
        <v>16.492799999999999</v>
      </c>
      <c r="BZ257" s="42">
        <v>16.147500000000001</v>
      </c>
      <c r="CA257" s="42">
        <v>15.857900000000001</v>
      </c>
      <c r="CB257" s="42">
        <v>18.743300000000001</v>
      </c>
      <c r="CC257" s="42">
        <v>18.7776</v>
      </c>
      <c r="CD257" s="42">
        <v>14.292299999999999</v>
      </c>
      <c r="CE257" s="42">
        <v>13.8278</v>
      </c>
      <c r="CF257" s="42">
        <v>17.920500000000001</v>
      </c>
      <c r="CH257" s="32">
        <v>105.80200000000001</v>
      </c>
      <c r="CI257" s="30">
        <v>35.914000000000001</v>
      </c>
      <c r="CJ257" s="41" t="s">
        <v>1</v>
      </c>
    </row>
    <row r="258" spans="1:88">
      <c r="A258" s="29" t="s">
        <v>271</v>
      </c>
      <c r="B258" s="30" t="s">
        <v>272</v>
      </c>
      <c r="C258" s="30"/>
      <c r="D258" s="30"/>
      <c r="E258" s="30" t="s">
        <v>227</v>
      </c>
      <c r="F258" s="31">
        <v>16</v>
      </c>
      <c r="G258" s="31">
        <v>873</v>
      </c>
      <c r="H258" s="31">
        <v>8970</v>
      </c>
      <c r="I258" s="32">
        <v>105.83199999999999</v>
      </c>
      <c r="J258" s="30">
        <v>35.918999999999997</v>
      </c>
      <c r="K258" s="33" t="s">
        <v>302</v>
      </c>
      <c r="M258" s="35">
        <v>0.54910000000000003</v>
      </c>
      <c r="N258" s="35">
        <v>0.55320000000000003</v>
      </c>
      <c r="O258" s="35">
        <v>0.55259999999999998</v>
      </c>
      <c r="P258" s="35">
        <v>0.55069999999999997</v>
      </c>
      <c r="Q258" s="35">
        <v>0.52110000000000001</v>
      </c>
      <c r="R258" s="35">
        <v>0.55620000000000003</v>
      </c>
      <c r="S258" s="35">
        <v>0.55000000000000004</v>
      </c>
      <c r="T258" s="35">
        <v>0.57230000000000003</v>
      </c>
      <c r="U258" s="35">
        <v>0.56340000000000001</v>
      </c>
      <c r="V258" s="35">
        <v>0.54510000000000003</v>
      </c>
      <c r="W258" s="35">
        <v>0.57689999999999997</v>
      </c>
      <c r="X258" s="35">
        <v>0.56820000000000004</v>
      </c>
      <c r="Y258" s="35">
        <v>0.56679999999999997</v>
      </c>
      <c r="Z258" s="35">
        <v>0.58589999999999998</v>
      </c>
      <c r="AA258" s="35">
        <v>0.59689999999999999</v>
      </c>
      <c r="AB258" s="35">
        <v>0.60699999999999998</v>
      </c>
      <c r="AC258" s="35">
        <v>0.56969999999999998</v>
      </c>
      <c r="AD258" s="35">
        <v>0.58440000000000003</v>
      </c>
      <c r="AE258" s="35">
        <v>0.5877</v>
      </c>
      <c r="AF258" s="35">
        <v>0.61119999999999997</v>
      </c>
      <c r="AG258" s="35">
        <v>0.57850000000000001</v>
      </c>
      <c r="AH258" s="35">
        <v>0.62829999999999997</v>
      </c>
      <c r="AJ258" s="36" t="s">
        <v>302</v>
      </c>
      <c r="AL258" s="35">
        <v>-0.44340000000000002</v>
      </c>
      <c r="AM258" s="35">
        <v>-0.42049999999999998</v>
      </c>
      <c r="AN258" s="35">
        <v>-0.41889999999999999</v>
      </c>
      <c r="AO258" s="35">
        <v>-0.43430000000000002</v>
      </c>
      <c r="AP258" s="35">
        <v>-0.38940000000000002</v>
      </c>
      <c r="AQ258" s="35">
        <v>-0.44119999999999998</v>
      </c>
      <c r="AR258" s="35">
        <v>-0.43009999999999998</v>
      </c>
      <c r="AS258" s="35">
        <v>-0.46820000000000001</v>
      </c>
      <c r="AT258" s="35">
        <v>-0.4652</v>
      </c>
      <c r="AU258" s="35">
        <v>-0.46060000000000001</v>
      </c>
      <c r="AV258" s="35">
        <v>-0.48970000000000002</v>
      </c>
      <c r="AW258" s="35">
        <v>-0.4834</v>
      </c>
      <c r="AX258" s="35">
        <v>-0.4698</v>
      </c>
      <c r="AY258" s="35">
        <v>-0.4763</v>
      </c>
      <c r="AZ258" s="35">
        <v>-0.46010000000000001</v>
      </c>
      <c r="BA258" s="35">
        <v>-0.4713</v>
      </c>
      <c r="BB258" s="35">
        <v>-0.49480000000000002</v>
      </c>
      <c r="BC258" s="35">
        <v>-0.48459999999999998</v>
      </c>
      <c r="BD258" s="35">
        <v>-0.47810000000000002</v>
      </c>
      <c r="BE258" s="35">
        <v>-0.46339999999999998</v>
      </c>
      <c r="BF258" s="35">
        <v>-0.46079999999999999</v>
      </c>
      <c r="BG258" s="35">
        <v>-0.46899999999999997</v>
      </c>
      <c r="BI258" s="39" t="s">
        <v>302</v>
      </c>
      <c r="BK258" s="42">
        <v>14.8415</v>
      </c>
      <c r="BL258" s="42">
        <v>11.671900000000001</v>
      </c>
      <c r="BM258" s="42">
        <v>14.3568</v>
      </c>
      <c r="BN258" s="42">
        <v>15.8682</v>
      </c>
      <c r="BO258" s="42">
        <v>11.628299999999999</v>
      </c>
      <c r="BP258" s="42">
        <v>16.522400000000001</v>
      </c>
      <c r="BQ258" s="42">
        <v>16.448</v>
      </c>
      <c r="BR258" s="42">
        <v>12.4605</v>
      </c>
      <c r="BS258" s="42">
        <v>15.669700000000001</v>
      </c>
      <c r="BT258" s="42">
        <v>16.2178</v>
      </c>
      <c r="BU258" s="42">
        <v>16.020199999999999</v>
      </c>
      <c r="BV258" s="42">
        <v>16.281400000000001</v>
      </c>
      <c r="BW258" s="42">
        <v>13.902900000000001</v>
      </c>
      <c r="BX258" s="42">
        <v>14.087</v>
      </c>
      <c r="BY258" s="42">
        <v>16.806999999999999</v>
      </c>
      <c r="BZ258" s="42">
        <v>15.4956</v>
      </c>
      <c r="CA258" s="42">
        <v>15.9239</v>
      </c>
      <c r="CB258" s="42">
        <v>18.890499999999999</v>
      </c>
      <c r="CC258" s="42">
        <v>18.040900000000001</v>
      </c>
      <c r="CD258" s="42">
        <v>14.5389</v>
      </c>
      <c r="CE258" s="42">
        <v>14.4757</v>
      </c>
      <c r="CF258" s="42">
        <v>16.457699999999999</v>
      </c>
      <c r="CH258" s="32">
        <v>105.83199999999999</v>
      </c>
      <c r="CI258" s="30">
        <v>35.918999999999997</v>
      </c>
    </row>
    <row r="259" spans="1:88">
      <c r="A259" s="29" t="s">
        <v>271</v>
      </c>
      <c r="B259" s="30" t="s">
        <v>272</v>
      </c>
      <c r="C259" s="30"/>
      <c r="D259" s="30"/>
      <c r="E259" s="30" t="s">
        <v>227</v>
      </c>
      <c r="F259" s="31">
        <v>13</v>
      </c>
      <c r="G259" s="31">
        <v>254</v>
      </c>
      <c r="H259" s="31">
        <v>8257</v>
      </c>
      <c r="I259" s="32">
        <v>105.848</v>
      </c>
      <c r="J259" s="30">
        <v>35.933999999999997</v>
      </c>
      <c r="K259" s="33" t="s">
        <v>303</v>
      </c>
      <c r="M259" s="35">
        <v>0.52990000000000004</v>
      </c>
      <c r="N259" s="35">
        <v>0.54400000000000004</v>
      </c>
      <c r="O259" s="35">
        <v>0.54479999999999995</v>
      </c>
      <c r="P259" s="35">
        <v>0.53720000000000001</v>
      </c>
      <c r="Q259" s="35">
        <v>0.5655</v>
      </c>
      <c r="R259" s="35">
        <v>0.56079999999999997</v>
      </c>
      <c r="S259" s="35">
        <v>0.58279999999999998</v>
      </c>
      <c r="T259" s="35">
        <v>0.59260000000000002</v>
      </c>
      <c r="U259" s="35">
        <v>0.59250000000000003</v>
      </c>
      <c r="V259" s="35">
        <v>0.56679999999999997</v>
      </c>
      <c r="W259" s="35">
        <v>0.57979999999999998</v>
      </c>
      <c r="X259" s="35">
        <v>0.5696</v>
      </c>
      <c r="Y259" s="35">
        <v>0.62490000000000001</v>
      </c>
      <c r="Z259" s="35">
        <v>0.58209999999999995</v>
      </c>
      <c r="AA259" s="35">
        <v>0.57050000000000001</v>
      </c>
      <c r="AB259" s="35">
        <v>0.61609999999999998</v>
      </c>
      <c r="AC259" s="35">
        <v>0.54620000000000002</v>
      </c>
      <c r="AD259" s="35">
        <v>0.57240000000000002</v>
      </c>
      <c r="AE259" s="35">
        <v>0.59860000000000002</v>
      </c>
      <c r="AF259" s="35">
        <v>0.5998</v>
      </c>
      <c r="AG259" s="35">
        <v>0.57989999999999997</v>
      </c>
      <c r="AH259" s="35">
        <v>0.60529999999999995</v>
      </c>
      <c r="AJ259" s="36" t="s">
        <v>303</v>
      </c>
      <c r="AL259" s="35">
        <v>-0.40439999999999998</v>
      </c>
      <c r="AM259" s="35">
        <v>-0.43099999999999999</v>
      </c>
      <c r="AN259" s="35">
        <v>-0.42099999999999999</v>
      </c>
      <c r="AO259" s="35">
        <v>-0.40210000000000001</v>
      </c>
      <c r="AP259" s="35">
        <v>-0.42549999999999999</v>
      </c>
      <c r="AQ259" s="35">
        <v>-0.40039999999999998</v>
      </c>
      <c r="AR259" s="35">
        <v>-0.43309999999999998</v>
      </c>
      <c r="AS259" s="35">
        <v>-0.43440000000000001</v>
      </c>
      <c r="AT259" s="35">
        <v>-0.43020000000000003</v>
      </c>
      <c r="AU259" s="35">
        <v>-0.41739999999999999</v>
      </c>
      <c r="AV259" s="35">
        <v>-0.43919999999999998</v>
      </c>
      <c r="AW259" s="35">
        <v>-0.441</v>
      </c>
      <c r="AX259" s="35">
        <v>-0.43540000000000001</v>
      </c>
      <c r="AY259" s="35">
        <v>-0.44440000000000002</v>
      </c>
      <c r="AZ259" s="35">
        <v>-0.43219999999999997</v>
      </c>
      <c r="BA259" s="35">
        <v>-0.45119999999999999</v>
      </c>
      <c r="BB259" s="35">
        <v>-0.42330000000000001</v>
      </c>
      <c r="BC259" s="35">
        <v>-0.4239</v>
      </c>
      <c r="BD259" s="35">
        <v>-0.4466</v>
      </c>
      <c r="BE259" s="35">
        <v>-0.44309999999999999</v>
      </c>
      <c r="BF259" s="35">
        <v>-0.44790000000000002</v>
      </c>
      <c r="BG259" s="35">
        <v>-0.4617</v>
      </c>
      <c r="BI259" s="39" t="s">
        <v>303</v>
      </c>
      <c r="BK259" s="42">
        <v>20.554200000000002</v>
      </c>
      <c r="BL259" s="42">
        <v>15.7615</v>
      </c>
      <c r="BM259" s="42">
        <v>20.7682</v>
      </c>
      <c r="BN259" s="42">
        <v>20.620200000000001</v>
      </c>
      <c r="BO259" s="42">
        <v>18.443100000000001</v>
      </c>
      <c r="BP259" s="42">
        <v>21.3782</v>
      </c>
      <c r="BQ259" s="42">
        <v>23.314</v>
      </c>
      <c r="BR259" s="42">
        <v>17.645800000000001</v>
      </c>
      <c r="BS259" s="42">
        <v>19.558199999999999</v>
      </c>
      <c r="BT259" s="42">
        <v>20.437000000000001</v>
      </c>
      <c r="BU259" s="42">
        <v>18.038799999999998</v>
      </c>
      <c r="BV259" s="42">
        <v>20.2607</v>
      </c>
      <c r="BW259" s="42">
        <v>18.186299999999999</v>
      </c>
      <c r="BX259" s="42">
        <v>20.766300000000001</v>
      </c>
      <c r="BY259" s="42">
        <v>20.584499999999998</v>
      </c>
      <c r="BZ259" s="42">
        <v>20.093699999999998</v>
      </c>
      <c r="CA259" s="42">
        <v>21.262799999999999</v>
      </c>
      <c r="CB259" s="42">
        <v>23.319500000000001</v>
      </c>
      <c r="CC259" s="42">
        <v>21.698399999999999</v>
      </c>
      <c r="CD259" s="42">
        <v>19.0701</v>
      </c>
      <c r="CE259" s="42">
        <v>17.114999999999998</v>
      </c>
      <c r="CF259" s="42">
        <v>20.918399999999998</v>
      </c>
      <c r="CH259" s="32">
        <v>105.848</v>
      </c>
      <c r="CI259" s="30">
        <v>35.933999999999997</v>
      </c>
    </row>
    <row r="260" spans="1:88">
      <c r="A260" s="29" t="s">
        <v>271</v>
      </c>
      <c r="B260" s="30" t="s">
        <v>272</v>
      </c>
      <c r="C260" s="30"/>
      <c r="D260" s="30"/>
      <c r="E260" s="30" t="s">
        <v>227</v>
      </c>
      <c r="F260" s="31">
        <v>7</v>
      </c>
      <c r="G260" s="31">
        <v>202</v>
      </c>
      <c r="H260" s="31">
        <v>7858</v>
      </c>
      <c r="I260" s="32">
        <v>105.857</v>
      </c>
      <c r="J260" s="30">
        <v>35.945999999999998</v>
      </c>
      <c r="K260" s="33" t="s">
        <v>304</v>
      </c>
      <c r="M260" s="35">
        <v>0.49170000000000003</v>
      </c>
      <c r="N260" s="35">
        <v>0.52170000000000005</v>
      </c>
      <c r="O260" s="35">
        <v>0.52800000000000002</v>
      </c>
      <c r="P260" s="35">
        <v>0.53120000000000001</v>
      </c>
      <c r="Q260" s="35">
        <v>0.51800000000000002</v>
      </c>
      <c r="R260" s="35">
        <v>0.5081</v>
      </c>
      <c r="S260" s="35">
        <v>0.54359999999999997</v>
      </c>
      <c r="T260" s="35">
        <v>0.52539999999999998</v>
      </c>
      <c r="U260" s="35">
        <v>0.55900000000000005</v>
      </c>
      <c r="V260" s="35">
        <v>0.49480000000000002</v>
      </c>
      <c r="W260" s="35">
        <v>0.5403</v>
      </c>
      <c r="X260" s="35">
        <v>0.53510000000000002</v>
      </c>
      <c r="Y260" s="35">
        <v>0.53559999999999997</v>
      </c>
      <c r="Z260" s="35">
        <v>0.55769999999999997</v>
      </c>
      <c r="AA260" s="35">
        <v>0.52829999999999999</v>
      </c>
      <c r="AB260" s="35">
        <v>0.55059999999999998</v>
      </c>
      <c r="AC260" s="35">
        <v>0.49480000000000002</v>
      </c>
      <c r="AD260" s="35">
        <v>0.55959999999999999</v>
      </c>
      <c r="AE260" s="35">
        <v>0.56469999999999998</v>
      </c>
      <c r="AF260" s="35">
        <v>0.56769999999999998</v>
      </c>
      <c r="AG260" s="35">
        <v>0.54730000000000001</v>
      </c>
      <c r="AH260" s="35">
        <v>0.57650000000000001</v>
      </c>
      <c r="AJ260" s="36" t="s">
        <v>304</v>
      </c>
      <c r="AL260" s="35">
        <v>-0.44440000000000002</v>
      </c>
      <c r="AM260" s="35">
        <v>-0.42599999999999999</v>
      </c>
      <c r="AN260" s="35">
        <v>-0.42859999999999998</v>
      </c>
      <c r="AO260" s="35">
        <v>-0.42530000000000001</v>
      </c>
      <c r="AP260" s="35">
        <v>-0.42849999999999999</v>
      </c>
      <c r="AQ260" s="35">
        <v>-0.41460000000000002</v>
      </c>
      <c r="AR260" s="35">
        <v>-0.45129999999999998</v>
      </c>
      <c r="AS260" s="35">
        <v>-0.44369999999999998</v>
      </c>
      <c r="AT260" s="35">
        <v>-0.46150000000000002</v>
      </c>
      <c r="AU260" s="35">
        <v>-0.44450000000000001</v>
      </c>
      <c r="AV260" s="35">
        <v>-0.4798</v>
      </c>
      <c r="AW260" s="35">
        <v>-0.47620000000000001</v>
      </c>
      <c r="AX260" s="35">
        <v>-0.45679999999999998</v>
      </c>
      <c r="AY260" s="35">
        <v>-0.45540000000000003</v>
      </c>
      <c r="AZ260" s="35">
        <v>-0.45400000000000001</v>
      </c>
      <c r="BA260" s="35">
        <v>-0.47010000000000002</v>
      </c>
      <c r="BB260" s="35">
        <v>-0.45200000000000001</v>
      </c>
      <c r="BC260" s="35">
        <v>-0.47870000000000001</v>
      </c>
      <c r="BD260" s="35">
        <v>-0.47139999999999999</v>
      </c>
      <c r="BE260" s="35">
        <v>-0.46850000000000003</v>
      </c>
      <c r="BF260" s="35">
        <v>-0.47060000000000002</v>
      </c>
      <c r="BG260" s="35">
        <v>-0.4652</v>
      </c>
      <c r="BI260" s="39" t="s">
        <v>304</v>
      </c>
      <c r="BK260" s="42">
        <v>18.230899999999998</v>
      </c>
      <c r="BL260" s="42">
        <v>13.229200000000001</v>
      </c>
      <c r="BM260" s="42">
        <v>18.113199999999999</v>
      </c>
      <c r="BN260" s="42">
        <v>19.540500000000002</v>
      </c>
      <c r="BO260" s="42">
        <v>17.302099999999999</v>
      </c>
      <c r="BP260" s="42">
        <v>21.964700000000001</v>
      </c>
      <c r="BQ260" s="42">
        <v>19.346</v>
      </c>
      <c r="BR260" s="42">
        <v>14.367900000000001</v>
      </c>
      <c r="BS260" s="42">
        <v>19.008199999999999</v>
      </c>
      <c r="BT260" s="42">
        <v>19.760899999999999</v>
      </c>
      <c r="BU260" s="42">
        <v>17.7682</v>
      </c>
      <c r="BV260" s="42">
        <v>16.685099999999998</v>
      </c>
      <c r="BW260" s="42">
        <v>18.275500000000001</v>
      </c>
      <c r="BX260" s="42">
        <v>18.467500000000001</v>
      </c>
      <c r="BY260" s="42">
        <v>20.594899999999999</v>
      </c>
      <c r="BZ260" s="42">
        <v>20.0642</v>
      </c>
      <c r="CA260" s="42">
        <v>20.116399999999999</v>
      </c>
      <c r="CB260" s="42">
        <v>20.713799999999999</v>
      </c>
      <c r="CC260" s="42">
        <v>18.9162</v>
      </c>
      <c r="CD260" s="42">
        <v>17.316400000000002</v>
      </c>
      <c r="CE260" s="42">
        <v>16.147099999999998</v>
      </c>
      <c r="CF260" s="42">
        <v>19.286799999999999</v>
      </c>
      <c r="CH260" s="32">
        <v>105.857</v>
      </c>
      <c r="CI260" s="30">
        <v>35.945999999999998</v>
      </c>
    </row>
    <row r="261" spans="1:88">
      <c r="A261" s="29" t="s">
        <v>271</v>
      </c>
      <c r="B261" s="30" t="s">
        <v>272</v>
      </c>
      <c r="C261" s="30"/>
      <c r="D261" s="30"/>
      <c r="E261" s="30" t="s">
        <v>227</v>
      </c>
      <c r="F261" s="31">
        <v>14</v>
      </c>
      <c r="G261" s="31">
        <v>173</v>
      </c>
      <c r="H261" s="31">
        <v>8466</v>
      </c>
      <c r="I261" s="32">
        <v>105.82899999999999</v>
      </c>
      <c r="J261" s="30">
        <v>35.948999999999998</v>
      </c>
      <c r="K261" s="33" t="s">
        <v>305</v>
      </c>
      <c r="M261" s="35">
        <v>0.49249999999999999</v>
      </c>
      <c r="N261" s="35">
        <v>0.50190000000000001</v>
      </c>
      <c r="O261" s="35">
        <v>0.51590000000000003</v>
      </c>
      <c r="P261" s="35">
        <v>0.50860000000000005</v>
      </c>
      <c r="Q261" s="35">
        <v>0.48120000000000002</v>
      </c>
      <c r="R261" s="35">
        <v>0.50329999999999997</v>
      </c>
      <c r="S261" s="35">
        <v>0.53510000000000002</v>
      </c>
      <c r="T261" s="35">
        <v>0.54479999999999995</v>
      </c>
      <c r="U261" s="35">
        <v>0.53769999999999996</v>
      </c>
      <c r="V261" s="35">
        <v>0.48809999999999998</v>
      </c>
      <c r="W261" s="35">
        <v>0.53249999999999997</v>
      </c>
      <c r="X261" s="35">
        <v>0.5333</v>
      </c>
      <c r="Y261" s="35">
        <v>0.54400000000000004</v>
      </c>
      <c r="Z261" s="35">
        <v>0.53310000000000002</v>
      </c>
      <c r="AA261" s="35">
        <v>0.55669999999999997</v>
      </c>
      <c r="AB261" s="35">
        <v>0.54330000000000001</v>
      </c>
      <c r="AC261" s="35">
        <v>0.50429999999999997</v>
      </c>
      <c r="AD261" s="35">
        <v>0.51149999999999995</v>
      </c>
      <c r="AE261" s="35">
        <v>0.53849999999999998</v>
      </c>
      <c r="AF261" s="35">
        <v>0.54800000000000004</v>
      </c>
      <c r="AG261" s="35">
        <v>0.52349999999999997</v>
      </c>
      <c r="AH261" s="35">
        <v>0.55269999999999997</v>
      </c>
      <c r="AJ261" s="36" t="s">
        <v>305</v>
      </c>
      <c r="AL261" s="35">
        <v>-0.45219999999999999</v>
      </c>
      <c r="AM261" s="35">
        <v>-0.4476</v>
      </c>
      <c r="AN261" s="35">
        <v>-0.46379999999999999</v>
      </c>
      <c r="AO261" s="35">
        <v>-0.43869999999999998</v>
      </c>
      <c r="AP261" s="35">
        <v>-0.44400000000000001</v>
      </c>
      <c r="AQ261" s="35">
        <v>-0.44940000000000002</v>
      </c>
      <c r="AR261" s="35">
        <v>-0.45910000000000001</v>
      </c>
      <c r="AS261" s="35">
        <v>-0.47149999999999997</v>
      </c>
      <c r="AT261" s="35">
        <v>-0.45989999999999998</v>
      </c>
      <c r="AU261" s="35">
        <v>-0.44950000000000001</v>
      </c>
      <c r="AV261" s="35">
        <v>-0.48580000000000001</v>
      </c>
      <c r="AW261" s="35">
        <v>-0.49830000000000002</v>
      </c>
      <c r="AX261" s="35">
        <v>-0.47760000000000002</v>
      </c>
      <c r="AY261" s="35">
        <v>-0.47170000000000001</v>
      </c>
      <c r="AZ261" s="35">
        <v>-0.48659999999999998</v>
      </c>
      <c r="BA261" s="35">
        <v>-0.47510000000000002</v>
      </c>
      <c r="BB261" s="35">
        <v>-0.48080000000000001</v>
      </c>
      <c r="BC261" s="35">
        <v>-0.45190000000000002</v>
      </c>
      <c r="BD261" s="35">
        <v>-0.49059999999999998</v>
      </c>
      <c r="BE261" s="35">
        <v>-0.48449999999999999</v>
      </c>
      <c r="BF261" s="35">
        <v>-0.48399999999999999</v>
      </c>
      <c r="BG261" s="35">
        <v>-0.48420000000000002</v>
      </c>
      <c r="BI261" s="39" t="s">
        <v>305</v>
      </c>
      <c r="BK261" s="42">
        <v>19.941800000000001</v>
      </c>
      <c r="BL261" s="42">
        <v>16.4941</v>
      </c>
      <c r="BM261" s="42">
        <v>18.895099999999999</v>
      </c>
      <c r="BN261" s="42">
        <v>19.070900000000002</v>
      </c>
      <c r="BO261" s="42">
        <v>17.741199999999999</v>
      </c>
      <c r="BP261" s="42">
        <v>21.5549</v>
      </c>
      <c r="BQ261" s="42">
        <v>21.8948</v>
      </c>
      <c r="BR261" s="42">
        <v>17.906300000000002</v>
      </c>
      <c r="BS261" s="42">
        <v>20.3062</v>
      </c>
      <c r="BT261" s="42">
        <v>19.1191</v>
      </c>
      <c r="BU261" s="42">
        <v>18.757400000000001</v>
      </c>
      <c r="BV261" s="42">
        <v>19.075500000000002</v>
      </c>
      <c r="BW261" s="42">
        <v>17.644500000000001</v>
      </c>
      <c r="BX261" s="42">
        <v>18.578900000000001</v>
      </c>
      <c r="BY261" s="42">
        <v>22.0334</v>
      </c>
      <c r="BZ261" s="42">
        <v>18.670100000000001</v>
      </c>
      <c r="CA261" s="42">
        <v>20.0229</v>
      </c>
      <c r="CB261" s="42">
        <v>22.757400000000001</v>
      </c>
      <c r="CC261" s="42">
        <v>21.452100000000002</v>
      </c>
      <c r="CD261" s="42">
        <v>18.614100000000001</v>
      </c>
      <c r="CE261" s="42">
        <v>16.4223</v>
      </c>
      <c r="CF261" s="42">
        <v>20.434899999999999</v>
      </c>
      <c r="CH261" s="32">
        <v>105.82899999999999</v>
      </c>
      <c r="CI261" s="30">
        <v>35.948999999999998</v>
      </c>
    </row>
    <row r="262" spans="1:88">
      <c r="A262" s="29" t="s">
        <v>271</v>
      </c>
      <c r="B262" s="30" t="s">
        <v>272</v>
      </c>
      <c r="C262" s="30"/>
      <c r="D262" s="30"/>
      <c r="E262" s="30" t="s">
        <v>227</v>
      </c>
      <c r="F262" s="31">
        <v>14</v>
      </c>
      <c r="G262" s="31">
        <v>151</v>
      </c>
      <c r="H262" s="31">
        <v>7838</v>
      </c>
      <c r="I262" s="32">
        <v>105.875</v>
      </c>
      <c r="J262" s="30">
        <v>35.845999999999997</v>
      </c>
      <c r="K262" s="33" t="s">
        <v>306</v>
      </c>
      <c r="M262" s="35">
        <v>0.46910000000000002</v>
      </c>
      <c r="N262" s="35">
        <v>0.5131</v>
      </c>
      <c r="O262" s="35">
        <v>0.53800000000000003</v>
      </c>
      <c r="P262" s="35">
        <v>0.51600000000000001</v>
      </c>
      <c r="Q262" s="35">
        <v>0.51990000000000003</v>
      </c>
      <c r="R262" s="35">
        <v>0.5504</v>
      </c>
      <c r="S262" s="35">
        <v>0.55379999999999996</v>
      </c>
      <c r="T262" s="35">
        <v>0.53280000000000005</v>
      </c>
      <c r="U262" s="35">
        <v>0.56820000000000004</v>
      </c>
      <c r="V262" s="35">
        <v>0.49809999999999999</v>
      </c>
      <c r="W262" s="35">
        <v>0.54039999999999999</v>
      </c>
      <c r="X262" s="35">
        <v>0.4829</v>
      </c>
      <c r="Y262" s="35">
        <v>0.51129999999999998</v>
      </c>
      <c r="Z262" s="35">
        <v>0.55479999999999996</v>
      </c>
      <c r="AA262" s="35">
        <v>0.57269999999999999</v>
      </c>
      <c r="AB262" s="35">
        <v>0.54820000000000002</v>
      </c>
      <c r="AC262" s="35">
        <v>0.52480000000000004</v>
      </c>
      <c r="AD262" s="35">
        <v>0.56230000000000002</v>
      </c>
      <c r="AE262" s="35">
        <v>0.57669999999999999</v>
      </c>
      <c r="AF262" s="35">
        <v>0.53990000000000005</v>
      </c>
      <c r="AG262" s="35">
        <v>0.52710000000000001</v>
      </c>
      <c r="AH262" s="35">
        <v>0.59950000000000003</v>
      </c>
      <c r="AJ262" s="36" t="s">
        <v>306</v>
      </c>
      <c r="AL262" s="35">
        <v>-0.45550000000000002</v>
      </c>
      <c r="AM262" s="35">
        <v>-0.4289</v>
      </c>
      <c r="AN262" s="35">
        <v>-0.4456</v>
      </c>
      <c r="AO262" s="35">
        <v>-0.4481</v>
      </c>
      <c r="AP262" s="35">
        <v>-0.46489999999999998</v>
      </c>
      <c r="AQ262" s="35">
        <v>-0.4526</v>
      </c>
      <c r="AR262" s="35">
        <v>-0.46589999999999998</v>
      </c>
      <c r="AS262" s="35">
        <v>-0.4531</v>
      </c>
      <c r="AT262" s="35">
        <v>-0.49809999999999999</v>
      </c>
      <c r="AU262" s="35">
        <v>-0.48120000000000002</v>
      </c>
      <c r="AV262" s="35">
        <v>-0.46939999999999998</v>
      </c>
      <c r="AW262" s="35">
        <v>-0.46949999999999997</v>
      </c>
      <c r="AX262" s="35">
        <v>-0.46400000000000002</v>
      </c>
      <c r="AY262" s="35">
        <v>-0.45789999999999997</v>
      </c>
      <c r="AZ262" s="35">
        <v>-0.45779999999999998</v>
      </c>
      <c r="BA262" s="35">
        <v>-0.45950000000000002</v>
      </c>
      <c r="BB262" s="35">
        <v>-0.47720000000000001</v>
      </c>
      <c r="BC262" s="35">
        <v>-0.46710000000000002</v>
      </c>
      <c r="BD262" s="35">
        <v>-0.46579999999999999</v>
      </c>
      <c r="BE262" s="35">
        <v>-0.47410000000000002</v>
      </c>
      <c r="BF262" s="35">
        <v>-0.48270000000000002</v>
      </c>
      <c r="BG262" s="35">
        <v>-0.48780000000000001</v>
      </c>
      <c r="BI262" s="39" t="s">
        <v>306</v>
      </c>
      <c r="BK262" s="42">
        <v>20.8429</v>
      </c>
      <c r="BL262" s="42">
        <v>16.033999999999999</v>
      </c>
      <c r="BM262" s="42">
        <v>21.634899999999998</v>
      </c>
      <c r="BN262" s="42">
        <v>22.8429</v>
      </c>
      <c r="BO262" s="42">
        <v>20.261500000000002</v>
      </c>
      <c r="BP262" s="42">
        <v>23.3004</v>
      </c>
      <c r="BQ262" s="42">
        <v>22.691600000000001</v>
      </c>
      <c r="BR262" s="42">
        <v>19.552399999999999</v>
      </c>
      <c r="BS262" s="42">
        <v>23.968</v>
      </c>
      <c r="BT262" s="42">
        <v>24.142399999999999</v>
      </c>
      <c r="BU262" s="42">
        <v>20.543299999999999</v>
      </c>
      <c r="BV262" s="42">
        <v>22.548100000000002</v>
      </c>
      <c r="BW262" s="42">
        <v>22.341200000000001</v>
      </c>
      <c r="BX262" s="42">
        <v>21.976800000000001</v>
      </c>
      <c r="BY262" s="42">
        <v>24.145</v>
      </c>
      <c r="BZ262" s="42">
        <v>22.639500000000002</v>
      </c>
      <c r="CA262" s="42">
        <v>22.537299999999998</v>
      </c>
      <c r="CB262" s="42">
        <v>24.639800000000001</v>
      </c>
      <c r="CC262" s="42">
        <v>21.4268</v>
      </c>
      <c r="CD262" s="42">
        <v>22.943300000000001</v>
      </c>
      <c r="CE262" s="42">
        <v>20.631699999999999</v>
      </c>
      <c r="CF262" s="42">
        <v>23.797599999999999</v>
      </c>
      <c r="CH262" s="32">
        <v>105.875</v>
      </c>
      <c r="CI262" s="30">
        <v>35.845999999999997</v>
      </c>
    </row>
    <row r="263" spans="1:88">
      <c r="A263" s="29" t="s">
        <v>271</v>
      </c>
      <c r="B263" s="30" t="s">
        <v>272</v>
      </c>
      <c r="C263" s="30"/>
      <c r="D263" s="30"/>
      <c r="E263" s="30" t="s">
        <v>227</v>
      </c>
      <c r="F263" s="31">
        <v>12</v>
      </c>
      <c r="G263" s="31">
        <v>102</v>
      </c>
      <c r="H263" s="31">
        <v>7905</v>
      </c>
      <c r="I263" s="32">
        <v>105.869</v>
      </c>
      <c r="J263" s="30">
        <v>35.841000000000001</v>
      </c>
      <c r="K263" s="33" t="s">
        <v>307</v>
      </c>
      <c r="M263" s="35">
        <v>0.499</v>
      </c>
      <c r="N263" s="35">
        <v>0.5131</v>
      </c>
      <c r="O263" s="35">
        <v>0.54220000000000002</v>
      </c>
      <c r="P263" s="35">
        <v>0.53680000000000005</v>
      </c>
      <c r="Q263" s="35">
        <v>0.50949999999999995</v>
      </c>
      <c r="R263" s="35">
        <v>0.55430000000000001</v>
      </c>
      <c r="S263" s="35">
        <v>0.57709999999999995</v>
      </c>
      <c r="T263" s="35">
        <v>0.54879999999999995</v>
      </c>
      <c r="U263" s="35">
        <v>0.57640000000000002</v>
      </c>
      <c r="V263" s="35">
        <v>0.51180000000000003</v>
      </c>
      <c r="W263" s="35">
        <v>0.53190000000000004</v>
      </c>
      <c r="X263" s="35">
        <v>0.52359999999999995</v>
      </c>
      <c r="Y263" s="35">
        <v>0.54149999999999998</v>
      </c>
      <c r="Z263" s="35">
        <v>0.5524</v>
      </c>
      <c r="AA263" s="35">
        <v>0.56479999999999997</v>
      </c>
      <c r="AB263" s="35">
        <v>0.56899999999999995</v>
      </c>
      <c r="AC263" s="35">
        <v>0.51429999999999998</v>
      </c>
      <c r="AD263" s="35">
        <v>0.56479999999999997</v>
      </c>
      <c r="AE263" s="35">
        <v>0.5716</v>
      </c>
      <c r="AF263" s="35">
        <v>0.56269999999999998</v>
      </c>
      <c r="AG263" s="35">
        <v>0.50439999999999996</v>
      </c>
      <c r="AH263" s="35">
        <v>0.58699999999999997</v>
      </c>
      <c r="AJ263" s="36" t="s">
        <v>307</v>
      </c>
      <c r="AL263" s="35">
        <v>-0.46</v>
      </c>
      <c r="AM263" s="35">
        <v>-0.45090000000000002</v>
      </c>
      <c r="AN263" s="35">
        <v>-0.46379999999999999</v>
      </c>
      <c r="AO263" s="35">
        <v>-0.45660000000000001</v>
      </c>
      <c r="AP263" s="35">
        <v>-0.44219999999999998</v>
      </c>
      <c r="AQ263" s="35">
        <v>-0.47010000000000002</v>
      </c>
      <c r="AR263" s="35">
        <v>-0.48209999999999997</v>
      </c>
      <c r="AS263" s="35">
        <v>-0.46029999999999999</v>
      </c>
      <c r="AT263" s="35">
        <v>-0.49059999999999998</v>
      </c>
      <c r="AU263" s="35">
        <v>-0.49070000000000003</v>
      </c>
      <c r="AV263" s="35">
        <v>-0.48159999999999997</v>
      </c>
      <c r="AW263" s="35">
        <v>-0.49430000000000002</v>
      </c>
      <c r="AX263" s="35">
        <v>-0.49059999999999998</v>
      </c>
      <c r="AY263" s="35">
        <v>-0.4748</v>
      </c>
      <c r="AZ263" s="35">
        <v>-0.48630000000000001</v>
      </c>
      <c r="BA263" s="35">
        <v>-0.48799999999999999</v>
      </c>
      <c r="BB263" s="35">
        <v>-0.49370000000000003</v>
      </c>
      <c r="BC263" s="35">
        <v>-0.48089999999999999</v>
      </c>
      <c r="BD263" s="35">
        <v>-0.48309999999999997</v>
      </c>
      <c r="BE263" s="35">
        <v>-0.4869</v>
      </c>
      <c r="BF263" s="35">
        <v>-0.46989999999999998</v>
      </c>
      <c r="BG263" s="35">
        <v>-0.46810000000000002</v>
      </c>
      <c r="BI263" s="39" t="s">
        <v>307</v>
      </c>
      <c r="BK263" s="42">
        <v>22.597799999999999</v>
      </c>
      <c r="BL263" s="42">
        <v>17.757300000000001</v>
      </c>
      <c r="BM263" s="42">
        <v>20.138100000000001</v>
      </c>
      <c r="BN263" s="42">
        <v>18.9771</v>
      </c>
      <c r="BO263" s="42">
        <v>19.0444</v>
      </c>
      <c r="BP263" s="42">
        <v>24.605499999999999</v>
      </c>
      <c r="BQ263" s="42">
        <v>22.798500000000001</v>
      </c>
      <c r="BR263" s="42">
        <v>17.091100000000001</v>
      </c>
      <c r="BS263" s="42">
        <v>20.7714</v>
      </c>
      <c r="BT263" s="42">
        <v>21.846399999999999</v>
      </c>
      <c r="BU263" s="42">
        <v>24.792999999999999</v>
      </c>
      <c r="BV263" s="42">
        <v>20.5715</v>
      </c>
      <c r="BW263" s="42">
        <v>19.5855</v>
      </c>
      <c r="BX263" s="42">
        <v>21.4773</v>
      </c>
      <c r="BY263" s="42">
        <v>23.8246</v>
      </c>
      <c r="BZ263" s="42">
        <v>20.753900000000002</v>
      </c>
      <c r="CA263" s="42">
        <v>22.633199999999999</v>
      </c>
      <c r="CB263" s="42">
        <v>20.867000000000001</v>
      </c>
      <c r="CC263" s="42">
        <v>23.2102</v>
      </c>
      <c r="CD263" s="42">
        <v>21.809200000000001</v>
      </c>
      <c r="CE263" s="42">
        <v>19.140599999999999</v>
      </c>
      <c r="CF263" s="42">
        <v>23.729700000000001</v>
      </c>
      <c r="CH263" s="32">
        <v>105.869</v>
      </c>
      <c r="CI263" s="30">
        <v>35.841000000000001</v>
      </c>
    </row>
    <row r="264" spans="1:88">
      <c r="A264" s="29" t="s">
        <v>271</v>
      </c>
      <c r="B264" s="30" t="s">
        <v>272</v>
      </c>
      <c r="C264" s="30"/>
      <c r="D264" s="30"/>
      <c r="E264" s="30" t="s">
        <v>227</v>
      </c>
      <c r="F264" s="31">
        <v>14</v>
      </c>
      <c r="G264" s="31">
        <v>229</v>
      </c>
      <c r="H264" s="31">
        <v>8421</v>
      </c>
      <c r="I264" s="32">
        <v>105.873</v>
      </c>
      <c r="J264" s="30">
        <v>35.780999999999999</v>
      </c>
      <c r="K264" s="33" t="s">
        <v>308</v>
      </c>
      <c r="M264" s="35">
        <v>0.57809999999999995</v>
      </c>
      <c r="N264" s="35">
        <v>0.55500000000000005</v>
      </c>
      <c r="O264" s="35">
        <v>0.57740000000000002</v>
      </c>
      <c r="P264" s="35">
        <v>0.59699999999999998</v>
      </c>
      <c r="Q264" s="35">
        <v>0.56040000000000001</v>
      </c>
      <c r="R264" s="35">
        <v>0.59319999999999995</v>
      </c>
      <c r="S264" s="35">
        <v>0.59850000000000003</v>
      </c>
      <c r="T264" s="35">
        <v>0.57579999999999998</v>
      </c>
      <c r="U264" s="35">
        <v>0.60750000000000004</v>
      </c>
      <c r="V264" s="35">
        <v>0.53439999999999999</v>
      </c>
      <c r="W264" s="35">
        <v>0.56330000000000002</v>
      </c>
      <c r="X264" s="35">
        <v>0.55559999999999998</v>
      </c>
      <c r="Y264" s="35">
        <v>0.5575</v>
      </c>
      <c r="Z264" s="35">
        <v>0.55589999999999995</v>
      </c>
      <c r="AA264" s="35">
        <v>0.60129999999999995</v>
      </c>
      <c r="AB264" s="35">
        <v>0.58150000000000002</v>
      </c>
      <c r="AC264" s="35">
        <v>0.57030000000000003</v>
      </c>
      <c r="AD264" s="35">
        <v>0.57199999999999995</v>
      </c>
      <c r="AE264" s="35">
        <v>0.58120000000000005</v>
      </c>
      <c r="AF264" s="35">
        <v>0.57569999999999999</v>
      </c>
      <c r="AG264" s="35">
        <v>0.54600000000000004</v>
      </c>
      <c r="AH264" s="35">
        <v>0.62839999999999996</v>
      </c>
      <c r="AJ264" s="36" t="s">
        <v>308</v>
      </c>
      <c r="AL264" s="35">
        <v>-0.4254</v>
      </c>
      <c r="AM264" s="35">
        <v>-0.38390000000000002</v>
      </c>
      <c r="AN264" s="35">
        <v>-0.41149999999999998</v>
      </c>
      <c r="AO264" s="35">
        <v>-0.41249999999999998</v>
      </c>
      <c r="AP264" s="35">
        <v>-0.41560000000000002</v>
      </c>
      <c r="AQ264" s="35">
        <v>-0.42380000000000001</v>
      </c>
      <c r="AR264" s="35">
        <v>-0.42299999999999999</v>
      </c>
      <c r="AS264" s="35">
        <v>-0.41689999999999999</v>
      </c>
      <c r="AT264" s="35">
        <v>-0.46229999999999999</v>
      </c>
      <c r="AU264" s="35">
        <v>-0.45629999999999998</v>
      </c>
      <c r="AV264" s="35">
        <v>-0.4667</v>
      </c>
      <c r="AW264" s="35">
        <v>-0.49030000000000001</v>
      </c>
      <c r="AX264" s="35">
        <v>-0.48110000000000003</v>
      </c>
      <c r="AY264" s="35">
        <v>-0.44750000000000001</v>
      </c>
      <c r="AZ264" s="35">
        <v>-0.47370000000000001</v>
      </c>
      <c r="BA264" s="35">
        <v>-0.45900000000000002</v>
      </c>
      <c r="BB264" s="35">
        <v>-0.47810000000000002</v>
      </c>
      <c r="BC264" s="35">
        <v>-0.44869999999999999</v>
      </c>
      <c r="BD264" s="35">
        <v>-0.45519999999999999</v>
      </c>
      <c r="BE264" s="35">
        <v>-0.47099999999999997</v>
      </c>
      <c r="BF264" s="35">
        <v>-0.44350000000000001</v>
      </c>
      <c r="BG264" s="35">
        <v>-0.46710000000000002</v>
      </c>
      <c r="BI264" s="39" t="s">
        <v>308</v>
      </c>
      <c r="BK264" s="42">
        <v>16.100999999999999</v>
      </c>
      <c r="BL264" s="42">
        <v>10.542</v>
      </c>
      <c r="BM264" s="42">
        <v>15.0501</v>
      </c>
      <c r="BN264" s="42">
        <v>16.273199999999999</v>
      </c>
      <c r="BO264" s="42">
        <v>14.1767</v>
      </c>
      <c r="BP264" s="42">
        <v>17.430499999999999</v>
      </c>
      <c r="BQ264" s="42">
        <v>16.584</v>
      </c>
      <c r="BR264" s="42">
        <v>13.896000000000001</v>
      </c>
      <c r="BS264" s="42">
        <v>17.094200000000001</v>
      </c>
      <c r="BT264" s="42">
        <v>19.440100000000001</v>
      </c>
      <c r="BU264" s="42">
        <v>20.9254</v>
      </c>
      <c r="BV264" s="42">
        <v>14.033799999999999</v>
      </c>
      <c r="BW264" s="42">
        <v>14.505100000000001</v>
      </c>
      <c r="BX264" s="42">
        <v>16.794</v>
      </c>
      <c r="BY264" s="42">
        <v>18.954799999999999</v>
      </c>
      <c r="BZ264" s="42">
        <v>16.796399999999998</v>
      </c>
      <c r="CA264" s="42">
        <v>15.496700000000001</v>
      </c>
      <c r="CB264" s="42">
        <v>19.3993</v>
      </c>
      <c r="CC264" s="42">
        <v>18.704799999999999</v>
      </c>
      <c r="CD264" s="42">
        <v>17.152000000000001</v>
      </c>
      <c r="CE264" s="42">
        <v>14.9285</v>
      </c>
      <c r="CF264" s="42">
        <v>18.8477</v>
      </c>
      <c r="CH264" s="32">
        <v>105.873</v>
      </c>
      <c r="CI264" s="30">
        <v>35.780999999999999</v>
      </c>
    </row>
    <row r="265" spans="1:88">
      <c r="A265" s="29" t="s">
        <v>271</v>
      </c>
      <c r="B265" s="30" t="s">
        <v>272</v>
      </c>
      <c r="C265" s="30"/>
      <c r="D265" s="30"/>
      <c r="E265" s="30" t="s">
        <v>227</v>
      </c>
      <c r="F265" s="31">
        <v>11</v>
      </c>
      <c r="G265" s="31">
        <v>120</v>
      </c>
      <c r="H265" s="31">
        <v>8100</v>
      </c>
      <c r="I265" s="32">
        <v>105.873</v>
      </c>
      <c r="J265" s="30">
        <v>35.783000000000001</v>
      </c>
      <c r="K265" s="33" t="s">
        <v>309</v>
      </c>
      <c r="M265" s="35">
        <v>0.59109999999999996</v>
      </c>
      <c r="N265" s="35">
        <v>0.56859999999999999</v>
      </c>
      <c r="O265" s="35">
        <v>0.59009999999999996</v>
      </c>
      <c r="P265" s="35">
        <v>0.59789999999999999</v>
      </c>
      <c r="Q265" s="35">
        <v>0.56869999999999998</v>
      </c>
      <c r="R265" s="35">
        <v>0.60729999999999995</v>
      </c>
      <c r="S265" s="35">
        <v>0.60919999999999996</v>
      </c>
      <c r="T265" s="35">
        <v>0.61850000000000005</v>
      </c>
      <c r="U265" s="35">
        <v>0.61619999999999997</v>
      </c>
      <c r="V265" s="35">
        <v>0.55689999999999995</v>
      </c>
      <c r="W265" s="35">
        <v>0.58979999999999999</v>
      </c>
      <c r="X265" s="35">
        <v>0.57399999999999995</v>
      </c>
      <c r="Y265" s="35">
        <v>0.57479999999999998</v>
      </c>
      <c r="Z265" s="35">
        <v>0.55720000000000003</v>
      </c>
      <c r="AA265" s="35">
        <v>0.60109999999999997</v>
      </c>
      <c r="AB265" s="35">
        <v>0.61240000000000006</v>
      </c>
      <c r="AC265" s="35">
        <v>0.58979999999999999</v>
      </c>
      <c r="AD265" s="35">
        <v>0.59699999999999998</v>
      </c>
      <c r="AE265" s="35">
        <v>0.59970000000000001</v>
      </c>
      <c r="AF265" s="35">
        <v>0.59199999999999997</v>
      </c>
      <c r="AG265" s="35">
        <v>0.5534</v>
      </c>
      <c r="AH265" s="35">
        <v>0.62849999999999995</v>
      </c>
      <c r="AJ265" s="36" t="s">
        <v>309</v>
      </c>
      <c r="AL265" s="35">
        <v>-0.4456</v>
      </c>
      <c r="AM265" s="35">
        <v>-0.39639999999999997</v>
      </c>
      <c r="AN265" s="35">
        <v>-0.40949999999999998</v>
      </c>
      <c r="AO265" s="35">
        <v>-0.4153</v>
      </c>
      <c r="AP265" s="35">
        <v>-0.42109999999999997</v>
      </c>
      <c r="AQ265" s="35">
        <v>-0.43830000000000002</v>
      </c>
      <c r="AR265" s="35">
        <v>-0.42509999999999998</v>
      </c>
      <c r="AS265" s="35">
        <v>-0.44290000000000002</v>
      </c>
      <c r="AT265" s="35">
        <v>-0.45960000000000001</v>
      </c>
      <c r="AU265" s="35">
        <v>-0.45889999999999997</v>
      </c>
      <c r="AV265" s="35">
        <v>-0.4773</v>
      </c>
      <c r="AW265" s="35">
        <v>-0.47760000000000002</v>
      </c>
      <c r="AX265" s="35">
        <v>-0.48770000000000002</v>
      </c>
      <c r="AY265" s="35">
        <v>-0.43890000000000001</v>
      </c>
      <c r="AZ265" s="35">
        <v>-0.47839999999999999</v>
      </c>
      <c r="BA265" s="35">
        <v>-0.47610000000000002</v>
      </c>
      <c r="BB265" s="35">
        <v>-0.49340000000000001</v>
      </c>
      <c r="BC265" s="35">
        <v>-0.46439999999999998</v>
      </c>
      <c r="BD265" s="35">
        <v>-0.4733</v>
      </c>
      <c r="BE265" s="35">
        <v>-0.49840000000000001</v>
      </c>
      <c r="BF265" s="35">
        <v>-0.47049999999999997</v>
      </c>
      <c r="BG265" s="35">
        <v>-0.4834</v>
      </c>
      <c r="BI265" s="39" t="s">
        <v>309</v>
      </c>
      <c r="BK265" s="42">
        <v>16.050799999999999</v>
      </c>
      <c r="BL265" s="42">
        <v>9.9411000000000005</v>
      </c>
      <c r="BM265" s="42">
        <v>14.8462</v>
      </c>
      <c r="BN265" s="42">
        <v>16.1739</v>
      </c>
      <c r="BO265" s="42">
        <v>14.0215</v>
      </c>
      <c r="BP265" s="42">
        <v>19.6523</v>
      </c>
      <c r="BQ265" s="42">
        <v>16.037500000000001</v>
      </c>
      <c r="BR265" s="42">
        <v>13.352399999999999</v>
      </c>
      <c r="BS265" s="42">
        <v>17.5366</v>
      </c>
      <c r="BT265" s="42">
        <v>18.490500000000001</v>
      </c>
      <c r="BU265" s="42">
        <v>16.326499999999999</v>
      </c>
      <c r="BV265" s="42">
        <v>15.173299999999999</v>
      </c>
      <c r="BW265" s="42">
        <v>15.1036</v>
      </c>
      <c r="BX265" s="42">
        <v>15.7623</v>
      </c>
      <c r="BY265" s="42">
        <v>19.767600000000002</v>
      </c>
      <c r="BZ265" s="42">
        <v>16.414200000000001</v>
      </c>
      <c r="CA265" s="42">
        <v>15.803599999999999</v>
      </c>
      <c r="CB265" s="42">
        <v>19.5322</v>
      </c>
      <c r="CC265" s="42">
        <v>17.430800000000001</v>
      </c>
      <c r="CD265" s="42">
        <v>16.910599999999999</v>
      </c>
      <c r="CE265" s="42">
        <v>13.6096</v>
      </c>
      <c r="CF265" s="42">
        <v>17.433800000000002</v>
      </c>
      <c r="CH265" s="32">
        <v>105.873</v>
      </c>
      <c r="CI265" s="30">
        <v>35.783000000000001</v>
      </c>
    </row>
    <row r="266" spans="1:88">
      <c r="A266" s="29" t="s">
        <v>271</v>
      </c>
      <c r="B266" s="30" t="s">
        <v>272</v>
      </c>
      <c r="C266" s="30"/>
      <c r="D266" s="30"/>
      <c r="E266" s="30" t="s">
        <v>227</v>
      </c>
      <c r="F266" s="31">
        <v>13</v>
      </c>
      <c r="G266" s="31">
        <v>186</v>
      </c>
      <c r="H266" s="31">
        <v>8645</v>
      </c>
      <c r="I266" s="32">
        <v>105.85599999999999</v>
      </c>
      <c r="J266" s="30">
        <v>35.771999999999998</v>
      </c>
      <c r="K266" s="33" t="s">
        <v>310</v>
      </c>
      <c r="M266" s="35">
        <v>0.5625</v>
      </c>
      <c r="N266" s="35">
        <v>0.53820000000000001</v>
      </c>
      <c r="O266" s="35">
        <v>0.55559999999999998</v>
      </c>
      <c r="P266" s="35">
        <v>0.53549999999999998</v>
      </c>
      <c r="Q266" s="35">
        <v>0.51570000000000005</v>
      </c>
      <c r="R266" s="35">
        <v>0.53139999999999998</v>
      </c>
      <c r="S266" s="35">
        <v>0.5726</v>
      </c>
      <c r="T266" s="35">
        <v>0.5615</v>
      </c>
      <c r="U266" s="35">
        <v>0.60040000000000004</v>
      </c>
      <c r="V266" s="35">
        <v>0.5595</v>
      </c>
      <c r="W266" s="35">
        <v>0.57389999999999997</v>
      </c>
      <c r="X266" s="35">
        <v>0.53090000000000004</v>
      </c>
      <c r="Y266" s="35">
        <v>0.57320000000000004</v>
      </c>
      <c r="Z266" s="35">
        <v>0.55810000000000004</v>
      </c>
      <c r="AA266" s="35">
        <v>0.56759999999999999</v>
      </c>
      <c r="AB266" s="35">
        <v>0.57140000000000002</v>
      </c>
      <c r="AC266" s="35">
        <v>0.55969999999999998</v>
      </c>
      <c r="AD266" s="35">
        <v>0.56499999999999995</v>
      </c>
      <c r="AE266" s="35">
        <v>0.58169999999999999</v>
      </c>
      <c r="AF266" s="35">
        <v>0.57730000000000004</v>
      </c>
      <c r="AG266" s="35">
        <v>0.5605</v>
      </c>
      <c r="AH266" s="35">
        <v>0.5988</v>
      </c>
      <c r="AJ266" s="36" t="s">
        <v>310</v>
      </c>
      <c r="AL266" s="35">
        <v>-0.44690000000000002</v>
      </c>
      <c r="AM266" s="35">
        <v>-0.3952</v>
      </c>
      <c r="AN266" s="35">
        <v>-0.43309999999999998</v>
      </c>
      <c r="AO266" s="35">
        <v>-0.42480000000000001</v>
      </c>
      <c r="AP266" s="35">
        <v>-0.40970000000000001</v>
      </c>
      <c r="AQ266" s="35">
        <v>-0.41070000000000001</v>
      </c>
      <c r="AR266" s="35">
        <v>-0.42609999999999998</v>
      </c>
      <c r="AS266" s="35">
        <v>-0.39329999999999998</v>
      </c>
      <c r="AT266" s="35">
        <v>-0.46089999999999998</v>
      </c>
      <c r="AU266" s="35">
        <v>-0.43759999999999999</v>
      </c>
      <c r="AV266" s="35">
        <v>-0.46360000000000001</v>
      </c>
      <c r="AW266" s="35">
        <v>-0.42509999999999998</v>
      </c>
      <c r="AX266" s="35">
        <v>-0.45679999999999998</v>
      </c>
      <c r="AY266" s="35">
        <v>-0.43409999999999999</v>
      </c>
      <c r="AZ266" s="35">
        <v>-0.4662</v>
      </c>
      <c r="BA266" s="35">
        <v>-0.45889999999999997</v>
      </c>
      <c r="BB266" s="35">
        <v>-0.45500000000000002</v>
      </c>
      <c r="BC266" s="35">
        <v>-0.44719999999999999</v>
      </c>
      <c r="BD266" s="35">
        <v>-0.45369999999999999</v>
      </c>
      <c r="BE266" s="35">
        <v>-0.45629999999999998</v>
      </c>
      <c r="BF266" s="35">
        <v>-0.46989999999999998</v>
      </c>
      <c r="BG266" s="35">
        <v>-0.44719999999999999</v>
      </c>
      <c r="BI266" s="39" t="s">
        <v>310</v>
      </c>
      <c r="BK266" s="42">
        <v>18.026</v>
      </c>
      <c r="BL266" s="42">
        <v>13.8101</v>
      </c>
      <c r="BM266" s="42">
        <v>18.593599999999999</v>
      </c>
      <c r="BN266" s="42">
        <v>19.169699999999999</v>
      </c>
      <c r="BO266" s="42">
        <v>17.3125</v>
      </c>
      <c r="BP266" s="42">
        <v>18.048300000000001</v>
      </c>
      <c r="BQ266" s="42">
        <v>17.877800000000001</v>
      </c>
      <c r="BR266" s="42">
        <v>14.766400000000001</v>
      </c>
      <c r="BS266" s="42">
        <v>20.831</v>
      </c>
      <c r="BT266" s="42">
        <v>22.256499999999999</v>
      </c>
      <c r="BU266" s="42">
        <v>21.625699999999998</v>
      </c>
      <c r="BV266" s="42">
        <v>17.7608</v>
      </c>
      <c r="BW266" s="42">
        <v>18.850899999999999</v>
      </c>
      <c r="BX266" s="42">
        <v>17.4665</v>
      </c>
      <c r="BY266" s="42">
        <v>20.596599999999999</v>
      </c>
      <c r="BZ266" s="42">
        <v>18.7666</v>
      </c>
      <c r="CA266" s="42">
        <v>17.460599999999999</v>
      </c>
      <c r="CB266" s="42">
        <v>20.9267</v>
      </c>
      <c r="CC266" s="42">
        <v>17.694199999999999</v>
      </c>
      <c r="CD266" s="42">
        <v>18.500499999999999</v>
      </c>
      <c r="CE266" s="42">
        <v>15.8781</v>
      </c>
      <c r="CF266" s="42">
        <v>18.689399999999999</v>
      </c>
      <c r="CH266" s="32">
        <v>105.85599999999999</v>
      </c>
      <c r="CI266" s="30">
        <v>35.771999999999998</v>
      </c>
    </row>
    <row r="267" spans="1:88">
      <c r="A267" s="29" t="s">
        <v>271</v>
      </c>
      <c r="B267" s="30" t="s">
        <v>272</v>
      </c>
      <c r="C267" s="30"/>
      <c r="D267" s="30"/>
      <c r="E267" s="30" t="s">
        <v>227</v>
      </c>
      <c r="F267" s="31">
        <v>15</v>
      </c>
      <c r="G267" s="31">
        <v>140</v>
      </c>
      <c r="H267" s="31">
        <v>9052</v>
      </c>
      <c r="I267" s="32">
        <v>105.836</v>
      </c>
      <c r="J267" s="30">
        <v>35.768999999999998</v>
      </c>
      <c r="K267" s="33" t="s">
        <v>311</v>
      </c>
      <c r="M267" s="35">
        <v>0.62619999999999998</v>
      </c>
      <c r="N267" s="35">
        <v>0.59730000000000005</v>
      </c>
      <c r="O267" s="35">
        <v>0.61599999999999999</v>
      </c>
      <c r="P267" s="35">
        <v>0.61260000000000003</v>
      </c>
      <c r="Q267" s="35">
        <v>0.59360000000000002</v>
      </c>
      <c r="R267" s="35">
        <v>0.60960000000000003</v>
      </c>
      <c r="S267" s="35">
        <v>0.63649999999999995</v>
      </c>
      <c r="T267" s="35">
        <v>0.55869999999999997</v>
      </c>
      <c r="U267" s="35">
        <v>0.64970000000000006</v>
      </c>
      <c r="V267" s="35">
        <v>0.61419999999999997</v>
      </c>
      <c r="W267" s="35">
        <v>0.65080000000000005</v>
      </c>
      <c r="X267" s="35">
        <v>0.60680000000000001</v>
      </c>
      <c r="Y267" s="35">
        <v>0.62309999999999999</v>
      </c>
      <c r="Z267" s="35">
        <v>0.62450000000000006</v>
      </c>
      <c r="AA267" s="35">
        <v>0.62660000000000005</v>
      </c>
      <c r="AB267" s="35">
        <v>0.64300000000000002</v>
      </c>
      <c r="AC267" s="35">
        <v>0.62119999999999997</v>
      </c>
      <c r="AD267" s="35">
        <v>0.63529999999999998</v>
      </c>
      <c r="AE267" s="35">
        <v>0.65029999999999999</v>
      </c>
      <c r="AF267" s="35">
        <v>0.61729999999999996</v>
      </c>
      <c r="AG267" s="35">
        <v>0.63280000000000003</v>
      </c>
      <c r="AH267" s="35">
        <v>0.68320000000000003</v>
      </c>
      <c r="AJ267" s="36" t="s">
        <v>311</v>
      </c>
      <c r="AL267" s="35">
        <v>-0.39190000000000003</v>
      </c>
      <c r="AM267" s="35">
        <v>-0.35439999999999999</v>
      </c>
      <c r="AN267" s="35">
        <v>-0.38119999999999998</v>
      </c>
      <c r="AO267" s="35">
        <v>-0.37230000000000002</v>
      </c>
      <c r="AP267" s="35">
        <v>-0.35589999999999999</v>
      </c>
      <c r="AQ267" s="35">
        <v>-0.38019999999999998</v>
      </c>
      <c r="AR267" s="35">
        <v>-0.38169999999999998</v>
      </c>
      <c r="AS267" s="35">
        <v>-0.35670000000000002</v>
      </c>
      <c r="AT267" s="35">
        <v>-0.42730000000000001</v>
      </c>
      <c r="AU267" s="35">
        <v>-0.41820000000000002</v>
      </c>
      <c r="AV267" s="35">
        <v>-0.43030000000000002</v>
      </c>
      <c r="AW267" s="35">
        <v>-0.39860000000000001</v>
      </c>
      <c r="AX267" s="35">
        <v>-0.42130000000000001</v>
      </c>
      <c r="AY267" s="35">
        <v>-0.42620000000000002</v>
      </c>
      <c r="AZ267" s="35">
        <v>-0.42459999999999998</v>
      </c>
      <c r="BA267" s="35">
        <v>-0.42620000000000002</v>
      </c>
      <c r="BB267" s="35">
        <v>-0.439</v>
      </c>
      <c r="BC267" s="35">
        <v>-0.38950000000000001</v>
      </c>
      <c r="BD267" s="35">
        <v>-0.41820000000000002</v>
      </c>
      <c r="BE267" s="35">
        <v>-0.39379999999999998</v>
      </c>
      <c r="BF267" s="35">
        <v>-0.44440000000000002</v>
      </c>
      <c r="BG267" s="35">
        <v>-0.3977</v>
      </c>
      <c r="BI267" s="39" t="s">
        <v>311</v>
      </c>
      <c r="BK267" s="42">
        <v>15.7857</v>
      </c>
      <c r="BL267" s="42">
        <v>11.502700000000001</v>
      </c>
      <c r="BM267" s="42">
        <v>13.450100000000001</v>
      </c>
      <c r="BN267" s="42">
        <v>15.6455</v>
      </c>
      <c r="BO267" s="42">
        <v>13.095700000000001</v>
      </c>
      <c r="BP267" s="42">
        <v>13.6837</v>
      </c>
      <c r="BQ267" s="42">
        <v>13.6425</v>
      </c>
      <c r="BR267" s="42">
        <v>10.945399999999999</v>
      </c>
      <c r="BS267" s="42">
        <v>17.523199999999999</v>
      </c>
      <c r="BT267" s="42">
        <v>17.236699999999999</v>
      </c>
      <c r="BU267" s="42">
        <v>14.4598</v>
      </c>
      <c r="BV267" s="42">
        <v>16.4682</v>
      </c>
      <c r="BW267" s="42">
        <v>17.197399999999998</v>
      </c>
      <c r="BX267" s="42">
        <v>15.5794</v>
      </c>
      <c r="BY267" s="42">
        <v>18.984300000000001</v>
      </c>
      <c r="BZ267" s="42">
        <v>16.293800000000001</v>
      </c>
      <c r="CA267" s="42">
        <v>16.840199999999999</v>
      </c>
      <c r="CB267" s="42">
        <v>18.553799999999999</v>
      </c>
      <c r="CC267" s="42">
        <v>15.1797</v>
      </c>
      <c r="CD267" s="42">
        <v>16.275600000000001</v>
      </c>
      <c r="CE267" s="42">
        <v>13.888299999999999</v>
      </c>
      <c r="CF267" s="42">
        <v>17.315300000000001</v>
      </c>
      <c r="CH267" s="32">
        <v>105.836</v>
      </c>
      <c r="CI267" s="30">
        <v>35.768999999999998</v>
      </c>
    </row>
    <row r="268" spans="1:88">
      <c r="A268" s="29" t="s">
        <v>271</v>
      </c>
      <c r="B268" s="30" t="s">
        <v>272</v>
      </c>
      <c r="C268" s="30"/>
      <c r="D268" s="30"/>
      <c r="E268" s="30" t="s">
        <v>227</v>
      </c>
      <c r="F268" s="31">
        <v>13</v>
      </c>
      <c r="G268" s="31">
        <v>208</v>
      </c>
      <c r="H268" s="31">
        <v>9128</v>
      </c>
      <c r="I268" s="32">
        <v>105.828</v>
      </c>
      <c r="J268" s="30">
        <v>35.76</v>
      </c>
      <c r="K268" s="33" t="s">
        <v>312</v>
      </c>
      <c r="M268" s="35">
        <v>0.59850000000000003</v>
      </c>
      <c r="N268" s="35">
        <v>0.55049999999999999</v>
      </c>
      <c r="O268" s="35">
        <v>0.59499999999999997</v>
      </c>
      <c r="P268" s="35">
        <v>0.60940000000000005</v>
      </c>
      <c r="Q268" s="35">
        <v>0.54179999999999995</v>
      </c>
      <c r="R268" s="35">
        <v>0.58720000000000006</v>
      </c>
      <c r="S268" s="35">
        <v>0.61299999999999999</v>
      </c>
      <c r="T268" s="35">
        <v>0.57540000000000002</v>
      </c>
      <c r="U268" s="35">
        <v>0.59350000000000003</v>
      </c>
      <c r="V268" s="35">
        <v>0.57779999999999998</v>
      </c>
      <c r="W268" s="35">
        <v>0.59660000000000002</v>
      </c>
      <c r="X268" s="35">
        <v>0.56889999999999996</v>
      </c>
      <c r="Y268" s="35">
        <v>0.60299999999999998</v>
      </c>
      <c r="Z268" s="35">
        <v>0.59060000000000001</v>
      </c>
      <c r="AA268" s="35">
        <v>0.57140000000000002</v>
      </c>
      <c r="AB268" s="35">
        <v>0.62339999999999995</v>
      </c>
      <c r="AC268" s="35">
        <v>0.60970000000000002</v>
      </c>
      <c r="AD268" s="35">
        <v>0.59619999999999995</v>
      </c>
      <c r="AE268" s="35">
        <v>0.6</v>
      </c>
      <c r="AF268" s="35">
        <v>0.61950000000000005</v>
      </c>
      <c r="AG268" s="35">
        <v>0.59619999999999995</v>
      </c>
      <c r="AH268" s="35">
        <v>0.63460000000000005</v>
      </c>
      <c r="AJ268" s="36" t="s">
        <v>312</v>
      </c>
      <c r="AL268" s="35">
        <v>-0.436</v>
      </c>
      <c r="AM268" s="35">
        <v>-0.37369999999999998</v>
      </c>
      <c r="AN268" s="35">
        <v>-0.43080000000000002</v>
      </c>
      <c r="AO268" s="35">
        <v>-0.42170000000000002</v>
      </c>
      <c r="AP268" s="35">
        <v>-0.39079999999999998</v>
      </c>
      <c r="AQ268" s="35">
        <v>-0.43830000000000002</v>
      </c>
      <c r="AR268" s="35">
        <v>-0.4461</v>
      </c>
      <c r="AS268" s="35">
        <v>-0.45479999999999998</v>
      </c>
      <c r="AT268" s="35">
        <v>-0.4647</v>
      </c>
      <c r="AU268" s="35">
        <v>-0.46700000000000003</v>
      </c>
      <c r="AV268" s="35">
        <v>-0.4657</v>
      </c>
      <c r="AW268" s="35">
        <v>-0.46039999999999998</v>
      </c>
      <c r="AX268" s="35">
        <v>-0.47910000000000003</v>
      </c>
      <c r="AY268" s="35">
        <v>-0.4592</v>
      </c>
      <c r="AZ268" s="35">
        <v>-0.42430000000000001</v>
      </c>
      <c r="BA268" s="35">
        <v>-0.45669999999999999</v>
      </c>
      <c r="BB268" s="35">
        <v>-0.47760000000000002</v>
      </c>
      <c r="BC268" s="35">
        <v>-0.40679999999999999</v>
      </c>
      <c r="BD268" s="35">
        <v>-0.47589999999999999</v>
      </c>
      <c r="BE268" s="35">
        <v>-0.46010000000000001</v>
      </c>
      <c r="BF268" s="35">
        <v>-0.47360000000000002</v>
      </c>
      <c r="BG268" s="35">
        <v>-0.42770000000000002</v>
      </c>
      <c r="BI268" s="39" t="s">
        <v>312</v>
      </c>
      <c r="BK268" s="42">
        <v>14.1165</v>
      </c>
      <c r="BL268" s="42">
        <v>9.1954999999999991</v>
      </c>
      <c r="BM268" s="42">
        <v>12.513299999999999</v>
      </c>
      <c r="BN268" s="42">
        <v>13.5749</v>
      </c>
      <c r="BO268" s="42">
        <v>11.8599</v>
      </c>
      <c r="BP268" s="42">
        <v>15.698499999999999</v>
      </c>
      <c r="BQ268" s="42">
        <v>13.637700000000001</v>
      </c>
      <c r="BR268" s="42">
        <v>9.3428000000000004</v>
      </c>
      <c r="BS268" s="42">
        <v>15.111800000000001</v>
      </c>
      <c r="BT268" s="42">
        <v>15.786899999999999</v>
      </c>
      <c r="BU268" s="42">
        <v>14.1821</v>
      </c>
      <c r="BV268" s="42">
        <v>13.516999999999999</v>
      </c>
      <c r="BW268" s="42">
        <v>14.5809</v>
      </c>
      <c r="BX268" s="42">
        <v>12.683</v>
      </c>
      <c r="BY268" s="42">
        <v>13.872</v>
      </c>
      <c r="BZ268" s="42">
        <v>13.336399999999999</v>
      </c>
      <c r="CA268" s="42">
        <v>13.164400000000001</v>
      </c>
      <c r="CB268" s="42">
        <v>16.351800000000001</v>
      </c>
      <c r="CC268" s="42">
        <v>14.510899999999999</v>
      </c>
      <c r="CD268" s="42">
        <v>12.891500000000001</v>
      </c>
      <c r="CE268" s="42">
        <v>12.096500000000001</v>
      </c>
      <c r="CF268" s="42">
        <v>15.017799999999999</v>
      </c>
      <c r="CH268" s="32">
        <v>105.828</v>
      </c>
      <c r="CI268" s="30">
        <v>35.76</v>
      </c>
    </row>
    <row r="269" spans="1:88">
      <c r="A269" s="29" t="s">
        <v>271</v>
      </c>
      <c r="B269" s="30" t="s">
        <v>272</v>
      </c>
      <c r="C269" s="30"/>
      <c r="D269" s="30"/>
      <c r="E269" s="30" t="s">
        <v>227</v>
      </c>
      <c r="F269" s="31">
        <v>12</v>
      </c>
      <c r="G269" s="31">
        <v>248</v>
      </c>
      <c r="H269" s="31">
        <v>8533</v>
      </c>
      <c r="I269" s="32">
        <v>105.83199999999999</v>
      </c>
      <c r="J269" s="30">
        <v>35.762999999999998</v>
      </c>
      <c r="K269" s="33" t="s">
        <v>313</v>
      </c>
      <c r="M269" s="35">
        <v>0.60809999999999997</v>
      </c>
      <c r="N269" s="35">
        <v>0.58109999999999995</v>
      </c>
      <c r="O269" s="35">
        <v>0.60250000000000004</v>
      </c>
      <c r="P269" s="35">
        <v>0.62170000000000003</v>
      </c>
      <c r="Q269" s="35">
        <v>0.58889999999999998</v>
      </c>
      <c r="R269" s="35">
        <v>0.60119999999999996</v>
      </c>
      <c r="S269" s="35">
        <v>0.6089</v>
      </c>
      <c r="T269" s="35">
        <v>0.52229999999999999</v>
      </c>
      <c r="U269" s="35">
        <v>0.60589999999999999</v>
      </c>
      <c r="V269" s="35">
        <v>0.58809999999999996</v>
      </c>
      <c r="W269" s="35">
        <v>0.61909999999999998</v>
      </c>
      <c r="X269" s="35">
        <v>0.57930000000000004</v>
      </c>
      <c r="Y269" s="35">
        <v>0.60419999999999996</v>
      </c>
      <c r="Z269" s="35">
        <v>0.60770000000000002</v>
      </c>
      <c r="AA269" s="35">
        <v>0.60550000000000004</v>
      </c>
      <c r="AB269" s="35">
        <v>0.62790000000000001</v>
      </c>
      <c r="AC269" s="35">
        <v>0.60509999999999997</v>
      </c>
      <c r="AD269" s="35">
        <v>0.63249999999999995</v>
      </c>
      <c r="AE269" s="35">
        <v>0.626</v>
      </c>
      <c r="AF269" s="35">
        <v>0.62529999999999997</v>
      </c>
      <c r="AG269" s="35">
        <v>0.59640000000000004</v>
      </c>
      <c r="AH269" s="35">
        <v>0.63749999999999996</v>
      </c>
      <c r="AJ269" s="36" t="s">
        <v>313</v>
      </c>
      <c r="AL269" s="35">
        <v>-0.40460000000000002</v>
      </c>
      <c r="AM269" s="35">
        <v>-0.378</v>
      </c>
      <c r="AN269" s="35">
        <v>-0.39760000000000001</v>
      </c>
      <c r="AO269" s="35">
        <v>-0.39639999999999997</v>
      </c>
      <c r="AP269" s="35">
        <v>-0.3876</v>
      </c>
      <c r="AQ269" s="35">
        <v>-0.39650000000000002</v>
      </c>
      <c r="AR269" s="35">
        <v>-0.41139999999999999</v>
      </c>
      <c r="AS269" s="35">
        <v>-0.39600000000000002</v>
      </c>
      <c r="AT269" s="35">
        <v>-0.44040000000000001</v>
      </c>
      <c r="AU269" s="35">
        <v>-0.45190000000000002</v>
      </c>
      <c r="AV269" s="35">
        <v>-0.4597</v>
      </c>
      <c r="AW269" s="35">
        <v>-0.45390000000000003</v>
      </c>
      <c r="AX269" s="35">
        <v>-0.46279999999999999</v>
      </c>
      <c r="AY269" s="35">
        <v>-0.45729999999999998</v>
      </c>
      <c r="AZ269" s="35">
        <v>-0.44969999999999999</v>
      </c>
      <c r="BA269" s="35">
        <v>-0.42820000000000003</v>
      </c>
      <c r="BB269" s="35">
        <v>-0.43709999999999999</v>
      </c>
      <c r="BC269" s="35">
        <v>-0.43840000000000001</v>
      </c>
      <c r="BD269" s="35">
        <v>-0.45269999999999999</v>
      </c>
      <c r="BE269" s="35">
        <v>-0.43530000000000002</v>
      </c>
      <c r="BF269" s="35">
        <v>-0.4703</v>
      </c>
      <c r="BG269" s="35">
        <v>-0.44</v>
      </c>
      <c r="BI269" s="39" t="s">
        <v>313</v>
      </c>
      <c r="BK269" s="42">
        <v>13.930899999999999</v>
      </c>
      <c r="BL269" s="42">
        <v>9.2043999999999997</v>
      </c>
      <c r="BM269" s="42">
        <v>11.2928</v>
      </c>
      <c r="BN269" s="42">
        <v>13.3367</v>
      </c>
      <c r="BO269" s="42">
        <v>12.150399999999999</v>
      </c>
      <c r="BP269" s="42">
        <v>11.7338</v>
      </c>
      <c r="BQ269" s="42">
        <v>12.1572</v>
      </c>
      <c r="BR269" s="42">
        <v>8.8964999999999996</v>
      </c>
      <c r="BS269" s="42">
        <v>15.5885</v>
      </c>
      <c r="BT269" s="42">
        <v>14.101900000000001</v>
      </c>
      <c r="BU269" s="42">
        <v>15.0299</v>
      </c>
      <c r="BV269" s="42">
        <v>12.9878</v>
      </c>
      <c r="BW269" s="42">
        <v>13.6441</v>
      </c>
      <c r="BX269" s="42">
        <v>12.648099999999999</v>
      </c>
      <c r="BY269" s="42">
        <v>16.172699999999999</v>
      </c>
      <c r="BZ269" s="42">
        <v>13.568099999999999</v>
      </c>
      <c r="CA269" s="42">
        <v>13.1356</v>
      </c>
      <c r="CB269" s="42">
        <v>17.182099999999998</v>
      </c>
      <c r="CC269" s="42">
        <v>15.6944</v>
      </c>
      <c r="CD269" s="42">
        <v>13.353400000000001</v>
      </c>
      <c r="CE269" s="42">
        <v>11.589499999999999</v>
      </c>
      <c r="CF269" s="42">
        <v>15.039300000000001</v>
      </c>
      <c r="CH269" s="32">
        <v>105.83199999999999</v>
      </c>
      <c r="CI269" s="30">
        <v>35.762999999999998</v>
      </c>
    </row>
    <row r="270" spans="1:88">
      <c r="A270" s="29" t="s">
        <v>271</v>
      </c>
      <c r="B270" s="30" t="s">
        <v>272</v>
      </c>
      <c r="C270" s="30"/>
      <c r="D270" s="30"/>
      <c r="E270" s="30" t="s">
        <v>227</v>
      </c>
      <c r="F270" s="31">
        <v>13</v>
      </c>
      <c r="G270" s="31">
        <v>208</v>
      </c>
      <c r="H270" s="31">
        <v>8717</v>
      </c>
      <c r="I270" s="32">
        <v>105.833</v>
      </c>
      <c r="J270" s="30">
        <v>35.753</v>
      </c>
      <c r="K270" s="33" t="s">
        <v>314</v>
      </c>
      <c r="M270" s="35">
        <v>0.69130000000000003</v>
      </c>
      <c r="N270" s="35">
        <v>0.64329999999999998</v>
      </c>
      <c r="O270" s="35">
        <v>0.68689999999999996</v>
      </c>
      <c r="P270" s="35">
        <v>0.6341</v>
      </c>
      <c r="Q270" s="35">
        <v>0.65169999999999995</v>
      </c>
      <c r="R270" s="35">
        <v>0.66769999999999996</v>
      </c>
      <c r="S270" s="35">
        <v>0.72070000000000001</v>
      </c>
      <c r="T270" s="35">
        <v>0.63049999999999995</v>
      </c>
      <c r="U270" s="35">
        <v>0.6653</v>
      </c>
      <c r="V270" s="35">
        <v>0.64439999999999997</v>
      </c>
      <c r="W270" s="35">
        <v>0.66759999999999997</v>
      </c>
      <c r="X270" s="35">
        <v>0.67469999999999997</v>
      </c>
      <c r="Y270" s="35">
        <v>0.66739999999999999</v>
      </c>
      <c r="Z270" s="35">
        <v>0.65029999999999999</v>
      </c>
      <c r="AA270" s="35">
        <v>0.67459999999999998</v>
      </c>
      <c r="AB270" s="35">
        <v>0.72270000000000001</v>
      </c>
      <c r="AC270" s="35">
        <v>0.68600000000000005</v>
      </c>
      <c r="AD270" s="35">
        <v>0.69199999999999995</v>
      </c>
      <c r="AE270" s="35">
        <v>0.6653</v>
      </c>
      <c r="AF270" s="35">
        <v>0.66200000000000003</v>
      </c>
      <c r="AG270" s="35">
        <v>0.65290000000000004</v>
      </c>
      <c r="AH270" s="35">
        <v>0.71889999999999998</v>
      </c>
      <c r="AJ270" s="36" t="s">
        <v>314</v>
      </c>
      <c r="AL270" s="35">
        <v>-0.42530000000000001</v>
      </c>
      <c r="AM270" s="35">
        <v>-0.3851</v>
      </c>
      <c r="AN270" s="35">
        <v>-0.40600000000000003</v>
      </c>
      <c r="AO270" s="35">
        <v>-0.38300000000000001</v>
      </c>
      <c r="AP270" s="35">
        <v>-0.39319999999999999</v>
      </c>
      <c r="AQ270" s="35">
        <v>-0.3851</v>
      </c>
      <c r="AR270" s="35">
        <v>-0.44030000000000002</v>
      </c>
      <c r="AS270" s="35">
        <v>-0.37490000000000001</v>
      </c>
      <c r="AT270" s="35">
        <v>-0.45369999999999999</v>
      </c>
      <c r="AU270" s="35">
        <v>-0.44400000000000001</v>
      </c>
      <c r="AV270" s="35">
        <v>-0.45379999999999998</v>
      </c>
      <c r="AW270" s="35">
        <v>-0.47099999999999997</v>
      </c>
      <c r="AX270" s="35">
        <v>-0.44030000000000002</v>
      </c>
      <c r="AY270" s="35">
        <v>-0.46760000000000002</v>
      </c>
      <c r="AZ270" s="35">
        <v>-0.45250000000000001</v>
      </c>
      <c r="BA270" s="35">
        <v>-0.44790000000000002</v>
      </c>
      <c r="BB270" s="35">
        <v>-0.45350000000000001</v>
      </c>
      <c r="BC270" s="35">
        <v>-0.434</v>
      </c>
      <c r="BD270" s="35">
        <v>-0.45269999999999999</v>
      </c>
      <c r="BE270" s="35">
        <v>-0.49199999999999999</v>
      </c>
      <c r="BF270" s="35">
        <v>-0.47099999999999997</v>
      </c>
      <c r="BG270" s="35">
        <v>-0.43859999999999999</v>
      </c>
      <c r="BI270" s="39" t="s">
        <v>314</v>
      </c>
      <c r="BK270" s="42">
        <v>13.573600000000001</v>
      </c>
      <c r="BL270" s="42">
        <v>9.8081999999999994</v>
      </c>
      <c r="BM270" s="42">
        <v>11.3939</v>
      </c>
      <c r="BN270" s="42">
        <v>13.636900000000001</v>
      </c>
      <c r="BO270" s="42">
        <v>11.697699999999999</v>
      </c>
      <c r="BP270" s="42">
        <v>12.5749</v>
      </c>
      <c r="BQ270" s="42">
        <v>11.7119</v>
      </c>
      <c r="BR270" s="42">
        <v>8.9140999999999995</v>
      </c>
      <c r="BS270" s="42">
        <v>14.3705</v>
      </c>
      <c r="BT270" s="42">
        <v>14.7347</v>
      </c>
      <c r="BU270" s="42">
        <v>13.2013</v>
      </c>
      <c r="BV270" s="42">
        <v>13.2158</v>
      </c>
      <c r="BW270" s="42">
        <v>13.5868</v>
      </c>
      <c r="BX270" s="42">
        <v>12.1069</v>
      </c>
      <c r="BY270" s="42">
        <v>15.826700000000001</v>
      </c>
      <c r="BZ270" s="42">
        <v>13.190799999999999</v>
      </c>
      <c r="CA270" s="42">
        <v>13.286899999999999</v>
      </c>
      <c r="CB270" s="42">
        <v>17.3352</v>
      </c>
      <c r="CC270" s="42">
        <v>15.204000000000001</v>
      </c>
      <c r="CD270" s="42">
        <v>13.106400000000001</v>
      </c>
      <c r="CE270" s="42">
        <v>12.318</v>
      </c>
      <c r="CF270" s="42">
        <v>16.2989</v>
      </c>
      <c r="CH270" s="32">
        <v>105.833</v>
      </c>
      <c r="CI270" s="30">
        <v>35.753</v>
      </c>
    </row>
    <row r="271" spans="1:88">
      <c r="A271" s="29" t="s">
        <v>271</v>
      </c>
      <c r="B271" s="30" t="s">
        <v>272</v>
      </c>
      <c r="C271" s="30"/>
      <c r="D271" s="30"/>
      <c r="E271" s="30" t="s">
        <v>227</v>
      </c>
      <c r="F271" s="31">
        <v>14</v>
      </c>
      <c r="G271" s="31">
        <v>244</v>
      </c>
      <c r="H271" s="31">
        <v>8635</v>
      </c>
      <c r="I271" s="32">
        <v>105.84</v>
      </c>
      <c r="J271" s="30">
        <v>35.756999999999998</v>
      </c>
      <c r="K271" s="33" t="s">
        <v>315</v>
      </c>
      <c r="M271" s="35">
        <v>0.59309999999999996</v>
      </c>
      <c r="N271" s="35">
        <v>0.56169999999999998</v>
      </c>
      <c r="O271" s="35">
        <v>0.60980000000000001</v>
      </c>
      <c r="P271" s="35">
        <v>0.61839999999999995</v>
      </c>
      <c r="Q271" s="35">
        <v>0.57140000000000002</v>
      </c>
      <c r="R271" s="35">
        <v>0.61040000000000005</v>
      </c>
      <c r="S271" s="35">
        <v>0.64449999999999996</v>
      </c>
      <c r="T271" s="35">
        <v>0.5867</v>
      </c>
      <c r="U271" s="35">
        <v>0.62119999999999997</v>
      </c>
      <c r="V271" s="35">
        <v>0.58460000000000001</v>
      </c>
      <c r="W271" s="35">
        <v>0.6139</v>
      </c>
      <c r="X271" s="35">
        <v>0.56899999999999995</v>
      </c>
      <c r="Y271" s="35">
        <v>0.59450000000000003</v>
      </c>
      <c r="Z271" s="35">
        <v>0.57299999999999995</v>
      </c>
      <c r="AA271" s="35">
        <v>0.61240000000000006</v>
      </c>
      <c r="AB271" s="35">
        <v>0.59030000000000005</v>
      </c>
      <c r="AC271" s="35">
        <v>0.56759999999999999</v>
      </c>
      <c r="AD271" s="35">
        <v>0.61839999999999995</v>
      </c>
      <c r="AE271" s="35">
        <v>0.61080000000000001</v>
      </c>
      <c r="AF271" s="35">
        <v>0.59770000000000001</v>
      </c>
      <c r="AG271" s="35">
        <v>0.56210000000000004</v>
      </c>
      <c r="AH271" s="35">
        <v>0.65300000000000002</v>
      </c>
      <c r="AJ271" s="36" t="s">
        <v>315</v>
      </c>
      <c r="AL271" s="35">
        <v>-0.44469999999999998</v>
      </c>
      <c r="AM271" s="35">
        <v>-0.37880000000000003</v>
      </c>
      <c r="AN271" s="35">
        <v>-0.4405</v>
      </c>
      <c r="AO271" s="35">
        <v>-0.3962</v>
      </c>
      <c r="AP271" s="35">
        <v>-0.42120000000000002</v>
      </c>
      <c r="AQ271" s="35">
        <v>-0.41089999999999999</v>
      </c>
      <c r="AR271" s="35">
        <v>-0.43120000000000003</v>
      </c>
      <c r="AS271" s="35">
        <v>-0.40329999999999999</v>
      </c>
      <c r="AT271" s="35">
        <v>-0.45550000000000002</v>
      </c>
      <c r="AU271" s="35">
        <v>-0.45860000000000001</v>
      </c>
      <c r="AV271" s="35">
        <v>-0.46750000000000003</v>
      </c>
      <c r="AW271" s="35">
        <v>-0.46910000000000002</v>
      </c>
      <c r="AX271" s="35">
        <v>-0.4657</v>
      </c>
      <c r="AY271" s="35">
        <v>-0.45679999999999998</v>
      </c>
      <c r="AZ271" s="35">
        <v>-0.45760000000000001</v>
      </c>
      <c r="BA271" s="35">
        <v>-0.44369999999999998</v>
      </c>
      <c r="BB271" s="35">
        <v>-0.46010000000000001</v>
      </c>
      <c r="BC271" s="35">
        <v>-0.4501</v>
      </c>
      <c r="BD271" s="35">
        <v>-0.4511</v>
      </c>
      <c r="BE271" s="35">
        <v>-0.42649999999999999</v>
      </c>
      <c r="BF271" s="35">
        <v>-0.45340000000000003</v>
      </c>
      <c r="BG271" s="35">
        <v>-0.41880000000000001</v>
      </c>
      <c r="BI271" s="39" t="s">
        <v>315</v>
      </c>
      <c r="BK271" s="42">
        <v>16.210699999999999</v>
      </c>
      <c r="BL271" s="42">
        <v>12.133100000000001</v>
      </c>
      <c r="BM271" s="42">
        <v>14.368</v>
      </c>
      <c r="BN271" s="42">
        <v>16.765000000000001</v>
      </c>
      <c r="BO271" s="42">
        <v>13.9499</v>
      </c>
      <c r="BP271" s="42">
        <v>15.997299999999999</v>
      </c>
      <c r="BQ271" s="42">
        <v>15.5344</v>
      </c>
      <c r="BR271" s="42">
        <v>11.7784</v>
      </c>
      <c r="BS271" s="42">
        <v>16.148800000000001</v>
      </c>
      <c r="BT271" s="42">
        <v>18.4908</v>
      </c>
      <c r="BU271" s="42">
        <v>19.261199999999999</v>
      </c>
      <c r="BV271" s="42">
        <v>16.6828</v>
      </c>
      <c r="BW271" s="42">
        <v>15.5503</v>
      </c>
      <c r="BX271" s="42">
        <v>14.647600000000001</v>
      </c>
      <c r="BY271" s="42">
        <v>16.121700000000001</v>
      </c>
      <c r="BZ271" s="42">
        <v>16.419799999999999</v>
      </c>
      <c r="CA271" s="42">
        <v>15.904199999999999</v>
      </c>
      <c r="CB271" s="42">
        <v>16.5276</v>
      </c>
      <c r="CC271" s="42">
        <v>15.623799999999999</v>
      </c>
      <c r="CD271" s="42">
        <v>15.0922</v>
      </c>
      <c r="CE271" s="42">
        <v>13.5547</v>
      </c>
      <c r="CF271" s="42">
        <v>18.1904</v>
      </c>
      <c r="CH271" s="32">
        <v>105.84</v>
      </c>
      <c r="CI271" s="30">
        <v>35.756999999999998</v>
      </c>
    </row>
    <row r="272" spans="1:88">
      <c r="A272" s="29" t="s">
        <v>271</v>
      </c>
      <c r="B272" s="30" t="s">
        <v>272</v>
      </c>
      <c r="C272" s="30"/>
      <c r="D272" s="30"/>
      <c r="E272" s="30" t="s">
        <v>227</v>
      </c>
      <c r="F272" s="31">
        <v>13</v>
      </c>
      <c r="G272" s="31">
        <v>250</v>
      </c>
      <c r="H272" s="31">
        <v>8812</v>
      </c>
      <c r="I272" s="32">
        <v>105.833</v>
      </c>
      <c r="J272" s="30">
        <v>35.747999999999998</v>
      </c>
      <c r="K272" s="33" t="s">
        <v>316</v>
      </c>
      <c r="M272" s="35">
        <v>0.60850000000000004</v>
      </c>
      <c r="N272" s="35">
        <v>0.55320000000000003</v>
      </c>
      <c r="O272" s="35">
        <v>0.59740000000000004</v>
      </c>
      <c r="P272" s="35">
        <v>0.62380000000000002</v>
      </c>
      <c r="Q272" s="35">
        <v>0.57979999999999998</v>
      </c>
      <c r="R272" s="35">
        <v>0.60350000000000004</v>
      </c>
      <c r="S272" s="35">
        <v>0.63109999999999999</v>
      </c>
      <c r="T272" s="35">
        <v>0.5474</v>
      </c>
      <c r="U272" s="35">
        <v>0.62190000000000001</v>
      </c>
      <c r="V272" s="35">
        <v>0.57740000000000002</v>
      </c>
      <c r="W272" s="35">
        <v>0.61</v>
      </c>
      <c r="X272" s="35">
        <v>0.61250000000000004</v>
      </c>
      <c r="Y272" s="35">
        <v>0.59760000000000002</v>
      </c>
      <c r="Z272" s="35">
        <v>0.60450000000000004</v>
      </c>
      <c r="AA272" s="35">
        <v>0.6149</v>
      </c>
      <c r="AB272" s="35">
        <v>0.63329999999999997</v>
      </c>
      <c r="AC272" s="35">
        <v>0.60240000000000005</v>
      </c>
      <c r="AD272" s="35">
        <v>0.61739999999999995</v>
      </c>
      <c r="AE272" s="35">
        <v>0.60429999999999995</v>
      </c>
      <c r="AF272" s="35">
        <v>0.61539999999999995</v>
      </c>
      <c r="AG272" s="35">
        <v>0.60650000000000004</v>
      </c>
      <c r="AH272" s="35">
        <v>0.65139999999999998</v>
      </c>
      <c r="AJ272" s="36" t="s">
        <v>316</v>
      </c>
      <c r="AL272" s="35">
        <v>-0.42880000000000001</v>
      </c>
      <c r="AM272" s="35">
        <v>-0.38969999999999999</v>
      </c>
      <c r="AN272" s="35">
        <v>-0.41710000000000003</v>
      </c>
      <c r="AO272" s="35">
        <v>-0.42730000000000001</v>
      </c>
      <c r="AP272" s="35">
        <v>-0.40910000000000002</v>
      </c>
      <c r="AQ272" s="35">
        <v>-0.41170000000000001</v>
      </c>
      <c r="AR272" s="35">
        <v>-0.41589999999999999</v>
      </c>
      <c r="AS272" s="35">
        <v>-0.36470000000000002</v>
      </c>
      <c r="AT272" s="35">
        <v>-0.45689999999999997</v>
      </c>
      <c r="AU272" s="35">
        <v>-0.44590000000000002</v>
      </c>
      <c r="AV272" s="35">
        <v>-0.45279999999999998</v>
      </c>
      <c r="AW272" s="35">
        <v>-0.45960000000000001</v>
      </c>
      <c r="AX272" s="35">
        <v>-0.46860000000000002</v>
      </c>
      <c r="AY272" s="35">
        <v>-0.46600000000000003</v>
      </c>
      <c r="AZ272" s="35">
        <v>-0.4582</v>
      </c>
      <c r="BA272" s="35">
        <v>-0.45619999999999999</v>
      </c>
      <c r="BB272" s="35">
        <v>-0.44790000000000002</v>
      </c>
      <c r="BC272" s="35">
        <v>-0.42120000000000002</v>
      </c>
      <c r="BD272" s="35">
        <v>-0.43880000000000002</v>
      </c>
      <c r="BE272" s="35">
        <v>-0.45169999999999999</v>
      </c>
      <c r="BF272" s="35">
        <v>-0.4526</v>
      </c>
      <c r="BG272" s="35">
        <v>-0.43030000000000002</v>
      </c>
      <c r="BI272" s="39" t="s">
        <v>316</v>
      </c>
      <c r="BK272" s="42">
        <v>15.8733</v>
      </c>
      <c r="BL272" s="42">
        <v>10.9818</v>
      </c>
      <c r="BM272" s="42">
        <v>14.4078</v>
      </c>
      <c r="BN272" s="42">
        <v>15.4025</v>
      </c>
      <c r="BO272" s="42">
        <v>13.6023</v>
      </c>
      <c r="BP272" s="42">
        <v>13.212</v>
      </c>
      <c r="BQ272" s="42">
        <v>13.3935</v>
      </c>
      <c r="BR272" s="42">
        <v>9.8087</v>
      </c>
      <c r="BS272" s="42">
        <v>15.843400000000001</v>
      </c>
      <c r="BT272" s="42">
        <v>17.931899999999999</v>
      </c>
      <c r="BU272" s="42">
        <v>15.204499999999999</v>
      </c>
      <c r="BV272" s="42">
        <v>15.130100000000001</v>
      </c>
      <c r="BW272" s="42">
        <v>14.5465</v>
      </c>
      <c r="BX272" s="42">
        <v>13.9877</v>
      </c>
      <c r="BY272" s="42">
        <v>17.007100000000001</v>
      </c>
      <c r="BZ272" s="42">
        <v>16.174399999999999</v>
      </c>
      <c r="CA272" s="42">
        <v>13.8903</v>
      </c>
      <c r="CB272" s="42">
        <v>18.373100000000001</v>
      </c>
      <c r="CC272" s="42">
        <v>16.1511</v>
      </c>
      <c r="CD272" s="42">
        <v>14.21</v>
      </c>
      <c r="CE272" s="42">
        <v>13.742599999999999</v>
      </c>
      <c r="CF272" s="42">
        <v>17.818200000000001</v>
      </c>
      <c r="CH272" s="32">
        <v>105.833</v>
      </c>
      <c r="CI272" s="30">
        <v>35.747999999999998</v>
      </c>
    </row>
    <row r="273" spans="1:87">
      <c r="A273" s="29" t="s">
        <v>271</v>
      </c>
      <c r="B273" s="30" t="s">
        <v>272</v>
      </c>
      <c r="C273" s="30"/>
      <c r="D273" s="30"/>
      <c r="E273" s="30" t="s">
        <v>227</v>
      </c>
      <c r="F273" s="31">
        <v>12</v>
      </c>
      <c r="G273" s="31">
        <v>213</v>
      </c>
      <c r="H273" s="31">
        <v>8983</v>
      </c>
      <c r="I273" s="32">
        <v>105.82899999999999</v>
      </c>
      <c r="J273" s="30">
        <v>35.746000000000002</v>
      </c>
      <c r="K273" s="33" t="s">
        <v>317</v>
      </c>
      <c r="M273" s="35">
        <v>0.63519999999999999</v>
      </c>
      <c r="N273" s="35">
        <v>0.61229999999999996</v>
      </c>
      <c r="O273" s="35">
        <v>0.62180000000000002</v>
      </c>
      <c r="P273" s="35">
        <v>0.64239999999999997</v>
      </c>
      <c r="Q273" s="35">
        <v>0.59540000000000004</v>
      </c>
      <c r="R273" s="35">
        <v>0.63880000000000003</v>
      </c>
      <c r="S273" s="35">
        <v>0.64810000000000001</v>
      </c>
      <c r="T273" s="35">
        <v>0.62639999999999996</v>
      </c>
      <c r="U273" s="35">
        <v>0.64480000000000004</v>
      </c>
      <c r="V273" s="35">
        <v>0.63629999999999998</v>
      </c>
      <c r="W273" s="35">
        <v>0.65800000000000003</v>
      </c>
      <c r="X273" s="35">
        <v>0.64710000000000001</v>
      </c>
      <c r="Y273" s="35">
        <v>0.64159999999999995</v>
      </c>
      <c r="Z273" s="35">
        <v>0.61809999999999998</v>
      </c>
      <c r="AA273" s="35">
        <v>0.64839999999999998</v>
      </c>
      <c r="AB273" s="35">
        <v>0.66890000000000005</v>
      </c>
      <c r="AC273" s="35">
        <v>0.64049999999999996</v>
      </c>
      <c r="AD273" s="35">
        <v>0.66479999999999995</v>
      </c>
      <c r="AE273" s="35">
        <v>0.6361</v>
      </c>
      <c r="AF273" s="35">
        <v>0.66269999999999996</v>
      </c>
      <c r="AG273" s="35">
        <v>0.62319999999999998</v>
      </c>
      <c r="AH273" s="35">
        <v>0.68730000000000002</v>
      </c>
      <c r="AJ273" s="36" t="s">
        <v>317</v>
      </c>
      <c r="AL273" s="35">
        <v>-0.40239999999999998</v>
      </c>
      <c r="AM273" s="35">
        <v>-0.37509999999999999</v>
      </c>
      <c r="AN273" s="35">
        <v>-0.40339999999999998</v>
      </c>
      <c r="AO273" s="35">
        <v>-0.40350000000000003</v>
      </c>
      <c r="AP273" s="35">
        <v>-0.3831</v>
      </c>
      <c r="AQ273" s="35">
        <v>-0.41349999999999998</v>
      </c>
      <c r="AR273" s="35">
        <v>-0.41870000000000002</v>
      </c>
      <c r="AS273" s="35">
        <v>-0.41520000000000001</v>
      </c>
      <c r="AT273" s="35">
        <v>-0.43940000000000001</v>
      </c>
      <c r="AU273" s="35">
        <v>-0.43059999999999998</v>
      </c>
      <c r="AV273" s="35">
        <v>-0.44230000000000003</v>
      </c>
      <c r="AW273" s="35">
        <v>-0.42220000000000002</v>
      </c>
      <c r="AX273" s="35">
        <v>-0.45879999999999999</v>
      </c>
      <c r="AY273" s="35">
        <v>-0.41439999999999999</v>
      </c>
      <c r="AZ273" s="35">
        <v>-0.44350000000000001</v>
      </c>
      <c r="BA273" s="35">
        <v>-0.43409999999999999</v>
      </c>
      <c r="BB273" s="35">
        <v>-0.44900000000000001</v>
      </c>
      <c r="BC273" s="35">
        <v>-0.43309999999999998</v>
      </c>
      <c r="BD273" s="35">
        <v>-0.44590000000000002</v>
      </c>
      <c r="BE273" s="35">
        <v>-0.4481</v>
      </c>
      <c r="BF273" s="35">
        <v>-0.45569999999999999</v>
      </c>
      <c r="BG273" s="35">
        <v>-0.4153</v>
      </c>
      <c r="BI273" s="39" t="s">
        <v>317</v>
      </c>
      <c r="BK273" s="42">
        <v>14.269399999999999</v>
      </c>
      <c r="BL273" s="42">
        <v>10.1698</v>
      </c>
      <c r="BM273" s="42">
        <v>12.084899999999999</v>
      </c>
      <c r="BN273" s="42">
        <v>14.1173</v>
      </c>
      <c r="BO273" s="42">
        <v>12.3033</v>
      </c>
      <c r="BP273" s="42">
        <v>13.2546</v>
      </c>
      <c r="BQ273" s="42">
        <v>13.1654</v>
      </c>
      <c r="BR273" s="42">
        <v>9.4219000000000008</v>
      </c>
      <c r="BS273" s="42">
        <v>14.8963</v>
      </c>
      <c r="BT273" s="42">
        <v>15.5654</v>
      </c>
      <c r="BU273" s="42">
        <v>12.6684</v>
      </c>
      <c r="BV273" s="42">
        <v>12.2995</v>
      </c>
      <c r="BW273" s="42">
        <v>13.025399999999999</v>
      </c>
      <c r="BX273" s="42">
        <v>11.476800000000001</v>
      </c>
      <c r="BY273" s="42">
        <v>16.081900000000001</v>
      </c>
      <c r="BZ273" s="42">
        <v>13.5999</v>
      </c>
      <c r="CA273" s="42">
        <v>13.761699999999999</v>
      </c>
      <c r="CB273" s="42">
        <v>16.348800000000001</v>
      </c>
      <c r="CC273" s="42">
        <v>14.0009</v>
      </c>
      <c r="CD273" s="42">
        <v>12.244300000000001</v>
      </c>
      <c r="CE273" s="42">
        <v>12.5883</v>
      </c>
      <c r="CF273" s="42">
        <v>14.855700000000001</v>
      </c>
      <c r="CH273" s="32">
        <v>105.82899999999999</v>
      </c>
      <c r="CI273" s="30">
        <v>35.746000000000002</v>
      </c>
    </row>
    <row r="274" spans="1:87">
      <c r="A274" s="29" t="s">
        <v>271</v>
      </c>
      <c r="B274" s="30" t="s">
        <v>272</v>
      </c>
      <c r="C274" s="30"/>
      <c r="D274" s="30"/>
      <c r="E274" s="30" t="s">
        <v>227</v>
      </c>
      <c r="F274" s="31">
        <v>13</v>
      </c>
      <c r="G274" s="31">
        <v>226</v>
      </c>
      <c r="H274" s="31">
        <v>8829</v>
      </c>
      <c r="I274" s="32">
        <v>105.846</v>
      </c>
      <c r="J274" s="30">
        <v>35.752000000000002</v>
      </c>
      <c r="K274" s="33" t="s">
        <v>318</v>
      </c>
      <c r="M274" s="35">
        <v>0.60160000000000002</v>
      </c>
      <c r="N274" s="35">
        <v>0.5968</v>
      </c>
      <c r="O274" s="35">
        <v>0.62139999999999995</v>
      </c>
      <c r="P274" s="35">
        <v>0.63690000000000002</v>
      </c>
      <c r="Q274" s="35">
        <v>0.58830000000000005</v>
      </c>
      <c r="R274" s="35">
        <v>0.61850000000000005</v>
      </c>
      <c r="S274" s="35">
        <v>0.66320000000000001</v>
      </c>
      <c r="T274" s="35">
        <v>0.62450000000000006</v>
      </c>
      <c r="U274" s="35">
        <v>0.65280000000000005</v>
      </c>
      <c r="V274" s="35">
        <v>0.61080000000000001</v>
      </c>
      <c r="W274" s="35">
        <v>0.6331</v>
      </c>
      <c r="X274" s="35">
        <v>0.60429999999999995</v>
      </c>
      <c r="Y274" s="35">
        <v>0.62829999999999997</v>
      </c>
      <c r="Z274" s="35">
        <v>0.61170000000000002</v>
      </c>
      <c r="AA274" s="35">
        <v>0.62109999999999999</v>
      </c>
      <c r="AB274" s="35">
        <v>0.62209999999999999</v>
      </c>
      <c r="AC274" s="35">
        <v>0.59450000000000003</v>
      </c>
      <c r="AD274" s="35">
        <v>0.59189999999999998</v>
      </c>
      <c r="AE274" s="35">
        <v>0.63160000000000005</v>
      </c>
      <c r="AF274" s="35">
        <v>0.62139999999999995</v>
      </c>
      <c r="AG274" s="35">
        <v>0.6048</v>
      </c>
      <c r="AH274" s="35">
        <v>0.64939999999999998</v>
      </c>
      <c r="AJ274" s="36" t="s">
        <v>318</v>
      </c>
      <c r="AL274" s="35">
        <v>-0.44040000000000001</v>
      </c>
      <c r="AM274" s="35">
        <v>-0.40639999999999998</v>
      </c>
      <c r="AN274" s="35">
        <v>-0.42780000000000001</v>
      </c>
      <c r="AO274" s="35">
        <v>-0.41199999999999998</v>
      </c>
      <c r="AP274" s="35">
        <v>-0.40899999999999997</v>
      </c>
      <c r="AQ274" s="35">
        <v>-0.42099999999999999</v>
      </c>
      <c r="AR274" s="35">
        <v>-0.43419999999999997</v>
      </c>
      <c r="AS274" s="35">
        <v>-0.40600000000000003</v>
      </c>
      <c r="AT274" s="35">
        <v>-0.44690000000000002</v>
      </c>
      <c r="AU274" s="35">
        <v>-0.44850000000000001</v>
      </c>
      <c r="AV274" s="35">
        <v>-0.44140000000000001</v>
      </c>
      <c r="AW274" s="35">
        <v>-0.4778</v>
      </c>
      <c r="AX274" s="35">
        <v>-0.4773</v>
      </c>
      <c r="AY274" s="35">
        <v>-0.4531</v>
      </c>
      <c r="AZ274" s="35">
        <v>-0.45529999999999998</v>
      </c>
      <c r="BA274" s="35">
        <v>-0.45240000000000002</v>
      </c>
      <c r="BB274" s="35">
        <v>-0.4652</v>
      </c>
      <c r="BC274" s="35">
        <v>-0.43290000000000001</v>
      </c>
      <c r="BD274" s="35">
        <v>-0.45739999999999997</v>
      </c>
      <c r="BE274" s="35">
        <v>-0.43630000000000002</v>
      </c>
      <c r="BF274" s="35">
        <v>-0.44550000000000001</v>
      </c>
      <c r="BG274" s="35">
        <v>-0.40870000000000001</v>
      </c>
      <c r="BI274" s="39" t="s">
        <v>318</v>
      </c>
      <c r="BK274" s="42">
        <v>14.702500000000001</v>
      </c>
      <c r="BL274" s="42">
        <v>10.281599999999999</v>
      </c>
      <c r="BM274" s="42">
        <v>12.4129</v>
      </c>
      <c r="BN274" s="42">
        <v>14.261900000000001</v>
      </c>
      <c r="BO274" s="42">
        <v>11.739000000000001</v>
      </c>
      <c r="BP274" s="42">
        <v>13.623699999999999</v>
      </c>
      <c r="BQ274" s="42">
        <v>12.594900000000001</v>
      </c>
      <c r="BR274" s="42">
        <v>10.3497</v>
      </c>
      <c r="BS274" s="42">
        <v>14.0709</v>
      </c>
      <c r="BT274" s="42">
        <v>16.3308</v>
      </c>
      <c r="BU274" s="42">
        <v>15.4541</v>
      </c>
      <c r="BV274" s="42">
        <v>15.559699999999999</v>
      </c>
      <c r="BW274" s="42">
        <v>14.323700000000001</v>
      </c>
      <c r="BX274" s="42">
        <v>13.406700000000001</v>
      </c>
      <c r="BY274" s="42">
        <v>16.8552</v>
      </c>
      <c r="BZ274" s="42">
        <v>15.375500000000001</v>
      </c>
      <c r="CA274" s="42">
        <v>14.3811</v>
      </c>
      <c r="CB274" s="42">
        <v>14.4496</v>
      </c>
      <c r="CC274" s="42">
        <v>14.257999999999999</v>
      </c>
      <c r="CD274" s="42">
        <v>12.5046</v>
      </c>
      <c r="CE274" s="42">
        <v>10.2424</v>
      </c>
      <c r="CF274" s="42">
        <v>14.649900000000001</v>
      </c>
      <c r="CH274" s="32">
        <v>105.846</v>
      </c>
      <c r="CI274" s="30">
        <v>35.752000000000002</v>
      </c>
    </row>
    <row r="275" spans="1:87">
      <c r="A275" s="29" t="s">
        <v>271</v>
      </c>
      <c r="B275" s="30" t="s">
        <v>272</v>
      </c>
      <c r="C275" s="30"/>
      <c r="D275" s="30"/>
      <c r="E275" s="30" t="s">
        <v>227</v>
      </c>
      <c r="F275" s="31">
        <v>13</v>
      </c>
      <c r="G275" s="31">
        <v>176</v>
      </c>
      <c r="H275" s="31">
        <v>8416</v>
      </c>
      <c r="I275" s="32">
        <v>105.848</v>
      </c>
      <c r="J275" s="30">
        <v>35.758000000000003</v>
      </c>
      <c r="K275" s="33" t="s">
        <v>319</v>
      </c>
      <c r="M275" s="35">
        <v>0.60589999999999999</v>
      </c>
      <c r="N275" s="35">
        <v>0.55169999999999997</v>
      </c>
      <c r="O275" s="35">
        <v>0.57689999999999997</v>
      </c>
      <c r="P275" s="35">
        <v>0.5958</v>
      </c>
      <c r="Q275" s="35">
        <v>0.56130000000000002</v>
      </c>
      <c r="R275" s="35">
        <v>0.59319999999999995</v>
      </c>
      <c r="S275" s="35">
        <v>0.63070000000000004</v>
      </c>
      <c r="T275" s="35">
        <v>0.59360000000000002</v>
      </c>
      <c r="U275" s="35">
        <v>0.6139</v>
      </c>
      <c r="V275" s="35">
        <v>0.59279999999999999</v>
      </c>
      <c r="W275" s="35">
        <v>0.57350000000000001</v>
      </c>
      <c r="X275" s="35">
        <v>0.61150000000000004</v>
      </c>
      <c r="Y275" s="35">
        <v>0.59989999999999999</v>
      </c>
      <c r="Z275" s="35">
        <v>0.60209999999999997</v>
      </c>
      <c r="AA275" s="35">
        <v>0.59809999999999997</v>
      </c>
      <c r="AB275" s="35">
        <v>0.61180000000000001</v>
      </c>
      <c r="AC275" s="35">
        <v>0.60419999999999996</v>
      </c>
      <c r="AD275" s="35">
        <v>0.60509999999999997</v>
      </c>
      <c r="AE275" s="35">
        <v>0.62190000000000001</v>
      </c>
      <c r="AF275" s="35">
        <v>0.60829999999999995</v>
      </c>
      <c r="AG275" s="35">
        <v>0.57740000000000002</v>
      </c>
      <c r="AH275" s="35">
        <v>0.63939999999999997</v>
      </c>
      <c r="AJ275" s="36" t="s">
        <v>319</v>
      </c>
      <c r="AL275" s="35">
        <v>-0.42970000000000003</v>
      </c>
      <c r="AM275" s="35">
        <v>-0.38990000000000002</v>
      </c>
      <c r="AN275" s="35">
        <v>-0.41460000000000002</v>
      </c>
      <c r="AO275" s="35">
        <v>-0.40570000000000001</v>
      </c>
      <c r="AP275" s="35">
        <v>-0.41</v>
      </c>
      <c r="AQ275" s="35">
        <v>-0.42680000000000001</v>
      </c>
      <c r="AR275" s="35">
        <v>-0.43240000000000001</v>
      </c>
      <c r="AS275" s="35">
        <v>-0.41010000000000002</v>
      </c>
      <c r="AT275" s="35">
        <v>-0.4486</v>
      </c>
      <c r="AU275" s="35">
        <v>-0.44779999999999998</v>
      </c>
      <c r="AV275" s="35">
        <v>-0.45050000000000001</v>
      </c>
      <c r="AW275" s="35">
        <v>-0.49</v>
      </c>
      <c r="AX275" s="35">
        <v>-0.48470000000000002</v>
      </c>
      <c r="AY275" s="35">
        <v>-0.47910000000000003</v>
      </c>
      <c r="AZ275" s="35">
        <v>-0.47099999999999997</v>
      </c>
      <c r="BA275" s="35">
        <v>-0.46650000000000003</v>
      </c>
      <c r="BB275" s="35">
        <v>-0.47660000000000002</v>
      </c>
      <c r="BC275" s="35">
        <v>-0.4839</v>
      </c>
      <c r="BD275" s="35">
        <v>-0.46389999999999998</v>
      </c>
      <c r="BE275" s="35">
        <v>-0.45250000000000001</v>
      </c>
      <c r="BF275" s="35">
        <v>-0.47649999999999998</v>
      </c>
      <c r="BG275" s="35">
        <v>-0.46410000000000001</v>
      </c>
      <c r="BI275" s="39" t="s">
        <v>319</v>
      </c>
      <c r="BK275" s="42">
        <v>14.9438</v>
      </c>
      <c r="BL275" s="42">
        <v>10.4229</v>
      </c>
      <c r="BM275" s="42">
        <v>12.9283</v>
      </c>
      <c r="BN275" s="42">
        <v>15.9415</v>
      </c>
      <c r="BO275" s="42">
        <v>12.15</v>
      </c>
      <c r="BP275" s="42">
        <v>16.7348</v>
      </c>
      <c r="BQ275" s="42">
        <v>14.851100000000001</v>
      </c>
      <c r="BR275" s="42">
        <v>9.8496000000000006</v>
      </c>
      <c r="BS275" s="42">
        <v>14.141</v>
      </c>
      <c r="BT275" s="42">
        <v>17.284099999999999</v>
      </c>
      <c r="BU275" s="42">
        <v>15.984999999999999</v>
      </c>
      <c r="BV275" s="42">
        <v>14.3216</v>
      </c>
      <c r="BW275" s="42">
        <v>14.2379</v>
      </c>
      <c r="BX275" s="42">
        <v>13.039400000000001</v>
      </c>
      <c r="BY275" s="42">
        <v>15.6051</v>
      </c>
      <c r="BZ275" s="42">
        <v>15.3378</v>
      </c>
      <c r="CA275" s="42">
        <v>15.558400000000001</v>
      </c>
      <c r="CB275" s="42">
        <v>15.3565</v>
      </c>
      <c r="CC275" s="42">
        <v>13.8993</v>
      </c>
      <c r="CD275" s="42">
        <v>14.140599999999999</v>
      </c>
      <c r="CE275" s="42">
        <v>11.599</v>
      </c>
      <c r="CF275" s="42">
        <v>17.738800000000001</v>
      </c>
      <c r="CH275" s="32">
        <v>105.848</v>
      </c>
      <c r="CI275" s="30">
        <v>35.758000000000003</v>
      </c>
    </row>
    <row r="276" spans="1:87">
      <c r="A276" s="29" t="s">
        <v>271</v>
      </c>
      <c r="B276" s="30" t="s">
        <v>272</v>
      </c>
      <c r="C276" s="30"/>
      <c r="D276" s="30"/>
      <c r="E276" s="30" t="s">
        <v>227</v>
      </c>
      <c r="F276" s="31">
        <v>9</v>
      </c>
      <c r="G276" s="31">
        <v>208</v>
      </c>
      <c r="H276" s="31">
        <v>8232</v>
      </c>
      <c r="I276" s="32">
        <v>105.85599999999999</v>
      </c>
      <c r="J276" s="30">
        <v>35.747</v>
      </c>
      <c r="K276" s="33" t="s">
        <v>320</v>
      </c>
      <c r="M276" s="35">
        <v>0.6179</v>
      </c>
      <c r="N276" s="35">
        <v>0.5585</v>
      </c>
      <c r="O276" s="35">
        <v>0.60060000000000002</v>
      </c>
      <c r="P276" s="35">
        <v>0.61219999999999997</v>
      </c>
      <c r="Q276" s="35">
        <v>0.58109999999999995</v>
      </c>
      <c r="R276" s="35">
        <v>0.57679999999999998</v>
      </c>
      <c r="S276" s="35">
        <v>0.63959999999999995</v>
      </c>
      <c r="T276" s="35">
        <v>0.61639999999999995</v>
      </c>
      <c r="U276" s="35">
        <v>0.61909999999999998</v>
      </c>
      <c r="V276" s="35">
        <v>0.58160000000000001</v>
      </c>
      <c r="W276" s="35">
        <v>0.61939999999999995</v>
      </c>
      <c r="X276" s="35">
        <v>0.59279999999999999</v>
      </c>
      <c r="Y276" s="35">
        <v>0.58589999999999998</v>
      </c>
      <c r="Z276" s="35">
        <v>0.54890000000000005</v>
      </c>
      <c r="AA276" s="35">
        <v>0.57520000000000004</v>
      </c>
      <c r="AB276" s="35">
        <v>0.5887</v>
      </c>
      <c r="AC276" s="35">
        <v>0.55289999999999995</v>
      </c>
      <c r="AD276" s="35">
        <v>0.55049999999999999</v>
      </c>
      <c r="AE276" s="35">
        <v>0.57750000000000001</v>
      </c>
      <c r="AF276" s="35">
        <v>0.59850000000000003</v>
      </c>
      <c r="AG276" s="35">
        <v>0.54810000000000003</v>
      </c>
      <c r="AH276" s="35">
        <v>0.60509999999999997</v>
      </c>
      <c r="AJ276" s="36" t="s">
        <v>320</v>
      </c>
      <c r="AL276" s="35">
        <v>-0.37919999999999998</v>
      </c>
      <c r="AM276" s="35">
        <v>-0.30470000000000003</v>
      </c>
      <c r="AN276" s="35">
        <v>-0.37509999999999999</v>
      </c>
      <c r="AO276" s="35">
        <v>-0.33810000000000001</v>
      </c>
      <c r="AP276" s="35">
        <v>-0.32969999999999999</v>
      </c>
      <c r="AQ276" s="35">
        <v>-0.32390000000000002</v>
      </c>
      <c r="AR276" s="35">
        <v>-0.38019999999999998</v>
      </c>
      <c r="AS276" s="35">
        <v>-0.37</v>
      </c>
      <c r="AT276" s="35">
        <v>-0.40439999999999998</v>
      </c>
      <c r="AU276" s="35">
        <v>-0.38879999999999998</v>
      </c>
      <c r="AV276" s="35">
        <v>-0.42780000000000001</v>
      </c>
      <c r="AW276" s="35">
        <v>-0.43790000000000001</v>
      </c>
      <c r="AX276" s="35">
        <v>-0.43049999999999999</v>
      </c>
      <c r="AY276" s="35">
        <v>-0.44209999999999999</v>
      </c>
      <c r="AZ276" s="35">
        <v>-0.43759999999999999</v>
      </c>
      <c r="BA276" s="35">
        <v>-0.42880000000000001</v>
      </c>
      <c r="BB276" s="35">
        <v>-0.44400000000000001</v>
      </c>
      <c r="BC276" s="35">
        <v>-0.42380000000000001</v>
      </c>
      <c r="BD276" s="35">
        <v>-0.43419999999999997</v>
      </c>
      <c r="BE276" s="35">
        <v>-0.44030000000000002</v>
      </c>
      <c r="BF276" s="35">
        <v>-0.45050000000000001</v>
      </c>
      <c r="BG276" s="35">
        <v>-0.43259999999999998</v>
      </c>
      <c r="BI276" s="39" t="s">
        <v>320</v>
      </c>
      <c r="BK276" s="42">
        <v>14.403700000000001</v>
      </c>
      <c r="BL276" s="42">
        <v>10.376099999999999</v>
      </c>
      <c r="BM276" s="42">
        <v>12.0585</v>
      </c>
      <c r="BN276" s="42">
        <v>14.9344</v>
      </c>
      <c r="BO276" s="42">
        <v>13.0021</v>
      </c>
      <c r="BP276" s="42">
        <v>13.2346</v>
      </c>
      <c r="BQ276" s="42">
        <v>13.892899999999999</v>
      </c>
      <c r="BR276" s="42">
        <v>10.6877</v>
      </c>
      <c r="BS276" s="42">
        <v>15.411899999999999</v>
      </c>
      <c r="BT276" s="42">
        <v>17.687999999999999</v>
      </c>
      <c r="BU276" s="42">
        <v>14.6257</v>
      </c>
      <c r="BV276" s="42">
        <v>14.5802</v>
      </c>
      <c r="BW276" s="42">
        <v>15.8102</v>
      </c>
      <c r="BX276" s="42">
        <v>12.639699999999999</v>
      </c>
      <c r="BY276" s="42">
        <v>16.4345</v>
      </c>
      <c r="BZ276" s="42">
        <v>14.4465</v>
      </c>
      <c r="CA276" s="42">
        <v>14.8523</v>
      </c>
      <c r="CB276" s="42">
        <v>15.8255</v>
      </c>
      <c r="CC276" s="42">
        <v>15.0741</v>
      </c>
      <c r="CD276" s="42">
        <v>13.967599999999999</v>
      </c>
      <c r="CE276" s="42">
        <v>12.099600000000001</v>
      </c>
      <c r="CF276" s="42">
        <v>15.341200000000001</v>
      </c>
      <c r="CH276" s="32">
        <v>105.85599999999999</v>
      </c>
      <c r="CI276" s="30">
        <v>35.747</v>
      </c>
    </row>
    <row r="277" spans="1:87">
      <c r="A277" s="29" t="s">
        <v>271</v>
      </c>
      <c r="B277" s="30" t="s">
        <v>272</v>
      </c>
      <c r="C277" s="30"/>
      <c r="D277" s="30"/>
      <c r="E277" s="30" t="s">
        <v>227</v>
      </c>
      <c r="F277" s="31">
        <v>15</v>
      </c>
      <c r="G277" s="31">
        <v>235</v>
      </c>
      <c r="H277" s="31">
        <v>9076</v>
      </c>
      <c r="I277" s="32">
        <v>105.846</v>
      </c>
      <c r="J277" s="30">
        <v>35.741999999999997</v>
      </c>
      <c r="K277" s="33" t="s">
        <v>321</v>
      </c>
      <c r="M277" s="35">
        <v>0.62270000000000003</v>
      </c>
      <c r="N277" s="35">
        <v>0.5877</v>
      </c>
      <c r="O277" s="35">
        <v>0.60840000000000005</v>
      </c>
      <c r="P277" s="35">
        <v>0.5907</v>
      </c>
      <c r="Q277" s="35">
        <v>0.58599999999999997</v>
      </c>
      <c r="R277" s="35">
        <v>0.62450000000000006</v>
      </c>
      <c r="S277" s="35">
        <v>0.64680000000000004</v>
      </c>
      <c r="T277" s="35">
        <v>0.60470000000000002</v>
      </c>
      <c r="U277" s="35">
        <v>0.62290000000000001</v>
      </c>
      <c r="V277" s="35">
        <v>0.57520000000000004</v>
      </c>
      <c r="W277" s="35">
        <v>0.60940000000000005</v>
      </c>
      <c r="X277" s="35">
        <v>0.57410000000000005</v>
      </c>
      <c r="Y277" s="35">
        <v>0.57330000000000003</v>
      </c>
      <c r="Z277" s="35">
        <v>0.57099999999999995</v>
      </c>
      <c r="AA277" s="35">
        <v>0.56840000000000002</v>
      </c>
      <c r="AB277" s="35">
        <v>0.60370000000000001</v>
      </c>
      <c r="AC277" s="35">
        <v>0.57179999999999997</v>
      </c>
      <c r="AD277" s="35">
        <v>0.5726</v>
      </c>
      <c r="AE277" s="35">
        <v>0.59450000000000003</v>
      </c>
      <c r="AF277" s="35">
        <v>0.57889999999999997</v>
      </c>
      <c r="AG277" s="35">
        <v>0.55720000000000003</v>
      </c>
      <c r="AH277" s="35">
        <v>0.63290000000000002</v>
      </c>
      <c r="AJ277" s="36" t="s">
        <v>321</v>
      </c>
      <c r="AL277" s="35">
        <v>-0.41549999999999998</v>
      </c>
      <c r="AM277" s="35">
        <v>-0.38640000000000002</v>
      </c>
      <c r="AN277" s="35">
        <v>-0.40100000000000002</v>
      </c>
      <c r="AO277" s="35">
        <v>-0.3755</v>
      </c>
      <c r="AP277" s="35">
        <v>-0.38719999999999999</v>
      </c>
      <c r="AQ277" s="35">
        <v>-0.39839999999999998</v>
      </c>
      <c r="AR277" s="35">
        <v>-0.38740000000000002</v>
      </c>
      <c r="AS277" s="35">
        <v>-0.35639999999999999</v>
      </c>
      <c r="AT277" s="35">
        <v>-0.43919999999999998</v>
      </c>
      <c r="AU277" s="35">
        <v>-0.43609999999999999</v>
      </c>
      <c r="AV277" s="35">
        <v>-0.47439999999999999</v>
      </c>
      <c r="AW277" s="35">
        <v>-0.4698</v>
      </c>
      <c r="AX277" s="35">
        <v>-0.44309999999999999</v>
      </c>
      <c r="AY277" s="35">
        <v>-0.44879999999999998</v>
      </c>
      <c r="AZ277" s="35">
        <v>-0.48020000000000002</v>
      </c>
      <c r="BA277" s="35">
        <v>-0.46889999999999998</v>
      </c>
      <c r="BB277" s="35">
        <v>-0.47149999999999997</v>
      </c>
      <c r="BC277" s="35">
        <v>-0.42199999999999999</v>
      </c>
      <c r="BD277" s="35">
        <v>-0.46929999999999999</v>
      </c>
      <c r="BE277" s="35">
        <v>-0.47460000000000002</v>
      </c>
      <c r="BF277" s="35">
        <v>-0.47489999999999999</v>
      </c>
      <c r="BG277" s="35">
        <v>-0.44819999999999999</v>
      </c>
      <c r="BI277" s="39" t="s">
        <v>321</v>
      </c>
      <c r="BK277" s="42">
        <v>13.385899999999999</v>
      </c>
      <c r="BL277" s="42">
        <v>7.3287000000000004</v>
      </c>
      <c r="BM277" s="42">
        <v>11.216100000000001</v>
      </c>
      <c r="BN277" s="42">
        <v>13.7592</v>
      </c>
      <c r="BO277" s="42">
        <v>10.165100000000001</v>
      </c>
      <c r="BP277" s="42">
        <v>11.595000000000001</v>
      </c>
      <c r="BQ277" s="42">
        <v>11.8041</v>
      </c>
      <c r="BR277" s="42">
        <v>9.0518000000000001</v>
      </c>
      <c r="BS277" s="42">
        <v>14.5718</v>
      </c>
      <c r="BT277" s="42">
        <v>14.725899999999999</v>
      </c>
      <c r="BU277" s="42">
        <v>15.6814</v>
      </c>
      <c r="BV277" s="42">
        <v>13.3988</v>
      </c>
      <c r="BW277" s="42">
        <v>13.045</v>
      </c>
      <c r="BX277" s="42">
        <v>11.601599999999999</v>
      </c>
      <c r="BY277" s="42">
        <v>15.0884</v>
      </c>
      <c r="BZ277" s="42">
        <v>12.4062</v>
      </c>
      <c r="CA277" s="42">
        <v>12.388</v>
      </c>
      <c r="CB277" s="42">
        <v>15.006500000000001</v>
      </c>
      <c r="CC277" s="42">
        <v>13.0739</v>
      </c>
      <c r="CD277" s="42">
        <v>12.947699999999999</v>
      </c>
      <c r="CE277" s="42">
        <v>11.5794</v>
      </c>
      <c r="CF277" s="42">
        <v>15.433299999999999</v>
      </c>
      <c r="CH277" s="32">
        <v>105.846</v>
      </c>
      <c r="CI277" s="30">
        <v>35.741999999999997</v>
      </c>
    </row>
    <row r="278" spans="1:87">
      <c r="A278" s="29" t="s">
        <v>271</v>
      </c>
      <c r="B278" s="30" t="s">
        <v>272</v>
      </c>
      <c r="C278" s="30"/>
      <c r="D278" s="30"/>
      <c r="E278" s="30" t="s">
        <v>227</v>
      </c>
      <c r="F278" s="31">
        <v>10</v>
      </c>
      <c r="G278" s="31">
        <v>228</v>
      </c>
      <c r="H278" s="31">
        <v>9065</v>
      </c>
      <c r="I278" s="32">
        <v>105.84699999999999</v>
      </c>
      <c r="J278" s="30">
        <v>35.738</v>
      </c>
      <c r="K278" s="33" t="s">
        <v>322</v>
      </c>
      <c r="M278" s="35">
        <v>0.51819999999999999</v>
      </c>
      <c r="N278" s="35">
        <v>0.5242</v>
      </c>
      <c r="O278" s="35">
        <v>0.52900000000000003</v>
      </c>
      <c r="P278" s="35">
        <v>0.53480000000000005</v>
      </c>
      <c r="Q278" s="35">
        <v>0.48820000000000002</v>
      </c>
      <c r="R278" s="35">
        <v>0.5534</v>
      </c>
      <c r="S278" s="35">
        <v>0.57889999999999997</v>
      </c>
      <c r="T278" s="35">
        <v>0.55410000000000004</v>
      </c>
      <c r="U278" s="35">
        <v>0.58030000000000004</v>
      </c>
      <c r="V278" s="35">
        <v>0.49519999999999997</v>
      </c>
      <c r="W278" s="35">
        <v>0.55330000000000001</v>
      </c>
      <c r="X278" s="35">
        <v>0.50419999999999998</v>
      </c>
      <c r="Y278" s="35">
        <v>0.55889999999999995</v>
      </c>
      <c r="Z278" s="35">
        <v>0.52429999999999999</v>
      </c>
      <c r="AA278" s="35">
        <v>0.53249999999999997</v>
      </c>
      <c r="AB278" s="35">
        <v>0.52700000000000002</v>
      </c>
      <c r="AC278" s="35">
        <v>0.51290000000000002</v>
      </c>
      <c r="AD278" s="35">
        <v>0.53690000000000004</v>
      </c>
      <c r="AE278" s="35">
        <v>0.54120000000000001</v>
      </c>
      <c r="AF278" s="35">
        <v>0.52900000000000003</v>
      </c>
      <c r="AG278" s="35">
        <v>0.53800000000000003</v>
      </c>
      <c r="AH278" s="35">
        <v>0.59399999999999997</v>
      </c>
      <c r="AJ278" s="36" t="s">
        <v>322</v>
      </c>
      <c r="AL278" s="35">
        <v>-0.49080000000000001</v>
      </c>
      <c r="AM278" s="35">
        <v>-0.46239999999999998</v>
      </c>
      <c r="AN278" s="35">
        <v>-0.47799999999999998</v>
      </c>
      <c r="AO278" s="35">
        <v>-0.44719999999999999</v>
      </c>
      <c r="AP278" s="35">
        <v>-0.44740000000000002</v>
      </c>
      <c r="AQ278" s="35">
        <v>-0.46010000000000001</v>
      </c>
      <c r="AR278" s="35">
        <v>-0.46929999999999999</v>
      </c>
      <c r="AS278" s="35">
        <v>-0.42320000000000002</v>
      </c>
      <c r="AT278" s="35">
        <v>-0.50470000000000004</v>
      </c>
      <c r="AU278" s="35">
        <v>-0.47689999999999999</v>
      </c>
      <c r="AV278" s="35">
        <v>-0.51559999999999995</v>
      </c>
      <c r="AW278" s="35">
        <v>-0.50119999999999998</v>
      </c>
      <c r="AX278" s="35">
        <v>-0.50149999999999995</v>
      </c>
      <c r="AY278" s="35">
        <v>-0.48499999999999999</v>
      </c>
      <c r="AZ278" s="35">
        <v>-0.48249999999999998</v>
      </c>
      <c r="BA278" s="35">
        <v>-0.4864</v>
      </c>
      <c r="BB278" s="35">
        <v>-0.48830000000000001</v>
      </c>
      <c r="BC278" s="35">
        <v>-0.4703</v>
      </c>
      <c r="BD278" s="35">
        <v>-0.48770000000000002</v>
      </c>
      <c r="BE278" s="35">
        <v>-0.46889999999999998</v>
      </c>
      <c r="BF278" s="35">
        <v>-0.48020000000000002</v>
      </c>
      <c r="BG278" s="35">
        <v>-0.44890000000000002</v>
      </c>
      <c r="BI278" s="39" t="s">
        <v>322</v>
      </c>
      <c r="BK278" s="42">
        <v>18.4453</v>
      </c>
      <c r="BL278" s="42">
        <v>14.465999999999999</v>
      </c>
      <c r="BM278" s="42">
        <v>17.691700000000001</v>
      </c>
      <c r="BN278" s="42">
        <v>19.5808</v>
      </c>
      <c r="BO278" s="42">
        <v>15.2714</v>
      </c>
      <c r="BP278" s="42">
        <v>18.765999999999998</v>
      </c>
      <c r="BQ278" s="42">
        <v>19.778700000000001</v>
      </c>
      <c r="BR278" s="42">
        <v>14.711499999999999</v>
      </c>
      <c r="BS278" s="42">
        <v>19.976800000000001</v>
      </c>
      <c r="BT278" s="42">
        <v>21.717099999999999</v>
      </c>
      <c r="BU278" s="42">
        <v>19.729600000000001</v>
      </c>
      <c r="BV278" s="42">
        <v>20.539300000000001</v>
      </c>
      <c r="BW278" s="42">
        <v>18.8995</v>
      </c>
      <c r="BX278" s="42">
        <v>18.366199999999999</v>
      </c>
      <c r="BY278" s="42">
        <v>21.312899999999999</v>
      </c>
      <c r="BZ278" s="42">
        <v>18.907399999999999</v>
      </c>
      <c r="CA278" s="42">
        <v>18.715499999999999</v>
      </c>
      <c r="CB278" s="42">
        <v>21.601800000000001</v>
      </c>
      <c r="CC278" s="42">
        <v>20.8748</v>
      </c>
      <c r="CD278" s="42">
        <v>18.063199999999998</v>
      </c>
      <c r="CE278" s="42">
        <v>16.289899999999999</v>
      </c>
      <c r="CF278" s="42">
        <v>22.376999999999999</v>
      </c>
      <c r="CH278" s="32">
        <v>105.84699999999999</v>
      </c>
      <c r="CI278" s="30">
        <v>35.738</v>
      </c>
    </row>
    <row r="279" spans="1:87">
      <c r="A279" s="29" t="s">
        <v>271</v>
      </c>
      <c r="B279" s="30" t="s">
        <v>272</v>
      </c>
      <c r="C279" s="30"/>
      <c r="D279" s="30"/>
      <c r="E279" s="30" t="s">
        <v>227</v>
      </c>
      <c r="F279" s="31">
        <v>13</v>
      </c>
      <c r="G279" s="31">
        <v>129</v>
      </c>
      <c r="H279" s="31">
        <v>9233</v>
      </c>
      <c r="I279" s="32">
        <v>105.845</v>
      </c>
      <c r="J279" s="30">
        <v>35.74</v>
      </c>
      <c r="K279" s="33" t="s">
        <v>323</v>
      </c>
      <c r="M279" s="35">
        <v>0.59370000000000001</v>
      </c>
      <c r="N279" s="35">
        <v>0.57809999999999995</v>
      </c>
      <c r="O279" s="35">
        <v>0.5877</v>
      </c>
      <c r="P279" s="35">
        <v>0.58809999999999996</v>
      </c>
      <c r="Q279" s="35">
        <v>0.56820000000000004</v>
      </c>
      <c r="R279" s="35">
        <v>0.60409999999999997</v>
      </c>
      <c r="S279" s="35">
        <v>0.62980000000000003</v>
      </c>
      <c r="T279" s="35">
        <v>0.61939999999999995</v>
      </c>
      <c r="U279" s="35">
        <v>0.63009999999999999</v>
      </c>
      <c r="V279" s="35">
        <v>0.60429999999999995</v>
      </c>
      <c r="W279" s="35">
        <v>0.64</v>
      </c>
      <c r="X279" s="35">
        <v>0.61539999999999995</v>
      </c>
      <c r="Y279" s="35">
        <v>0.62680000000000002</v>
      </c>
      <c r="Z279" s="35">
        <v>0.58330000000000004</v>
      </c>
      <c r="AA279" s="35">
        <v>0.623</v>
      </c>
      <c r="AB279" s="35">
        <v>0.62009999999999998</v>
      </c>
      <c r="AC279" s="35">
        <v>0.59830000000000005</v>
      </c>
      <c r="AD279" s="35">
        <v>0.61329999999999996</v>
      </c>
      <c r="AE279" s="35">
        <v>0.63219999999999998</v>
      </c>
      <c r="AF279" s="35">
        <v>0.62019999999999997</v>
      </c>
      <c r="AG279" s="35">
        <v>0.60389999999999999</v>
      </c>
      <c r="AH279" s="35">
        <v>0.65239999999999998</v>
      </c>
      <c r="AJ279" s="36" t="s">
        <v>323</v>
      </c>
      <c r="AL279" s="35">
        <v>-0.49459999999999998</v>
      </c>
      <c r="AM279" s="35">
        <v>-0.4536</v>
      </c>
      <c r="AN279" s="35">
        <v>-0.47899999999999998</v>
      </c>
      <c r="AO279" s="35">
        <v>-0.45900000000000002</v>
      </c>
      <c r="AP279" s="35">
        <v>-0.45779999999999998</v>
      </c>
      <c r="AQ279" s="35">
        <v>-0.48370000000000002</v>
      </c>
      <c r="AR279" s="35">
        <v>-0.49130000000000001</v>
      </c>
      <c r="AS279" s="35">
        <v>-0.44479999999999997</v>
      </c>
      <c r="AT279" s="35">
        <v>-0.51060000000000005</v>
      </c>
      <c r="AU279" s="35">
        <v>-0.50739999999999996</v>
      </c>
      <c r="AV279" s="35">
        <v>-0.51129999999999998</v>
      </c>
      <c r="AW279" s="35">
        <v>-0.51060000000000005</v>
      </c>
      <c r="AX279" s="35">
        <v>-0.4985</v>
      </c>
      <c r="AY279" s="35">
        <v>-0.4919</v>
      </c>
      <c r="AZ279" s="35">
        <v>-0.499</v>
      </c>
      <c r="BA279" s="35">
        <v>-0.51129999999999998</v>
      </c>
      <c r="BB279" s="35">
        <v>-0.49669999999999997</v>
      </c>
      <c r="BC279" s="35">
        <v>-0.49540000000000001</v>
      </c>
      <c r="BD279" s="35">
        <v>-0.497</v>
      </c>
      <c r="BE279" s="35">
        <v>-0.51370000000000005</v>
      </c>
      <c r="BF279" s="35">
        <v>-0.50939999999999996</v>
      </c>
      <c r="BG279" s="35">
        <v>-0.51629999999999998</v>
      </c>
      <c r="BI279" s="39" t="s">
        <v>323</v>
      </c>
      <c r="BK279" s="42">
        <v>18.643000000000001</v>
      </c>
      <c r="BL279" s="42">
        <v>14.452999999999999</v>
      </c>
      <c r="BM279" s="42">
        <v>19.2361</v>
      </c>
      <c r="BN279" s="42">
        <v>18.814599999999999</v>
      </c>
      <c r="BO279" s="42">
        <v>17.2883</v>
      </c>
      <c r="BP279" s="42">
        <v>19.991700000000002</v>
      </c>
      <c r="BQ279" s="42">
        <v>21.092700000000001</v>
      </c>
      <c r="BR279" s="42">
        <v>14.966200000000001</v>
      </c>
      <c r="BS279" s="42">
        <v>19.1188</v>
      </c>
      <c r="BT279" s="42">
        <v>20.709299999999999</v>
      </c>
      <c r="BU279" s="42">
        <v>21.251999999999999</v>
      </c>
      <c r="BV279" s="42">
        <v>21.107099999999999</v>
      </c>
      <c r="BW279" s="42">
        <v>18.078499999999998</v>
      </c>
      <c r="BX279" s="42">
        <v>16.549700000000001</v>
      </c>
      <c r="BY279" s="42">
        <v>20.168399999999998</v>
      </c>
      <c r="BZ279" s="42">
        <v>18.794</v>
      </c>
      <c r="CA279" s="42">
        <v>17.6069</v>
      </c>
      <c r="CB279" s="42">
        <v>21.954899999999999</v>
      </c>
      <c r="CC279" s="42">
        <v>21.563500000000001</v>
      </c>
      <c r="CD279" s="42">
        <v>16.928999999999998</v>
      </c>
      <c r="CE279" s="42">
        <v>17.564</v>
      </c>
      <c r="CF279" s="42">
        <v>22.693000000000001</v>
      </c>
      <c r="CH279" s="32">
        <v>105.845</v>
      </c>
      <c r="CI279" s="30">
        <v>35.74</v>
      </c>
    </row>
    <row r="280" spans="1:87">
      <c r="A280" s="29" t="s">
        <v>271</v>
      </c>
      <c r="B280" s="30" t="s">
        <v>272</v>
      </c>
      <c r="C280" s="30"/>
      <c r="D280" s="30"/>
      <c r="E280" s="30" t="s">
        <v>227</v>
      </c>
      <c r="F280" s="31">
        <v>14</v>
      </c>
      <c r="G280" s="31">
        <v>207</v>
      </c>
      <c r="H280" s="31">
        <v>8960</v>
      </c>
      <c r="I280" s="32">
        <v>105.754</v>
      </c>
      <c r="J280" s="30">
        <v>35.734000000000002</v>
      </c>
      <c r="K280" s="33" t="s">
        <v>324</v>
      </c>
      <c r="M280" s="35">
        <v>0.62160000000000004</v>
      </c>
      <c r="N280" s="35">
        <v>0.59160000000000001</v>
      </c>
      <c r="O280" s="35">
        <v>0.62739999999999996</v>
      </c>
      <c r="P280" s="35">
        <v>0.6421</v>
      </c>
      <c r="Q280" s="35">
        <v>0.58640000000000003</v>
      </c>
      <c r="R280" s="35">
        <v>0.65590000000000004</v>
      </c>
      <c r="S280" s="35">
        <v>0.64270000000000005</v>
      </c>
      <c r="T280" s="35">
        <v>0.60319999999999996</v>
      </c>
      <c r="U280" s="35">
        <v>0.60840000000000005</v>
      </c>
      <c r="V280" s="35">
        <v>0.60289999999999999</v>
      </c>
      <c r="W280" s="35">
        <v>0.6048</v>
      </c>
      <c r="X280" s="35">
        <v>0.62929999999999997</v>
      </c>
      <c r="Y280" s="35">
        <v>0.61729999999999996</v>
      </c>
      <c r="Z280" s="35">
        <v>0.6552</v>
      </c>
      <c r="AA280" s="35">
        <v>0.67</v>
      </c>
      <c r="AB280" s="35">
        <v>0.66790000000000005</v>
      </c>
      <c r="AC280" s="35">
        <v>0.61480000000000001</v>
      </c>
      <c r="AD280" s="35">
        <v>0.65749999999999997</v>
      </c>
      <c r="AE280" s="35">
        <v>0.61050000000000004</v>
      </c>
      <c r="AF280" s="35">
        <v>0.58350000000000002</v>
      </c>
      <c r="AG280" s="35">
        <v>0.56120000000000003</v>
      </c>
      <c r="AH280" s="35">
        <v>0.59709999999999996</v>
      </c>
      <c r="AJ280" s="36" t="s">
        <v>324</v>
      </c>
      <c r="AL280" s="35">
        <v>-0.4158</v>
      </c>
      <c r="AM280" s="35">
        <v>-0.39360000000000001</v>
      </c>
      <c r="AN280" s="35">
        <v>-0.39350000000000002</v>
      </c>
      <c r="AO280" s="35">
        <v>-0.3755</v>
      </c>
      <c r="AP280" s="35">
        <v>-0.36809999999999998</v>
      </c>
      <c r="AQ280" s="35">
        <v>-0.442</v>
      </c>
      <c r="AR280" s="35">
        <v>-0.41830000000000001</v>
      </c>
      <c r="AS280" s="35">
        <v>-0.38919999999999999</v>
      </c>
      <c r="AT280" s="35">
        <v>-0.4163</v>
      </c>
      <c r="AU280" s="35">
        <v>-0.45800000000000002</v>
      </c>
      <c r="AV280" s="35">
        <v>-0.43859999999999999</v>
      </c>
      <c r="AW280" s="35">
        <v>-0.46460000000000001</v>
      </c>
      <c r="AX280" s="35">
        <v>-0.46679999999999999</v>
      </c>
      <c r="AY280" s="35">
        <v>-0.46920000000000001</v>
      </c>
      <c r="AZ280" s="35">
        <v>-0.4516</v>
      </c>
      <c r="BA280" s="35">
        <v>-0.4753</v>
      </c>
      <c r="BB280" s="35">
        <v>-0.4491</v>
      </c>
      <c r="BC280" s="35">
        <v>-0.44319999999999998</v>
      </c>
      <c r="BD280" s="35">
        <v>-0.47989999999999999</v>
      </c>
      <c r="BE280" s="35">
        <v>-0.50700000000000001</v>
      </c>
      <c r="BF280" s="35">
        <v>-0.50370000000000004</v>
      </c>
      <c r="BG280" s="35">
        <v>-0.46920000000000001</v>
      </c>
      <c r="BI280" s="39" t="s">
        <v>324</v>
      </c>
      <c r="BK280" s="42">
        <v>14.8216</v>
      </c>
      <c r="BL280" s="42">
        <v>10.9512</v>
      </c>
      <c r="BM280" s="42">
        <v>13.555300000000001</v>
      </c>
      <c r="BN280" s="42">
        <v>15.09</v>
      </c>
      <c r="BO280" s="42">
        <v>13.036300000000001</v>
      </c>
      <c r="BP280" s="42">
        <v>10.4419</v>
      </c>
      <c r="BQ280" s="42">
        <v>12.787000000000001</v>
      </c>
      <c r="BR280" s="42">
        <v>9.5047999999999995</v>
      </c>
      <c r="BS280" s="42">
        <v>13.9071</v>
      </c>
      <c r="BT280" s="42">
        <v>16.527699999999999</v>
      </c>
      <c r="BU280" s="42">
        <v>13.460100000000001</v>
      </c>
      <c r="BV280" s="42">
        <v>13.2052</v>
      </c>
      <c r="BW280" s="42">
        <v>10.5496</v>
      </c>
      <c r="BX280" s="42">
        <v>14.161099999999999</v>
      </c>
      <c r="BY280" s="42">
        <v>14.809900000000001</v>
      </c>
      <c r="BZ280" s="42">
        <v>14.6449</v>
      </c>
      <c r="CA280" s="42">
        <v>14.4008</v>
      </c>
      <c r="CB280" s="42">
        <v>17.778099999999998</v>
      </c>
      <c r="CC280" s="42">
        <v>15.151199999999999</v>
      </c>
      <c r="CD280" s="42">
        <v>15.4</v>
      </c>
      <c r="CE280" s="42">
        <v>13.288600000000001</v>
      </c>
      <c r="CF280" s="42">
        <v>17.3367</v>
      </c>
      <c r="CH280" s="32">
        <v>105.754</v>
      </c>
      <c r="CI280" s="30">
        <v>35.734000000000002</v>
      </c>
    </row>
    <row r="281" spans="1:87">
      <c r="A281" s="29" t="s">
        <v>271</v>
      </c>
      <c r="B281" s="30" t="s">
        <v>272</v>
      </c>
      <c r="C281" s="30"/>
      <c r="D281" s="30"/>
      <c r="E281" s="30" t="s">
        <v>227</v>
      </c>
      <c r="F281" s="31">
        <v>16</v>
      </c>
      <c r="G281" s="31">
        <v>202</v>
      </c>
      <c r="H281" s="31">
        <v>8609</v>
      </c>
      <c r="I281" s="32">
        <v>105.85899999999999</v>
      </c>
      <c r="J281" s="30">
        <v>35.732999999999997</v>
      </c>
      <c r="K281" s="33" t="s">
        <v>325</v>
      </c>
      <c r="M281" s="35">
        <v>0.54079999999999995</v>
      </c>
      <c r="N281" s="35">
        <v>0.5302</v>
      </c>
      <c r="O281" s="35">
        <v>0.53600000000000003</v>
      </c>
      <c r="P281" s="35">
        <v>0.55700000000000005</v>
      </c>
      <c r="Q281" s="35">
        <v>0.50509999999999999</v>
      </c>
      <c r="R281" s="35">
        <v>0.53539999999999999</v>
      </c>
      <c r="S281" s="35">
        <v>0.58460000000000001</v>
      </c>
      <c r="T281" s="35">
        <v>0.56430000000000002</v>
      </c>
      <c r="U281" s="35">
        <v>0.58430000000000004</v>
      </c>
      <c r="V281" s="35">
        <v>0.54200000000000004</v>
      </c>
      <c r="W281" s="35">
        <v>0.55049999999999999</v>
      </c>
      <c r="X281" s="35">
        <v>0.53339999999999999</v>
      </c>
      <c r="Y281" s="35">
        <v>0.56399999999999995</v>
      </c>
      <c r="Z281" s="35">
        <v>0.51090000000000002</v>
      </c>
      <c r="AA281" s="35">
        <v>0.55900000000000005</v>
      </c>
      <c r="AB281" s="35">
        <v>0.55910000000000004</v>
      </c>
      <c r="AC281" s="35">
        <v>0.53029999999999999</v>
      </c>
      <c r="AD281" s="35">
        <v>0.56320000000000003</v>
      </c>
      <c r="AE281" s="35">
        <v>0.56710000000000005</v>
      </c>
      <c r="AF281" s="35">
        <v>0.54430000000000001</v>
      </c>
      <c r="AG281" s="35">
        <v>0.54220000000000002</v>
      </c>
      <c r="AH281" s="35">
        <v>0.59419999999999995</v>
      </c>
      <c r="AJ281" s="36" t="s">
        <v>325</v>
      </c>
      <c r="AL281" s="35">
        <v>-0.4355</v>
      </c>
      <c r="AM281" s="35">
        <v>-0.41289999999999999</v>
      </c>
      <c r="AN281" s="35">
        <v>-0.43959999999999999</v>
      </c>
      <c r="AO281" s="35">
        <v>-0.41860000000000003</v>
      </c>
      <c r="AP281" s="35">
        <v>-0.41020000000000001</v>
      </c>
      <c r="AQ281" s="35">
        <v>-0.40210000000000001</v>
      </c>
      <c r="AR281" s="35">
        <v>-0.4294</v>
      </c>
      <c r="AS281" s="35">
        <v>-0.40429999999999999</v>
      </c>
      <c r="AT281" s="35">
        <v>-0.44540000000000002</v>
      </c>
      <c r="AU281" s="35">
        <v>-0.44140000000000001</v>
      </c>
      <c r="AV281" s="35">
        <v>-0.44769999999999999</v>
      </c>
      <c r="AW281" s="35">
        <v>-0.46050000000000002</v>
      </c>
      <c r="AX281" s="35">
        <v>-0.46300000000000002</v>
      </c>
      <c r="AY281" s="35">
        <v>-0.42599999999999999</v>
      </c>
      <c r="AZ281" s="35">
        <v>-0.45650000000000002</v>
      </c>
      <c r="BA281" s="35">
        <v>-0.46060000000000001</v>
      </c>
      <c r="BB281" s="35">
        <v>-0.4647</v>
      </c>
      <c r="BC281" s="35">
        <v>-0.46750000000000003</v>
      </c>
      <c r="BD281" s="35">
        <v>-0.44550000000000001</v>
      </c>
      <c r="BE281" s="35">
        <v>-0.43709999999999999</v>
      </c>
      <c r="BF281" s="35">
        <v>-0.45150000000000001</v>
      </c>
      <c r="BG281" s="35">
        <v>-0.45229999999999998</v>
      </c>
      <c r="BI281" s="39" t="s">
        <v>325</v>
      </c>
      <c r="BK281" s="42">
        <v>17.1066</v>
      </c>
      <c r="BL281" s="42">
        <v>14.2613</v>
      </c>
      <c r="BM281" s="42">
        <v>16.752300000000002</v>
      </c>
      <c r="BN281" s="42">
        <v>18.1374</v>
      </c>
      <c r="BO281" s="42">
        <v>13.8264</v>
      </c>
      <c r="BP281" s="42">
        <v>18.1874</v>
      </c>
      <c r="BQ281" s="42">
        <v>17.250800000000002</v>
      </c>
      <c r="BR281" s="42">
        <v>13.5448</v>
      </c>
      <c r="BS281" s="42">
        <v>18.049199999999999</v>
      </c>
      <c r="BT281" s="42">
        <v>19.6129</v>
      </c>
      <c r="BU281" s="42">
        <v>21.747399999999999</v>
      </c>
      <c r="BV281" s="42">
        <v>19.280200000000001</v>
      </c>
      <c r="BW281" s="42">
        <v>17.781400000000001</v>
      </c>
      <c r="BX281" s="42">
        <v>15.775</v>
      </c>
      <c r="BY281" s="42">
        <v>19.660499999999999</v>
      </c>
      <c r="BZ281" s="42">
        <v>18.328499999999998</v>
      </c>
      <c r="CA281" s="42">
        <v>18.569299999999998</v>
      </c>
      <c r="CB281" s="42">
        <v>17.995000000000001</v>
      </c>
      <c r="CC281" s="42">
        <v>17.314800000000002</v>
      </c>
      <c r="CD281" s="42">
        <v>17.093699999999998</v>
      </c>
      <c r="CE281" s="42">
        <v>14.348699999999999</v>
      </c>
      <c r="CF281" s="42">
        <v>18.764199999999999</v>
      </c>
      <c r="CH281" s="32">
        <v>105.85899999999999</v>
      </c>
      <c r="CI281" s="30">
        <v>35.732999999999997</v>
      </c>
    </row>
    <row r="282" spans="1:87">
      <c r="A282" s="29" t="s">
        <v>271</v>
      </c>
      <c r="B282" s="30" t="s">
        <v>272</v>
      </c>
      <c r="C282" s="30"/>
      <c r="D282" s="30"/>
      <c r="E282" s="30" t="s">
        <v>227</v>
      </c>
      <c r="F282" s="31">
        <v>7</v>
      </c>
      <c r="G282" s="31">
        <v>215</v>
      </c>
      <c r="H282" s="31">
        <v>8396</v>
      </c>
      <c r="I282" s="32">
        <v>105.898</v>
      </c>
      <c r="J282" s="30">
        <v>35.737000000000002</v>
      </c>
      <c r="K282" s="33" t="s">
        <v>326</v>
      </c>
      <c r="M282" s="35">
        <v>0.35189999999999999</v>
      </c>
      <c r="N282" s="35">
        <v>0.35859999999999997</v>
      </c>
      <c r="O282" s="35">
        <v>0.3407</v>
      </c>
      <c r="P282" s="35">
        <v>0.36080000000000001</v>
      </c>
      <c r="Q282" s="35">
        <v>0.33400000000000002</v>
      </c>
      <c r="R282" s="35">
        <v>0.38490000000000002</v>
      </c>
      <c r="S282" s="35">
        <v>0.36409999999999998</v>
      </c>
      <c r="T282" s="35">
        <v>0.36020000000000002</v>
      </c>
      <c r="U282" s="35">
        <v>0.372</v>
      </c>
      <c r="V282" s="35">
        <v>0.3402</v>
      </c>
      <c r="W282" s="35">
        <v>0.35560000000000003</v>
      </c>
      <c r="X282" s="35">
        <v>0.37069999999999997</v>
      </c>
      <c r="Y282" s="35">
        <v>0.36799999999999999</v>
      </c>
      <c r="Z282" s="35">
        <v>0.39700000000000002</v>
      </c>
      <c r="AA282" s="35">
        <v>0.39079999999999998</v>
      </c>
      <c r="AB282" s="35">
        <v>0.37580000000000002</v>
      </c>
      <c r="AC282" s="35">
        <v>0.38540000000000002</v>
      </c>
      <c r="AD282" s="35">
        <v>0.37940000000000002</v>
      </c>
      <c r="AE282" s="35">
        <v>0.39379999999999998</v>
      </c>
      <c r="AF282" s="35">
        <v>0.3911</v>
      </c>
      <c r="AG282" s="35">
        <v>0.376</v>
      </c>
      <c r="AH282" s="35">
        <v>0.43219999999999997</v>
      </c>
      <c r="AJ282" s="36" t="s">
        <v>326</v>
      </c>
      <c r="AL282" s="35">
        <v>-0.40610000000000002</v>
      </c>
      <c r="AM282" s="35">
        <v>-0.4027</v>
      </c>
      <c r="AN282" s="35">
        <v>-0.376</v>
      </c>
      <c r="AO282" s="35">
        <v>-0.39190000000000003</v>
      </c>
      <c r="AP282" s="35">
        <v>-0.3821</v>
      </c>
      <c r="AQ282" s="35">
        <v>-0.40799999999999997</v>
      </c>
      <c r="AR282" s="35">
        <v>-0.40760000000000002</v>
      </c>
      <c r="AS282" s="35">
        <v>-0.39200000000000002</v>
      </c>
      <c r="AT282" s="35">
        <v>-0.4264</v>
      </c>
      <c r="AU282" s="35">
        <v>-0.41920000000000002</v>
      </c>
      <c r="AV282" s="35">
        <v>-0.42699999999999999</v>
      </c>
      <c r="AW282" s="35">
        <v>-0.44</v>
      </c>
      <c r="AX282" s="35">
        <v>-0.44290000000000002</v>
      </c>
      <c r="AY282" s="35">
        <v>-0.44590000000000002</v>
      </c>
      <c r="AZ282" s="35">
        <v>-0.42870000000000003</v>
      </c>
      <c r="BA282" s="35">
        <v>-0.41880000000000001</v>
      </c>
      <c r="BB282" s="35">
        <v>-0.432</v>
      </c>
      <c r="BC282" s="35">
        <v>-0.42459999999999998</v>
      </c>
      <c r="BD282" s="35">
        <v>-0.42149999999999999</v>
      </c>
      <c r="BE282" s="35">
        <v>-0.42580000000000001</v>
      </c>
      <c r="BF282" s="35">
        <v>-0.40920000000000001</v>
      </c>
      <c r="BG282" s="35">
        <v>-0.42670000000000002</v>
      </c>
      <c r="BI282" s="39" t="s">
        <v>326</v>
      </c>
      <c r="BK282" s="42">
        <v>19.457100000000001</v>
      </c>
      <c r="BL282" s="42">
        <v>13.715400000000001</v>
      </c>
      <c r="BM282" s="42">
        <v>17.2272</v>
      </c>
      <c r="BN282" s="42">
        <v>20.005600000000001</v>
      </c>
      <c r="BO282" s="42">
        <v>16.505400000000002</v>
      </c>
      <c r="BP282" s="42">
        <v>22.928899999999999</v>
      </c>
      <c r="BQ282" s="42">
        <v>18.242699999999999</v>
      </c>
      <c r="BR282" s="42">
        <v>15.043200000000001</v>
      </c>
      <c r="BS282" s="42">
        <v>20.071200000000001</v>
      </c>
      <c r="BT282" s="42">
        <v>22.1403</v>
      </c>
      <c r="BU282" s="42">
        <v>19.098299999999998</v>
      </c>
      <c r="BV282" s="42">
        <v>19.229600000000001</v>
      </c>
      <c r="BW282" s="42">
        <v>19.1158</v>
      </c>
      <c r="BX282" s="42">
        <v>17.713100000000001</v>
      </c>
      <c r="BY282" s="42">
        <v>23.657599999999999</v>
      </c>
      <c r="BZ282" s="42">
        <v>18.819700000000001</v>
      </c>
      <c r="CA282" s="42">
        <v>18.8643</v>
      </c>
      <c r="CB282" s="42">
        <v>22.158899999999999</v>
      </c>
      <c r="CC282" s="42">
        <v>19.6737</v>
      </c>
      <c r="CD282" s="42">
        <v>17.536300000000001</v>
      </c>
      <c r="CE282" s="42">
        <v>16.0533</v>
      </c>
      <c r="CF282" s="42">
        <v>19.317699999999999</v>
      </c>
      <c r="CH282" s="32">
        <v>105.898</v>
      </c>
      <c r="CI282" s="30">
        <v>35.737000000000002</v>
      </c>
    </row>
    <row r="283" spans="1:87">
      <c r="A283" s="29" t="s">
        <v>271</v>
      </c>
      <c r="B283" s="30" t="s">
        <v>272</v>
      </c>
      <c r="C283" s="30"/>
      <c r="D283" s="30"/>
      <c r="E283" s="30" t="s">
        <v>227</v>
      </c>
      <c r="F283" s="31">
        <v>15</v>
      </c>
      <c r="G283" s="31">
        <v>174</v>
      </c>
      <c r="H283" s="31">
        <v>8369</v>
      </c>
      <c r="I283" s="32">
        <v>105.871</v>
      </c>
      <c r="J283" s="30">
        <v>35.738</v>
      </c>
      <c r="K283" s="33" t="s">
        <v>327</v>
      </c>
      <c r="M283" s="35">
        <v>0.47620000000000001</v>
      </c>
      <c r="N283" s="35">
        <v>0.48899999999999999</v>
      </c>
      <c r="O283" s="35">
        <v>0.47820000000000001</v>
      </c>
      <c r="P283" s="35">
        <v>0.4632</v>
      </c>
      <c r="Q283" s="35">
        <v>0.41830000000000001</v>
      </c>
      <c r="R283" s="35">
        <v>0.45419999999999999</v>
      </c>
      <c r="S283" s="35">
        <v>0.46879999999999999</v>
      </c>
      <c r="T283" s="35">
        <v>0.47849999999999998</v>
      </c>
      <c r="U283" s="35">
        <v>0.48549999999999999</v>
      </c>
      <c r="V283" s="35">
        <v>0.44429999999999997</v>
      </c>
      <c r="W283" s="35">
        <v>0.49430000000000002</v>
      </c>
      <c r="X283" s="35">
        <v>0.42109999999999997</v>
      </c>
      <c r="Y283" s="35">
        <v>0.47749999999999998</v>
      </c>
      <c r="Z283" s="35">
        <v>0.48280000000000001</v>
      </c>
      <c r="AA283" s="35">
        <v>0.47710000000000002</v>
      </c>
      <c r="AB283" s="35">
        <v>0.48309999999999997</v>
      </c>
      <c r="AC283" s="35">
        <v>0.47160000000000002</v>
      </c>
      <c r="AD283" s="35">
        <v>0.4829</v>
      </c>
      <c r="AE283" s="35">
        <v>0.50490000000000002</v>
      </c>
      <c r="AF283" s="35">
        <v>0.47810000000000002</v>
      </c>
      <c r="AG283" s="35">
        <v>0.46989999999999998</v>
      </c>
      <c r="AH283" s="35">
        <v>0.52239999999999998</v>
      </c>
      <c r="AJ283" s="36" t="s">
        <v>327</v>
      </c>
      <c r="AL283" s="35">
        <v>-0.46189999999999998</v>
      </c>
      <c r="AM283" s="35">
        <v>-0.42899999999999999</v>
      </c>
      <c r="AN283" s="35">
        <v>-0.45300000000000001</v>
      </c>
      <c r="AO283" s="35">
        <v>-0.46079999999999999</v>
      </c>
      <c r="AP283" s="35">
        <v>-0.43309999999999998</v>
      </c>
      <c r="AQ283" s="35">
        <v>-0.46389999999999998</v>
      </c>
      <c r="AR283" s="35">
        <v>-0.48949999999999999</v>
      </c>
      <c r="AS283" s="35">
        <v>-0.48820000000000002</v>
      </c>
      <c r="AT283" s="35">
        <v>-0.50019999999999998</v>
      </c>
      <c r="AU283" s="35">
        <v>-0.50190000000000001</v>
      </c>
      <c r="AV283" s="35">
        <v>-0.52559999999999996</v>
      </c>
      <c r="AW283" s="35">
        <v>-0.47049999999999997</v>
      </c>
      <c r="AX283" s="35">
        <v>-0.4995</v>
      </c>
      <c r="AY283" s="35">
        <v>-0.49349999999999999</v>
      </c>
      <c r="AZ283" s="35">
        <v>-0.4829</v>
      </c>
      <c r="BA283" s="35">
        <v>-0.48649999999999999</v>
      </c>
      <c r="BB283" s="35">
        <v>-0.48859999999999998</v>
      </c>
      <c r="BC283" s="35">
        <v>-0.47799999999999998</v>
      </c>
      <c r="BD283" s="35">
        <v>-0.48330000000000001</v>
      </c>
      <c r="BE283" s="35">
        <v>-0.50480000000000003</v>
      </c>
      <c r="BF283" s="35">
        <v>-0.49320000000000003</v>
      </c>
      <c r="BG283" s="35">
        <v>-0.49669999999999997</v>
      </c>
      <c r="BI283" s="39" t="s">
        <v>327</v>
      </c>
      <c r="BK283" s="42">
        <v>21.841000000000001</v>
      </c>
      <c r="BL283" s="42">
        <v>18.308900000000001</v>
      </c>
      <c r="BM283" s="42">
        <v>22.9162</v>
      </c>
      <c r="BN283" s="42">
        <v>22.767099999999999</v>
      </c>
      <c r="BO283" s="42">
        <v>19.5014</v>
      </c>
      <c r="BP283" s="42">
        <v>23.965599999999998</v>
      </c>
      <c r="BQ283" s="42">
        <v>22.370799999999999</v>
      </c>
      <c r="BR283" s="42">
        <v>21.6601</v>
      </c>
      <c r="BS283" s="42">
        <v>24.728300000000001</v>
      </c>
      <c r="BT283" s="42">
        <v>26.014199999999999</v>
      </c>
      <c r="BU283" s="42">
        <v>26.61</v>
      </c>
      <c r="BV283" s="42">
        <v>24.111000000000001</v>
      </c>
      <c r="BW283" s="42">
        <v>23.600100000000001</v>
      </c>
      <c r="BX283" s="42">
        <v>24.7957</v>
      </c>
      <c r="BY283" s="42">
        <v>26.6158</v>
      </c>
      <c r="BZ283" s="42">
        <v>23.949300000000001</v>
      </c>
      <c r="CA283" s="42">
        <v>22.888999999999999</v>
      </c>
      <c r="CB283" s="42">
        <v>24.359400000000001</v>
      </c>
      <c r="CC283" s="42">
        <v>24.572099999999999</v>
      </c>
      <c r="CD283" s="42">
        <v>22.442399999999999</v>
      </c>
      <c r="CE283" s="42">
        <v>19.645900000000001</v>
      </c>
      <c r="CF283" s="42">
        <v>25.286899999999999</v>
      </c>
      <c r="CH283" s="32">
        <v>105.871</v>
      </c>
      <c r="CI283" s="30">
        <v>35.738</v>
      </c>
    </row>
    <row r="284" spans="1:87">
      <c r="A284" s="29" t="s">
        <v>271</v>
      </c>
      <c r="B284" s="30" t="s">
        <v>272</v>
      </c>
      <c r="C284" s="30"/>
      <c r="D284" s="30"/>
      <c r="E284" s="30" t="s">
        <v>227</v>
      </c>
      <c r="F284" s="31">
        <v>9</v>
      </c>
      <c r="G284" s="31">
        <v>160</v>
      </c>
      <c r="H284" s="31">
        <v>8449</v>
      </c>
      <c r="I284" s="32">
        <v>105.871</v>
      </c>
      <c r="J284" s="30">
        <v>35.743000000000002</v>
      </c>
      <c r="K284" s="33" t="s">
        <v>328</v>
      </c>
      <c r="M284" s="35">
        <v>0.46700000000000003</v>
      </c>
      <c r="N284" s="35">
        <v>0.47249999999999998</v>
      </c>
      <c r="O284" s="35">
        <v>0.46899999999999997</v>
      </c>
      <c r="P284" s="35">
        <v>0.47789999999999999</v>
      </c>
      <c r="Q284" s="35">
        <v>0.43830000000000002</v>
      </c>
      <c r="R284" s="35">
        <v>0.48149999999999998</v>
      </c>
      <c r="S284" s="35">
        <v>0.49120000000000003</v>
      </c>
      <c r="T284" s="35">
        <v>0.48680000000000001</v>
      </c>
      <c r="U284" s="35">
        <v>0.49230000000000002</v>
      </c>
      <c r="V284" s="35">
        <v>0.44990000000000002</v>
      </c>
      <c r="W284" s="35">
        <v>0.4829</v>
      </c>
      <c r="X284" s="35">
        <v>0.46079999999999999</v>
      </c>
      <c r="Y284" s="35">
        <v>0.497</v>
      </c>
      <c r="Z284" s="35">
        <v>0.505</v>
      </c>
      <c r="AA284" s="35">
        <v>0.49640000000000001</v>
      </c>
      <c r="AB284" s="35">
        <v>0.50560000000000005</v>
      </c>
      <c r="AC284" s="35">
        <v>0.47539999999999999</v>
      </c>
      <c r="AD284" s="35">
        <v>0.49409999999999998</v>
      </c>
      <c r="AE284" s="35">
        <v>0.50880000000000003</v>
      </c>
      <c r="AF284" s="35">
        <v>0.504</v>
      </c>
      <c r="AG284" s="35">
        <v>0.49359999999999998</v>
      </c>
      <c r="AH284" s="35">
        <v>0.54190000000000005</v>
      </c>
      <c r="AJ284" s="36" t="s">
        <v>328</v>
      </c>
      <c r="AL284" s="35">
        <v>-0.45450000000000002</v>
      </c>
      <c r="AM284" s="35">
        <v>-0.42030000000000001</v>
      </c>
      <c r="AN284" s="35">
        <v>-0.45739999999999997</v>
      </c>
      <c r="AO284" s="35">
        <v>-0.44850000000000001</v>
      </c>
      <c r="AP284" s="35">
        <v>-0.43319999999999997</v>
      </c>
      <c r="AQ284" s="35">
        <v>-0.44779999999999998</v>
      </c>
      <c r="AR284" s="35">
        <v>-0.46949999999999997</v>
      </c>
      <c r="AS284" s="35">
        <v>-0.46810000000000002</v>
      </c>
      <c r="AT284" s="35">
        <v>-0.4854</v>
      </c>
      <c r="AU284" s="35">
        <v>-0.45590000000000003</v>
      </c>
      <c r="AV284" s="35">
        <v>-0.48720000000000002</v>
      </c>
      <c r="AW284" s="35">
        <v>-0.45750000000000002</v>
      </c>
      <c r="AX284" s="35">
        <v>-0.47810000000000002</v>
      </c>
      <c r="AY284" s="35">
        <v>-0.4546</v>
      </c>
      <c r="AZ284" s="35">
        <v>-0.4713</v>
      </c>
      <c r="BA284" s="35">
        <v>-0.47420000000000001</v>
      </c>
      <c r="BB284" s="35">
        <v>-0.47220000000000001</v>
      </c>
      <c r="BC284" s="35">
        <v>-0.46429999999999999</v>
      </c>
      <c r="BD284" s="35">
        <v>-0.46350000000000002</v>
      </c>
      <c r="BE284" s="35">
        <v>-0.48370000000000002</v>
      </c>
      <c r="BF284" s="35">
        <v>-0.46279999999999999</v>
      </c>
      <c r="BG284" s="35">
        <v>-0.46929999999999999</v>
      </c>
      <c r="BI284" s="39" t="s">
        <v>328</v>
      </c>
      <c r="BK284" s="42">
        <v>21.4038</v>
      </c>
      <c r="BL284" s="42">
        <v>16.196899999999999</v>
      </c>
      <c r="BM284" s="42">
        <v>19.656500000000001</v>
      </c>
      <c r="BN284" s="42">
        <v>22.015499999999999</v>
      </c>
      <c r="BO284" s="42">
        <v>18.7317</v>
      </c>
      <c r="BP284" s="42">
        <v>21.994</v>
      </c>
      <c r="BQ284" s="42">
        <v>20.839099999999998</v>
      </c>
      <c r="BR284" s="42">
        <v>17.474699999999999</v>
      </c>
      <c r="BS284" s="42">
        <v>22.145099999999999</v>
      </c>
      <c r="BT284" s="42">
        <v>25.675799999999999</v>
      </c>
      <c r="BU284" s="42">
        <v>25.329000000000001</v>
      </c>
      <c r="BV284" s="42">
        <v>20.699000000000002</v>
      </c>
      <c r="BW284" s="42">
        <v>20.8507</v>
      </c>
      <c r="BX284" s="42">
        <v>21.685300000000002</v>
      </c>
      <c r="BY284" s="42">
        <v>24.5825</v>
      </c>
      <c r="BZ284" s="42">
        <v>21.4603</v>
      </c>
      <c r="CA284" s="42">
        <v>22.912700000000001</v>
      </c>
      <c r="CB284" s="42">
        <v>21.705200000000001</v>
      </c>
      <c r="CC284" s="42">
        <v>22.836600000000001</v>
      </c>
      <c r="CD284" s="42">
        <v>20.8218</v>
      </c>
      <c r="CE284" s="42">
        <v>17.895600000000002</v>
      </c>
      <c r="CF284" s="42">
        <v>24.033200000000001</v>
      </c>
      <c r="CH284" s="32">
        <v>105.871</v>
      </c>
      <c r="CI284" s="30">
        <v>35.743000000000002</v>
      </c>
    </row>
    <row r="285" spans="1:87">
      <c r="A285" s="29" t="s">
        <v>271</v>
      </c>
      <c r="B285" s="30" t="s">
        <v>272</v>
      </c>
      <c r="C285" s="30"/>
      <c r="D285" s="30"/>
      <c r="E285" s="30" t="s">
        <v>227</v>
      </c>
      <c r="F285" s="31">
        <v>16</v>
      </c>
      <c r="G285" s="31">
        <v>121</v>
      </c>
      <c r="H285" s="31">
        <v>8386</v>
      </c>
      <c r="I285" s="32">
        <v>105.873</v>
      </c>
      <c r="J285" s="30">
        <v>35.741999999999997</v>
      </c>
      <c r="K285" s="33" t="s">
        <v>329</v>
      </c>
      <c r="M285" s="35">
        <v>0.48370000000000002</v>
      </c>
      <c r="N285" s="35">
        <v>0.4582</v>
      </c>
      <c r="O285" s="35">
        <v>0.47449999999999998</v>
      </c>
      <c r="P285" s="35">
        <v>0.48320000000000002</v>
      </c>
      <c r="Q285" s="35">
        <v>0.44159999999999999</v>
      </c>
      <c r="R285" s="35">
        <v>0.47210000000000002</v>
      </c>
      <c r="S285" s="35">
        <v>0.47989999999999999</v>
      </c>
      <c r="T285" s="35">
        <v>0.48159999999999997</v>
      </c>
      <c r="U285" s="35">
        <v>0.49209999999999998</v>
      </c>
      <c r="V285" s="35">
        <v>0.4657</v>
      </c>
      <c r="W285" s="35">
        <v>0.47760000000000002</v>
      </c>
      <c r="X285" s="35">
        <v>0.48609999999999998</v>
      </c>
      <c r="Y285" s="35">
        <v>0.47199999999999998</v>
      </c>
      <c r="Z285" s="35">
        <v>0.51529999999999998</v>
      </c>
      <c r="AA285" s="35">
        <v>0.50519999999999998</v>
      </c>
      <c r="AB285" s="35">
        <v>0.50029999999999997</v>
      </c>
      <c r="AC285" s="35">
        <v>0.50600000000000001</v>
      </c>
      <c r="AD285" s="35">
        <v>0.51590000000000003</v>
      </c>
      <c r="AE285" s="35">
        <v>0.52610000000000001</v>
      </c>
      <c r="AF285" s="35">
        <v>0.53690000000000004</v>
      </c>
      <c r="AG285" s="35">
        <v>0.51900000000000002</v>
      </c>
      <c r="AH285" s="35">
        <v>0.55389999999999995</v>
      </c>
      <c r="AJ285" s="36" t="s">
        <v>329</v>
      </c>
      <c r="AL285" s="35">
        <v>-0.4546</v>
      </c>
      <c r="AM285" s="35">
        <v>-0.42649999999999999</v>
      </c>
      <c r="AN285" s="35">
        <v>-0.44629999999999997</v>
      </c>
      <c r="AO285" s="35">
        <v>-0.43959999999999999</v>
      </c>
      <c r="AP285" s="35">
        <v>-0.41599999999999998</v>
      </c>
      <c r="AQ285" s="35">
        <v>-0.4284</v>
      </c>
      <c r="AR285" s="35">
        <v>-0.45429999999999998</v>
      </c>
      <c r="AS285" s="35">
        <v>-0.4551</v>
      </c>
      <c r="AT285" s="35">
        <v>-0.48130000000000001</v>
      </c>
      <c r="AU285" s="35">
        <v>-0.47610000000000002</v>
      </c>
      <c r="AV285" s="35">
        <v>-0.4859</v>
      </c>
      <c r="AW285" s="35">
        <v>-0.46600000000000003</v>
      </c>
      <c r="AX285" s="35">
        <v>-0.4516</v>
      </c>
      <c r="AY285" s="35">
        <v>-0.47739999999999999</v>
      </c>
      <c r="AZ285" s="35">
        <v>-0.46400000000000002</v>
      </c>
      <c r="BA285" s="35">
        <v>-0.46589999999999998</v>
      </c>
      <c r="BB285" s="35">
        <v>-0.47499999999999998</v>
      </c>
      <c r="BC285" s="35">
        <v>-0.46860000000000002</v>
      </c>
      <c r="BD285" s="35">
        <v>-0.46289999999999998</v>
      </c>
      <c r="BE285" s="35">
        <v>-0.47349999999999998</v>
      </c>
      <c r="BF285" s="35">
        <v>-0.46060000000000001</v>
      </c>
      <c r="BG285" s="35">
        <v>-0.47720000000000001</v>
      </c>
      <c r="BI285" s="39" t="s">
        <v>329</v>
      </c>
      <c r="BK285" s="42">
        <v>20.6096</v>
      </c>
      <c r="BL285" s="42">
        <v>17.067399999999999</v>
      </c>
      <c r="BM285" s="42">
        <v>18.599399999999999</v>
      </c>
      <c r="BN285" s="42">
        <v>21.136900000000001</v>
      </c>
      <c r="BO285" s="42">
        <v>18.881599999999999</v>
      </c>
      <c r="BP285" s="42">
        <v>21.065000000000001</v>
      </c>
      <c r="BQ285" s="42">
        <v>19.817900000000002</v>
      </c>
      <c r="BR285" s="42">
        <v>16.9434</v>
      </c>
      <c r="BS285" s="42">
        <v>21.63</v>
      </c>
      <c r="BT285" s="42">
        <v>22.159700000000001</v>
      </c>
      <c r="BU285" s="42">
        <v>23.139600000000002</v>
      </c>
      <c r="BV285" s="42">
        <v>21.4346</v>
      </c>
      <c r="BW285" s="42">
        <v>21.046399999999998</v>
      </c>
      <c r="BX285" s="42">
        <v>21.813099999999999</v>
      </c>
      <c r="BY285" s="42">
        <v>24.221</v>
      </c>
      <c r="BZ285" s="42">
        <v>22.0197</v>
      </c>
      <c r="CA285" s="42">
        <v>21.388000000000002</v>
      </c>
      <c r="CB285" s="42">
        <v>22.153099999999998</v>
      </c>
      <c r="CC285" s="42">
        <v>22.082699999999999</v>
      </c>
      <c r="CD285" s="42">
        <v>20.474599999999999</v>
      </c>
      <c r="CE285" s="42">
        <v>18.142900000000001</v>
      </c>
      <c r="CF285" s="42">
        <v>23.874600000000001</v>
      </c>
      <c r="CH285" s="32">
        <v>105.873</v>
      </c>
      <c r="CI285" s="30">
        <v>35.741999999999997</v>
      </c>
    </row>
    <row r="286" spans="1:87">
      <c r="A286" s="29" t="s">
        <v>271</v>
      </c>
      <c r="B286" s="30" t="s">
        <v>272</v>
      </c>
      <c r="C286" s="30"/>
      <c r="D286" s="30"/>
      <c r="E286" s="30" t="s">
        <v>227</v>
      </c>
      <c r="F286" s="31">
        <v>13</v>
      </c>
      <c r="G286" s="31">
        <v>237</v>
      </c>
      <c r="H286" s="31">
        <v>8299</v>
      </c>
      <c r="I286" s="32">
        <v>105.878</v>
      </c>
      <c r="J286" s="30">
        <v>35.746000000000002</v>
      </c>
      <c r="K286" s="33" t="s">
        <v>330</v>
      </c>
      <c r="M286" s="35">
        <v>0.44800000000000001</v>
      </c>
      <c r="N286" s="35">
        <v>0.45069999999999999</v>
      </c>
      <c r="O286" s="35">
        <v>0.45689999999999997</v>
      </c>
      <c r="P286" s="35">
        <v>0.46079999999999999</v>
      </c>
      <c r="Q286" s="35">
        <v>0.45340000000000003</v>
      </c>
      <c r="R286" s="35">
        <v>0.48399999999999999</v>
      </c>
      <c r="S286" s="35">
        <v>0.502</v>
      </c>
      <c r="T286" s="35">
        <v>0.49540000000000001</v>
      </c>
      <c r="U286" s="35">
        <v>0.51870000000000005</v>
      </c>
      <c r="V286" s="35">
        <v>0.43099999999999999</v>
      </c>
      <c r="W286" s="35">
        <v>0.48970000000000002</v>
      </c>
      <c r="X286" s="35">
        <v>0.46329999999999999</v>
      </c>
      <c r="Y286" s="35">
        <v>0.46589999999999998</v>
      </c>
      <c r="Z286" s="35">
        <v>0.49609999999999999</v>
      </c>
      <c r="AA286" s="35">
        <v>0.5262</v>
      </c>
      <c r="AB286" s="35">
        <v>0.498</v>
      </c>
      <c r="AC286" s="35">
        <v>0.49890000000000001</v>
      </c>
      <c r="AD286" s="35">
        <v>0.50029999999999997</v>
      </c>
      <c r="AE286" s="35">
        <v>0.51519999999999999</v>
      </c>
      <c r="AF286" s="35">
        <v>0.50460000000000005</v>
      </c>
      <c r="AG286" s="35">
        <v>0.50129999999999997</v>
      </c>
      <c r="AH286" s="35">
        <v>0.54239999999999999</v>
      </c>
      <c r="AJ286" s="36" t="s">
        <v>330</v>
      </c>
      <c r="AL286" s="35">
        <v>-0.47970000000000002</v>
      </c>
      <c r="AM286" s="35">
        <v>-0.43180000000000002</v>
      </c>
      <c r="AN286" s="35">
        <v>-0.46129999999999999</v>
      </c>
      <c r="AO286" s="35">
        <v>-0.45779999999999998</v>
      </c>
      <c r="AP286" s="35">
        <v>-0.45889999999999997</v>
      </c>
      <c r="AQ286" s="35">
        <v>-0.44519999999999998</v>
      </c>
      <c r="AR286" s="35">
        <v>-0.4758</v>
      </c>
      <c r="AS286" s="35">
        <v>-0.46100000000000002</v>
      </c>
      <c r="AT286" s="35">
        <v>-0.49669999999999997</v>
      </c>
      <c r="AU286" s="35">
        <v>-0.48930000000000001</v>
      </c>
      <c r="AV286" s="35">
        <v>-0.50009999999999999</v>
      </c>
      <c r="AW286" s="35">
        <v>-0.48830000000000001</v>
      </c>
      <c r="AX286" s="35">
        <v>-0.4748</v>
      </c>
      <c r="AY286" s="35">
        <v>-0.47670000000000001</v>
      </c>
      <c r="AZ286" s="35">
        <v>-0.48730000000000001</v>
      </c>
      <c r="BA286" s="35">
        <v>-0.48320000000000002</v>
      </c>
      <c r="BB286" s="35">
        <v>-0.49359999999999998</v>
      </c>
      <c r="BC286" s="35">
        <v>-0.4471</v>
      </c>
      <c r="BD286" s="35">
        <v>-0.46650000000000003</v>
      </c>
      <c r="BE286" s="35">
        <v>-0.47899999999999998</v>
      </c>
      <c r="BF286" s="35">
        <v>-0.45900000000000002</v>
      </c>
      <c r="BG286" s="35">
        <v>-0.46779999999999999</v>
      </c>
      <c r="BI286" s="39" t="s">
        <v>330</v>
      </c>
      <c r="BK286" s="42">
        <v>22.183900000000001</v>
      </c>
      <c r="BL286" s="42">
        <v>13.820499999999999</v>
      </c>
      <c r="BM286" s="42">
        <v>20.3566</v>
      </c>
      <c r="BN286" s="42">
        <v>20.278600000000001</v>
      </c>
      <c r="BO286" s="42">
        <v>18.177600000000002</v>
      </c>
      <c r="BP286" s="42">
        <v>22.916599999999999</v>
      </c>
      <c r="BQ286" s="42">
        <v>22.109200000000001</v>
      </c>
      <c r="BR286" s="42">
        <v>18.697399999999998</v>
      </c>
      <c r="BS286" s="42">
        <v>20.982299999999999</v>
      </c>
      <c r="BT286" s="42">
        <v>24.511099999999999</v>
      </c>
      <c r="BU286" s="42">
        <v>25.480399999999999</v>
      </c>
      <c r="BV286" s="42">
        <v>23.201599999999999</v>
      </c>
      <c r="BW286" s="42">
        <v>19.7286</v>
      </c>
      <c r="BX286" s="42">
        <v>21.045400000000001</v>
      </c>
      <c r="BY286" s="42">
        <v>24.6067</v>
      </c>
      <c r="BZ286" s="42">
        <v>21.245200000000001</v>
      </c>
      <c r="CA286" s="42">
        <v>19.86</v>
      </c>
      <c r="CB286" s="42">
        <v>21.816400000000002</v>
      </c>
      <c r="CC286" s="42">
        <v>23.234300000000001</v>
      </c>
      <c r="CD286" s="42">
        <v>19.943100000000001</v>
      </c>
      <c r="CE286" s="42">
        <v>19.356400000000001</v>
      </c>
      <c r="CF286" s="42">
        <v>23.813199999999998</v>
      </c>
      <c r="CH286" s="32">
        <v>105.878</v>
      </c>
      <c r="CI286" s="30">
        <v>35.746000000000002</v>
      </c>
    </row>
    <row r="287" spans="1:87">
      <c r="A287" s="29" t="s">
        <v>271</v>
      </c>
      <c r="B287" s="30" t="s">
        <v>272</v>
      </c>
      <c r="C287" s="30"/>
      <c r="D287" s="30"/>
      <c r="E287" s="30" t="s">
        <v>227</v>
      </c>
      <c r="F287" s="31">
        <v>15</v>
      </c>
      <c r="G287" s="31">
        <v>173</v>
      </c>
      <c r="H287" s="31">
        <v>8159</v>
      </c>
      <c r="I287" s="32">
        <v>105.871</v>
      </c>
      <c r="J287" s="30">
        <v>35.735999999999997</v>
      </c>
      <c r="K287" s="33" t="s">
        <v>331</v>
      </c>
      <c r="M287" s="35">
        <v>0.47349999999999998</v>
      </c>
      <c r="N287" s="35">
        <v>0.46579999999999999</v>
      </c>
      <c r="O287" s="35">
        <v>0.4748</v>
      </c>
      <c r="P287" s="35">
        <v>0.47449999999999998</v>
      </c>
      <c r="Q287" s="35">
        <v>0.45169999999999999</v>
      </c>
      <c r="R287" s="35">
        <v>0.47699999999999998</v>
      </c>
      <c r="S287" s="35">
        <v>0.48459999999999998</v>
      </c>
      <c r="T287" s="35">
        <v>0.47389999999999999</v>
      </c>
      <c r="U287" s="35">
        <v>0.49270000000000003</v>
      </c>
      <c r="V287" s="35">
        <v>0.44600000000000001</v>
      </c>
      <c r="W287" s="35">
        <v>0.47620000000000001</v>
      </c>
      <c r="X287" s="35">
        <v>0.46460000000000001</v>
      </c>
      <c r="Y287" s="35">
        <v>0.49459999999999998</v>
      </c>
      <c r="Z287" s="35">
        <v>0.501</v>
      </c>
      <c r="AA287" s="35">
        <v>0.49399999999999999</v>
      </c>
      <c r="AB287" s="35">
        <v>0.5</v>
      </c>
      <c r="AC287" s="35">
        <v>0.49530000000000002</v>
      </c>
      <c r="AD287" s="35">
        <v>0.48870000000000002</v>
      </c>
      <c r="AE287" s="35">
        <v>0.51249999999999996</v>
      </c>
      <c r="AF287" s="35">
        <v>0.50509999999999999</v>
      </c>
      <c r="AG287" s="35">
        <v>0.48709999999999998</v>
      </c>
      <c r="AH287" s="35">
        <v>0.53920000000000001</v>
      </c>
      <c r="AJ287" s="36" t="s">
        <v>331</v>
      </c>
      <c r="AL287" s="35">
        <v>-0.49309999999999998</v>
      </c>
      <c r="AM287" s="35">
        <v>-0.44180000000000003</v>
      </c>
      <c r="AN287" s="35">
        <v>-0.46529999999999999</v>
      </c>
      <c r="AO287" s="35">
        <v>-0.48070000000000002</v>
      </c>
      <c r="AP287" s="35">
        <v>-0.45739999999999997</v>
      </c>
      <c r="AQ287" s="35">
        <v>-0.46860000000000002</v>
      </c>
      <c r="AR287" s="35">
        <v>-0.47539999999999999</v>
      </c>
      <c r="AS287" s="35">
        <v>-0.4728</v>
      </c>
      <c r="AT287" s="35">
        <v>-0.50280000000000002</v>
      </c>
      <c r="AU287" s="35">
        <v>-0.49430000000000002</v>
      </c>
      <c r="AV287" s="35">
        <v>-0.52049999999999996</v>
      </c>
      <c r="AW287" s="35">
        <v>-0.4945</v>
      </c>
      <c r="AX287" s="35">
        <v>-0.50049999999999994</v>
      </c>
      <c r="AY287" s="35">
        <v>-0.50029999999999997</v>
      </c>
      <c r="AZ287" s="35">
        <v>-0.48270000000000002</v>
      </c>
      <c r="BA287" s="35">
        <v>-0.49320000000000003</v>
      </c>
      <c r="BB287" s="35">
        <v>-0.50890000000000002</v>
      </c>
      <c r="BC287" s="35">
        <v>-0.48359999999999997</v>
      </c>
      <c r="BD287" s="35">
        <v>-0.4874</v>
      </c>
      <c r="BE287" s="35">
        <v>-0.50349999999999995</v>
      </c>
      <c r="BF287" s="35">
        <v>-0.47899999999999998</v>
      </c>
      <c r="BG287" s="35">
        <v>-0.50070000000000003</v>
      </c>
      <c r="BI287" s="39" t="s">
        <v>331</v>
      </c>
      <c r="BK287" s="42">
        <v>20.930399999999999</v>
      </c>
      <c r="BL287" s="42">
        <v>14.7326</v>
      </c>
      <c r="BM287" s="42">
        <v>18.744700000000002</v>
      </c>
      <c r="BN287" s="42">
        <v>19.6615</v>
      </c>
      <c r="BO287" s="42">
        <v>17.525099999999998</v>
      </c>
      <c r="BP287" s="42">
        <v>20.339200000000002</v>
      </c>
      <c r="BQ287" s="42">
        <v>19.162199999999999</v>
      </c>
      <c r="BR287" s="42">
        <v>16.8903</v>
      </c>
      <c r="BS287" s="42">
        <v>20.934799999999999</v>
      </c>
      <c r="BT287" s="42">
        <v>21.101900000000001</v>
      </c>
      <c r="BU287" s="42">
        <v>25.6219</v>
      </c>
      <c r="BV287" s="42">
        <v>21.296299999999999</v>
      </c>
      <c r="BW287" s="42">
        <v>20.285900000000002</v>
      </c>
      <c r="BX287" s="42">
        <v>20.334199999999999</v>
      </c>
      <c r="BY287" s="42">
        <v>21.604099999999999</v>
      </c>
      <c r="BZ287" s="42">
        <v>20.976600000000001</v>
      </c>
      <c r="CA287" s="42">
        <v>20.092400000000001</v>
      </c>
      <c r="CB287" s="42">
        <v>20.371500000000001</v>
      </c>
      <c r="CC287" s="42">
        <v>22.1373</v>
      </c>
      <c r="CD287" s="42">
        <v>19.275200000000002</v>
      </c>
      <c r="CE287" s="42">
        <v>16.7224</v>
      </c>
      <c r="CF287" s="42">
        <v>22.579499999999999</v>
      </c>
      <c r="CH287" s="32">
        <v>105.871</v>
      </c>
      <c r="CI287" s="30">
        <v>35.735999999999997</v>
      </c>
    </row>
    <row r="288" spans="1:87">
      <c r="A288" s="29" t="s">
        <v>271</v>
      </c>
      <c r="B288" s="30" t="s">
        <v>272</v>
      </c>
      <c r="C288" s="30"/>
      <c r="D288" s="30"/>
      <c r="E288" s="30" t="s">
        <v>227</v>
      </c>
      <c r="F288" s="31">
        <v>14</v>
      </c>
      <c r="G288" s="31">
        <v>170</v>
      </c>
      <c r="H288" s="31">
        <v>8322</v>
      </c>
      <c r="I288" s="32">
        <v>105.871</v>
      </c>
      <c r="J288" s="30">
        <v>35.731999999999999</v>
      </c>
      <c r="K288" s="33" t="s">
        <v>332</v>
      </c>
      <c r="M288" s="35">
        <v>0.38300000000000001</v>
      </c>
      <c r="N288" s="35">
        <v>0.38769999999999999</v>
      </c>
      <c r="O288" s="35">
        <v>0.40600000000000003</v>
      </c>
      <c r="P288" s="35">
        <v>0.40770000000000001</v>
      </c>
      <c r="Q288" s="35">
        <v>0.37009999999999998</v>
      </c>
      <c r="R288" s="35">
        <v>0.39029999999999998</v>
      </c>
      <c r="S288" s="35">
        <v>0.40450000000000003</v>
      </c>
      <c r="T288" s="35">
        <v>0.42270000000000002</v>
      </c>
      <c r="U288" s="35">
        <v>0.40550000000000003</v>
      </c>
      <c r="V288" s="35">
        <v>0.38829999999999998</v>
      </c>
      <c r="W288" s="35">
        <v>0.39319999999999999</v>
      </c>
      <c r="X288" s="35">
        <v>0.37640000000000001</v>
      </c>
      <c r="Y288" s="35">
        <v>0.39660000000000001</v>
      </c>
      <c r="Z288" s="35">
        <v>0.39810000000000001</v>
      </c>
      <c r="AA288" s="35">
        <v>0.39860000000000001</v>
      </c>
      <c r="AB288" s="35">
        <v>0.40600000000000003</v>
      </c>
      <c r="AC288" s="35">
        <v>0.39850000000000002</v>
      </c>
      <c r="AD288" s="35">
        <v>0.39879999999999999</v>
      </c>
      <c r="AE288" s="35">
        <v>0.42320000000000002</v>
      </c>
      <c r="AF288" s="35">
        <v>0.41820000000000002</v>
      </c>
      <c r="AG288" s="35">
        <v>0.42320000000000002</v>
      </c>
      <c r="AH288" s="35">
        <v>0.44740000000000002</v>
      </c>
      <c r="AJ288" s="36" t="s">
        <v>332</v>
      </c>
      <c r="AL288" s="35">
        <v>-0.4471</v>
      </c>
      <c r="AM288" s="35">
        <v>-0.43659999999999999</v>
      </c>
      <c r="AN288" s="35">
        <v>-0.45440000000000003</v>
      </c>
      <c r="AO288" s="35">
        <v>-0.45069999999999999</v>
      </c>
      <c r="AP288" s="35">
        <v>-0.433</v>
      </c>
      <c r="AQ288" s="35">
        <v>-0.43459999999999999</v>
      </c>
      <c r="AR288" s="35">
        <v>-0.46200000000000002</v>
      </c>
      <c r="AS288" s="35">
        <v>-0.47060000000000002</v>
      </c>
      <c r="AT288" s="35">
        <v>-0.47410000000000002</v>
      </c>
      <c r="AU288" s="35">
        <v>-0.47510000000000002</v>
      </c>
      <c r="AV288" s="35">
        <v>-0.47010000000000002</v>
      </c>
      <c r="AW288" s="35">
        <v>-0.46460000000000001</v>
      </c>
      <c r="AX288" s="35">
        <v>-0.46229999999999999</v>
      </c>
      <c r="AY288" s="35">
        <v>-0.45129999999999998</v>
      </c>
      <c r="AZ288" s="35">
        <v>-0.4541</v>
      </c>
      <c r="BA288" s="35">
        <v>-0.46800000000000003</v>
      </c>
      <c r="BB288" s="35">
        <v>-0.47270000000000001</v>
      </c>
      <c r="BC288" s="35">
        <v>-0.45950000000000002</v>
      </c>
      <c r="BD288" s="35">
        <v>-0.45960000000000001</v>
      </c>
      <c r="BE288" s="35">
        <v>-0.48010000000000003</v>
      </c>
      <c r="BF288" s="35">
        <v>-0.47720000000000001</v>
      </c>
      <c r="BG288" s="35">
        <v>-0.48039999999999999</v>
      </c>
      <c r="BI288" s="39" t="s">
        <v>332</v>
      </c>
      <c r="BK288" s="42">
        <v>24.0823</v>
      </c>
      <c r="BL288" s="42">
        <v>18.997499999999999</v>
      </c>
      <c r="BM288" s="42">
        <v>22.927</v>
      </c>
      <c r="BN288" s="42">
        <v>24.476600000000001</v>
      </c>
      <c r="BO288" s="42">
        <v>20.941400000000002</v>
      </c>
      <c r="BP288" s="42">
        <v>24.551400000000001</v>
      </c>
      <c r="BQ288" s="42">
        <v>22.7683</v>
      </c>
      <c r="BR288" s="42">
        <v>21.883400000000002</v>
      </c>
      <c r="BS288" s="42">
        <v>24.805199999999999</v>
      </c>
      <c r="BT288" s="42">
        <v>25.633400000000002</v>
      </c>
      <c r="BU288" s="42">
        <v>27.9468</v>
      </c>
      <c r="BV288" s="42">
        <v>24.401700000000002</v>
      </c>
      <c r="BW288" s="42">
        <v>22.9863</v>
      </c>
      <c r="BX288" s="42">
        <v>22.644600000000001</v>
      </c>
      <c r="BY288" s="42">
        <v>25.1815</v>
      </c>
      <c r="BZ288" s="42">
        <v>23.637899999999998</v>
      </c>
      <c r="CA288" s="42">
        <v>23.943899999999999</v>
      </c>
      <c r="CB288" s="42">
        <v>24.322099999999999</v>
      </c>
      <c r="CC288" s="42">
        <v>24.698399999999999</v>
      </c>
      <c r="CD288" s="42">
        <v>24.3003</v>
      </c>
      <c r="CE288" s="42">
        <v>19.735099999999999</v>
      </c>
      <c r="CF288" s="42">
        <v>24.950700000000001</v>
      </c>
      <c r="CH288" s="32">
        <v>105.871</v>
      </c>
      <c r="CI288" s="30">
        <v>35.731999999999999</v>
      </c>
    </row>
    <row r="289" spans="1:87">
      <c r="A289" s="29" t="s">
        <v>271</v>
      </c>
      <c r="B289" s="30" t="s">
        <v>272</v>
      </c>
      <c r="C289" s="30"/>
      <c r="D289" s="30"/>
      <c r="E289" s="30" t="s">
        <v>227</v>
      </c>
      <c r="F289" s="31">
        <v>13</v>
      </c>
      <c r="G289" s="31">
        <v>102</v>
      </c>
      <c r="H289" s="31">
        <v>8010</v>
      </c>
      <c r="I289" s="32">
        <v>105.871</v>
      </c>
      <c r="J289" s="30">
        <v>35.725999999999999</v>
      </c>
      <c r="K289" s="33" t="s">
        <v>333</v>
      </c>
      <c r="M289" s="35">
        <v>0.52629999999999999</v>
      </c>
      <c r="N289" s="35">
        <v>0.50890000000000002</v>
      </c>
      <c r="O289" s="35">
        <v>0.50880000000000003</v>
      </c>
      <c r="P289" s="35">
        <v>0.52600000000000002</v>
      </c>
      <c r="Q289" s="35">
        <v>0.50929999999999997</v>
      </c>
      <c r="R289" s="35">
        <v>0.52029999999999998</v>
      </c>
      <c r="S289" s="35">
        <v>0.54120000000000001</v>
      </c>
      <c r="T289" s="35">
        <v>0.52449999999999997</v>
      </c>
      <c r="U289" s="35">
        <v>0.54600000000000004</v>
      </c>
      <c r="V289" s="35">
        <v>0.52569999999999995</v>
      </c>
      <c r="W289" s="35">
        <v>0.52190000000000003</v>
      </c>
      <c r="X289" s="35">
        <v>0.52659999999999996</v>
      </c>
      <c r="Y289" s="35">
        <v>0.52229999999999999</v>
      </c>
      <c r="Z289" s="35">
        <v>0.50760000000000005</v>
      </c>
      <c r="AA289" s="35">
        <v>0.51829999999999998</v>
      </c>
      <c r="AB289" s="35">
        <v>0.51119999999999999</v>
      </c>
      <c r="AC289" s="35">
        <v>0.50019999999999998</v>
      </c>
      <c r="AD289" s="35">
        <v>0.51580000000000004</v>
      </c>
      <c r="AE289" s="35">
        <v>0.52939999999999998</v>
      </c>
      <c r="AF289" s="35">
        <v>0.54620000000000002</v>
      </c>
      <c r="AG289" s="35">
        <v>0.51659999999999995</v>
      </c>
      <c r="AH289" s="35">
        <v>0.57110000000000005</v>
      </c>
      <c r="AJ289" s="36" t="s">
        <v>333</v>
      </c>
      <c r="AL289" s="35">
        <v>-0.43680000000000002</v>
      </c>
      <c r="AM289" s="35">
        <v>-0.41260000000000002</v>
      </c>
      <c r="AN289" s="35">
        <v>-0.43240000000000001</v>
      </c>
      <c r="AO289" s="35">
        <v>-0.41470000000000001</v>
      </c>
      <c r="AP289" s="35">
        <v>-0.40889999999999999</v>
      </c>
      <c r="AQ289" s="35">
        <v>-0.40289999999999998</v>
      </c>
      <c r="AR289" s="35">
        <v>-0.44080000000000003</v>
      </c>
      <c r="AS289" s="35">
        <v>-0.41239999999999999</v>
      </c>
      <c r="AT289" s="35">
        <v>-0.46</v>
      </c>
      <c r="AU289" s="35">
        <v>-0.46279999999999999</v>
      </c>
      <c r="AV289" s="35">
        <v>-0.4602</v>
      </c>
      <c r="AW289" s="35">
        <v>-0.4703</v>
      </c>
      <c r="AX289" s="35">
        <v>-0.47649999999999998</v>
      </c>
      <c r="AY289" s="35">
        <v>-0.4395</v>
      </c>
      <c r="AZ289" s="35">
        <v>-0.47299999999999998</v>
      </c>
      <c r="BA289" s="35">
        <v>-0.47160000000000002</v>
      </c>
      <c r="BB289" s="35">
        <v>-0.47389999999999999</v>
      </c>
      <c r="BC289" s="35">
        <v>-0.46379999999999999</v>
      </c>
      <c r="BD289" s="35">
        <v>-0.46129999999999999</v>
      </c>
      <c r="BE289" s="35">
        <v>-0.45619999999999999</v>
      </c>
      <c r="BF289" s="35">
        <v>-0.47539999999999999</v>
      </c>
      <c r="BG289" s="35">
        <v>-0.47399999999999998</v>
      </c>
      <c r="BI289" s="39" t="s">
        <v>333</v>
      </c>
      <c r="BK289" s="42">
        <v>18.808</v>
      </c>
      <c r="BL289" s="42">
        <v>13.5646</v>
      </c>
      <c r="BM289" s="42">
        <v>19.589500000000001</v>
      </c>
      <c r="BN289" s="42">
        <v>18.2376</v>
      </c>
      <c r="BO289" s="42">
        <v>16.078800000000001</v>
      </c>
      <c r="BP289" s="42">
        <v>21.345400000000001</v>
      </c>
      <c r="BQ289" s="42">
        <v>20.849900000000002</v>
      </c>
      <c r="BR289" s="42">
        <v>15.722300000000001</v>
      </c>
      <c r="BS289" s="42">
        <v>20.5715</v>
      </c>
      <c r="BT289" s="42">
        <v>21.2011</v>
      </c>
      <c r="BU289" s="42">
        <v>20.5641</v>
      </c>
      <c r="BV289" s="42">
        <v>20.8978</v>
      </c>
      <c r="BW289" s="42">
        <v>17.6266</v>
      </c>
      <c r="BX289" s="42">
        <v>16.993200000000002</v>
      </c>
      <c r="BY289" s="42">
        <v>21.9039</v>
      </c>
      <c r="BZ289" s="42">
        <v>19.5139</v>
      </c>
      <c r="CA289" s="42">
        <v>17.169599999999999</v>
      </c>
      <c r="CB289" s="42">
        <v>20.282900000000001</v>
      </c>
      <c r="CC289" s="42">
        <v>21.265999999999998</v>
      </c>
      <c r="CD289" s="42">
        <v>19.006</v>
      </c>
      <c r="CE289" s="42">
        <v>16.217099999999999</v>
      </c>
      <c r="CF289" s="42">
        <v>23.528300000000002</v>
      </c>
      <c r="CH289" s="32">
        <v>105.871</v>
      </c>
      <c r="CI289" s="30">
        <v>35.725999999999999</v>
      </c>
    </row>
    <row r="290" spans="1:87">
      <c r="A290" s="29" t="s">
        <v>271</v>
      </c>
      <c r="B290" s="30" t="s">
        <v>272</v>
      </c>
      <c r="C290" s="30"/>
      <c r="D290" s="30"/>
      <c r="E290" s="30" t="s">
        <v>227</v>
      </c>
      <c r="F290" s="31">
        <v>10</v>
      </c>
      <c r="G290" s="31">
        <v>264</v>
      </c>
      <c r="H290" s="31">
        <v>8286</v>
      </c>
      <c r="I290" s="32">
        <v>105.875</v>
      </c>
      <c r="J290" s="30">
        <v>35.725999999999999</v>
      </c>
      <c r="K290" s="33" t="s">
        <v>334</v>
      </c>
      <c r="M290" s="35">
        <v>0.53290000000000004</v>
      </c>
      <c r="N290" s="35">
        <v>0.50380000000000003</v>
      </c>
      <c r="O290" s="35">
        <v>0.50690000000000002</v>
      </c>
      <c r="P290" s="35">
        <v>0.50249999999999995</v>
      </c>
      <c r="Q290" s="35">
        <v>0.50229999999999997</v>
      </c>
      <c r="R290" s="35">
        <v>0.51919999999999999</v>
      </c>
      <c r="S290" s="35">
        <v>0.53849999999999998</v>
      </c>
      <c r="T290" s="35">
        <v>0.51359999999999995</v>
      </c>
      <c r="U290" s="35">
        <v>0.53510000000000002</v>
      </c>
      <c r="V290" s="35">
        <v>0.50949999999999995</v>
      </c>
      <c r="W290" s="35">
        <v>0.51180000000000003</v>
      </c>
      <c r="X290" s="35">
        <v>0.52659999999999996</v>
      </c>
      <c r="Y290" s="35">
        <v>0.53779999999999994</v>
      </c>
      <c r="Z290" s="35">
        <v>0.53790000000000004</v>
      </c>
      <c r="AA290" s="35">
        <v>0.54369999999999996</v>
      </c>
      <c r="AB290" s="35">
        <v>0.53580000000000005</v>
      </c>
      <c r="AC290" s="35">
        <v>0.52990000000000004</v>
      </c>
      <c r="AD290" s="35">
        <v>0.54320000000000002</v>
      </c>
      <c r="AE290" s="35">
        <v>0.54239999999999999</v>
      </c>
      <c r="AF290" s="35">
        <v>0.54469999999999996</v>
      </c>
      <c r="AG290" s="35">
        <v>0.54990000000000006</v>
      </c>
      <c r="AH290" s="35">
        <v>0.57250000000000001</v>
      </c>
      <c r="AJ290" s="36" t="s">
        <v>334</v>
      </c>
      <c r="AL290" s="35">
        <v>-0.36380000000000001</v>
      </c>
      <c r="AM290" s="35">
        <v>-0.35010000000000002</v>
      </c>
      <c r="AN290" s="35">
        <v>-0.3715</v>
      </c>
      <c r="AO290" s="35">
        <v>-0.37380000000000002</v>
      </c>
      <c r="AP290" s="35">
        <v>-0.3947</v>
      </c>
      <c r="AQ290" s="35">
        <v>-0.37319999999999998</v>
      </c>
      <c r="AR290" s="35">
        <v>-0.3967</v>
      </c>
      <c r="AS290" s="35">
        <v>-0.38150000000000001</v>
      </c>
      <c r="AT290" s="35">
        <v>-0.42080000000000001</v>
      </c>
      <c r="AU290" s="35">
        <v>-0.41880000000000001</v>
      </c>
      <c r="AV290" s="35">
        <v>-0.42330000000000001</v>
      </c>
      <c r="AW290" s="35">
        <v>-0.43890000000000001</v>
      </c>
      <c r="AX290" s="35">
        <v>-0.43759999999999999</v>
      </c>
      <c r="AY290" s="35">
        <v>-0.40400000000000003</v>
      </c>
      <c r="AZ290" s="35">
        <v>-0.41689999999999999</v>
      </c>
      <c r="BA290" s="35">
        <v>-0.4224</v>
      </c>
      <c r="BB290" s="35">
        <v>-0.434</v>
      </c>
      <c r="BC290" s="35">
        <v>-0.43580000000000002</v>
      </c>
      <c r="BD290" s="35">
        <v>-0.41339999999999999</v>
      </c>
      <c r="BE290" s="35">
        <v>-0.44519999999999998</v>
      </c>
      <c r="BF290" s="35">
        <v>-0.45550000000000002</v>
      </c>
      <c r="BG290" s="35">
        <v>-0.43159999999999998</v>
      </c>
      <c r="BI290" s="39" t="s">
        <v>334</v>
      </c>
      <c r="BK290" s="42">
        <v>15.079700000000001</v>
      </c>
      <c r="BL290" s="42">
        <v>10.3233</v>
      </c>
      <c r="BM290" s="42">
        <v>13.07</v>
      </c>
      <c r="BN290" s="42">
        <v>16.407800000000002</v>
      </c>
      <c r="BO290" s="42">
        <v>13.6065</v>
      </c>
      <c r="BP290" s="42">
        <v>17.261099999999999</v>
      </c>
      <c r="BQ290" s="42">
        <v>14.473100000000001</v>
      </c>
      <c r="BR290" s="42">
        <v>11.523300000000001</v>
      </c>
      <c r="BS290" s="42">
        <v>18.281300000000002</v>
      </c>
      <c r="BT290" s="42">
        <v>18.861999999999998</v>
      </c>
      <c r="BU290" s="42">
        <v>16.9499</v>
      </c>
      <c r="BV290" s="42">
        <v>16.087900000000001</v>
      </c>
      <c r="BW290" s="42">
        <v>15.595700000000001</v>
      </c>
      <c r="BX290" s="42">
        <v>13.897600000000001</v>
      </c>
      <c r="BY290" s="42">
        <v>17.3857</v>
      </c>
      <c r="BZ290" s="42">
        <v>16.0166</v>
      </c>
      <c r="CA290" s="42">
        <v>14.7622</v>
      </c>
      <c r="CB290" s="42">
        <v>16.9376</v>
      </c>
      <c r="CC290" s="42">
        <v>16.183399999999999</v>
      </c>
      <c r="CD290" s="42">
        <v>15.635400000000001</v>
      </c>
      <c r="CE290" s="42">
        <v>12.8711</v>
      </c>
      <c r="CF290" s="42">
        <v>17.132999999999999</v>
      </c>
      <c r="CH290" s="32">
        <v>105.875</v>
      </c>
      <c r="CI290" s="30">
        <v>35.725999999999999</v>
      </c>
    </row>
    <row r="291" spans="1:87">
      <c r="A291" s="29" t="s">
        <v>271</v>
      </c>
      <c r="B291" s="30" t="s">
        <v>272</v>
      </c>
      <c r="C291" s="30"/>
      <c r="D291" s="30"/>
      <c r="E291" s="30" t="s">
        <v>227</v>
      </c>
      <c r="F291" s="31">
        <v>11</v>
      </c>
      <c r="G291" s="31">
        <v>236</v>
      </c>
      <c r="H291" s="31">
        <v>7604</v>
      </c>
      <c r="I291" s="32">
        <v>105.893</v>
      </c>
      <c r="J291" s="30">
        <v>35.728000000000002</v>
      </c>
      <c r="K291" s="33" t="s">
        <v>335</v>
      </c>
      <c r="M291" s="35">
        <v>0.31780000000000003</v>
      </c>
      <c r="N291" s="35">
        <v>0.31390000000000001</v>
      </c>
      <c r="O291" s="35">
        <v>0.29970000000000002</v>
      </c>
      <c r="P291" s="35">
        <v>0.30209999999999998</v>
      </c>
      <c r="Q291" s="35">
        <v>0.28770000000000001</v>
      </c>
      <c r="R291" s="35">
        <v>0.31240000000000001</v>
      </c>
      <c r="S291" s="35">
        <v>0.3241</v>
      </c>
      <c r="T291" s="35">
        <v>0.31119999999999998</v>
      </c>
      <c r="U291" s="35">
        <v>0.3286</v>
      </c>
      <c r="V291" s="35">
        <v>0.31059999999999999</v>
      </c>
      <c r="W291" s="35">
        <v>0.29509999999999997</v>
      </c>
      <c r="X291" s="35">
        <v>0.32619999999999999</v>
      </c>
      <c r="Y291" s="35">
        <v>0.3372</v>
      </c>
      <c r="Z291" s="35">
        <v>0.3488</v>
      </c>
      <c r="AA291" s="35">
        <v>0.33300000000000002</v>
      </c>
      <c r="AB291" s="35">
        <v>0.33479999999999999</v>
      </c>
      <c r="AC291" s="35">
        <v>0.33779999999999999</v>
      </c>
      <c r="AD291" s="35">
        <v>0.34410000000000002</v>
      </c>
      <c r="AE291" s="35">
        <v>0.35220000000000001</v>
      </c>
      <c r="AF291" s="35">
        <v>0.36649999999999999</v>
      </c>
      <c r="AG291" s="35">
        <v>0.3619</v>
      </c>
      <c r="AH291" s="35">
        <v>0.4012</v>
      </c>
      <c r="AJ291" s="36" t="s">
        <v>335</v>
      </c>
      <c r="AL291" s="35">
        <v>-0.40949999999999998</v>
      </c>
      <c r="AM291" s="35">
        <v>-0.3916</v>
      </c>
      <c r="AN291" s="35">
        <v>-0.39560000000000001</v>
      </c>
      <c r="AO291" s="35">
        <v>-0.42509999999999998</v>
      </c>
      <c r="AP291" s="35">
        <v>-0.41449999999999998</v>
      </c>
      <c r="AQ291" s="35">
        <v>-0.41170000000000001</v>
      </c>
      <c r="AR291" s="35">
        <v>-0.43640000000000001</v>
      </c>
      <c r="AS291" s="35">
        <v>-0.41870000000000002</v>
      </c>
      <c r="AT291" s="35">
        <v>-0.43519999999999998</v>
      </c>
      <c r="AU291" s="35">
        <v>-0.43640000000000001</v>
      </c>
      <c r="AV291" s="35">
        <v>-0.4456</v>
      </c>
      <c r="AW291" s="35">
        <v>-0.44</v>
      </c>
      <c r="AX291" s="35">
        <v>-0.43869999999999998</v>
      </c>
      <c r="AY291" s="35">
        <v>-0.4269</v>
      </c>
      <c r="AZ291" s="35">
        <v>-0.4113</v>
      </c>
      <c r="BA291" s="35">
        <v>-0.43020000000000003</v>
      </c>
      <c r="BB291" s="35">
        <v>-0.42680000000000001</v>
      </c>
      <c r="BC291" s="35">
        <v>-0.40289999999999998</v>
      </c>
      <c r="BD291" s="35">
        <v>-0.42380000000000001</v>
      </c>
      <c r="BE291" s="35">
        <v>-0.43990000000000001</v>
      </c>
      <c r="BF291" s="35">
        <v>-0.40110000000000001</v>
      </c>
      <c r="BG291" s="35">
        <v>-0.4375</v>
      </c>
      <c r="BI291" s="39" t="s">
        <v>335</v>
      </c>
      <c r="BK291" s="42">
        <v>22.704999999999998</v>
      </c>
      <c r="BL291" s="42">
        <v>18.242000000000001</v>
      </c>
      <c r="BM291" s="42">
        <v>20.585000000000001</v>
      </c>
      <c r="BN291" s="42">
        <v>25.286899999999999</v>
      </c>
      <c r="BO291" s="42">
        <v>20.235199999999999</v>
      </c>
      <c r="BP291" s="42">
        <v>24.6737</v>
      </c>
      <c r="BQ291" s="42">
        <v>20.567299999999999</v>
      </c>
      <c r="BR291" s="42">
        <v>20.579799999999999</v>
      </c>
      <c r="BS291" s="42">
        <v>24.118600000000001</v>
      </c>
      <c r="BT291" s="42">
        <v>25.7319</v>
      </c>
      <c r="BU291" s="42">
        <v>24.740400000000001</v>
      </c>
      <c r="BV291" s="42">
        <v>22.202500000000001</v>
      </c>
      <c r="BW291" s="42">
        <v>22.929600000000001</v>
      </c>
      <c r="BX291" s="42">
        <v>22.197700000000001</v>
      </c>
      <c r="BY291" s="42">
        <v>25.469799999999999</v>
      </c>
      <c r="BZ291" s="42">
        <v>23.366199999999999</v>
      </c>
      <c r="CA291" s="42">
        <v>23.5459</v>
      </c>
      <c r="CB291" s="42">
        <v>24.137799999999999</v>
      </c>
      <c r="CC291" s="42">
        <v>24.421700000000001</v>
      </c>
      <c r="CD291" s="42">
        <v>22.321899999999999</v>
      </c>
      <c r="CE291" s="42">
        <v>18.004200000000001</v>
      </c>
      <c r="CF291" s="42">
        <v>22.0732</v>
      </c>
      <c r="CH291" s="32">
        <v>105.893</v>
      </c>
      <c r="CI291" s="30">
        <v>35.728000000000002</v>
      </c>
    </row>
    <row r="292" spans="1:87">
      <c r="A292" s="29" t="s">
        <v>271</v>
      </c>
      <c r="B292" s="30" t="s">
        <v>272</v>
      </c>
      <c r="C292" s="30"/>
      <c r="D292" s="30"/>
      <c r="E292" s="30" t="s">
        <v>227</v>
      </c>
      <c r="F292" s="31">
        <v>14</v>
      </c>
      <c r="G292" s="31">
        <v>118</v>
      </c>
      <c r="H292" s="31">
        <v>8251</v>
      </c>
      <c r="I292" s="32">
        <v>105.879</v>
      </c>
      <c r="J292" s="30">
        <v>35.65</v>
      </c>
      <c r="K292" s="33" t="s">
        <v>336</v>
      </c>
      <c r="M292" s="35">
        <v>0.40810000000000002</v>
      </c>
      <c r="N292" s="35">
        <v>0.39350000000000002</v>
      </c>
      <c r="O292" s="35">
        <v>0.3957</v>
      </c>
      <c r="P292" s="35">
        <v>0.41689999999999999</v>
      </c>
      <c r="Q292" s="35">
        <v>0.37859999999999999</v>
      </c>
      <c r="R292" s="35">
        <v>0.39860000000000001</v>
      </c>
      <c r="S292" s="35">
        <v>0.42230000000000001</v>
      </c>
      <c r="T292" s="35">
        <v>0.40799999999999997</v>
      </c>
      <c r="U292" s="35">
        <v>0.44829999999999998</v>
      </c>
      <c r="V292" s="35">
        <v>0.43609999999999999</v>
      </c>
      <c r="W292" s="35">
        <v>0.41599999999999998</v>
      </c>
      <c r="X292" s="35">
        <v>0.42699999999999999</v>
      </c>
      <c r="Y292" s="35">
        <v>0.41220000000000001</v>
      </c>
      <c r="Z292" s="35">
        <v>0.44280000000000003</v>
      </c>
      <c r="AA292" s="35">
        <v>0.44130000000000003</v>
      </c>
      <c r="AB292" s="35">
        <v>0.433</v>
      </c>
      <c r="AC292" s="35">
        <v>0.44319999999999998</v>
      </c>
      <c r="AD292" s="35">
        <v>0.4511</v>
      </c>
      <c r="AE292" s="35">
        <v>0.4521</v>
      </c>
      <c r="AF292" s="35">
        <v>0.45340000000000003</v>
      </c>
      <c r="AG292" s="35">
        <v>0.44800000000000001</v>
      </c>
      <c r="AH292" s="35">
        <v>0.46039999999999998</v>
      </c>
      <c r="AJ292" s="36" t="s">
        <v>336</v>
      </c>
      <c r="AL292" s="35">
        <v>-0.47289999999999999</v>
      </c>
      <c r="AM292" s="35">
        <v>-0.4546</v>
      </c>
      <c r="AN292" s="35">
        <v>-0.45200000000000001</v>
      </c>
      <c r="AO292" s="35">
        <v>-0.4859</v>
      </c>
      <c r="AP292" s="35">
        <v>-0.46870000000000001</v>
      </c>
      <c r="AQ292" s="35">
        <v>-0.46960000000000002</v>
      </c>
      <c r="AR292" s="35">
        <v>-0.4713</v>
      </c>
      <c r="AS292" s="35">
        <v>-0.4284</v>
      </c>
      <c r="AT292" s="35">
        <v>-0.48909999999999998</v>
      </c>
      <c r="AU292" s="35">
        <v>-0.47299999999999998</v>
      </c>
      <c r="AV292" s="35">
        <v>-0.48359999999999997</v>
      </c>
      <c r="AW292" s="35">
        <v>-0.49170000000000003</v>
      </c>
      <c r="AX292" s="35">
        <v>-0.47770000000000001</v>
      </c>
      <c r="AY292" s="35">
        <v>-0.47960000000000003</v>
      </c>
      <c r="AZ292" s="35">
        <v>-0.47539999999999999</v>
      </c>
      <c r="BA292" s="35">
        <v>-0.47349999999999998</v>
      </c>
      <c r="BB292" s="35">
        <v>-0.4864</v>
      </c>
      <c r="BC292" s="35">
        <v>-0.48720000000000002</v>
      </c>
      <c r="BD292" s="35">
        <v>-0.4819</v>
      </c>
      <c r="BE292" s="35">
        <v>-0.49719999999999998</v>
      </c>
      <c r="BF292" s="35">
        <v>-0.49909999999999999</v>
      </c>
      <c r="BG292" s="35">
        <v>-0.50049999999999994</v>
      </c>
      <c r="BI292" s="39" t="s">
        <v>336</v>
      </c>
      <c r="BK292" s="42">
        <v>26.569600000000001</v>
      </c>
      <c r="BL292" s="42">
        <v>20.200600000000001</v>
      </c>
      <c r="BM292" s="42">
        <v>22.170300000000001</v>
      </c>
      <c r="BN292" s="42">
        <v>24.863800000000001</v>
      </c>
      <c r="BO292" s="42">
        <v>21.025300000000001</v>
      </c>
      <c r="BP292" s="42">
        <v>25.940899999999999</v>
      </c>
      <c r="BQ292" s="42">
        <v>23.338200000000001</v>
      </c>
      <c r="BR292" s="42">
        <v>20.085799999999999</v>
      </c>
      <c r="BS292" s="42">
        <v>25.033000000000001</v>
      </c>
      <c r="BT292" s="42">
        <v>26.723400000000002</v>
      </c>
      <c r="BU292" s="42">
        <v>25.383600000000001</v>
      </c>
      <c r="BV292" s="42">
        <v>26.2409</v>
      </c>
      <c r="BW292" s="42">
        <v>22.3324</v>
      </c>
      <c r="BX292" s="42">
        <v>23.5505</v>
      </c>
      <c r="BY292" s="42">
        <v>26.931799999999999</v>
      </c>
      <c r="BZ292" s="42">
        <v>24.128599999999999</v>
      </c>
      <c r="CA292" s="42">
        <v>23.8995</v>
      </c>
      <c r="CB292" s="42">
        <v>25.881799999999998</v>
      </c>
      <c r="CC292" s="42">
        <v>27.4541</v>
      </c>
      <c r="CD292" s="42">
        <v>22.6844</v>
      </c>
      <c r="CE292" s="42">
        <v>22.001799999999999</v>
      </c>
      <c r="CF292" s="42">
        <v>28.068999999999999</v>
      </c>
      <c r="CH292" s="32">
        <v>105.879</v>
      </c>
      <c r="CI292" s="30">
        <v>35.65</v>
      </c>
    </row>
    <row r="293" spans="1:87">
      <c r="A293" s="29" t="s">
        <v>271</v>
      </c>
      <c r="B293" s="30" t="s">
        <v>272</v>
      </c>
      <c r="C293" s="30"/>
      <c r="D293" s="30"/>
      <c r="E293" s="30" t="s">
        <v>227</v>
      </c>
      <c r="F293" s="31">
        <v>10</v>
      </c>
      <c r="G293" s="31">
        <v>199</v>
      </c>
      <c r="H293" s="31">
        <v>8225</v>
      </c>
      <c r="I293" s="32">
        <v>105.877</v>
      </c>
      <c r="J293" s="30">
        <v>35.654000000000003</v>
      </c>
      <c r="K293" s="33" t="s">
        <v>337</v>
      </c>
      <c r="M293" s="35">
        <v>0.40570000000000001</v>
      </c>
      <c r="N293" s="35">
        <v>0.3891</v>
      </c>
      <c r="O293" s="35">
        <v>0.38300000000000001</v>
      </c>
      <c r="P293" s="35">
        <v>0.40379999999999999</v>
      </c>
      <c r="Q293" s="35">
        <v>0.38690000000000002</v>
      </c>
      <c r="R293" s="35">
        <v>0.39629999999999999</v>
      </c>
      <c r="S293" s="35">
        <v>0.40710000000000002</v>
      </c>
      <c r="T293" s="35">
        <v>0.4143</v>
      </c>
      <c r="U293" s="35">
        <v>0.43319999999999997</v>
      </c>
      <c r="V293" s="35">
        <v>0.4224</v>
      </c>
      <c r="W293" s="35">
        <v>0.41399999999999998</v>
      </c>
      <c r="X293" s="35">
        <v>0.42620000000000002</v>
      </c>
      <c r="Y293" s="35">
        <v>0.40339999999999998</v>
      </c>
      <c r="Z293" s="35">
        <v>0.44219999999999998</v>
      </c>
      <c r="AA293" s="35">
        <v>0.44750000000000001</v>
      </c>
      <c r="AB293" s="35">
        <v>0.45150000000000001</v>
      </c>
      <c r="AC293" s="35">
        <v>0.45550000000000002</v>
      </c>
      <c r="AD293" s="35">
        <v>0.46039999999999998</v>
      </c>
      <c r="AE293" s="35">
        <v>0.45079999999999998</v>
      </c>
      <c r="AF293" s="35">
        <v>0.45729999999999998</v>
      </c>
      <c r="AG293" s="35">
        <v>0.45660000000000001</v>
      </c>
      <c r="AH293" s="35">
        <v>0.49059999999999998</v>
      </c>
      <c r="AJ293" s="36" t="s">
        <v>337</v>
      </c>
      <c r="AL293" s="35">
        <v>-0.45440000000000003</v>
      </c>
      <c r="AM293" s="35">
        <v>-0.43609999999999999</v>
      </c>
      <c r="AN293" s="35">
        <v>-0.45079999999999998</v>
      </c>
      <c r="AO293" s="35">
        <v>-0.46589999999999998</v>
      </c>
      <c r="AP293" s="35">
        <v>-0.45150000000000001</v>
      </c>
      <c r="AQ293" s="35">
        <v>-0.4501</v>
      </c>
      <c r="AR293" s="35">
        <v>-0.4521</v>
      </c>
      <c r="AS293" s="35">
        <v>-0.43340000000000001</v>
      </c>
      <c r="AT293" s="35">
        <v>-0.46629999999999999</v>
      </c>
      <c r="AU293" s="35">
        <v>-0.46289999999999998</v>
      </c>
      <c r="AV293" s="35">
        <v>-0.48159999999999997</v>
      </c>
      <c r="AW293" s="35">
        <v>-0.48230000000000001</v>
      </c>
      <c r="AX293" s="35">
        <v>-0.47139999999999999</v>
      </c>
      <c r="AY293" s="35">
        <v>-0.47549999999999998</v>
      </c>
      <c r="AZ293" s="35">
        <v>-0.47870000000000001</v>
      </c>
      <c r="BA293" s="35">
        <v>-0.47570000000000001</v>
      </c>
      <c r="BB293" s="35">
        <v>-0.4783</v>
      </c>
      <c r="BC293" s="35">
        <v>-0.4647</v>
      </c>
      <c r="BD293" s="35">
        <v>-0.46589999999999998</v>
      </c>
      <c r="BE293" s="35">
        <v>-0.48509999999999998</v>
      </c>
      <c r="BF293" s="35">
        <v>-0.48349999999999999</v>
      </c>
      <c r="BG293" s="35">
        <v>-0.49659999999999999</v>
      </c>
      <c r="BI293" s="39" t="s">
        <v>337</v>
      </c>
      <c r="BK293" s="42">
        <v>24.350300000000001</v>
      </c>
      <c r="BL293" s="42">
        <v>18.936299999999999</v>
      </c>
      <c r="BM293" s="42">
        <v>22.7196</v>
      </c>
      <c r="BN293" s="42">
        <v>23.186699999999998</v>
      </c>
      <c r="BO293" s="42">
        <v>22.312899999999999</v>
      </c>
      <c r="BP293" s="42">
        <v>24.219100000000001</v>
      </c>
      <c r="BQ293" s="42">
        <v>20.663399999999999</v>
      </c>
      <c r="BR293" s="42">
        <v>18.1035</v>
      </c>
      <c r="BS293" s="42">
        <v>23.681999999999999</v>
      </c>
      <c r="BT293" s="42">
        <v>25.056699999999999</v>
      </c>
      <c r="BU293" s="42">
        <v>24.627600000000001</v>
      </c>
      <c r="BV293" s="42">
        <v>22.841100000000001</v>
      </c>
      <c r="BW293" s="42">
        <v>21.0443</v>
      </c>
      <c r="BX293" s="42">
        <v>22.937100000000001</v>
      </c>
      <c r="BY293" s="42">
        <v>24.9057</v>
      </c>
      <c r="BZ293" s="42">
        <v>22.678599999999999</v>
      </c>
      <c r="CA293" s="42">
        <v>23.218499999999999</v>
      </c>
      <c r="CB293" s="42">
        <v>24.094999999999999</v>
      </c>
      <c r="CC293" s="42">
        <v>25.771699999999999</v>
      </c>
      <c r="CD293" s="42">
        <v>21.5276</v>
      </c>
      <c r="CE293" s="42">
        <v>20.3598</v>
      </c>
      <c r="CF293" s="42">
        <v>25.1812</v>
      </c>
      <c r="CH293" s="32">
        <v>105.877</v>
      </c>
      <c r="CI293" s="30">
        <v>35.654000000000003</v>
      </c>
    </row>
    <row r="294" spans="1:87">
      <c r="A294" s="29" t="s">
        <v>271</v>
      </c>
      <c r="B294" s="30" t="s">
        <v>272</v>
      </c>
      <c r="C294" s="30"/>
      <c r="D294" s="30"/>
      <c r="E294" s="30" t="s">
        <v>227</v>
      </c>
      <c r="F294" s="31">
        <v>15</v>
      </c>
      <c r="G294" s="31">
        <v>149</v>
      </c>
      <c r="H294" s="31">
        <v>8504</v>
      </c>
      <c r="I294" s="32">
        <v>105.874</v>
      </c>
      <c r="J294" s="30">
        <v>35.656999999999996</v>
      </c>
      <c r="K294" s="33" t="s">
        <v>338</v>
      </c>
      <c r="M294" s="35">
        <v>0.45169999999999999</v>
      </c>
      <c r="N294" s="35">
        <v>0.42120000000000002</v>
      </c>
      <c r="O294" s="35">
        <v>0.43619999999999998</v>
      </c>
      <c r="P294" s="35">
        <v>0.45440000000000003</v>
      </c>
      <c r="Q294" s="35">
        <v>0.43209999999999998</v>
      </c>
      <c r="R294" s="35">
        <v>0.44619999999999999</v>
      </c>
      <c r="S294" s="35">
        <v>0.44409999999999999</v>
      </c>
      <c r="T294" s="35">
        <v>0.4496</v>
      </c>
      <c r="U294" s="35">
        <v>0.4919</v>
      </c>
      <c r="V294" s="35">
        <v>0.47249999999999998</v>
      </c>
      <c r="W294" s="35">
        <v>0.46989999999999998</v>
      </c>
      <c r="X294" s="35">
        <v>0.47089999999999999</v>
      </c>
      <c r="Y294" s="35">
        <v>0.45519999999999999</v>
      </c>
      <c r="Z294" s="35">
        <v>0.49170000000000003</v>
      </c>
      <c r="AA294" s="35">
        <v>0.48060000000000003</v>
      </c>
      <c r="AB294" s="35">
        <v>0.48680000000000001</v>
      </c>
      <c r="AC294" s="35">
        <v>0.47570000000000001</v>
      </c>
      <c r="AD294" s="35">
        <v>0.48509999999999998</v>
      </c>
      <c r="AE294" s="35">
        <v>0.48559999999999998</v>
      </c>
      <c r="AF294" s="35">
        <v>0.49830000000000002</v>
      </c>
      <c r="AG294" s="35">
        <v>0.49099999999999999</v>
      </c>
      <c r="AH294" s="35">
        <v>0.5212</v>
      </c>
      <c r="AJ294" s="36" t="s">
        <v>338</v>
      </c>
      <c r="AL294" s="35">
        <v>-0.43359999999999999</v>
      </c>
      <c r="AM294" s="35">
        <v>-0.4163</v>
      </c>
      <c r="AN294" s="35">
        <v>-0.44500000000000001</v>
      </c>
      <c r="AO294" s="35">
        <v>-0.4536</v>
      </c>
      <c r="AP294" s="35">
        <v>-0.43519999999999998</v>
      </c>
      <c r="AQ294" s="35">
        <v>-0.4446</v>
      </c>
      <c r="AR294" s="35">
        <v>-0.40589999999999998</v>
      </c>
      <c r="AS294" s="35">
        <v>-0.41589999999999999</v>
      </c>
      <c r="AT294" s="35">
        <v>-0.4657</v>
      </c>
      <c r="AU294" s="35">
        <v>-0.45029999999999998</v>
      </c>
      <c r="AV294" s="35">
        <v>-0.47349999999999998</v>
      </c>
      <c r="AW294" s="35">
        <v>-0.47249999999999998</v>
      </c>
      <c r="AX294" s="35">
        <v>-0.4617</v>
      </c>
      <c r="AY294" s="35">
        <v>-0.4798</v>
      </c>
      <c r="AZ294" s="35">
        <v>-0.46600000000000003</v>
      </c>
      <c r="BA294" s="35">
        <v>-0.46960000000000002</v>
      </c>
      <c r="BB294" s="35">
        <v>-0.48330000000000001</v>
      </c>
      <c r="BC294" s="35">
        <v>-0.47710000000000002</v>
      </c>
      <c r="BD294" s="35">
        <v>-0.45979999999999999</v>
      </c>
      <c r="BE294" s="35">
        <v>-0.48309999999999997</v>
      </c>
      <c r="BF294" s="35">
        <v>-0.47299999999999998</v>
      </c>
      <c r="BG294" s="35">
        <v>-0.48259999999999997</v>
      </c>
      <c r="BI294" s="39" t="s">
        <v>338</v>
      </c>
      <c r="BK294" s="42">
        <v>22.1891</v>
      </c>
      <c r="BL294" s="42">
        <v>16.2119</v>
      </c>
      <c r="BM294" s="42">
        <v>20.113399999999999</v>
      </c>
      <c r="BN294" s="42">
        <v>21.388100000000001</v>
      </c>
      <c r="BO294" s="42">
        <v>18.4694</v>
      </c>
      <c r="BP294" s="42">
        <v>22.623699999999999</v>
      </c>
      <c r="BQ294" s="42">
        <v>18.715599999999998</v>
      </c>
      <c r="BR294" s="42">
        <v>16.800699999999999</v>
      </c>
      <c r="BS294" s="42">
        <v>22.513300000000001</v>
      </c>
      <c r="BT294" s="42">
        <v>23.524000000000001</v>
      </c>
      <c r="BU294" s="42">
        <v>25.290700000000001</v>
      </c>
      <c r="BV294" s="42">
        <v>22.404299999999999</v>
      </c>
      <c r="BW294" s="42">
        <v>19.929099999999998</v>
      </c>
      <c r="BX294" s="42">
        <v>21.813500000000001</v>
      </c>
      <c r="BY294" s="42">
        <v>23.4772</v>
      </c>
      <c r="BZ294" s="42">
        <v>21.727699999999999</v>
      </c>
      <c r="CA294" s="42">
        <v>21.115200000000002</v>
      </c>
      <c r="CB294" s="42">
        <v>22.841200000000001</v>
      </c>
      <c r="CC294" s="42">
        <v>23.7286</v>
      </c>
      <c r="CD294" s="42">
        <v>20.540800000000001</v>
      </c>
      <c r="CE294" s="42">
        <v>18.733699999999999</v>
      </c>
      <c r="CF294" s="42">
        <v>23.541499999999999</v>
      </c>
      <c r="CH294" s="32">
        <v>105.874</v>
      </c>
      <c r="CI294" s="30">
        <v>35.656999999999996</v>
      </c>
    </row>
    <row r="295" spans="1:87">
      <c r="A295" s="29" t="s">
        <v>271</v>
      </c>
      <c r="B295" s="30" t="s">
        <v>272</v>
      </c>
      <c r="C295" s="30"/>
      <c r="D295" s="30"/>
      <c r="E295" s="30" t="s">
        <v>227</v>
      </c>
      <c r="F295" s="31">
        <v>13</v>
      </c>
      <c r="G295" s="31">
        <v>99</v>
      </c>
      <c r="H295" s="31">
        <v>8766</v>
      </c>
      <c r="I295" s="32">
        <v>105.874</v>
      </c>
      <c r="J295" s="30">
        <v>35.661999999999999</v>
      </c>
      <c r="K295" s="33" t="s">
        <v>339</v>
      </c>
      <c r="M295" s="35">
        <v>0.4657</v>
      </c>
      <c r="N295" s="35">
        <v>0.43830000000000002</v>
      </c>
      <c r="O295" s="35">
        <v>0.44290000000000002</v>
      </c>
      <c r="P295" s="35">
        <v>0.48499999999999999</v>
      </c>
      <c r="Q295" s="35">
        <v>0.43109999999999998</v>
      </c>
      <c r="R295" s="35">
        <v>0.4632</v>
      </c>
      <c r="S295" s="35">
        <v>0.45300000000000001</v>
      </c>
      <c r="T295" s="35">
        <v>0.47370000000000001</v>
      </c>
      <c r="U295" s="35">
        <v>0.50649999999999995</v>
      </c>
      <c r="V295" s="35">
        <v>0.48139999999999999</v>
      </c>
      <c r="W295" s="35">
        <v>0.49109999999999998</v>
      </c>
      <c r="X295" s="35">
        <v>0.4924</v>
      </c>
      <c r="Y295" s="35">
        <v>0.45519999999999999</v>
      </c>
      <c r="Z295" s="35">
        <v>0.50649999999999995</v>
      </c>
      <c r="AA295" s="35">
        <v>0.49519999999999997</v>
      </c>
      <c r="AB295" s="35">
        <v>0.49740000000000001</v>
      </c>
      <c r="AC295" s="35">
        <v>0.4924</v>
      </c>
      <c r="AD295" s="35">
        <v>0.50660000000000005</v>
      </c>
      <c r="AE295" s="35">
        <v>0.50590000000000002</v>
      </c>
      <c r="AF295" s="35">
        <v>0.51870000000000005</v>
      </c>
      <c r="AG295" s="35">
        <v>0.50160000000000005</v>
      </c>
      <c r="AH295" s="35">
        <v>0.53</v>
      </c>
      <c r="AJ295" s="36" t="s">
        <v>339</v>
      </c>
      <c r="AL295" s="35">
        <v>-0.4627</v>
      </c>
      <c r="AM295" s="35">
        <v>-0.44419999999999998</v>
      </c>
      <c r="AN295" s="35">
        <v>-0.47139999999999999</v>
      </c>
      <c r="AO295" s="35">
        <v>-0.48280000000000001</v>
      </c>
      <c r="AP295" s="35">
        <v>-0.43509999999999999</v>
      </c>
      <c r="AQ295" s="35">
        <v>-0.44619999999999999</v>
      </c>
      <c r="AR295" s="35">
        <v>-0.4138</v>
      </c>
      <c r="AS295" s="35">
        <v>-0.44359999999999999</v>
      </c>
      <c r="AT295" s="35">
        <v>-0.47989999999999999</v>
      </c>
      <c r="AU295" s="35">
        <v>-0.47039999999999998</v>
      </c>
      <c r="AV295" s="35">
        <v>-0.48270000000000002</v>
      </c>
      <c r="AW295" s="35">
        <v>-0.49399999999999999</v>
      </c>
      <c r="AX295" s="35">
        <v>-0.48680000000000001</v>
      </c>
      <c r="AY295" s="35">
        <v>-0.49830000000000002</v>
      </c>
      <c r="AZ295" s="35">
        <v>-0.47949999999999998</v>
      </c>
      <c r="BA295" s="35">
        <v>-0.48499999999999999</v>
      </c>
      <c r="BB295" s="35">
        <v>-0.49280000000000002</v>
      </c>
      <c r="BC295" s="35">
        <v>-0.48749999999999999</v>
      </c>
      <c r="BD295" s="35">
        <v>-0.48039999999999999</v>
      </c>
      <c r="BE295" s="35">
        <v>-0.49759999999999999</v>
      </c>
      <c r="BF295" s="35">
        <v>-0.49320000000000003</v>
      </c>
      <c r="BG295" s="35">
        <v>-0.502</v>
      </c>
      <c r="BI295" s="39" t="s">
        <v>339</v>
      </c>
      <c r="BK295" s="42">
        <v>26.6816</v>
      </c>
      <c r="BL295" s="42">
        <v>20.9072</v>
      </c>
      <c r="BM295" s="42">
        <v>24.734400000000001</v>
      </c>
      <c r="BN295" s="42">
        <v>25.783200000000001</v>
      </c>
      <c r="BO295" s="42">
        <v>19.692</v>
      </c>
      <c r="BP295" s="42">
        <v>25.4621</v>
      </c>
      <c r="BQ295" s="42">
        <v>21.005400000000002</v>
      </c>
      <c r="BR295" s="42">
        <v>18.633400000000002</v>
      </c>
      <c r="BS295" s="42">
        <v>24.018999999999998</v>
      </c>
      <c r="BT295" s="42">
        <v>24.846</v>
      </c>
      <c r="BU295" s="42">
        <v>25.971299999999999</v>
      </c>
      <c r="BV295" s="42">
        <v>24.922799999999999</v>
      </c>
      <c r="BW295" s="42">
        <v>21.511600000000001</v>
      </c>
      <c r="BX295" s="42">
        <v>23.521699999999999</v>
      </c>
      <c r="BY295" s="42">
        <v>26.198399999999999</v>
      </c>
      <c r="BZ295" s="42">
        <v>23.660799999999998</v>
      </c>
      <c r="CA295" s="42">
        <v>23.111499999999999</v>
      </c>
      <c r="CB295" s="42">
        <v>25.794899999999998</v>
      </c>
      <c r="CC295" s="42">
        <v>28.347999999999999</v>
      </c>
      <c r="CD295" s="42">
        <v>22.642499999999998</v>
      </c>
      <c r="CE295" s="42">
        <v>21.952300000000001</v>
      </c>
      <c r="CF295" s="42">
        <v>27.790400000000002</v>
      </c>
      <c r="CH295" s="32">
        <v>105.874</v>
      </c>
      <c r="CI295" s="30">
        <v>35.661999999999999</v>
      </c>
    </row>
    <row r="296" spans="1:87">
      <c r="A296" s="29" t="s">
        <v>271</v>
      </c>
      <c r="B296" s="30" t="s">
        <v>272</v>
      </c>
      <c r="C296" s="30"/>
      <c r="D296" s="30"/>
      <c r="E296" s="30" t="s">
        <v>227</v>
      </c>
      <c r="F296" s="31">
        <v>16</v>
      </c>
      <c r="G296" s="31">
        <v>106</v>
      </c>
      <c r="H296" s="31">
        <v>8509</v>
      </c>
      <c r="I296" s="32">
        <v>105.863</v>
      </c>
      <c r="J296" s="30">
        <v>35.655999999999999</v>
      </c>
      <c r="K296" s="33" t="s">
        <v>340</v>
      </c>
      <c r="M296" s="35">
        <v>0.51759999999999995</v>
      </c>
      <c r="N296" s="35">
        <v>0.4945</v>
      </c>
      <c r="O296" s="35">
        <v>0.48499999999999999</v>
      </c>
      <c r="P296" s="35">
        <v>0.51819999999999999</v>
      </c>
      <c r="Q296" s="35">
        <v>0.49559999999999998</v>
      </c>
      <c r="R296" s="35">
        <v>0.49359999999999998</v>
      </c>
      <c r="S296" s="35">
        <v>0.52700000000000002</v>
      </c>
      <c r="T296" s="35">
        <v>0.52229999999999999</v>
      </c>
      <c r="U296" s="35">
        <v>0.55489999999999995</v>
      </c>
      <c r="V296" s="35">
        <v>0.53490000000000004</v>
      </c>
      <c r="W296" s="35">
        <v>0.5393</v>
      </c>
      <c r="X296" s="35">
        <v>0.53259999999999996</v>
      </c>
      <c r="Y296" s="35">
        <v>0.53769999999999996</v>
      </c>
      <c r="Z296" s="35">
        <v>0.57279999999999998</v>
      </c>
      <c r="AA296" s="35">
        <v>0.54239999999999999</v>
      </c>
      <c r="AB296" s="35">
        <v>0.55689999999999995</v>
      </c>
      <c r="AC296" s="35">
        <v>0.54390000000000005</v>
      </c>
      <c r="AD296" s="35">
        <v>0.5504</v>
      </c>
      <c r="AE296" s="35">
        <v>0.55800000000000005</v>
      </c>
      <c r="AF296" s="35">
        <v>0.56840000000000002</v>
      </c>
      <c r="AG296" s="35">
        <v>0.54169999999999996</v>
      </c>
      <c r="AH296" s="35">
        <v>0.59079999999999999</v>
      </c>
      <c r="AJ296" s="36" t="s">
        <v>340</v>
      </c>
      <c r="AL296" s="35">
        <v>-0.46539999999999998</v>
      </c>
      <c r="AM296" s="35">
        <v>-0.4481</v>
      </c>
      <c r="AN296" s="35">
        <v>-0.44109999999999999</v>
      </c>
      <c r="AO296" s="35">
        <v>-0.45179999999999998</v>
      </c>
      <c r="AP296" s="35">
        <v>-0.45610000000000001</v>
      </c>
      <c r="AQ296" s="35">
        <v>-0.41149999999999998</v>
      </c>
      <c r="AR296" s="35">
        <v>-0.46579999999999999</v>
      </c>
      <c r="AS296" s="35">
        <v>-0.44280000000000003</v>
      </c>
      <c r="AT296" s="35">
        <v>-0.48170000000000002</v>
      </c>
      <c r="AU296" s="35">
        <v>-0.46450000000000002</v>
      </c>
      <c r="AV296" s="35">
        <v>-0.47870000000000001</v>
      </c>
      <c r="AW296" s="35">
        <v>-0.46710000000000002</v>
      </c>
      <c r="AX296" s="35">
        <v>-0.47349999999999998</v>
      </c>
      <c r="AY296" s="35">
        <v>-0.49070000000000003</v>
      </c>
      <c r="AZ296" s="35">
        <v>-0.47899999999999998</v>
      </c>
      <c r="BA296" s="35">
        <v>-0.48599999999999999</v>
      </c>
      <c r="BB296" s="35">
        <v>-0.4914</v>
      </c>
      <c r="BC296" s="35">
        <v>-0.48220000000000002</v>
      </c>
      <c r="BD296" s="35">
        <v>-0.4703</v>
      </c>
      <c r="BE296" s="35">
        <v>-0.4899</v>
      </c>
      <c r="BF296" s="35">
        <v>-0.47589999999999999</v>
      </c>
      <c r="BG296" s="35">
        <v>-0.48220000000000002</v>
      </c>
      <c r="BI296" s="39" t="s">
        <v>340</v>
      </c>
      <c r="BK296" s="42">
        <v>21.2348</v>
      </c>
      <c r="BL296" s="42">
        <v>17.6921</v>
      </c>
      <c r="BM296" s="42">
        <v>21.494499999999999</v>
      </c>
      <c r="BN296" s="42">
        <v>20.0154</v>
      </c>
      <c r="BO296" s="42">
        <v>17.646100000000001</v>
      </c>
      <c r="BP296" s="42">
        <v>21.871200000000002</v>
      </c>
      <c r="BQ296" s="42">
        <v>19.656199999999998</v>
      </c>
      <c r="BR296" s="42">
        <v>16.7776</v>
      </c>
      <c r="BS296" s="42">
        <v>23.142099999999999</v>
      </c>
      <c r="BT296" s="42">
        <v>22.359100000000002</v>
      </c>
      <c r="BU296" s="42">
        <v>22.346299999999999</v>
      </c>
      <c r="BV296" s="42">
        <v>22.197600000000001</v>
      </c>
      <c r="BW296" s="42">
        <v>18.938300000000002</v>
      </c>
      <c r="BX296" s="42">
        <v>20.468399999999999</v>
      </c>
      <c r="BY296" s="42">
        <v>22.7058</v>
      </c>
      <c r="BZ296" s="42">
        <v>21.034600000000001</v>
      </c>
      <c r="CA296" s="42">
        <v>20.192599999999999</v>
      </c>
      <c r="CB296" s="42">
        <v>23.302499999999998</v>
      </c>
      <c r="CC296" s="42">
        <v>24.340299999999999</v>
      </c>
      <c r="CD296" s="42">
        <v>19.741099999999999</v>
      </c>
      <c r="CE296" s="42">
        <v>18.646799999999999</v>
      </c>
      <c r="CF296" s="42">
        <v>23.313300000000002</v>
      </c>
      <c r="CH296" s="32">
        <v>105.863</v>
      </c>
      <c r="CI296" s="30">
        <v>35.655999999999999</v>
      </c>
    </row>
    <row r="297" spans="1:87">
      <c r="A297" s="29" t="s">
        <v>271</v>
      </c>
      <c r="B297" s="30" t="s">
        <v>272</v>
      </c>
      <c r="C297" s="30"/>
      <c r="D297" s="30"/>
      <c r="E297" s="30" t="s">
        <v>227</v>
      </c>
      <c r="F297" s="31">
        <v>11</v>
      </c>
      <c r="G297" s="31">
        <v>146</v>
      </c>
      <c r="H297" s="31">
        <v>8506</v>
      </c>
      <c r="I297" s="32">
        <v>105.86</v>
      </c>
      <c r="J297" s="30">
        <v>35.651000000000003</v>
      </c>
      <c r="K297" s="33" t="s">
        <v>341</v>
      </c>
      <c r="M297" s="35">
        <v>0.52839999999999998</v>
      </c>
      <c r="N297" s="35">
        <v>0.52249999999999996</v>
      </c>
      <c r="O297" s="35">
        <v>0.50670000000000004</v>
      </c>
      <c r="P297" s="35">
        <v>0.52959999999999996</v>
      </c>
      <c r="Q297" s="35">
        <v>0.49440000000000001</v>
      </c>
      <c r="R297" s="35">
        <v>0.51910000000000001</v>
      </c>
      <c r="S297" s="35">
        <v>0.55189999999999995</v>
      </c>
      <c r="T297" s="35">
        <v>0.52790000000000004</v>
      </c>
      <c r="U297" s="35">
        <v>0.57050000000000001</v>
      </c>
      <c r="V297" s="35">
        <v>0.54310000000000003</v>
      </c>
      <c r="W297" s="35">
        <v>0.55210000000000004</v>
      </c>
      <c r="X297" s="35">
        <v>0.54569999999999996</v>
      </c>
      <c r="Y297" s="35">
        <v>0.54249999999999998</v>
      </c>
      <c r="Z297" s="35">
        <v>0.57940000000000003</v>
      </c>
      <c r="AA297" s="35">
        <v>0.55789999999999995</v>
      </c>
      <c r="AB297" s="35">
        <v>0.57389999999999997</v>
      </c>
      <c r="AC297" s="35">
        <v>0.57089999999999996</v>
      </c>
      <c r="AD297" s="35">
        <v>0.56530000000000002</v>
      </c>
      <c r="AE297" s="35">
        <v>0.56410000000000005</v>
      </c>
      <c r="AF297" s="35">
        <v>0.55700000000000005</v>
      </c>
      <c r="AG297" s="35">
        <v>0.53839999999999999</v>
      </c>
      <c r="AH297" s="35">
        <v>0.59909999999999997</v>
      </c>
      <c r="AJ297" s="36" t="s">
        <v>341</v>
      </c>
      <c r="AL297" s="35">
        <v>-0.432</v>
      </c>
      <c r="AM297" s="35">
        <v>-0.43569999999999998</v>
      </c>
      <c r="AN297" s="35">
        <v>-0.44390000000000002</v>
      </c>
      <c r="AO297" s="35">
        <v>-0.42920000000000003</v>
      </c>
      <c r="AP297" s="35">
        <v>-0.43230000000000002</v>
      </c>
      <c r="AQ297" s="35">
        <v>-0.43109999999999998</v>
      </c>
      <c r="AR297" s="35">
        <v>-0.45450000000000002</v>
      </c>
      <c r="AS297" s="35">
        <v>-0.40429999999999999</v>
      </c>
      <c r="AT297" s="35">
        <v>-0.45650000000000002</v>
      </c>
      <c r="AU297" s="35">
        <v>-0.43969999999999998</v>
      </c>
      <c r="AV297" s="35">
        <v>-0.46779999999999999</v>
      </c>
      <c r="AW297" s="35">
        <v>-0.46949999999999997</v>
      </c>
      <c r="AX297" s="35">
        <v>-0.4829</v>
      </c>
      <c r="AY297" s="35">
        <v>-0.47</v>
      </c>
      <c r="AZ297" s="35">
        <v>-0.41760000000000003</v>
      </c>
      <c r="BA297" s="35">
        <v>-0.44379999999999997</v>
      </c>
      <c r="BB297" s="35">
        <v>-0.46560000000000001</v>
      </c>
      <c r="BC297" s="35">
        <v>-0.45569999999999999</v>
      </c>
      <c r="BD297" s="35">
        <v>-0.46820000000000001</v>
      </c>
      <c r="BE297" s="35">
        <v>-0.48859999999999998</v>
      </c>
      <c r="BF297" s="35">
        <v>-0.4748</v>
      </c>
      <c r="BG297" s="35">
        <v>-0.48159999999999997</v>
      </c>
      <c r="BI297" s="39" t="s">
        <v>341</v>
      </c>
      <c r="BK297" s="42">
        <v>25.772200000000002</v>
      </c>
      <c r="BL297" s="42">
        <v>20.3218</v>
      </c>
      <c r="BM297" s="42">
        <v>25.7499</v>
      </c>
      <c r="BN297" s="42">
        <v>25.272600000000001</v>
      </c>
      <c r="BO297" s="42">
        <v>19.968699999999998</v>
      </c>
      <c r="BP297" s="42">
        <v>23.294699999999999</v>
      </c>
      <c r="BQ297" s="42">
        <v>23.175899999999999</v>
      </c>
      <c r="BR297" s="42">
        <v>18.0474</v>
      </c>
      <c r="BS297" s="42">
        <v>24.002400000000002</v>
      </c>
      <c r="BT297" s="42">
        <v>25.1126</v>
      </c>
      <c r="BU297" s="42">
        <v>24.5991</v>
      </c>
      <c r="BV297" s="42">
        <v>24.595300000000002</v>
      </c>
      <c r="BW297" s="42">
        <v>20.218699999999998</v>
      </c>
      <c r="BX297" s="42">
        <v>21.8963</v>
      </c>
      <c r="BY297" s="42">
        <v>24.3719</v>
      </c>
      <c r="BZ297" s="42">
        <v>22.843599999999999</v>
      </c>
      <c r="CA297" s="42">
        <v>21.499600000000001</v>
      </c>
      <c r="CB297" s="42">
        <v>27.351800000000001</v>
      </c>
      <c r="CC297" s="42">
        <v>26.600100000000001</v>
      </c>
      <c r="CD297" s="42">
        <v>21.806799999999999</v>
      </c>
      <c r="CE297" s="42">
        <v>21.486599999999999</v>
      </c>
      <c r="CF297" s="42">
        <v>25.525400000000001</v>
      </c>
      <c r="CH297" s="32">
        <v>105.86</v>
      </c>
      <c r="CI297" s="30">
        <v>35.651000000000003</v>
      </c>
    </row>
    <row r="298" spans="1:87">
      <c r="A298" s="29" t="s">
        <v>271</v>
      </c>
      <c r="B298" s="30" t="s">
        <v>272</v>
      </c>
      <c r="C298" s="30"/>
      <c r="D298" s="30"/>
      <c r="E298" s="30" t="s">
        <v>227</v>
      </c>
      <c r="F298" s="31">
        <v>13</v>
      </c>
      <c r="G298" s="31">
        <v>148</v>
      </c>
      <c r="H298" s="31">
        <v>8740</v>
      </c>
      <c r="I298" s="32">
        <v>105.867</v>
      </c>
      <c r="J298" s="30">
        <v>35.65</v>
      </c>
      <c r="K298" s="33" t="s">
        <v>342</v>
      </c>
      <c r="M298" s="35">
        <v>0.49630000000000002</v>
      </c>
      <c r="N298" s="35">
        <v>0.4829</v>
      </c>
      <c r="O298" s="35">
        <v>0.49199999999999999</v>
      </c>
      <c r="P298" s="35">
        <v>0.50109999999999999</v>
      </c>
      <c r="Q298" s="35">
        <v>0.44969999999999999</v>
      </c>
      <c r="R298" s="35">
        <v>0.4824</v>
      </c>
      <c r="S298" s="35">
        <v>0.51580000000000004</v>
      </c>
      <c r="T298" s="35">
        <v>0.50039999999999996</v>
      </c>
      <c r="U298" s="35">
        <v>0.53400000000000003</v>
      </c>
      <c r="V298" s="35">
        <v>0.5091</v>
      </c>
      <c r="W298" s="35">
        <v>0.50839999999999996</v>
      </c>
      <c r="X298" s="35">
        <v>0.51119999999999999</v>
      </c>
      <c r="Y298" s="35">
        <v>0.4884</v>
      </c>
      <c r="Z298" s="35">
        <v>0.5353</v>
      </c>
      <c r="AA298" s="35">
        <v>0.54069999999999996</v>
      </c>
      <c r="AB298" s="35">
        <v>0.53639999999999999</v>
      </c>
      <c r="AC298" s="35">
        <v>0.51959999999999995</v>
      </c>
      <c r="AD298" s="35">
        <v>0.52590000000000003</v>
      </c>
      <c r="AE298" s="35">
        <v>0.54249999999999998</v>
      </c>
      <c r="AF298" s="35">
        <v>0.56040000000000001</v>
      </c>
      <c r="AG298" s="35">
        <v>0.52869999999999995</v>
      </c>
      <c r="AH298" s="35">
        <v>0.57040000000000002</v>
      </c>
      <c r="AJ298" s="36" t="s">
        <v>342</v>
      </c>
      <c r="AL298" s="35">
        <v>-0.40810000000000002</v>
      </c>
      <c r="AM298" s="35">
        <v>-0.40479999999999999</v>
      </c>
      <c r="AN298" s="35">
        <v>-0.4103</v>
      </c>
      <c r="AO298" s="35">
        <v>-0.41189999999999999</v>
      </c>
      <c r="AP298" s="35">
        <v>-0.38919999999999999</v>
      </c>
      <c r="AQ298" s="35">
        <v>-0.39729999999999999</v>
      </c>
      <c r="AR298" s="35">
        <v>-0.41899999999999998</v>
      </c>
      <c r="AS298" s="35">
        <v>-0.40179999999999999</v>
      </c>
      <c r="AT298" s="35">
        <v>-0.4269</v>
      </c>
      <c r="AU298" s="35">
        <v>-0.41639999999999999</v>
      </c>
      <c r="AV298" s="35">
        <v>-0.45419999999999999</v>
      </c>
      <c r="AW298" s="35">
        <v>-0.4718</v>
      </c>
      <c r="AX298" s="35">
        <v>-0.44080000000000003</v>
      </c>
      <c r="AY298" s="35">
        <v>-0.46029999999999999</v>
      </c>
      <c r="AZ298" s="35">
        <v>-0.44259999999999999</v>
      </c>
      <c r="BA298" s="35">
        <v>-0.4607</v>
      </c>
      <c r="BB298" s="35">
        <v>-0.4541</v>
      </c>
      <c r="BC298" s="35">
        <v>-0.44519999999999998</v>
      </c>
      <c r="BD298" s="35">
        <v>-0.43840000000000001</v>
      </c>
      <c r="BE298" s="35">
        <v>-0.42709999999999998</v>
      </c>
      <c r="BF298" s="35">
        <v>-0.44130000000000003</v>
      </c>
      <c r="BG298" s="35">
        <v>-0.41460000000000002</v>
      </c>
      <c r="BI298" s="39" t="s">
        <v>342</v>
      </c>
      <c r="BK298" s="42">
        <v>20.2913</v>
      </c>
      <c r="BL298" s="42">
        <v>15.392099999999999</v>
      </c>
      <c r="BM298" s="42">
        <v>19.856000000000002</v>
      </c>
      <c r="BN298" s="42">
        <v>19.6828</v>
      </c>
      <c r="BO298" s="42">
        <v>17.372699999999998</v>
      </c>
      <c r="BP298" s="42">
        <v>20.385200000000001</v>
      </c>
      <c r="BQ298" s="42">
        <v>20.0047</v>
      </c>
      <c r="BR298" s="42">
        <v>16.0886</v>
      </c>
      <c r="BS298" s="42">
        <v>21.7697</v>
      </c>
      <c r="BT298" s="42">
        <v>22.284099999999999</v>
      </c>
      <c r="BU298" s="42">
        <v>21.994499999999999</v>
      </c>
      <c r="BV298" s="42">
        <v>18.877800000000001</v>
      </c>
      <c r="BW298" s="42">
        <v>21.2744</v>
      </c>
      <c r="BX298" s="42">
        <v>18.886600000000001</v>
      </c>
      <c r="BY298" s="42">
        <v>21.279</v>
      </c>
      <c r="BZ298" s="42">
        <v>20.242999999999999</v>
      </c>
      <c r="CA298" s="42">
        <v>19.669799999999999</v>
      </c>
      <c r="CB298" s="42">
        <v>20.359400000000001</v>
      </c>
      <c r="CC298" s="42">
        <v>23.5548</v>
      </c>
      <c r="CD298" s="42">
        <v>18.0443</v>
      </c>
      <c r="CE298" s="42">
        <v>15.5473</v>
      </c>
      <c r="CF298" s="42">
        <v>20.619199999999999</v>
      </c>
      <c r="CH298" s="32">
        <v>105.867</v>
      </c>
      <c r="CI298" s="30">
        <v>35.65</v>
      </c>
    </row>
    <row r="299" spans="1:87">
      <c r="A299" s="29" t="s">
        <v>271</v>
      </c>
      <c r="B299" s="30" t="s">
        <v>272</v>
      </c>
      <c r="C299" s="30"/>
      <c r="D299" s="30"/>
      <c r="E299" s="30" t="s">
        <v>227</v>
      </c>
      <c r="F299" s="31">
        <v>14</v>
      </c>
      <c r="G299" s="31">
        <v>129</v>
      </c>
      <c r="H299" s="31">
        <v>8603</v>
      </c>
      <c r="I299" s="32">
        <v>105.864</v>
      </c>
      <c r="J299" s="30">
        <v>35.648000000000003</v>
      </c>
      <c r="K299" s="33" t="s">
        <v>343</v>
      </c>
      <c r="M299" s="35">
        <v>0.4647</v>
      </c>
      <c r="N299" s="35">
        <v>0.44669999999999999</v>
      </c>
      <c r="O299" s="35">
        <v>0.4375</v>
      </c>
      <c r="P299" s="35">
        <v>0.4698</v>
      </c>
      <c r="Q299" s="35">
        <v>0.42399999999999999</v>
      </c>
      <c r="R299" s="35">
        <v>0.45900000000000002</v>
      </c>
      <c r="S299" s="35">
        <v>0.4819</v>
      </c>
      <c r="T299" s="35">
        <v>0.46400000000000002</v>
      </c>
      <c r="U299" s="35">
        <v>0.49170000000000003</v>
      </c>
      <c r="V299" s="35">
        <v>0.46750000000000003</v>
      </c>
      <c r="W299" s="35">
        <v>0.47389999999999999</v>
      </c>
      <c r="X299" s="35">
        <v>0.46529999999999999</v>
      </c>
      <c r="Y299" s="35">
        <v>0.46800000000000003</v>
      </c>
      <c r="Z299" s="35">
        <v>0.47520000000000001</v>
      </c>
      <c r="AA299" s="35">
        <v>0.4572</v>
      </c>
      <c r="AB299" s="35">
        <v>0.45200000000000001</v>
      </c>
      <c r="AC299" s="35">
        <v>0.45240000000000002</v>
      </c>
      <c r="AD299" s="35">
        <v>0.46279999999999999</v>
      </c>
      <c r="AE299" s="35">
        <v>0.4854</v>
      </c>
      <c r="AF299" s="35">
        <v>0.47470000000000001</v>
      </c>
      <c r="AG299" s="35">
        <v>0.46210000000000001</v>
      </c>
      <c r="AH299" s="35">
        <v>0.50670000000000004</v>
      </c>
      <c r="AJ299" s="36" t="s">
        <v>343</v>
      </c>
      <c r="AL299" s="35">
        <v>-0.47820000000000001</v>
      </c>
      <c r="AM299" s="35">
        <v>-0.47210000000000002</v>
      </c>
      <c r="AN299" s="35">
        <v>-0.43769999999999998</v>
      </c>
      <c r="AO299" s="35">
        <v>-0.47949999999999998</v>
      </c>
      <c r="AP299" s="35">
        <v>-0.4556</v>
      </c>
      <c r="AQ299" s="35">
        <v>-0.4632</v>
      </c>
      <c r="AR299" s="35">
        <v>-0.48180000000000001</v>
      </c>
      <c r="AS299" s="35">
        <v>-0.46139999999999998</v>
      </c>
      <c r="AT299" s="35">
        <v>-0.48770000000000002</v>
      </c>
      <c r="AU299" s="35">
        <v>-0.47299999999999998</v>
      </c>
      <c r="AV299" s="35">
        <v>-0.50980000000000003</v>
      </c>
      <c r="AW299" s="35">
        <v>-0.49320000000000003</v>
      </c>
      <c r="AX299" s="35">
        <v>-0.49769999999999998</v>
      </c>
      <c r="AY299" s="35">
        <v>-0.50560000000000005</v>
      </c>
      <c r="AZ299" s="35">
        <v>-0.49399999999999999</v>
      </c>
      <c r="BA299" s="35">
        <v>-0.51729999999999998</v>
      </c>
      <c r="BB299" s="35">
        <v>-0.50339999999999996</v>
      </c>
      <c r="BC299" s="35">
        <v>-0.49740000000000001</v>
      </c>
      <c r="BD299" s="35">
        <v>-0.50249999999999995</v>
      </c>
      <c r="BE299" s="35">
        <v>-0.50480000000000003</v>
      </c>
      <c r="BF299" s="35">
        <v>-0.49740000000000001</v>
      </c>
      <c r="BG299" s="35">
        <v>-0.50609999999999999</v>
      </c>
      <c r="BI299" s="39" t="s">
        <v>343</v>
      </c>
      <c r="BK299" s="42">
        <v>23.170400000000001</v>
      </c>
      <c r="BL299" s="42">
        <v>17.893799999999999</v>
      </c>
      <c r="BM299" s="42">
        <v>24.1233</v>
      </c>
      <c r="BN299" s="42">
        <v>23.174900000000001</v>
      </c>
      <c r="BO299" s="42">
        <v>18.498200000000001</v>
      </c>
      <c r="BP299" s="42">
        <v>22.5656</v>
      </c>
      <c r="BQ299" s="42">
        <v>19.835599999999999</v>
      </c>
      <c r="BR299" s="42">
        <v>18.8947</v>
      </c>
      <c r="BS299" s="42">
        <v>22.789300000000001</v>
      </c>
      <c r="BT299" s="42">
        <v>23.197700000000001</v>
      </c>
      <c r="BU299" s="42">
        <v>23.985700000000001</v>
      </c>
      <c r="BV299" s="42">
        <v>23.516200000000001</v>
      </c>
      <c r="BW299" s="42">
        <v>19.449400000000001</v>
      </c>
      <c r="BX299" s="42">
        <v>22.2532</v>
      </c>
      <c r="BY299" s="42">
        <v>23.7715</v>
      </c>
      <c r="BZ299" s="42">
        <v>21.0487</v>
      </c>
      <c r="CA299" s="42">
        <v>20.5059</v>
      </c>
      <c r="CB299" s="42">
        <v>25.6554</v>
      </c>
      <c r="CC299" s="42">
        <v>24.003599999999999</v>
      </c>
      <c r="CD299" s="42">
        <v>19.553999999999998</v>
      </c>
      <c r="CE299" s="42">
        <v>21.606200000000001</v>
      </c>
      <c r="CF299" s="42">
        <v>24.0565</v>
      </c>
      <c r="CH299" s="32">
        <v>105.864</v>
      </c>
      <c r="CI299" s="30">
        <v>35.648000000000003</v>
      </c>
    </row>
    <row r="300" spans="1:87">
      <c r="A300" s="29" t="s">
        <v>271</v>
      </c>
      <c r="B300" s="30" t="s">
        <v>272</v>
      </c>
      <c r="C300" s="30"/>
      <c r="D300" s="30"/>
      <c r="E300" s="30" t="s">
        <v>227</v>
      </c>
      <c r="F300" s="31">
        <v>14</v>
      </c>
      <c r="G300" s="31">
        <v>157</v>
      </c>
      <c r="H300" s="31">
        <v>8301</v>
      </c>
      <c r="I300" s="32">
        <v>105.849</v>
      </c>
      <c r="J300" s="30">
        <v>35.645000000000003</v>
      </c>
      <c r="K300" s="33" t="s">
        <v>344</v>
      </c>
      <c r="M300" s="35">
        <v>0.49480000000000002</v>
      </c>
      <c r="N300" s="35">
        <v>0.48630000000000001</v>
      </c>
      <c r="O300" s="35">
        <v>0.47639999999999999</v>
      </c>
      <c r="P300" s="35">
        <v>0.51629999999999998</v>
      </c>
      <c r="Q300" s="35">
        <v>0.47170000000000001</v>
      </c>
      <c r="R300" s="35">
        <v>0.51270000000000004</v>
      </c>
      <c r="S300" s="35">
        <v>0.53169999999999995</v>
      </c>
      <c r="T300" s="35">
        <v>0.52200000000000002</v>
      </c>
      <c r="U300" s="35">
        <v>0.5484</v>
      </c>
      <c r="V300" s="35">
        <v>0.52029999999999998</v>
      </c>
      <c r="W300" s="35">
        <v>0.54669999999999996</v>
      </c>
      <c r="X300" s="35">
        <v>0.51449999999999996</v>
      </c>
      <c r="Y300" s="35">
        <v>0.52859999999999996</v>
      </c>
      <c r="Z300" s="35">
        <v>0.54559999999999997</v>
      </c>
      <c r="AA300" s="35">
        <v>0.49149999999999999</v>
      </c>
      <c r="AB300" s="35">
        <v>0.50529999999999997</v>
      </c>
      <c r="AC300" s="35">
        <v>0.49440000000000001</v>
      </c>
      <c r="AD300" s="35">
        <v>0.52749999999999997</v>
      </c>
      <c r="AE300" s="35">
        <v>0.53620000000000001</v>
      </c>
      <c r="AF300" s="35">
        <v>0.53900000000000003</v>
      </c>
      <c r="AG300" s="35">
        <v>0.52510000000000001</v>
      </c>
      <c r="AH300" s="35">
        <v>0.56540000000000001</v>
      </c>
      <c r="AJ300" s="36" t="s">
        <v>344</v>
      </c>
      <c r="AL300" s="35">
        <v>-0.44190000000000002</v>
      </c>
      <c r="AM300" s="35">
        <v>-0.44369999999999998</v>
      </c>
      <c r="AN300" s="35">
        <v>-0.44169999999999998</v>
      </c>
      <c r="AO300" s="35">
        <v>-0.4551</v>
      </c>
      <c r="AP300" s="35">
        <v>-0.45290000000000002</v>
      </c>
      <c r="AQ300" s="35">
        <v>-0.44840000000000002</v>
      </c>
      <c r="AR300" s="35">
        <v>-0.46079999999999999</v>
      </c>
      <c r="AS300" s="35">
        <v>-0.43780000000000002</v>
      </c>
      <c r="AT300" s="35">
        <v>-0.48270000000000002</v>
      </c>
      <c r="AU300" s="35">
        <v>-0.48780000000000001</v>
      </c>
      <c r="AV300" s="35">
        <v>-0.49769999999999998</v>
      </c>
      <c r="AW300" s="35">
        <v>-0.48620000000000002</v>
      </c>
      <c r="AX300" s="35">
        <v>-0.46789999999999998</v>
      </c>
      <c r="AY300" s="35">
        <v>-0.48330000000000001</v>
      </c>
      <c r="AZ300" s="35">
        <v>-0.48620000000000002</v>
      </c>
      <c r="BA300" s="35">
        <v>-0.4914</v>
      </c>
      <c r="BB300" s="35">
        <v>-0.48920000000000002</v>
      </c>
      <c r="BC300" s="35">
        <v>-0.4909</v>
      </c>
      <c r="BD300" s="35">
        <v>-0.49270000000000003</v>
      </c>
      <c r="BE300" s="35">
        <v>-0.49459999999999998</v>
      </c>
      <c r="BF300" s="35">
        <v>-0.50139999999999996</v>
      </c>
      <c r="BG300" s="35">
        <v>-0.4793</v>
      </c>
      <c r="BI300" s="39" t="s">
        <v>344</v>
      </c>
      <c r="BK300" s="42">
        <v>21.381499999999999</v>
      </c>
      <c r="BL300" s="42">
        <v>17.416799999999999</v>
      </c>
      <c r="BM300" s="42">
        <v>21.4802</v>
      </c>
      <c r="BN300" s="42">
        <v>21.702400000000001</v>
      </c>
      <c r="BO300" s="42">
        <v>18.682500000000001</v>
      </c>
      <c r="BP300" s="42">
        <v>22.349799999999998</v>
      </c>
      <c r="BQ300" s="42">
        <v>20.670500000000001</v>
      </c>
      <c r="BR300" s="42">
        <v>18.9909</v>
      </c>
      <c r="BS300" s="42">
        <v>22.508199999999999</v>
      </c>
      <c r="BT300" s="42">
        <v>24.305099999999999</v>
      </c>
      <c r="BU300" s="42">
        <v>23.640799999999999</v>
      </c>
      <c r="BV300" s="42">
        <v>22.9254</v>
      </c>
      <c r="BW300" s="42">
        <v>19.6633</v>
      </c>
      <c r="BX300" s="42">
        <v>19.751300000000001</v>
      </c>
      <c r="BY300" s="42">
        <v>23.221800000000002</v>
      </c>
      <c r="BZ300" s="42">
        <v>21.868400000000001</v>
      </c>
      <c r="CA300" s="42">
        <v>21.7301</v>
      </c>
      <c r="CB300" s="42">
        <v>24.235299999999999</v>
      </c>
      <c r="CC300" s="42">
        <v>25.713899999999999</v>
      </c>
      <c r="CD300" s="42">
        <v>20.513999999999999</v>
      </c>
      <c r="CE300" s="42">
        <v>19.264900000000001</v>
      </c>
      <c r="CF300" s="42">
        <v>23.32</v>
      </c>
      <c r="CH300" s="32">
        <v>105.849</v>
      </c>
      <c r="CI300" s="30">
        <v>35.645000000000003</v>
      </c>
    </row>
    <row r="301" spans="1:87">
      <c r="A301" s="29" t="s">
        <v>271</v>
      </c>
      <c r="B301" s="30" t="s">
        <v>272</v>
      </c>
      <c r="C301" s="30"/>
      <c r="D301" s="30"/>
      <c r="E301" s="30" t="s">
        <v>227</v>
      </c>
      <c r="F301" s="31">
        <v>11</v>
      </c>
      <c r="G301" s="31">
        <v>260</v>
      </c>
      <c r="H301" s="31">
        <v>8523</v>
      </c>
      <c r="I301" s="32">
        <v>105.824</v>
      </c>
      <c r="J301" s="30">
        <v>35.658999999999999</v>
      </c>
      <c r="K301" s="33" t="s">
        <v>345</v>
      </c>
      <c r="M301" s="35">
        <v>0.63719999999999999</v>
      </c>
      <c r="N301" s="35">
        <v>0.60909999999999997</v>
      </c>
      <c r="O301" s="35">
        <v>0.64019999999999999</v>
      </c>
      <c r="P301" s="35">
        <v>0.66310000000000002</v>
      </c>
      <c r="Q301" s="35">
        <v>0.65080000000000005</v>
      </c>
      <c r="R301" s="35">
        <v>0.66879999999999995</v>
      </c>
      <c r="S301" s="35">
        <v>0.67559999999999998</v>
      </c>
      <c r="T301" s="35">
        <v>0.69199999999999995</v>
      </c>
      <c r="U301" s="35">
        <v>0.69489999999999996</v>
      </c>
      <c r="V301" s="35">
        <v>0.66869999999999996</v>
      </c>
      <c r="W301" s="35">
        <v>0.66059999999999997</v>
      </c>
      <c r="X301" s="35">
        <v>0.66890000000000005</v>
      </c>
      <c r="Y301" s="35">
        <v>0.66159999999999997</v>
      </c>
      <c r="Z301" s="35">
        <v>0.66359999999999997</v>
      </c>
      <c r="AA301" s="35">
        <v>0.65700000000000003</v>
      </c>
      <c r="AB301" s="35">
        <v>0.68340000000000001</v>
      </c>
      <c r="AC301" s="35">
        <v>0.62229999999999996</v>
      </c>
      <c r="AD301" s="35">
        <v>0.66320000000000001</v>
      </c>
      <c r="AE301" s="35">
        <v>0.65569999999999995</v>
      </c>
      <c r="AF301" s="35">
        <v>0.66349999999999998</v>
      </c>
      <c r="AG301" s="35">
        <v>0.61680000000000001</v>
      </c>
      <c r="AH301" s="35">
        <v>0.69940000000000002</v>
      </c>
      <c r="AJ301" s="36" t="s">
        <v>345</v>
      </c>
      <c r="AL301" s="35">
        <v>-0.39229999999999998</v>
      </c>
      <c r="AM301" s="35">
        <v>-0.37230000000000002</v>
      </c>
      <c r="AN301" s="35">
        <v>-0.37430000000000002</v>
      </c>
      <c r="AO301" s="35">
        <v>-0.34570000000000001</v>
      </c>
      <c r="AP301" s="35">
        <v>-0.3775</v>
      </c>
      <c r="AQ301" s="35">
        <v>-0.40389999999999998</v>
      </c>
      <c r="AR301" s="35">
        <v>-0.38200000000000001</v>
      </c>
      <c r="AS301" s="35">
        <v>-0.37280000000000002</v>
      </c>
      <c r="AT301" s="35">
        <v>-0.41420000000000001</v>
      </c>
      <c r="AU301" s="35">
        <v>-0.4128</v>
      </c>
      <c r="AV301" s="35">
        <v>-0.40760000000000002</v>
      </c>
      <c r="AW301" s="35">
        <v>-0.42170000000000002</v>
      </c>
      <c r="AX301" s="35">
        <v>-0.435</v>
      </c>
      <c r="AY301" s="35">
        <v>-0.41570000000000001</v>
      </c>
      <c r="AZ301" s="35">
        <v>-0.42820000000000003</v>
      </c>
      <c r="BA301" s="35">
        <v>-0.43809999999999999</v>
      </c>
      <c r="BB301" s="35">
        <v>-0.42649999999999999</v>
      </c>
      <c r="BC301" s="35">
        <v>-0.4375</v>
      </c>
      <c r="BD301" s="35">
        <v>-0.43219999999999997</v>
      </c>
      <c r="BE301" s="35">
        <v>-0.44090000000000001</v>
      </c>
      <c r="BF301" s="35">
        <v>-0.4325</v>
      </c>
      <c r="BG301" s="35">
        <v>-0.4027</v>
      </c>
      <c r="BI301" s="39" t="s">
        <v>345</v>
      </c>
      <c r="BK301" s="42">
        <v>16.851700000000001</v>
      </c>
      <c r="BL301" s="42">
        <v>11.5952</v>
      </c>
      <c r="BM301" s="42">
        <v>15.327299999999999</v>
      </c>
      <c r="BN301" s="42">
        <v>16.071100000000001</v>
      </c>
      <c r="BO301" s="42">
        <v>12.7644</v>
      </c>
      <c r="BP301" s="42">
        <v>15.664099999999999</v>
      </c>
      <c r="BQ301" s="42">
        <v>13.584099999999999</v>
      </c>
      <c r="BR301" s="42">
        <v>12.8001</v>
      </c>
      <c r="BS301" s="42">
        <v>17.685300000000002</v>
      </c>
      <c r="BT301" s="42">
        <v>16.918500000000002</v>
      </c>
      <c r="BU301" s="42">
        <v>18.177600000000002</v>
      </c>
      <c r="BV301" s="42">
        <v>15.8233</v>
      </c>
      <c r="BW301" s="42">
        <v>14.7409</v>
      </c>
      <c r="BX301" s="42">
        <v>14.003</v>
      </c>
      <c r="BY301" s="42">
        <v>16.902699999999999</v>
      </c>
      <c r="BZ301" s="42">
        <v>16.146999999999998</v>
      </c>
      <c r="CA301" s="42">
        <v>15.895</v>
      </c>
      <c r="CB301" s="42">
        <v>17.098199999999999</v>
      </c>
      <c r="CC301" s="42">
        <v>16.3842</v>
      </c>
      <c r="CD301" s="42">
        <v>14.7646</v>
      </c>
      <c r="CE301" s="42">
        <v>14.5974</v>
      </c>
      <c r="CF301" s="42">
        <v>16.094200000000001</v>
      </c>
      <c r="CH301" s="32">
        <v>105.824</v>
      </c>
      <c r="CI301" s="30">
        <v>35.658999999999999</v>
      </c>
    </row>
    <row r="302" spans="1:87">
      <c r="A302" s="29" t="s">
        <v>271</v>
      </c>
      <c r="B302" s="30" t="s">
        <v>272</v>
      </c>
      <c r="C302" s="30"/>
      <c r="D302" s="30"/>
      <c r="E302" s="30" t="s">
        <v>227</v>
      </c>
      <c r="F302" s="31">
        <v>13</v>
      </c>
      <c r="G302" s="31">
        <v>255</v>
      </c>
      <c r="H302" s="31">
        <v>8758</v>
      </c>
      <c r="I302" s="32">
        <v>105.839</v>
      </c>
      <c r="J302" s="30">
        <v>35.652999999999999</v>
      </c>
      <c r="K302" s="33" t="s">
        <v>346</v>
      </c>
      <c r="M302" s="35">
        <v>0.49580000000000002</v>
      </c>
      <c r="N302" s="35">
        <v>0.48930000000000001</v>
      </c>
      <c r="O302" s="35">
        <v>0.4839</v>
      </c>
      <c r="P302" s="35">
        <v>0.51339999999999997</v>
      </c>
      <c r="Q302" s="35">
        <v>0.47770000000000001</v>
      </c>
      <c r="R302" s="35">
        <v>0.53239999999999998</v>
      </c>
      <c r="S302" s="35">
        <v>0.53620000000000001</v>
      </c>
      <c r="T302" s="35">
        <v>0.51959999999999995</v>
      </c>
      <c r="U302" s="35">
        <v>0.56910000000000005</v>
      </c>
      <c r="V302" s="35">
        <v>0.53390000000000004</v>
      </c>
      <c r="W302" s="35">
        <v>0.54779999999999995</v>
      </c>
      <c r="X302" s="35">
        <v>0.54730000000000001</v>
      </c>
      <c r="Y302" s="35">
        <v>0.54139999999999999</v>
      </c>
      <c r="Z302" s="35">
        <v>0.54710000000000003</v>
      </c>
      <c r="AA302" s="35">
        <v>0.53</v>
      </c>
      <c r="AB302" s="35">
        <v>0.52359999999999995</v>
      </c>
      <c r="AC302" s="35">
        <v>0.51690000000000003</v>
      </c>
      <c r="AD302" s="35">
        <v>0.52949999999999997</v>
      </c>
      <c r="AE302" s="35">
        <v>0.53390000000000004</v>
      </c>
      <c r="AF302" s="35">
        <v>0.53559999999999997</v>
      </c>
      <c r="AG302" s="35">
        <v>0.52569999999999995</v>
      </c>
      <c r="AH302" s="35">
        <v>0.5857</v>
      </c>
      <c r="AJ302" s="36" t="s">
        <v>346</v>
      </c>
      <c r="AL302" s="35">
        <v>-0.43740000000000001</v>
      </c>
      <c r="AM302" s="35">
        <v>-0.43859999999999999</v>
      </c>
      <c r="AN302" s="35">
        <v>-0.43690000000000001</v>
      </c>
      <c r="AO302" s="35">
        <v>-0.43930000000000002</v>
      </c>
      <c r="AP302" s="35">
        <v>-0.4405</v>
      </c>
      <c r="AQ302" s="35">
        <v>-0.44819999999999999</v>
      </c>
      <c r="AR302" s="35">
        <v>-0.44119999999999998</v>
      </c>
      <c r="AS302" s="35">
        <v>-0.43159999999999998</v>
      </c>
      <c r="AT302" s="35">
        <v>-0.47939999999999999</v>
      </c>
      <c r="AU302" s="35">
        <v>-0.4773</v>
      </c>
      <c r="AV302" s="35">
        <v>-0.49180000000000001</v>
      </c>
      <c r="AW302" s="35">
        <v>-0.47149999999999997</v>
      </c>
      <c r="AX302" s="35">
        <v>-0.48</v>
      </c>
      <c r="AY302" s="35">
        <v>-0.45700000000000002</v>
      </c>
      <c r="AZ302" s="35">
        <v>-0.46179999999999999</v>
      </c>
      <c r="BA302" s="35">
        <v>-0.4889</v>
      </c>
      <c r="BB302" s="35">
        <v>-0.48120000000000002</v>
      </c>
      <c r="BC302" s="35">
        <v>-0.46870000000000001</v>
      </c>
      <c r="BD302" s="35">
        <v>-0.4728</v>
      </c>
      <c r="BE302" s="35">
        <v>-0.46529999999999999</v>
      </c>
      <c r="BF302" s="35">
        <v>-0.48620000000000002</v>
      </c>
      <c r="BG302" s="35">
        <v>-0.45929999999999999</v>
      </c>
      <c r="BI302" s="39" t="s">
        <v>346</v>
      </c>
      <c r="BK302" s="42">
        <v>18.9877</v>
      </c>
      <c r="BL302" s="42">
        <v>15.0665</v>
      </c>
      <c r="BM302" s="42">
        <v>19.085899999999999</v>
      </c>
      <c r="BN302" s="42">
        <v>20.261500000000002</v>
      </c>
      <c r="BO302" s="42">
        <v>17.040099999999999</v>
      </c>
      <c r="BP302" s="42">
        <v>19.374400000000001</v>
      </c>
      <c r="BQ302" s="42">
        <v>20.197299999999998</v>
      </c>
      <c r="BR302" s="42">
        <v>15.0404</v>
      </c>
      <c r="BS302" s="42">
        <v>21.931000000000001</v>
      </c>
      <c r="BT302" s="42">
        <v>20.4405</v>
      </c>
      <c r="BU302" s="42">
        <v>20.702300000000001</v>
      </c>
      <c r="BV302" s="42">
        <v>21.1615</v>
      </c>
      <c r="BW302" s="42">
        <v>19.0626</v>
      </c>
      <c r="BX302" s="42">
        <v>16.68</v>
      </c>
      <c r="BY302" s="42">
        <v>22.622599999999998</v>
      </c>
      <c r="BZ302" s="42">
        <v>20.13</v>
      </c>
      <c r="CA302" s="42">
        <v>20.177800000000001</v>
      </c>
      <c r="CB302" s="42">
        <v>22.4299</v>
      </c>
      <c r="CC302" s="42">
        <v>22.343499999999999</v>
      </c>
      <c r="CD302" s="42">
        <v>18.508199999999999</v>
      </c>
      <c r="CE302" s="42">
        <v>18.3231</v>
      </c>
      <c r="CF302" s="42">
        <v>20.009799999999998</v>
      </c>
      <c r="CH302" s="32">
        <v>105.839</v>
      </c>
      <c r="CI302" s="30">
        <v>35.652999999999999</v>
      </c>
    </row>
    <row r="303" spans="1:87">
      <c r="A303" s="29" t="s">
        <v>271</v>
      </c>
      <c r="B303" s="30" t="s">
        <v>272</v>
      </c>
      <c r="C303" s="30"/>
      <c r="D303" s="30"/>
      <c r="E303" s="30" t="s">
        <v>227</v>
      </c>
      <c r="F303" s="31">
        <v>10</v>
      </c>
      <c r="G303" s="31">
        <v>143</v>
      </c>
      <c r="H303" s="31">
        <v>8317</v>
      </c>
      <c r="I303" s="32">
        <v>105.827</v>
      </c>
      <c r="J303" s="30">
        <v>35.643999999999998</v>
      </c>
      <c r="K303" s="33" t="s">
        <v>347</v>
      </c>
      <c r="M303" s="35">
        <v>0.62670000000000003</v>
      </c>
      <c r="N303" s="35">
        <v>0.59050000000000002</v>
      </c>
      <c r="O303" s="35">
        <v>0.64019999999999999</v>
      </c>
      <c r="P303" s="35">
        <v>0.66300000000000003</v>
      </c>
      <c r="Q303" s="35">
        <v>0.63890000000000002</v>
      </c>
      <c r="R303" s="35">
        <v>0.6391</v>
      </c>
      <c r="S303" s="35">
        <v>0.68030000000000002</v>
      </c>
      <c r="T303" s="35">
        <v>0.63970000000000005</v>
      </c>
      <c r="U303" s="35">
        <v>0.66259999999999997</v>
      </c>
      <c r="V303" s="35">
        <v>0.62129999999999996</v>
      </c>
      <c r="W303" s="35">
        <v>0.64939999999999998</v>
      </c>
      <c r="X303" s="35">
        <v>0.65149999999999997</v>
      </c>
      <c r="Y303" s="35">
        <v>0.63009999999999999</v>
      </c>
      <c r="Z303" s="35">
        <v>0.62060000000000004</v>
      </c>
      <c r="AA303" s="35">
        <v>0.59360000000000002</v>
      </c>
      <c r="AB303" s="35">
        <v>0.62980000000000003</v>
      </c>
      <c r="AC303" s="35">
        <v>0.61170000000000002</v>
      </c>
      <c r="AD303" s="35">
        <v>0.62029999999999996</v>
      </c>
      <c r="AE303" s="35">
        <v>0.61219999999999997</v>
      </c>
      <c r="AF303" s="35">
        <v>0.59560000000000002</v>
      </c>
      <c r="AG303" s="35">
        <v>0.60870000000000002</v>
      </c>
      <c r="AH303" s="35">
        <v>0.6724</v>
      </c>
      <c r="AJ303" s="36" t="s">
        <v>347</v>
      </c>
      <c r="AL303" s="35">
        <v>-0.34889999999999999</v>
      </c>
      <c r="AM303" s="35">
        <v>-0.32940000000000003</v>
      </c>
      <c r="AN303" s="35">
        <v>-0.36770000000000003</v>
      </c>
      <c r="AO303" s="35">
        <v>-0.34510000000000002</v>
      </c>
      <c r="AP303" s="35">
        <v>-0.36990000000000001</v>
      </c>
      <c r="AQ303" s="35">
        <v>-0.3528</v>
      </c>
      <c r="AR303" s="35">
        <v>-0.36380000000000001</v>
      </c>
      <c r="AS303" s="35">
        <v>-0.35339999999999999</v>
      </c>
      <c r="AT303" s="35">
        <v>-0.38600000000000001</v>
      </c>
      <c r="AU303" s="35">
        <v>-0.39710000000000001</v>
      </c>
      <c r="AV303" s="35">
        <v>-0.41810000000000003</v>
      </c>
      <c r="AW303" s="35">
        <v>-0.41880000000000001</v>
      </c>
      <c r="AX303" s="35">
        <v>-0.44750000000000001</v>
      </c>
      <c r="AY303" s="35">
        <v>-0.41249999999999998</v>
      </c>
      <c r="AZ303" s="35">
        <v>-0.43630000000000002</v>
      </c>
      <c r="BA303" s="35">
        <v>-0.42909999999999998</v>
      </c>
      <c r="BB303" s="35">
        <v>-0.42899999999999999</v>
      </c>
      <c r="BC303" s="35">
        <v>-0.43130000000000002</v>
      </c>
      <c r="BD303" s="35">
        <v>-0.44590000000000002</v>
      </c>
      <c r="BE303" s="35">
        <v>-0.42499999999999999</v>
      </c>
      <c r="BF303" s="35">
        <v>-0.44080000000000003</v>
      </c>
      <c r="BG303" s="35">
        <v>-0.44629999999999997</v>
      </c>
      <c r="BI303" s="39" t="s">
        <v>347</v>
      </c>
      <c r="BK303" s="42">
        <v>17.3203</v>
      </c>
      <c r="BL303" s="42">
        <v>12.1648</v>
      </c>
      <c r="BM303" s="42">
        <v>15.590299999999999</v>
      </c>
      <c r="BN303" s="42">
        <v>16.13</v>
      </c>
      <c r="BO303" s="42">
        <v>13.542899999999999</v>
      </c>
      <c r="BP303" s="42">
        <v>13.6556</v>
      </c>
      <c r="BQ303" s="42">
        <v>14.3392</v>
      </c>
      <c r="BR303" s="42">
        <v>12.834099999999999</v>
      </c>
      <c r="BS303" s="42">
        <v>17.921900000000001</v>
      </c>
      <c r="BT303" s="42">
        <v>19.396899999999999</v>
      </c>
      <c r="BU303" s="42">
        <v>16.818100000000001</v>
      </c>
      <c r="BV303" s="42">
        <v>15.7402</v>
      </c>
      <c r="BW303" s="42">
        <v>16.668700000000001</v>
      </c>
      <c r="BX303" s="42">
        <v>14.533300000000001</v>
      </c>
      <c r="BY303" s="42">
        <v>16.1434</v>
      </c>
      <c r="BZ303" s="42">
        <v>17.369399999999999</v>
      </c>
      <c r="CA303" s="42">
        <v>17.228200000000001</v>
      </c>
      <c r="CB303" s="42">
        <v>17.421099999999999</v>
      </c>
      <c r="CC303" s="42">
        <v>18.421199999999999</v>
      </c>
      <c r="CD303" s="42">
        <v>15.2464</v>
      </c>
      <c r="CE303" s="42">
        <v>13.910600000000001</v>
      </c>
      <c r="CF303" s="42">
        <v>16.3079</v>
      </c>
      <c r="CH303" s="32">
        <v>105.827</v>
      </c>
      <c r="CI303" s="30">
        <v>35.643999999999998</v>
      </c>
    </row>
    <row r="304" spans="1:87">
      <c r="A304" s="29" t="s">
        <v>271</v>
      </c>
      <c r="B304" s="30" t="s">
        <v>272</v>
      </c>
      <c r="C304" s="30"/>
      <c r="D304" s="30"/>
      <c r="E304" s="30" t="s">
        <v>227</v>
      </c>
      <c r="F304" s="31">
        <v>14</v>
      </c>
      <c r="G304" s="31">
        <v>118</v>
      </c>
      <c r="H304" s="31">
        <v>8381</v>
      </c>
      <c r="I304" s="32">
        <v>105.83799999999999</v>
      </c>
      <c r="J304" s="30">
        <v>35.645000000000003</v>
      </c>
      <c r="K304" s="33" t="s">
        <v>348</v>
      </c>
      <c r="M304" s="35">
        <v>0.47020000000000001</v>
      </c>
      <c r="N304" s="35">
        <v>0.45419999999999999</v>
      </c>
      <c r="O304" s="35">
        <v>0.46510000000000001</v>
      </c>
      <c r="P304" s="35">
        <v>0.48180000000000001</v>
      </c>
      <c r="Q304" s="35">
        <v>0.45750000000000002</v>
      </c>
      <c r="R304" s="35">
        <v>0.49059999999999998</v>
      </c>
      <c r="S304" s="35">
        <v>0.50670000000000004</v>
      </c>
      <c r="T304" s="35">
        <v>0.48670000000000002</v>
      </c>
      <c r="U304" s="35">
        <v>0.52210000000000001</v>
      </c>
      <c r="V304" s="35">
        <v>0.4839</v>
      </c>
      <c r="W304" s="35">
        <v>0.49440000000000001</v>
      </c>
      <c r="X304" s="35">
        <v>0.48149999999999998</v>
      </c>
      <c r="Y304" s="35">
        <v>0.4884</v>
      </c>
      <c r="Z304" s="35">
        <v>0.47399999999999998</v>
      </c>
      <c r="AA304" s="35">
        <v>0.43830000000000002</v>
      </c>
      <c r="AB304" s="35">
        <v>0.4446</v>
      </c>
      <c r="AC304" s="35">
        <v>0.44409999999999999</v>
      </c>
      <c r="AD304" s="35">
        <v>0.46379999999999999</v>
      </c>
      <c r="AE304" s="35">
        <v>0.46189999999999998</v>
      </c>
      <c r="AF304" s="35">
        <v>0.44790000000000002</v>
      </c>
      <c r="AG304" s="35">
        <v>0.4451</v>
      </c>
      <c r="AH304" s="35">
        <v>0.47870000000000001</v>
      </c>
      <c r="AJ304" s="36" t="s">
        <v>348</v>
      </c>
      <c r="AL304" s="35">
        <v>-0.44919999999999999</v>
      </c>
      <c r="AM304" s="35">
        <v>-0.42899999999999999</v>
      </c>
      <c r="AN304" s="35">
        <v>-0.46289999999999998</v>
      </c>
      <c r="AO304" s="35">
        <v>-0.45800000000000002</v>
      </c>
      <c r="AP304" s="35">
        <v>-0.46850000000000003</v>
      </c>
      <c r="AQ304" s="35">
        <v>-0.46860000000000002</v>
      </c>
      <c r="AR304" s="35">
        <v>-0.47370000000000001</v>
      </c>
      <c r="AS304" s="35">
        <v>-0.44690000000000002</v>
      </c>
      <c r="AT304" s="35">
        <v>-0.4919</v>
      </c>
      <c r="AU304" s="35">
        <v>-0.48559999999999998</v>
      </c>
      <c r="AV304" s="35">
        <v>-0.4798</v>
      </c>
      <c r="AW304" s="35">
        <v>-0.49530000000000002</v>
      </c>
      <c r="AX304" s="35">
        <v>-0.49359999999999998</v>
      </c>
      <c r="AY304" s="35">
        <v>-0.47939999999999999</v>
      </c>
      <c r="AZ304" s="35">
        <v>-0.48870000000000002</v>
      </c>
      <c r="BA304" s="35">
        <v>-0.51129999999999998</v>
      </c>
      <c r="BB304" s="35">
        <v>-0.52639999999999998</v>
      </c>
      <c r="BC304" s="35">
        <v>-0.50519999999999998</v>
      </c>
      <c r="BD304" s="35">
        <v>-0.5131</v>
      </c>
      <c r="BE304" s="35">
        <v>-0.51829999999999998</v>
      </c>
      <c r="BF304" s="35">
        <v>-0.52470000000000006</v>
      </c>
      <c r="BG304" s="35">
        <v>-0.52490000000000003</v>
      </c>
      <c r="BI304" s="39" t="s">
        <v>348</v>
      </c>
      <c r="BK304" s="42">
        <v>23.039899999999999</v>
      </c>
      <c r="BL304" s="42">
        <v>18.574000000000002</v>
      </c>
      <c r="BM304" s="42">
        <v>21.908200000000001</v>
      </c>
      <c r="BN304" s="42">
        <v>22.363199999999999</v>
      </c>
      <c r="BO304" s="42">
        <v>20.498899999999999</v>
      </c>
      <c r="BP304" s="42">
        <v>24.345500000000001</v>
      </c>
      <c r="BQ304" s="42">
        <v>22.195900000000002</v>
      </c>
      <c r="BR304" s="42">
        <v>19.7272</v>
      </c>
      <c r="BS304" s="42">
        <v>24.170500000000001</v>
      </c>
      <c r="BT304" s="42">
        <v>25.572900000000001</v>
      </c>
      <c r="BU304" s="42">
        <v>28.006900000000002</v>
      </c>
      <c r="BV304" s="42">
        <v>23.884</v>
      </c>
      <c r="BW304" s="42">
        <v>21.033000000000001</v>
      </c>
      <c r="BX304" s="42">
        <v>22.130199999999999</v>
      </c>
      <c r="BY304" s="42">
        <v>24.818200000000001</v>
      </c>
      <c r="BZ304" s="42">
        <v>24.732199999999999</v>
      </c>
      <c r="CA304" s="42">
        <v>24.295300000000001</v>
      </c>
      <c r="CB304" s="42">
        <v>26.191099999999999</v>
      </c>
      <c r="CC304" s="42">
        <v>27.537400000000002</v>
      </c>
      <c r="CD304" s="42">
        <v>22.562100000000001</v>
      </c>
      <c r="CE304" s="42">
        <v>22.1706</v>
      </c>
      <c r="CF304" s="42">
        <v>27.921600000000002</v>
      </c>
      <c r="CH304" s="32">
        <v>105.83799999999999</v>
      </c>
      <c r="CI304" s="30">
        <v>35.645000000000003</v>
      </c>
    </row>
    <row r="305" spans="1:87">
      <c r="A305" s="29" t="s">
        <v>271</v>
      </c>
      <c r="B305" s="30" t="s">
        <v>272</v>
      </c>
      <c r="C305" s="30"/>
      <c r="D305" s="30"/>
      <c r="E305" s="30" t="s">
        <v>227</v>
      </c>
      <c r="F305" s="31">
        <v>11</v>
      </c>
      <c r="G305" s="31">
        <v>217</v>
      </c>
      <c r="H305" s="31">
        <v>8428</v>
      </c>
      <c r="I305" s="32">
        <v>105.845</v>
      </c>
      <c r="J305" s="30">
        <v>35.652000000000001</v>
      </c>
      <c r="K305" s="33" t="s">
        <v>349</v>
      </c>
      <c r="M305" s="35">
        <v>0.48980000000000001</v>
      </c>
      <c r="N305" s="35">
        <v>0.50460000000000005</v>
      </c>
      <c r="O305" s="35">
        <v>0.505</v>
      </c>
      <c r="P305" s="35">
        <v>0.53900000000000003</v>
      </c>
      <c r="Q305" s="35">
        <v>0.49220000000000003</v>
      </c>
      <c r="R305" s="35">
        <v>0.54979999999999996</v>
      </c>
      <c r="S305" s="35">
        <v>0.53680000000000005</v>
      </c>
      <c r="T305" s="35">
        <v>0.52400000000000002</v>
      </c>
      <c r="U305" s="35">
        <v>0.57630000000000003</v>
      </c>
      <c r="V305" s="35">
        <v>0.54200000000000004</v>
      </c>
      <c r="W305" s="35">
        <v>0.55740000000000001</v>
      </c>
      <c r="X305" s="35">
        <v>0.55920000000000003</v>
      </c>
      <c r="Y305" s="35">
        <v>0.55649999999999999</v>
      </c>
      <c r="Z305" s="35">
        <v>0.57630000000000003</v>
      </c>
      <c r="AA305" s="35">
        <v>0.54210000000000003</v>
      </c>
      <c r="AB305" s="35">
        <v>0.54500000000000004</v>
      </c>
      <c r="AC305" s="35">
        <v>0.53900000000000003</v>
      </c>
      <c r="AD305" s="35">
        <v>0.55430000000000001</v>
      </c>
      <c r="AE305" s="35">
        <v>0.56459999999999999</v>
      </c>
      <c r="AF305" s="35">
        <v>0.5635</v>
      </c>
      <c r="AG305" s="35">
        <v>0.56679999999999997</v>
      </c>
      <c r="AH305" s="35">
        <v>0.61670000000000003</v>
      </c>
      <c r="AJ305" s="36" t="s">
        <v>349</v>
      </c>
      <c r="AL305" s="35">
        <v>-0.43609999999999999</v>
      </c>
      <c r="AM305" s="35">
        <v>-0.44259999999999999</v>
      </c>
      <c r="AN305" s="35">
        <v>-0.4708</v>
      </c>
      <c r="AO305" s="35">
        <v>-0.45679999999999998</v>
      </c>
      <c r="AP305" s="35">
        <v>-0.4501</v>
      </c>
      <c r="AQ305" s="35">
        <v>-0.47539999999999999</v>
      </c>
      <c r="AR305" s="35">
        <v>-0.44890000000000002</v>
      </c>
      <c r="AS305" s="35">
        <v>-0.42559999999999998</v>
      </c>
      <c r="AT305" s="35">
        <v>-0.45760000000000001</v>
      </c>
      <c r="AU305" s="35">
        <v>-0.47749999999999998</v>
      </c>
      <c r="AV305" s="35">
        <v>-0.49969999999999998</v>
      </c>
      <c r="AW305" s="35">
        <v>-0.4889</v>
      </c>
      <c r="AX305" s="35">
        <v>-0.48880000000000001</v>
      </c>
      <c r="AY305" s="35">
        <v>-0.48749999999999999</v>
      </c>
      <c r="AZ305" s="35">
        <v>-0.47710000000000002</v>
      </c>
      <c r="BA305" s="35">
        <v>-0.48959999999999998</v>
      </c>
      <c r="BB305" s="35">
        <v>-0.49159999999999998</v>
      </c>
      <c r="BC305" s="35">
        <v>-0.4803</v>
      </c>
      <c r="BD305" s="35">
        <v>-0.48039999999999999</v>
      </c>
      <c r="BE305" s="35">
        <v>-0.46889999999999998</v>
      </c>
      <c r="BF305" s="35">
        <v>-0.48859999999999998</v>
      </c>
      <c r="BG305" s="35">
        <v>-0.47539999999999999</v>
      </c>
      <c r="BI305" s="39" t="s">
        <v>349</v>
      </c>
      <c r="BK305" s="42">
        <v>17.898299999999999</v>
      </c>
      <c r="BL305" s="42">
        <v>13.4863</v>
      </c>
      <c r="BM305" s="42">
        <v>16.075600000000001</v>
      </c>
      <c r="BN305" s="42">
        <v>18.108000000000001</v>
      </c>
      <c r="BO305" s="42">
        <v>14.8607</v>
      </c>
      <c r="BP305" s="42">
        <v>19.167200000000001</v>
      </c>
      <c r="BQ305" s="42">
        <v>16.537800000000001</v>
      </c>
      <c r="BR305" s="42">
        <v>13.798299999999999</v>
      </c>
      <c r="BS305" s="42">
        <v>17.9283</v>
      </c>
      <c r="BT305" s="42">
        <v>20.680900000000001</v>
      </c>
      <c r="BU305" s="42">
        <v>22.074300000000001</v>
      </c>
      <c r="BV305" s="42">
        <v>18.6661</v>
      </c>
      <c r="BW305" s="42">
        <v>15.2872</v>
      </c>
      <c r="BX305" s="42">
        <v>17.182400000000001</v>
      </c>
      <c r="BY305" s="42">
        <v>18.9864</v>
      </c>
      <c r="BZ305" s="42">
        <v>19.365100000000002</v>
      </c>
      <c r="CA305" s="42">
        <v>16.6401</v>
      </c>
      <c r="CB305" s="42">
        <v>21.2881</v>
      </c>
      <c r="CC305" s="42">
        <v>22.666699999999999</v>
      </c>
      <c r="CD305" s="42">
        <v>16.1965</v>
      </c>
      <c r="CE305" s="42">
        <v>17.151900000000001</v>
      </c>
      <c r="CF305" s="42">
        <v>20.0273</v>
      </c>
      <c r="CH305" s="32">
        <v>105.845</v>
      </c>
      <c r="CI305" s="30">
        <v>35.652000000000001</v>
      </c>
    </row>
    <row r="306" spans="1:87">
      <c r="A306" s="29" t="s">
        <v>271</v>
      </c>
      <c r="B306" s="30" t="s">
        <v>272</v>
      </c>
      <c r="C306" s="30"/>
      <c r="D306" s="30"/>
      <c r="E306" s="30" t="s">
        <v>227</v>
      </c>
      <c r="F306" s="31">
        <v>16</v>
      </c>
      <c r="G306" s="31">
        <v>93</v>
      </c>
      <c r="H306" s="31">
        <v>8475</v>
      </c>
      <c r="I306" s="32">
        <v>105.86199999999999</v>
      </c>
      <c r="J306" s="30">
        <v>35.642000000000003</v>
      </c>
      <c r="K306" s="33" t="s">
        <v>350</v>
      </c>
      <c r="M306" s="35">
        <v>0.45619999999999999</v>
      </c>
      <c r="N306" s="35">
        <v>0.45229999999999998</v>
      </c>
      <c r="O306" s="35">
        <v>0.44700000000000001</v>
      </c>
      <c r="P306" s="35">
        <v>0.48230000000000001</v>
      </c>
      <c r="Q306" s="35">
        <v>0.43380000000000002</v>
      </c>
      <c r="R306" s="35">
        <v>0.4899</v>
      </c>
      <c r="S306" s="35">
        <v>0.5</v>
      </c>
      <c r="T306" s="35">
        <v>0.48520000000000002</v>
      </c>
      <c r="U306" s="35">
        <v>0.52249999999999996</v>
      </c>
      <c r="V306" s="35">
        <v>0.48859999999999998</v>
      </c>
      <c r="W306" s="35">
        <v>0.498</v>
      </c>
      <c r="X306" s="35">
        <v>0.48909999999999998</v>
      </c>
      <c r="Y306" s="35">
        <v>0.49</v>
      </c>
      <c r="Z306" s="35">
        <v>0.5202</v>
      </c>
      <c r="AA306" s="35">
        <v>0.4849</v>
      </c>
      <c r="AB306" s="35">
        <v>0.51670000000000005</v>
      </c>
      <c r="AC306" s="35">
        <v>0.4869</v>
      </c>
      <c r="AD306" s="35">
        <v>0.51370000000000005</v>
      </c>
      <c r="AE306" s="35">
        <v>0.5282</v>
      </c>
      <c r="AF306" s="35">
        <v>0.52449999999999997</v>
      </c>
      <c r="AG306" s="35">
        <v>0.50239999999999996</v>
      </c>
      <c r="AH306" s="35">
        <v>0.55840000000000001</v>
      </c>
      <c r="AJ306" s="36" t="s">
        <v>350</v>
      </c>
      <c r="AL306" s="35">
        <v>-0.4516</v>
      </c>
      <c r="AM306" s="35">
        <v>-0.43769999999999998</v>
      </c>
      <c r="AN306" s="35">
        <v>-0.45739999999999997</v>
      </c>
      <c r="AO306" s="35">
        <v>-0.46179999999999999</v>
      </c>
      <c r="AP306" s="35">
        <v>-0.43419999999999997</v>
      </c>
      <c r="AQ306" s="35">
        <v>-0.48220000000000002</v>
      </c>
      <c r="AR306" s="35">
        <v>-0.46789999999999998</v>
      </c>
      <c r="AS306" s="35">
        <v>-0.4506</v>
      </c>
      <c r="AT306" s="35">
        <v>-0.47699999999999998</v>
      </c>
      <c r="AU306" s="35">
        <v>-0.47310000000000002</v>
      </c>
      <c r="AV306" s="35">
        <v>-0.49890000000000001</v>
      </c>
      <c r="AW306" s="35">
        <v>-0.48120000000000002</v>
      </c>
      <c r="AX306" s="35">
        <v>-0.4839</v>
      </c>
      <c r="AY306" s="35">
        <v>-0.49309999999999998</v>
      </c>
      <c r="AZ306" s="35">
        <v>-0.43080000000000002</v>
      </c>
      <c r="BA306" s="35">
        <v>-0.49080000000000001</v>
      </c>
      <c r="BB306" s="35">
        <v>-0.48020000000000002</v>
      </c>
      <c r="BC306" s="35">
        <v>-0.4743</v>
      </c>
      <c r="BD306" s="35">
        <v>-0.47520000000000001</v>
      </c>
      <c r="BE306" s="35">
        <v>-0.4884</v>
      </c>
      <c r="BF306" s="35">
        <v>-0.47499999999999998</v>
      </c>
      <c r="BG306" s="35">
        <v>-0.48280000000000001</v>
      </c>
      <c r="BI306" s="39" t="s">
        <v>350</v>
      </c>
      <c r="BK306" s="42">
        <v>24.8766</v>
      </c>
      <c r="BL306" s="42">
        <v>19.752099999999999</v>
      </c>
      <c r="BM306" s="42">
        <v>23.8504</v>
      </c>
      <c r="BN306" s="42">
        <v>25.037700000000001</v>
      </c>
      <c r="BO306" s="42">
        <v>18.715699999999998</v>
      </c>
      <c r="BP306" s="42">
        <v>23.9816</v>
      </c>
      <c r="BQ306" s="42">
        <v>23.081</v>
      </c>
      <c r="BR306" s="42">
        <v>18.482600000000001</v>
      </c>
      <c r="BS306" s="42">
        <v>23.633199999999999</v>
      </c>
      <c r="BT306" s="42">
        <v>24.731200000000001</v>
      </c>
      <c r="BU306" s="42">
        <v>24.084399999999999</v>
      </c>
      <c r="BV306" s="42">
        <v>24.2699</v>
      </c>
      <c r="BW306" s="42">
        <v>19.9193</v>
      </c>
      <c r="BX306" s="42">
        <v>21.612400000000001</v>
      </c>
      <c r="BY306" s="42">
        <v>24.9131</v>
      </c>
      <c r="BZ306" s="42">
        <v>22.231200000000001</v>
      </c>
      <c r="CA306" s="42">
        <v>22.281500000000001</v>
      </c>
      <c r="CB306" s="42">
        <v>27.144300000000001</v>
      </c>
      <c r="CC306" s="42">
        <v>25.659700000000001</v>
      </c>
      <c r="CD306" s="42">
        <v>20.842199999999998</v>
      </c>
      <c r="CE306" s="42">
        <v>20.853200000000001</v>
      </c>
      <c r="CF306" s="42">
        <v>24.764900000000001</v>
      </c>
      <c r="CH306" s="32">
        <v>105.86199999999999</v>
      </c>
      <c r="CI306" s="30">
        <v>35.642000000000003</v>
      </c>
    </row>
    <row r="307" spans="1:87">
      <c r="A307" s="29" t="s">
        <v>271</v>
      </c>
      <c r="B307" s="30" t="s">
        <v>272</v>
      </c>
      <c r="C307" s="30"/>
      <c r="D307" s="30"/>
      <c r="E307" s="30" t="s">
        <v>227</v>
      </c>
      <c r="F307" s="31">
        <v>11</v>
      </c>
      <c r="G307" s="31">
        <v>133</v>
      </c>
      <c r="H307" s="31">
        <v>8347</v>
      </c>
      <c r="I307" s="32">
        <v>105.864</v>
      </c>
      <c r="J307" s="30">
        <v>35.655999999999999</v>
      </c>
      <c r="K307" s="33" t="s">
        <v>351</v>
      </c>
      <c r="M307" s="35">
        <v>0.4879</v>
      </c>
      <c r="N307" s="35">
        <v>0.4531</v>
      </c>
      <c r="O307" s="35">
        <v>0.46860000000000002</v>
      </c>
      <c r="P307" s="35">
        <v>0.48920000000000002</v>
      </c>
      <c r="Q307" s="35">
        <v>0.46379999999999999</v>
      </c>
      <c r="R307" s="35">
        <v>0.47699999999999998</v>
      </c>
      <c r="S307" s="35">
        <v>0.49919999999999998</v>
      </c>
      <c r="T307" s="35">
        <v>0.4899</v>
      </c>
      <c r="U307" s="35">
        <v>0.53439999999999999</v>
      </c>
      <c r="V307" s="35">
        <v>0.50839999999999996</v>
      </c>
      <c r="W307" s="35">
        <v>0.50980000000000003</v>
      </c>
      <c r="X307" s="35">
        <v>0.49259999999999998</v>
      </c>
      <c r="Y307" s="35">
        <v>0.49149999999999999</v>
      </c>
      <c r="Z307" s="35">
        <v>0.53269999999999995</v>
      </c>
      <c r="AA307" s="35">
        <v>0.50870000000000004</v>
      </c>
      <c r="AB307" s="35">
        <v>0.50829999999999997</v>
      </c>
      <c r="AC307" s="35">
        <v>0.49909999999999999</v>
      </c>
      <c r="AD307" s="35">
        <v>0.50839999999999996</v>
      </c>
      <c r="AE307" s="35">
        <v>0.51149999999999995</v>
      </c>
      <c r="AF307" s="35">
        <v>0.52280000000000004</v>
      </c>
      <c r="AG307" s="35">
        <v>0.50690000000000002</v>
      </c>
      <c r="AH307" s="35">
        <v>0.52759999999999996</v>
      </c>
      <c r="AJ307" s="36" t="s">
        <v>351</v>
      </c>
      <c r="AL307" s="35">
        <v>-0.47699999999999998</v>
      </c>
      <c r="AM307" s="35">
        <v>-0.45269999999999999</v>
      </c>
      <c r="AN307" s="35">
        <v>-0.46329999999999999</v>
      </c>
      <c r="AO307" s="35">
        <v>-0.4662</v>
      </c>
      <c r="AP307" s="35">
        <v>-0.4698</v>
      </c>
      <c r="AQ307" s="35">
        <v>-0.436</v>
      </c>
      <c r="AR307" s="35">
        <v>-0.48139999999999999</v>
      </c>
      <c r="AS307" s="35">
        <v>-0.44619999999999999</v>
      </c>
      <c r="AT307" s="35">
        <v>-0.48880000000000001</v>
      </c>
      <c r="AU307" s="35">
        <v>-0.47910000000000003</v>
      </c>
      <c r="AV307" s="35">
        <v>-0.48870000000000002</v>
      </c>
      <c r="AW307" s="35">
        <v>-0.48580000000000001</v>
      </c>
      <c r="AX307" s="35">
        <v>-0.49569999999999997</v>
      </c>
      <c r="AY307" s="35">
        <v>-0.50780000000000003</v>
      </c>
      <c r="AZ307" s="35">
        <v>-0.4975</v>
      </c>
      <c r="BA307" s="35">
        <v>-0.50660000000000005</v>
      </c>
      <c r="BB307" s="35">
        <v>-0.51729999999999998</v>
      </c>
      <c r="BC307" s="35">
        <v>-0.5071</v>
      </c>
      <c r="BD307" s="35">
        <v>-0.4995</v>
      </c>
      <c r="BE307" s="35">
        <v>-0.51629999999999998</v>
      </c>
      <c r="BF307" s="35">
        <v>-0.50700000000000001</v>
      </c>
      <c r="BG307" s="35">
        <v>-0.50800000000000001</v>
      </c>
      <c r="BI307" s="39" t="s">
        <v>351</v>
      </c>
      <c r="BK307" s="42">
        <v>23.926600000000001</v>
      </c>
      <c r="BL307" s="42">
        <v>18.109400000000001</v>
      </c>
      <c r="BM307" s="42">
        <v>26.195399999999999</v>
      </c>
      <c r="BN307" s="42">
        <v>23.1311</v>
      </c>
      <c r="BO307" s="42">
        <v>18.082100000000001</v>
      </c>
      <c r="BP307" s="42">
        <v>23.941500000000001</v>
      </c>
      <c r="BQ307" s="42">
        <v>19.959700000000002</v>
      </c>
      <c r="BR307" s="42">
        <v>18.244499999999999</v>
      </c>
      <c r="BS307" s="42">
        <v>23.804300000000001</v>
      </c>
      <c r="BT307" s="42">
        <v>23.161000000000001</v>
      </c>
      <c r="BU307" s="42">
        <v>24.521999999999998</v>
      </c>
      <c r="BV307" s="42">
        <v>23.099699999999999</v>
      </c>
      <c r="BW307" s="42">
        <v>19.278700000000001</v>
      </c>
      <c r="BX307" s="42">
        <v>21.777799999999999</v>
      </c>
      <c r="BY307" s="42">
        <v>23.474299999999999</v>
      </c>
      <c r="BZ307" s="42">
        <v>20.9846</v>
      </c>
      <c r="CA307" s="42">
        <v>20.620200000000001</v>
      </c>
      <c r="CB307" s="42">
        <v>25.685400000000001</v>
      </c>
      <c r="CC307" s="42">
        <v>24.999400000000001</v>
      </c>
      <c r="CD307" s="42">
        <v>20.4437</v>
      </c>
      <c r="CE307" s="42">
        <v>20.408300000000001</v>
      </c>
      <c r="CF307" s="42">
        <v>23.725300000000001</v>
      </c>
      <c r="CH307" s="32">
        <v>105.864</v>
      </c>
      <c r="CI307" s="30">
        <v>35.655999999999999</v>
      </c>
    </row>
    <row r="308" spans="1:87">
      <c r="A308" s="29" t="s">
        <v>271</v>
      </c>
      <c r="B308" s="30" t="s">
        <v>272</v>
      </c>
      <c r="C308" s="30"/>
      <c r="D308" s="30"/>
      <c r="E308" s="30" t="s">
        <v>227</v>
      </c>
      <c r="F308" s="31">
        <v>12</v>
      </c>
      <c r="G308" s="31">
        <v>194</v>
      </c>
      <c r="H308" s="31">
        <v>8441</v>
      </c>
      <c r="I308" s="32">
        <v>105.827</v>
      </c>
      <c r="J308" s="30">
        <v>35.64</v>
      </c>
      <c r="K308" s="33" t="s">
        <v>352</v>
      </c>
      <c r="M308" s="35">
        <v>0.55030000000000001</v>
      </c>
      <c r="N308" s="35">
        <v>0.53010000000000002</v>
      </c>
      <c r="O308" s="35">
        <v>0.56989999999999996</v>
      </c>
      <c r="P308" s="35">
        <v>0.6</v>
      </c>
      <c r="Q308" s="35">
        <v>0.53990000000000005</v>
      </c>
      <c r="R308" s="35">
        <v>0.58340000000000003</v>
      </c>
      <c r="S308" s="35">
        <v>0.60719999999999996</v>
      </c>
      <c r="T308" s="35">
        <v>0.59660000000000002</v>
      </c>
      <c r="U308" s="35">
        <v>0.61209999999999998</v>
      </c>
      <c r="V308" s="35">
        <v>0.56089999999999995</v>
      </c>
      <c r="W308" s="35">
        <v>0.59350000000000003</v>
      </c>
      <c r="X308" s="35">
        <v>0.58140000000000003</v>
      </c>
      <c r="Y308" s="35">
        <v>0.58509999999999995</v>
      </c>
      <c r="Z308" s="35">
        <v>0.58930000000000005</v>
      </c>
      <c r="AA308" s="35">
        <v>0.52880000000000005</v>
      </c>
      <c r="AB308" s="35">
        <v>0.54710000000000003</v>
      </c>
      <c r="AC308" s="35">
        <v>0.51129999999999998</v>
      </c>
      <c r="AD308" s="35">
        <v>0.56389999999999996</v>
      </c>
      <c r="AE308" s="35">
        <v>0.5696</v>
      </c>
      <c r="AF308" s="35">
        <v>0.54800000000000004</v>
      </c>
      <c r="AG308" s="35">
        <v>0.55389999999999995</v>
      </c>
      <c r="AH308" s="35">
        <v>0.60019999999999996</v>
      </c>
      <c r="AJ308" s="36" t="s">
        <v>352</v>
      </c>
      <c r="AL308" s="35">
        <v>-0.4284</v>
      </c>
      <c r="AM308" s="35">
        <v>-0.4083</v>
      </c>
      <c r="AN308" s="35">
        <v>-0.4274</v>
      </c>
      <c r="AO308" s="35">
        <v>-0.42159999999999997</v>
      </c>
      <c r="AP308" s="35">
        <v>-0.43059999999999998</v>
      </c>
      <c r="AQ308" s="35">
        <v>-0.4456</v>
      </c>
      <c r="AR308" s="35">
        <v>-0.42059999999999997</v>
      </c>
      <c r="AS308" s="35">
        <v>-0.41410000000000002</v>
      </c>
      <c r="AT308" s="35">
        <v>-0.44990000000000002</v>
      </c>
      <c r="AU308" s="35">
        <v>-0.43540000000000001</v>
      </c>
      <c r="AV308" s="35">
        <v>-0.46860000000000002</v>
      </c>
      <c r="AW308" s="35">
        <v>-0.4642</v>
      </c>
      <c r="AX308" s="35">
        <v>-0.48449999999999999</v>
      </c>
      <c r="AY308" s="35">
        <v>-0.4652</v>
      </c>
      <c r="AZ308" s="35">
        <v>-0.45889999999999997</v>
      </c>
      <c r="BA308" s="35">
        <v>-0.48449999999999999</v>
      </c>
      <c r="BB308" s="35">
        <v>-0.47899999999999998</v>
      </c>
      <c r="BC308" s="35">
        <v>-0.47920000000000001</v>
      </c>
      <c r="BD308" s="35">
        <v>-0.47149999999999997</v>
      </c>
      <c r="BE308" s="35">
        <v>-0.4672</v>
      </c>
      <c r="BF308" s="35">
        <v>-0.47570000000000001</v>
      </c>
      <c r="BG308" s="35">
        <v>-0.4647</v>
      </c>
      <c r="BI308" s="39" t="s">
        <v>352</v>
      </c>
      <c r="BK308" s="42">
        <v>21.642099999999999</v>
      </c>
      <c r="BL308" s="42">
        <v>16.621200000000002</v>
      </c>
      <c r="BM308" s="42">
        <v>20.438300000000002</v>
      </c>
      <c r="BN308" s="42">
        <v>21.99</v>
      </c>
      <c r="BO308" s="42">
        <v>18.285299999999999</v>
      </c>
      <c r="BP308" s="42">
        <v>22.9026</v>
      </c>
      <c r="BQ308" s="42">
        <v>19.747599999999998</v>
      </c>
      <c r="BR308" s="42">
        <v>18.975100000000001</v>
      </c>
      <c r="BS308" s="42">
        <v>21.478200000000001</v>
      </c>
      <c r="BT308" s="42">
        <v>25.4161</v>
      </c>
      <c r="BU308" s="42">
        <v>23.0365</v>
      </c>
      <c r="BV308" s="42">
        <v>22.8797</v>
      </c>
      <c r="BW308" s="42">
        <v>19.3583</v>
      </c>
      <c r="BX308" s="42">
        <v>19.387</v>
      </c>
      <c r="BY308" s="42">
        <v>21.818999999999999</v>
      </c>
      <c r="BZ308" s="42">
        <v>22.514500000000002</v>
      </c>
      <c r="CA308" s="42">
        <v>21.2437</v>
      </c>
      <c r="CB308" s="42">
        <v>23.2943</v>
      </c>
      <c r="CC308" s="42">
        <v>24.727399999999999</v>
      </c>
      <c r="CD308" s="42">
        <v>20.245000000000001</v>
      </c>
      <c r="CE308" s="42">
        <v>19.783999999999999</v>
      </c>
      <c r="CF308" s="42">
        <v>23.3962</v>
      </c>
      <c r="CH308" s="32">
        <v>105.827</v>
      </c>
      <c r="CI308" s="30">
        <v>35.64</v>
      </c>
    </row>
    <row r="309" spans="1:87">
      <c r="A309" s="29" t="s">
        <v>271</v>
      </c>
      <c r="B309" s="30" t="s">
        <v>272</v>
      </c>
      <c r="C309" s="30"/>
      <c r="D309" s="30"/>
      <c r="E309" s="30" t="s">
        <v>227</v>
      </c>
      <c r="F309" s="31">
        <v>11</v>
      </c>
      <c r="G309" s="31">
        <v>173</v>
      </c>
      <c r="H309" s="31">
        <v>8081</v>
      </c>
      <c r="I309" s="32">
        <v>105.834</v>
      </c>
      <c r="J309" s="30">
        <v>35.621000000000002</v>
      </c>
      <c r="K309" s="33" t="s">
        <v>353</v>
      </c>
      <c r="M309" s="35">
        <v>0.48480000000000001</v>
      </c>
      <c r="N309" s="35">
        <v>0.48070000000000002</v>
      </c>
      <c r="O309" s="35">
        <v>0.50749999999999995</v>
      </c>
      <c r="P309" s="35">
        <v>0.51870000000000005</v>
      </c>
      <c r="Q309" s="35">
        <v>0.47249999999999998</v>
      </c>
      <c r="R309" s="35">
        <v>0.53049999999999997</v>
      </c>
      <c r="S309" s="35">
        <v>0.52249999999999996</v>
      </c>
      <c r="T309" s="35">
        <v>0.51090000000000002</v>
      </c>
      <c r="U309" s="35">
        <v>0.53800000000000003</v>
      </c>
      <c r="V309" s="35">
        <v>0.49840000000000001</v>
      </c>
      <c r="W309" s="35">
        <v>0.5202</v>
      </c>
      <c r="X309" s="35">
        <v>0.5141</v>
      </c>
      <c r="Y309" s="35">
        <v>0.53680000000000005</v>
      </c>
      <c r="Z309" s="35">
        <v>0.55369999999999997</v>
      </c>
      <c r="AA309" s="35">
        <v>0.54779999999999995</v>
      </c>
      <c r="AB309" s="35">
        <v>0.55279999999999996</v>
      </c>
      <c r="AC309" s="35">
        <v>0.52449999999999997</v>
      </c>
      <c r="AD309" s="35">
        <v>0.55659999999999998</v>
      </c>
      <c r="AE309" s="35">
        <v>0.56230000000000002</v>
      </c>
      <c r="AF309" s="35">
        <v>0.54759999999999998</v>
      </c>
      <c r="AG309" s="35">
        <v>0.53500000000000003</v>
      </c>
      <c r="AH309" s="35">
        <v>0.60560000000000003</v>
      </c>
      <c r="AJ309" s="36" t="s">
        <v>353</v>
      </c>
      <c r="AL309" s="35">
        <v>-0.45419999999999999</v>
      </c>
      <c r="AM309" s="35">
        <v>-0.41339999999999999</v>
      </c>
      <c r="AN309" s="35">
        <v>-0.43619999999999998</v>
      </c>
      <c r="AO309" s="35">
        <v>-0.43619999999999998</v>
      </c>
      <c r="AP309" s="35">
        <v>-0.42370000000000002</v>
      </c>
      <c r="AQ309" s="35">
        <v>-0.42059999999999997</v>
      </c>
      <c r="AR309" s="35">
        <v>-0.44059999999999999</v>
      </c>
      <c r="AS309" s="35">
        <v>-0.4335</v>
      </c>
      <c r="AT309" s="35">
        <v>-0.46089999999999998</v>
      </c>
      <c r="AU309" s="35">
        <v>-0.4531</v>
      </c>
      <c r="AV309" s="35">
        <v>-0.45839999999999997</v>
      </c>
      <c r="AW309" s="35">
        <v>-0.46500000000000002</v>
      </c>
      <c r="AX309" s="35">
        <v>-0.4728</v>
      </c>
      <c r="AY309" s="35">
        <v>-0.47970000000000002</v>
      </c>
      <c r="AZ309" s="35">
        <v>-0.4657</v>
      </c>
      <c r="BA309" s="35">
        <v>-0.47049999999999997</v>
      </c>
      <c r="BB309" s="35">
        <v>-0.4667</v>
      </c>
      <c r="BC309" s="35">
        <v>-0.45989999999999998</v>
      </c>
      <c r="BD309" s="35">
        <v>-0.45390000000000003</v>
      </c>
      <c r="BE309" s="35">
        <v>-0.45979999999999999</v>
      </c>
      <c r="BF309" s="35">
        <v>-0.46450000000000002</v>
      </c>
      <c r="BG309" s="35">
        <v>-0.45319999999999999</v>
      </c>
      <c r="BI309" s="39" t="s">
        <v>353</v>
      </c>
      <c r="BK309" s="42">
        <v>22.427800000000001</v>
      </c>
      <c r="BL309" s="42">
        <v>18.005299999999998</v>
      </c>
      <c r="BM309" s="42">
        <v>20.449300000000001</v>
      </c>
      <c r="BN309" s="42">
        <v>20.785399999999999</v>
      </c>
      <c r="BO309" s="42">
        <v>18.586600000000001</v>
      </c>
      <c r="BP309" s="42">
        <v>23.3689</v>
      </c>
      <c r="BQ309" s="42">
        <v>19.759399999999999</v>
      </c>
      <c r="BR309" s="42">
        <v>17.913499999999999</v>
      </c>
      <c r="BS309" s="42">
        <v>20.406300000000002</v>
      </c>
      <c r="BT309" s="42">
        <v>23.241</v>
      </c>
      <c r="BU309" s="42">
        <v>22.684999999999999</v>
      </c>
      <c r="BV309" s="42">
        <v>22.0276</v>
      </c>
      <c r="BW309" s="42">
        <v>19.873100000000001</v>
      </c>
      <c r="BX309" s="42">
        <v>19.1206</v>
      </c>
      <c r="BY309" s="42">
        <v>23.3399</v>
      </c>
      <c r="BZ309" s="42">
        <v>20.196400000000001</v>
      </c>
      <c r="CA309" s="42">
        <v>20.212399999999999</v>
      </c>
      <c r="CB309" s="42">
        <v>23.1006</v>
      </c>
      <c r="CC309" s="42">
        <v>22.963799999999999</v>
      </c>
      <c r="CD309" s="42">
        <v>20.348700000000001</v>
      </c>
      <c r="CE309" s="42">
        <v>17.821000000000002</v>
      </c>
      <c r="CF309" s="42">
        <v>22.550999999999998</v>
      </c>
      <c r="CH309" s="32">
        <v>105.834</v>
      </c>
      <c r="CI309" s="30">
        <v>35.621000000000002</v>
      </c>
    </row>
    <row r="310" spans="1:87">
      <c r="A310" s="29" t="s">
        <v>271</v>
      </c>
      <c r="B310" s="30" t="s">
        <v>272</v>
      </c>
      <c r="C310" s="30"/>
      <c r="D310" s="30"/>
      <c r="E310" s="30" t="s">
        <v>227</v>
      </c>
      <c r="F310" s="31">
        <v>15</v>
      </c>
      <c r="G310" s="31">
        <v>264</v>
      </c>
      <c r="H310" s="31">
        <v>7966</v>
      </c>
      <c r="I310" s="32">
        <v>105.867</v>
      </c>
      <c r="J310" s="30">
        <v>35.624000000000002</v>
      </c>
      <c r="K310" s="33" t="s">
        <v>354</v>
      </c>
      <c r="M310" s="35">
        <v>0.44059999999999999</v>
      </c>
      <c r="N310" s="35">
        <v>0.39510000000000001</v>
      </c>
      <c r="O310" s="35">
        <v>0.4299</v>
      </c>
      <c r="P310" s="35">
        <v>0.45419999999999999</v>
      </c>
      <c r="Q310" s="35">
        <v>0.39900000000000002</v>
      </c>
      <c r="R310" s="35">
        <v>0.47460000000000002</v>
      </c>
      <c r="S310" s="35">
        <v>0.46579999999999999</v>
      </c>
      <c r="T310" s="35">
        <v>0.45140000000000002</v>
      </c>
      <c r="U310" s="35">
        <v>0.49109999999999998</v>
      </c>
      <c r="V310" s="35">
        <v>0.4677</v>
      </c>
      <c r="W310" s="35">
        <v>0.46989999999999998</v>
      </c>
      <c r="X310" s="35">
        <v>0.47839999999999999</v>
      </c>
      <c r="Y310" s="35">
        <v>0.4849</v>
      </c>
      <c r="Z310" s="35">
        <v>0.51319999999999999</v>
      </c>
      <c r="AA310" s="35">
        <v>0.48620000000000002</v>
      </c>
      <c r="AB310" s="35">
        <v>0.50780000000000003</v>
      </c>
      <c r="AC310" s="35">
        <v>0.4703</v>
      </c>
      <c r="AD310" s="35">
        <v>0.4904</v>
      </c>
      <c r="AE310" s="35">
        <v>0.51180000000000003</v>
      </c>
      <c r="AF310" s="35">
        <v>0.49419999999999997</v>
      </c>
      <c r="AG310" s="35">
        <v>0.51519999999999999</v>
      </c>
      <c r="AH310" s="35">
        <v>0.5524</v>
      </c>
      <c r="AJ310" s="36" t="s">
        <v>354</v>
      </c>
      <c r="AL310" s="35">
        <v>-0.4138</v>
      </c>
      <c r="AM310" s="35">
        <v>-0.37219999999999998</v>
      </c>
      <c r="AN310" s="35">
        <v>-0.40720000000000001</v>
      </c>
      <c r="AO310" s="35">
        <v>-0.42109999999999997</v>
      </c>
      <c r="AP310" s="35">
        <v>-0.41610000000000003</v>
      </c>
      <c r="AQ310" s="35">
        <v>-0.43659999999999999</v>
      </c>
      <c r="AR310" s="35">
        <v>-0.4259</v>
      </c>
      <c r="AS310" s="35">
        <v>-0.39340000000000003</v>
      </c>
      <c r="AT310" s="35">
        <v>-0.43380000000000002</v>
      </c>
      <c r="AU310" s="35">
        <v>-0.45610000000000001</v>
      </c>
      <c r="AV310" s="35">
        <v>-0.45390000000000003</v>
      </c>
      <c r="AW310" s="35">
        <v>-0.46479999999999999</v>
      </c>
      <c r="AX310" s="35">
        <v>-0.45979999999999999</v>
      </c>
      <c r="AY310" s="35">
        <v>-0.46829999999999999</v>
      </c>
      <c r="AZ310" s="35">
        <v>-0.43319999999999997</v>
      </c>
      <c r="BA310" s="35">
        <v>-0.47610000000000002</v>
      </c>
      <c r="BB310" s="35">
        <v>-0.45760000000000001</v>
      </c>
      <c r="BC310" s="35">
        <v>-0.43859999999999999</v>
      </c>
      <c r="BD310" s="35">
        <v>-0.4597</v>
      </c>
      <c r="BE310" s="35">
        <v>-0.46450000000000002</v>
      </c>
      <c r="BF310" s="35">
        <v>-0.45610000000000001</v>
      </c>
      <c r="BG310" s="35">
        <v>-0.45579999999999998</v>
      </c>
      <c r="BI310" s="39" t="s">
        <v>354</v>
      </c>
      <c r="BK310" s="42">
        <v>23.2577</v>
      </c>
      <c r="BL310" s="42">
        <v>18.804200000000002</v>
      </c>
      <c r="BM310" s="42">
        <v>22.035699999999999</v>
      </c>
      <c r="BN310" s="42">
        <v>24.563700000000001</v>
      </c>
      <c r="BO310" s="42">
        <v>19.459</v>
      </c>
      <c r="BP310" s="42">
        <v>25.307300000000001</v>
      </c>
      <c r="BQ310" s="42">
        <v>22.871300000000002</v>
      </c>
      <c r="BR310" s="42">
        <v>19.228400000000001</v>
      </c>
      <c r="BS310" s="42">
        <v>23.027899999999999</v>
      </c>
      <c r="BT310" s="42">
        <v>25.370100000000001</v>
      </c>
      <c r="BU310" s="42">
        <v>25.083100000000002</v>
      </c>
      <c r="BV310" s="42">
        <v>24.4818</v>
      </c>
      <c r="BW310" s="42">
        <v>22.2103</v>
      </c>
      <c r="BX310" s="42">
        <v>19.231100000000001</v>
      </c>
      <c r="BY310" s="42">
        <v>24.529599999999999</v>
      </c>
      <c r="BZ310" s="42">
        <v>23.028700000000001</v>
      </c>
      <c r="CA310" s="42">
        <v>23.733599999999999</v>
      </c>
      <c r="CB310" s="42">
        <v>24.091699999999999</v>
      </c>
      <c r="CC310" s="42">
        <v>25.997699999999998</v>
      </c>
      <c r="CD310" s="42">
        <v>21.368200000000002</v>
      </c>
      <c r="CE310" s="42">
        <v>19.931999999999999</v>
      </c>
      <c r="CF310" s="42">
        <v>24.8218</v>
      </c>
      <c r="CH310" s="32">
        <v>105.867</v>
      </c>
      <c r="CI310" s="30">
        <v>35.624000000000002</v>
      </c>
    </row>
    <row r="311" spans="1:87">
      <c r="A311" s="29" t="s">
        <v>271</v>
      </c>
      <c r="B311" s="30" t="s">
        <v>272</v>
      </c>
      <c r="C311" s="30"/>
      <c r="D311" s="30"/>
      <c r="E311" s="30" t="s">
        <v>227</v>
      </c>
      <c r="F311" s="31">
        <v>15</v>
      </c>
      <c r="G311" s="31">
        <v>254</v>
      </c>
      <c r="H311" s="31">
        <v>8881</v>
      </c>
      <c r="I311" s="32">
        <v>105.815</v>
      </c>
      <c r="J311" s="30">
        <v>35.630000000000003</v>
      </c>
      <c r="K311" s="33" t="s">
        <v>355</v>
      </c>
      <c r="M311" s="35">
        <v>0.54410000000000003</v>
      </c>
      <c r="N311" s="35">
        <v>0.53720000000000001</v>
      </c>
      <c r="O311" s="35">
        <v>0.57150000000000001</v>
      </c>
      <c r="P311" s="35">
        <v>0.61150000000000004</v>
      </c>
      <c r="Q311" s="35">
        <v>0.52790000000000004</v>
      </c>
      <c r="R311" s="35">
        <v>0.58840000000000003</v>
      </c>
      <c r="S311" s="35">
        <v>0.60529999999999995</v>
      </c>
      <c r="T311" s="35">
        <v>0.55979999999999996</v>
      </c>
      <c r="U311" s="35">
        <v>0.61519999999999997</v>
      </c>
      <c r="V311" s="35">
        <v>0.54559999999999997</v>
      </c>
      <c r="W311" s="35">
        <v>0.58819999999999995</v>
      </c>
      <c r="X311" s="35">
        <v>0.56230000000000002</v>
      </c>
      <c r="Y311" s="35">
        <v>0.55400000000000005</v>
      </c>
      <c r="Z311" s="35">
        <v>0.57879999999999998</v>
      </c>
      <c r="AA311" s="35">
        <v>0.59989999999999999</v>
      </c>
      <c r="AB311" s="35">
        <v>0.59350000000000003</v>
      </c>
      <c r="AC311" s="35">
        <v>0.52539999999999998</v>
      </c>
      <c r="AD311" s="35">
        <v>0.54430000000000001</v>
      </c>
      <c r="AE311" s="35">
        <v>0.6018</v>
      </c>
      <c r="AF311" s="35">
        <v>0.58099999999999996</v>
      </c>
      <c r="AG311" s="35">
        <v>0.56159999999999999</v>
      </c>
      <c r="AH311" s="35">
        <v>0.62290000000000001</v>
      </c>
      <c r="AJ311" s="36" t="s">
        <v>355</v>
      </c>
      <c r="AL311" s="35">
        <v>-0.45419999999999999</v>
      </c>
      <c r="AM311" s="35">
        <v>-0.41670000000000001</v>
      </c>
      <c r="AN311" s="35">
        <v>-0.44829999999999998</v>
      </c>
      <c r="AO311" s="35">
        <v>-0.4491</v>
      </c>
      <c r="AP311" s="35">
        <v>-0.44219999999999998</v>
      </c>
      <c r="AQ311" s="35">
        <v>-0.46870000000000001</v>
      </c>
      <c r="AR311" s="35">
        <v>-0.46839999999999998</v>
      </c>
      <c r="AS311" s="35">
        <v>-0.43430000000000002</v>
      </c>
      <c r="AT311" s="35">
        <v>-0.48559999999999998</v>
      </c>
      <c r="AU311" s="35">
        <v>-0.46010000000000001</v>
      </c>
      <c r="AV311" s="35">
        <v>-0.49209999999999998</v>
      </c>
      <c r="AW311" s="35">
        <v>-0.48470000000000002</v>
      </c>
      <c r="AX311" s="35">
        <v>-0.48620000000000002</v>
      </c>
      <c r="AY311" s="35">
        <v>-0.48259999999999997</v>
      </c>
      <c r="AZ311" s="35">
        <v>-0.48130000000000001</v>
      </c>
      <c r="BA311" s="35">
        <v>-0.48770000000000002</v>
      </c>
      <c r="BB311" s="35">
        <v>-0.47260000000000002</v>
      </c>
      <c r="BC311" s="35">
        <v>-0.4461</v>
      </c>
      <c r="BD311" s="35">
        <v>-0.46929999999999999</v>
      </c>
      <c r="BE311" s="35">
        <v>-0.46550000000000002</v>
      </c>
      <c r="BF311" s="35">
        <v>-0.47860000000000003</v>
      </c>
      <c r="BG311" s="35">
        <v>-0.46350000000000002</v>
      </c>
      <c r="BI311" s="39" t="s">
        <v>355</v>
      </c>
      <c r="BK311" s="42">
        <v>20.2073</v>
      </c>
      <c r="BL311" s="42">
        <v>15.6731</v>
      </c>
      <c r="BM311" s="42">
        <v>18.617000000000001</v>
      </c>
      <c r="BN311" s="42">
        <v>19.734000000000002</v>
      </c>
      <c r="BO311" s="42">
        <v>15.9918</v>
      </c>
      <c r="BP311" s="42">
        <v>19.369599999999998</v>
      </c>
      <c r="BQ311" s="42">
        <v>18.026800000000001</v>
      </c>
      <c r="BR311" s="42">
        <v>15.761100000000001</v>
      </c>
      <c r="BS311" s="42">
        <v>17.960100000000001</v>
      </c>
      <c r="BT311" s="42">
        <v>21.388500000000001</v>
      </c>
      <c r="BU311" s="42">
        <v>23.3307</v>
      </c>
      <c r="BV311" s="42">
        <v>20.576799999999999</v>
      </c>
      <c r="BW311" s="42">
        <v>16.226400000000002</v>
      </c>
      <c r="BX311" s="42">
        <v>17.256599999999999</v>
      </c>
      <c r="BY311" s="42">
        <v>19.826699999999999</v>
      </c>
      <c r="BZ311" s="42">
        <v>19.196000000000002</v>
      </c>
      <c r="CA311" s="42">
        <v>18.7713</v>
      </c>
      <c r="CB311" s="42">
        <v>21.721800000000002</v>
      </c>
      <c r="CC311" s="42">
        <v>22.372199999999999</v>
      </c>
      <c r="CD311" s="42">
        <v>17.839500000000001</v>
      </c>
      <c r="CE311" s="42">
        <v>16.921900000000001</v>
      </c>
      <c r="CF311" s="42">
        <v>20.254000000000001</v>
      </c>
      <c r="CH311" s="32">
        <v>105.815</v>
      </c>
      <c r="CI311" s="30">
        <v>35.630000000000003</v>
      </c>
    </row>
    <row r="312" spans="1:87">
      <c r="A312" s="29" t="s">
        <v>271</v>
      </c>
      <c r="B312" s="30" t="s">
        <v>272</v>
      </c>
      <c r="C312" s="30"/>
      <c r="D312" s="30"/>
      <c r="E312" s="30" t="s">
        <v>227</v>
      </c>
      <c r="F312" s="31">
        <v>16</v>
      </c>
      <c r="G312" s="31">
        <v>249</v>
      </c>
      <c r="H312" s="31">
        <v>8374</v>
      </c>
      <c r="I312" s="32">
        <v>105.81100000000001</v>
      </c>
      <c r="J312" s="30">
        <v>35.622</v>
      </c>
      <c r="K312" s="33" t="s">
        <v>356</v>
      </c>
      <c r="M312" s="35">
        <v>0.56940000000000002</v>
      </c>
      <c r="N312" s="35">
        <v>0.54520000000000002</v>
      </c>
      <c r="O312" s="35">
        <v>0.54649999999999999</v>
      </c>
      <c r="P312" s="35">
        <v>0.56720000000000004</v>
      </c>
      <c r="Q312" s="35">
        <v>0.53490000000000004</v>
      </c>
      <c r="R312" s="35">
        <v>0.5827</v>
      </c>
      <c r="S312" s="35">
        <v>0.58840000000000003</v>
      </c>
      <c r="T312" s="35">
        <v>0.57140000000000002</v>
      </c>
      <c r="U312" s="35">
        <v>0.61260000000000003</v>
      </c>
      <c r="V312" s="35">
        <v>0.58530000000000004</v>
      </c>
      <c r="W312" s="35">
        <v>0.5554</v>
      </c>
      <c r="X312" s="35">
        <v>0.58609999999999995</v>
      </c>
      <c r="Y312" s="35">
        <v>0.57340000000000002</v>
      </c>
      <c r="Z312" s="35">
        <v>0.58099999999999996</v>
      </c>
      <c r="AA312" s="35">
        <v>0.59460000000000002</v>
      </c>
      <c r="AB312" s="35">
        <v>0.61019999999999996</v>
      </c>
      <c r="AC312" s="35">
        <v>0.53300000000000003</v>
      </c>
      <c r="AD312" s="35">
        <v>0.57989999999999997</v>
      </c>
      <c r="AE312" s="35">
        <v>0.61550000000000005</v>
      </c>
      <c r="AF312" s="35">
        <v>0.61460000000000004</v>
      </c>
      <c r="AG312" s="35">
        <v>0.60709999999999997</v>
      </c>
      <c r="AH312" s="35">
        <v>0.65239999999999998</v>
      </c>
      <c r="AJ312" s="36" t="s">
        <v>356</v>
      </c>
      <c r="AL312" s="35">
        <v>-0.4234</v>
      </c>
      <c r="AM312" s="35">
        <v>-0.39660000000000001</v>
      </c>
      <c r="AN312" s="35">
        <v>-0.40920000000000001</v>
      </c>
      <c r="AO312" s="35">
        <v>-0.41139999999999999</v>
      </c>
      <c r="AP312" s="35">
        <v>-0.41549999999999998</v>
      </c>
      <c r="AQ312" s="35">
        <v>-0.42859999999999998</v>
      </c>
      <c r="AR312" s="35">
        <v>-0.42599999999999999</v>
      </c>
      <c r="AS312" s="35">
        <v>-0.42080000000000001</v>
      </c>
      <c r="AT312" s="35">
        <v>-0.45860000000000001</v>
      </c>
      <c r="AU312" s="35">
        <v>-0.434</v>
      </c>
      <c r="AV312" s="35">
        <v>-0.40129999999999999</v>
      </c>
      <c r="AW312" s="35">
        <v>-0.46700000000000003</v>
      </c>
      <c r="AX312" s="35">
        <v>-0.45779999999999998</v>
      </c>
      <c r="AY312" s="35">
        <v>-0.44929999999999998</v>
      </c>
      <c r="AZ312" s="35">
        <v>-0.45400000000000001</v>
      </c>
      <c r="BA312" s="35">
        <v>-0.47410000000000002</v>
      </c>
      <c r="BB312" s="35">
        <v>-0.4405</v>
      </c>
      <c r="BC312" s="35">
        <v>-0.44309999999999999</v>
      </c>
      <c r="BD312" s="35">
        <v>-0.45090000000000002</v>
      </c>
      <c r="BE312" s="35">
        <v>-0.45760000000000001</v>
      </c>
      <c r="BF312" s="35">
        <v>-0.45639999999999997</v>
      </c>
      <c r="BG312" s="35">
        <v>-0.45379999999999998</v>
      </c>
      <c r="BI312" s="39" t="s">
        <v>356</v>
      </c>
      <c r="BK312" s="42">
        <v>20.475899999999999</v>
      </c>
      <c r="BL312" s="42">
        <v>16.100999999999999</v>
      </c>
      <c r="BM312" s="42">
        <v>17.286899999999999</v>
      </c>
      <c r="BN312" s="42">
        <v>19.992599999999999</v>
      </c>
      <c r="BO312" s="42">
        <v>17.834700000000002</v>
      </c>
      <c r="BP312" s="42">
        <v>20.6037</v>
      </c>
      <c r="BQ312" s="42">
        <v>18.7852</v>
      </c>
      <c r="BR312" s="42">
        <v>17.157699999999998</v>
      </c>
      <c r="BS312" s="42">
        <v>19.539400000000001</v>
      </c>
      <c r="BT312" s="42">
        <v>21.333600000000001</v>
      </c>
      <c r="BU312" s="42">
        <v>19.375599999999999</v>
      </c>
      <c r="BV312" s="42">
        <v>21.454899999999999</v>
      </c>
      <c r="BW312" s="42">
        <v>18.178000000000001</v>
      </c>
      <c r="BX312" s="42">
        <v>18.210999999999999</v>
      </c>
      <c r="BY312" s="42">
        <v>20.856300000000001</v>
      </c>
      <c r="BZ312" s="42">
        <v>20.7194</v>
      </c>
      <c r="CA312" s="42">
        <v>19.015599999999999</v>
      </c>
      <c r="CB312" s="42">
        <v>21.332100000000001</v>
      </c>
      <c r="CC312" s="42">
        <v>21.387</v>
      </c>
      <c r="CD312" s="42">
        <v>19.005500000000001</v>
      </c>
      <c r="CE312" s="42">
        <v>17.6769</v>
      </c>
      <c r="CF312" s="42">
        <v>19.929200000000002</v>
      </c>
      <c r="CH312" s="32">
        <v>105.81100000000001</v>
      </c>
      <c r="CI312" s="30">
        <v>35.622</v>
      </c>
    </row>
    <row r="313" spans="1:87">
      <c r="A313" s="29" t="s">
        <v>271</v>
      </c>
      <c r="B313" s="30" t="s">
        <v>272</v>
      </c>
      <c r="C313" s="30"/>
      <c r="D313" s="30"/>
      <c r="E313" s="30" t="s">
        <v>227</v>
      </c>
      <c r="F313" s="31">
        <v>13</v>
      </c>
      <c r="G313" s="31">
        <v>158</v>
      </c>
      <c r="H313" s="31">
        <v>8931</v>
      </c>
      <c r="I313" s="32">
        <v>105.809</v>
      </c>
      <c r="J313" s="30">
        <v>35.625999999999998</v>
      </c>
      <c r="K313" s="33" t="s">
        <v>357</v>
      </c>
      <c r="M313" s="35">
        <v>0.50970000000000004</v>
      </c>
      <c r="N313" s="35">
        <v>0.50509999999999999</v>
      </c>
      <c r="O313" s="35">
        <v>0.53620000000000001</v>
      </c>
      <c r="P313" s="35">
        <v>0.55740000000000001</v>
      </c>
      <c r="Q313" s="35">
        <v>0.499</v>
      </c>
      <c r="R313" s="35">
        <v>0.56059999999999999</v>
      </c>
      <c r="S313" s="35">
        <v>0.54569999999999996</v>
      </c>
      <c r="T313" s="35">
        <v>0.52580000000000005</v>
      </c>
      <c r="U313" s="35">
        <v>0.5504</v>
      </c>
      <c r="V313" s="35">
        <v>0.50849999999999995</v>
      </c>
      <c r="W313" s="35">
        <v>0.51060000000000005</v>
      </c>
      <c r="X313" s="35">
        <v>0.52739999999999998</v>
      </c>
      <c r="Y313" s="35">
        <v>0.52180000000000004</v>
      </c>
      <c r="Z313" s="35">
        <v>0.53159999999999996</v>
      </c>
      <c r="AA313" s="35">
        <v>0.53659999999999997</v>
      </c>
      <c r="AB313" s="35">
        <v>0.51910000000000001</v>
      </c>
      <c r="AC313" s="35">
        <v>0.46800000000000003</v>
      </c>
      <c r="AD313" s="35">
        <v>0.50160000000000005</v>
      </c>
      <c r="AE313" s="35">
        <v>0.53939999999999999</v>
      </c>
      <c r="AF313" s="35">
        <v>0.53849999999999998</v>
      </c>
      <c r="AG313" s="35">
        <v>0.51829999999999998</v>
      </c>
      <c r="AH313" s="35">
        <v>0.58850000000000002</v>
      </c>
      <c r="AJ313" s="36" t="s">
        <v>357</v>
      </c>
      <c r="AL313" s="35">
        <v>-0.43340000000000001</v>
      </c>
      <c r="AM313" s="35">
        <v>-0.379</v>
      </c>
      <c r="AN313" s="35">
        <v>-0.41410000000000002</v>
      </c>
      <c r="AO313" s="35">
        <v>-0.41710000000000003</v>
      </c>
      <c r="AP313" s="35">
        <v>-0.42580000000000001</v>
      </c>
      <c r="AQ313" s="35">
        <v>-0.41139999999999999</v>
      </c>
      <c r="AR313" s="35">
        <v>-0.4224</v>
      </c>
      <c r="AS313" s="35">
        <v>-0.4284</v>
      </c>
      <c r="AT313" s="35">
        <v>-0.45760000000000001</v>
      </c>
      <c r="AU313" s="35">
        <v>-0.45629999999999998</v>
      </c>
      <c r="AV313" s="35">
        <v>-0.43659999999999999</v>
      </c>
      <c r="AW313" s="35">
        <v>-0.47389999999999999</v>
      </c>
      <c r="AX313" s="35">
        <v>-0.46870000000000001</v>
      </c>
      <c r="AY313" s="35">
        <v>-0.46339999999999998</v>
      </c>
      <c r="AZ313" s="35">
        <v>-0.46610000000000001</v>
      </c>
      <c r="BA313" s="35">
        <v>-0.47310000000000002</v>
      </c>
      <c r="BB313" s="35">
        <v>-0.43419999999999997</v>
      </c>
      <c r="BC313" s="35">
        <v>-0.45040000000000002</v>
      </c>
      <c r="BD313" s="35">
        <v>-0.45279999999999998</v>
      </c>
      <c r="BE313" s="35">
        <v>-0.4607</v>
      </c>
      <c r="BF313" s="35">
        <v>-0.46350000000000002</v>
      </c>
      <c r="BG313" s="35">
        <v>-0.43819999999999998</v>
      </c>
      <c r="BI313" s="39" t="s">
        <v>357</v>
      </c>
      <c r="BK313" s="42">
        <v>19.3307</v>
      </c>
      <c r="BL313" s="42">
        <v>14.0853</v>
      </c>
      <c r="BM313" s="42">
        <v>16.808700000000002</v>
      </c>
      <c r="BN313" s="42">
        <v>17.8569</v>
      </c>
      <c r="BO313" s="42">
        <v>17.0093</v>
      </c>
      <c r="BP313" s="42">
        <v>19.050899999999999</v>
      </c>
      <c r="BQ313" s="42">
        <v>16.803999999999998</v>
      </c>
      <c r="BR313" s="42">
        <v>15.863799999999999</v>
      </c>
      <c r="BS313" s="42">
        <v>18.932400000000001</v>
      </c>
      <c r="BT313" s="42">
        <v>20.950500000000002</v>
      </c>
      <c r="BU313" s="42">
        <v>16.4864</v>
      </c>
      <c r="BV313" s="42">
        <v>18.826000000000001</v>
      </c>
      <c r="BW313" s="42">
        <v>16.618500000000001</v>
      </c>
      <c r="BX313" s="42">
        <v>15.309799999999999</v>
      </c>
      <c r="BY313" s="42">
        <v>20.293299999999999</v>
      </c>
      <c r="BZ313" s="42">
        <v>18.476700000000001</v>
      </c>
      <c r="CA313" s="42">
        <v>16.887699999999999</v>
      </c>
      <c r="CB313" s="42">
        <v>18.687200000000001</v>
      </c>
      <c r="CC313" s="42">
        <v>20.334099999999999</v>
      </c>
      <c r="CD313" s="42">
        <v>17.840399999999999</v>
      </c>
      <c r="CE313" s="42">
        <v>14.952299999999999</v>
      </c>
      <c r="CF313" s="42">
        <v>18.4786</v>
      </c>
      <c r="CH313" s="32">
        <v>105.809</v>
      </c>
      <c r="CI313" s="30">
        <v>35.625999999999998</v>
      </c>
    </row>
    <row r="314" spans="1:87">
      <c r="A314" s="29" t="s">
        <v>271</v>
      </c>
      <c r="B314" s="30" t="s">
        <v>272</v>
      </c>
      <c r="C314" s="30"/>
      <c r="D314" s="30"/>
      <c r="E314" s="30" t="s">
        <v>227</v>
      </c>
      <c r="F314" s="31">
        <v>6</v>
      </c>
      <c r="G314" s="31">
        <v>204</v>
      </c>
      <c r="H314" s="31">
        <v>8773</v>
      </c>
      <c r="I314" s="32">
        <v>105.792</v>
      </c>
      <c r="J314" s="30">
        <v>35.634</v>
      </c>
      <c r="K314" s="33" t="s">
        <v>358</v>
      </c>
      <c r="M314" s="35">
        <v>0.4425</v>
      </c>
      <c r="N314" s="35">
        <v>0.44</v>
      </c>
      <c r="O314" s="35">
        <v>0.43469999999999998</v>
      </c>
      <c r="P314" s="35">
        <v>0.45689999999999997</v>
      </c>
      <c r="Q314" s="35">
        <v>0.4254</v>
      </c>
      <c r="R314" s="35">
        <v>0.47320000000000001</v>
      </c>
      <c r="S314" s="35">
        <v>0.47349999999999998</v>
      </c>
      <c r="T314" s="35">
        <v>0.47020000000000001</v>
      </c>
      <c r="U314" s="35">
        <v>0.47799999999999998</v>
      </c>
      <c r="V314" s="35">
        <v>0.45179999999999998</v>
      </c>
      <c r="W314" s="35">
        <v>0.45279999999999998</v>
      </c>
      <c r="X314" s="35">
        <v>0.45390000000000003</v>
      </c>
      <c r="Y314" s="35">
        <v>0.44429999999999997</v>
      </c>
      <c r="Z314" s="35">
        <v>0.4718</v>
      </c>
      <c r="AA314" s="35">
        <v>0.46960000000000002</v>
      </c>
      <c r="AB314" s="35">
        <v>0.48409999999999997</v>
      </c>
      <c r="AC314" s="35">
        <v>0.42549999999999999</v>
      </c>
      <c r="AD314" s="35">
        <v>0.48180000000000001</v>
      </c>
      <c r="AE314" s="35">
        <v>0.47810000000000002</v>
      </c>
      <c r="AF314" s="35">
        <v>0.4708</v>
      </c>
      <c r="AG314" s="35">
        <v>0.45810000000000001</v>
      </c>
      <c r="AH314" s="35">
        <v>0.52290000000000003</v>
      </c>
      <c r="AJ314" s="36" t="s">
        <v>358</v>
      </c>
      <c r="AL314" s="35">
        <v>-0.47620000000000001</v>
      </c>
      <c r="AM314" s="35">
        <v>-0.46029999999999999</v>
      </c>
      <c r="AN314" s="35">
        <v>-0.4773</v>
      </c>
      <c r="AO314" s="35">
        <v>-0.49780000000000002</v>
      </c>
      <c r="AP314" s="35">
        <v>-0.49380000000000002</v>
      </c>
      <c r="AQ314" s="35">
        <v>-0.5151</v>
      </c>
      <c r="AR314" s="35">
        <v>-0.51819999999999999</v>
      </c>
      <c r="AS314" s="35">
        <v>-0.48480000000000001</v>
      </c>
      <c r="AT314" s="35">
        <v>-0.54310000000000003</v>
      </c>
      <c r="AU314" s="35">
        <v>-0.52690000000000003</v>
      </c>
      <c r="AV314" s="35">
        <v>-0.54149999999999998</v>
      </c>
      <c r="AW314" s="35">
        <v>-0.53420000000000001</v>
      </c>
      <c r="AX314" s="35">
        <v>-0.54279999999999995</v>
      </c>
      <c r="AY314" s="35">
        <v>-0.51049999999999995</v>
      </c>
      <c r="AZ314" s="35">
        <v>-0.52910000000000001</v>
      </c>
      <c r="BA314" s="35">
        <v>-0.54259999999999997</v>
      </c>
      <c r="BB314" s="35">
        <v>-0.5121</v>
      </c>
      <c r="BC314" s="35">
        <v>-0.53210000000000002</v>
      </c>
      <c r="BD314" s="35">
        <v>-0.52529999999999999</v>
      </c>
      <c r="BE314" s="35">
        <v>-0.5292</v>
      </c>
      <c r="BF314" s="35">
        <v>-0.51239999999999997</v>
      </c>
      <c r="BG314" s="35">
        <v>-0.51619999999999999</v>
      </c>
      <c r="BI314" s="39" t="s">
        <v>358</v>
      </c>
      <c r="BK314" s="42">
        <v>23.729800000000001</v>
      </c>
      <c r="BL314" s="42">
        <v>18.2866</v>
      </c>
      <c r="BM314" s="42">
        <v>22.347100000000001</v>
      </c>
      <c r="BN314" s="42">
        <v>21.771599999999999</v>
      </c>
      <c r="BO314" s="42">
        <v>20.353999999999999</v>
      </c>
      <c r="BP314" s="42">
        <v>23.288900000000002</v>
      </c>
      <c r="BQ314" s="42">
        <v>21.184100000000001</v>
      </c>
      <c r="BR314" s="42">
        <v>19.235099999999999</v>
      </c>
      <c r="BS314" s="42">
        <v>23.020900000000001</v>
      </c>
      <c r="BT314" s="42">
        <v>25.3184</v>
      </c>
      <c r="BU314" s="42">
        <v>27.363399999999999</v>
      </c>
      <c r="BV314" s="42">
        <v>23.571400000000001</v>
      </c>
      <c r="BW314" s="42">
        <v>21.7576</v>
      </c>
      <c r="BX314" s="42">
        <v>19.636399999999998</v>
      </c>
      <c r="BY314" s="42">
        <v>24.62</v>
      </c>
      <c r="BZ314" s="42">
        <v>23.032399999999999</v>
      </c>
      <c r="CA314" s="42">
        <v>21.763400000000001</v>
      </c>
      <c r="CB314" s="42">
        <v>25.799600000000002</v>
      </c>
      <c r="CC314" s="42">
        <v>25.563199999999998</v>
      </c>
      <c r="CD314" s="42">
        <v>23.245999999999999</v>
      </c>
      <c r="CE314" s="42">
        <v>19.554300000000001</v>
      </c>
      <c r="CF314" s="42">
        <v>23.735199999999999</v>
      </c>
      <c r="CH314" s="32">
        <v>105.792</v>
      </c>
      <c r="CI314" s="30">
        <v>35.634</v>
      </c>
    </row>
    <row r="315" spans="1:87">
      <c r="A315" s="29" t="s">
        <v>271</v>
      </c>
      <c r="B315" s="30" t="s">
        <v>272</v>
      </c>
      <c r="C315" s="30"/>
      <c r="D315" s="30"/>
      <c r="E315" s="30" t="s">
        <v>227</v>
      </c>
      <c r="F315" s="31">
        <v>11</v>
      </c>
      <c r="G315" s="31">
        <v>198</v>
      </c>
      <c r="H315" s="31">
        <v>8605</v>
      </c>
      <c r="I315" s="32">
        <v>105.76</v>
      </c>
      <c r="J315" s="30">
        <v>35.643999999999998</v>
      </c>
      <c r="K315" s="33" t="s">
        <v>359</v>
      </c>
      <c r="M315" s="35">
        <v>0.55389999999999995</v>
      </c>
      <c r="N315" s="35">
        <v>0.5474</v>
      </c>
      <c r="O315" s="35">
        <v>0.57369999999999999</v>
      </c>
      <c r="P315" s="35">
        <v>0.58809999999999996</v>
      </c>
      <c r="Q315" s="35">
        <v>0.55220000000000002</v>
      </c>
      <c r="R315" s="35">
        <v>0.55389999999999995</v>
      </c>
      <c r="S315" s="35">
        <v>0.58630000000000004</v>
      </c>
      <c r="T315" s="35">
        <v>0.57320000000000004</v>
      </c>
      <c r="U315" s="35">
        <v>0.59370000000000001</v>
      </c>
      <c r="V315" s="35">
        <v>0.5696</v>
      </c>
      <c r="W315" s="35">
        <v>0.57430000000000003</v>
      </c>
      <c r="X315" s="35">
        <v>0.5615</v>
      </c>
      <c r="Y315" s="35">
        <v>0.55010000000000003</v>
      </c>
      <c r="Z315" s="35">
        <v>0.56620000000000004</v>
      </c>
      <c r="AA315" s="35">
        <v>0.55979999999999996</v>
      </c>
      <c r="AB315" s="35">
        <v>0.5696</v>
      </c>
      <c r="AC315" s="35">
        <v>0.51659999999999995</v>
      </c>
      <c r="AD315" s="35">
        <v>0.56369999999999998</v>
      </c>
      <c r="AE315" s="35">
        <v>0.58689999999999998</v>
      </c>
      <c r="AF315" s="35">
        <v>0.56620000000000004</v>
      </c>
      <c r="AG315" s="35">
        <v>0.55000000000000004</v>
      </c>
      <c r="AH315" s="35">
        <v>0.6109</v>
      </c>
      <c r="AJ315" s="36" t="s">
        <v>359</v>
      </c>
      <c r="AL315" s="35">
        <v>-0.42980000000000002</v>
      </c>
      <c r="AM315" s="35">
        <v>-0.43669999999999998</v>
      </c>
      <c r="AN315" s="35">
        <v>-0.45929999999999999</v>
      </c>
      <c r="AO315" s="35">
        <v>-0.46179999999999999</v>
      </c>
      <c r="AP315" s="35">
        <v>-0.43369999999999997</v>
      </c>
      <c r="AQ315" s="35">
        <v>-0.42930000000000001</v>
      </c>
      <c r="AR315" s="35">
        <v>-0.45340000000000003</v>
      </c>
      <c r="AS315" s="35">
        <v>-0.4385</v>
      </c>
      <c r="AT315" s="35">
        <v>-0.4753</v>
      </c>
      <c r="AU315" s="35">
        <v>-0.48039999999999999</v>
      </c>
      <c r="AV315" s="35">
        <v>-0.48970000000000002</v>
      </c>
      <c r="AW315" s="35">
        <v>-0.48709999999999998</v>
      </c>
      <c r="AX315" s="35">
        <v>-0.48780000000000001</v>
      </c>
      <c r="AY315" s="35">
        <v>-0.45929999999999999</v>
      </c>
      <c r="AZ315" s="35">
        <v>-0.49930000000000002</v>
      </c>
      <c r="BA315" s="35">
        <v>-0.48909999999999998</v>
      </c>
      <c r="BB315" s="35">
        <v>-0.47310000000000002</v>
      </c>
      <c r="BC315" s="35">
        <v>-0.47689999999999999</v>
      </c>
      <c r="BD315" s="35">
        <v>-0.47649999999999998</v>
      </c>
      <c r="BE315" s="35">
        <v>-0.48299999999999998</v>
      </c>
      <c r="BF315" s="35">
        <v>-0.48349999999999999</v>
      </c>
      <c r="BG315" s="35">
        <v>-0.44640000000000002</v>
      </c>
      <c r="BI315" s="39" t="s">
        <v>359</v>
      </c>
      <c r="BK315" s="42">
        <v>20.8139</v>
      </c>
      <c r="BL315" s="42">
        <v>15.8161</v>
      </c>
      <c r="BM315" s="42">
        <v>20.393999999999998</v>
      </c>
      <c r="BN315" s="42">
        <v>20.2212</v>
      </c>
      <c r="BO315" s="42">
        <v>18.156500000000001</v>
      </c>
      <c r="BP315" s="42">
        <v>18.493200000000002</v>
      </c>
      <c r="BQ315" s="42">
        <v>20.381799999999998</v>
      </c>
      <c r="BR315" s="42">
        <v>17.501200000000001</v>
      </c>
      <c r="BS315" s="42">
        <v>19.957000000000001</v>
      </c>
      <c r="BT315" s="42">
        <v>22.212</v>
      </c>
      <c r="BU315" s="42">
        <v>24.125800000000002</v>
      </c>
      <c r="BV315" s="42">
        <v>21.9543</v>
      </c>
      <c r="BW315" s="42">
        <v>19.6417</v>
      </c>
      <c r="BX315" s="42">
        <v>17.9087</v>
      </c>
      <c r="BY315" s="42">
        <v>20.767399999999999</v>
      </c>
      <c r="BZ315" s="42">
        <v>20.631799999999998</v>
      </c>
      <c r="CA315" s="42">
        <v>19.0991</v>
      </c>
      <c r="CB315" s="42">
        <v>24.0899</v>
      </c>
      <c r="CC315" s="42">
        <v>22.063300000000002</v>
      </c>
      <c r="CD315" s="42">
        <v>19.142499999999998</v>
      </c>
      <c r="CE315" s="42">
        <v>16.700500000000002</v>
      </c>
      <c r="CF315" s="42">
        <v>21.622199999999999</v>
      </c>
      <c r="CH315" s="32">
        <v>105.76</v>
      </c>
      <c r="CI315" s="30">
        <v>35.643999999999998</v>
      </c>
    </row>
    <row r="316" spans="1:87">
      <c r="A316" s="29" t="s">
        <v>271</v>
      </c>
      <c r="B316" s="30" t="s">
        <v>272</v>
      </c>
      <c r="C316" s="30"/>
      <c r="D316" s="30"/>
      <c r="E316" s="30" t="s">
        <v>227</v>
      </c>
      <c r="F316" s="31">
        <v>16</v>
      </c>
      <c r="G316" s="31">
        <v>229</v>
      </c>
      <c r="H316" s="31">
        <v>8870</v>
      </c>
      <c r="I316" s="32">
        <v>105.76900000000001</v>
      </c>
      <c r="J316" s="30">
        <v>35.643999999999998</v>
      </c>
      <c r="K316" s="33" t="s">
        <v>360</v>
      </c>
      <c r="M316" s="35">
        <v>0.56059999999999999</v>
      </c>
      <c r="N316" s="35">
        <v>0.52180000000000004</v>
      </c>
      <c r="O316" s="35">
        <v>0.56299999999999994</v>
      </c>
      <c r="P316" s="35">
        <v>0.59770000000000001</v>
      </c>
      <c r="Q316" s="35">
        <v>0.54990000000000006</v>
      </c>
      <c r="R316" s="35">
        <v>0.57240000000000002</v>
      </c>
      <c r="S316" s="35">
        <v>0.58330000000000004</v>
      </c>
      <c r="T316" s="35">
        <v>0.57999999999999996</v>
      </c>
      <c r="U316" s="35">
        <v>0.60189999999999999</v>
      </c>
      <c r="V316" s="35">
        <v>0.59430000000000005</v>
      </c>
      <c r="W316" s="35">
        <v>0.54990000000000006</v>
      </c>
      <c r="X316" s="35">
        <v>0.58960000000000001</v>
      </c>
      <c r="Y316" s="35">
        <v>0.56489999999999996</v>
      </c>
      <c r="Z316" s="35">
        <v>0.59289999999999998</v>
      </c>
      <c r="AA316" s="35">
        <v>0.57840000000000003</v>
      </c>
      <c r="AB316" s="35">
        <v>0.60219999999999996</v>
      </c>
      <c r="AC316" s="35">
        <v>0.52259999999999995</v>
      </c>
      <c r="AD316" s="35">
        <v>0.56679999999999997</v>
      </c>
      <c r="AE316" s="35">
        <v>0.58430000000000004</v>
      </c>
      <c r="AF316" s="35">
        <v>0.56269999999999998</v>
      </c>
      <c r="AG316" s="35">
        <v>0.56630000000000003</v>
      </c>
      <c r="AH316" s="35">
        <v>0.61060000000000003</v>
      </c>
      <c r="AJ316" s="36" t="s">
        <v>360</v>
      </c>
      <c r="AL316" s="35">
        <v>-0.42280000000000001</v>
      </c>
      <c r="AM316" s="35">
        <v>-0.39340000000000003</v>
      </c>
      <c r="AN316" s="35">
        <v>-0.43909999999999999</v>
      </c>
      <c r="AO316" s="35">
        <v>-0.43869999999999998</v>
      </c>
      <c r="AP316" s="35">
        <v>-0.42699999999999999</v>
      </c>
      <c r="AQ316" s="35">
        <v>-0.44719999999999999</v>
      </c>
      <c r="AR316" s="35">
        <v>-0.43280000000000002</v>
      </c>
      <c r="AS316" s="35">
        <v>-0.43559999999999999</v>
      </c>
      <c r="AT316" s="35">
        <v>-0.46100000000000002</v>
      </c>
      <c r="AU316" s="35">
        <v>-0.46050000000000002</v>
      </c>
      <c r="AV316" s="35">
        <v>-0.43509999999999999</v>
      </c>
      <c r="AW316" s="35">
        <v>-0.47249999999999998</v>
      </c>
      <c r="AX316" s="35">
        <v>-0.47499999999999998</v>
      </c>
      <c r="AY316" s="35">
        <v>-0.46800000000000003</v>
      </c>
      <c r="AZ316" s="35">
        <v>-0.45300000000000001</v>
      </c>
      <c r="BA316" s="35">
        <v>-0.47489999999999999</v>
      </c>
      <c r="BB316" s="35">
        <v>-0.44550000000000001</v>
      </c>
      <c r="BC316" s="35">
        <v>-0.45079999999999998</v>
      </c>
      <c r="BD316" s="35">
        <v>-0.44850000000000001</v>
      </c>
      <c r="BE316" s="35">
        <v>-0.4637</v>
      </c>
      <c r="BF316" s="35">
        <v>-0.47839999999999999</v>
      </c>
      <c r="BG316" s="35">
        <v>-0.45319999999999999</v>
      </c>
      <c r="BI316" s="39" t="s">
        <v>360</v>
      </c>
      <c r="BK316" s="42">
        <v>18.980499999999999</v>
      </c>
      <c r="BL316" s="42">
        <v>14.257099999999999</v>
      </c>
      <c r="BM316" s="42">
        <v>19.293399999999998</v>
      </c>
      <c r="BN316" s="42">
        <v>19.599</v>
      </c>
      <c r="BO316" s="42">
        <v>16.412199999999999</v>
      </c>
      <c r="BP316" s="42">
        <v>18.8338</v>
      </c>
      <c r="BQ316" s="42">
        <v>19.646899999999999</v>
      </c>
      <c r="BR316" s="42">
        <v>15.194800000000001</v>
      </c>
      <c r="BS316" s="42">
        <v>18.9176</v>
      </c>
      <c r="BT316" s="42">
        <v>20.946100000000001</v>
      </c>
      <c r="BU316" s="42">
        <v>21.0562</v>
      </c>
      <c r="BV316" s="42">
        <v>18.490500000000001</v>
      </c>
      <c r="BW316" s="42">
        <v>18.015599999999999</v>
      </c>
      <c r="BX316" s="42">
        <v>16.617899999999999</v>
      </c>
      <c r="BY316" s="42">
        <v>18.842099999999999</v>
      </c>
      <c r="BZ316" s="42">
        <v>17.691700000000001</v>
      </c>
      <c r="CA316" s="42">
        <v>16.586400000000001</v>
      </c>
      <c r="CB316" s="42">
        <v>21.5839</v>
      </c>
      <c r="CC316" s="42">
        <v>21.6495</v>
      </c>
      <c r="CD316" s="42">
        <v>17.6584</v>
      </c>
      <c r="CE316" s="42">
        <v>15.18</v>
      </c>
      <c r="CF316" s="42">
        <v>18.805399999999999</v>
      </c>
      <c r="CH316" s="32">
        <v>105.76900000000001</v>
      </c>
      <c r="CI316" s="30">
        <v>35.643999999999998</v>
      </c>
    </row>
    <row r="317" spans="1:87">
      <c r="A317" s="29" t="s">
        <v>271</v>
      </c>
      <c r="B317" s="30" t="s">
        <v>272</v>
      </c>
      <c r="C317" s="30"/>
      <c r="D317" s="30"/>
      <c r="E317" s="30" t="s">
        <v>227</v>
      </c>
      <c r="F317" s="31">
        <v>16</v>
      </c>
      <c r="G317" s="31">
        <v>236</v>
      </c>
      <c r="H317" s="31">
        <v>8819</v>
      </c>
      <c r="I317" s="32">
        <v>105.813</v>
      </c>
      <c r="J317" s="30">
        <v>35.634999999999998</v>
      </c>
      <c r="K317" s="33" t="s">
        <v>361</v>
      </c>
      <c r="M317" s="35">
        <v>0.66080000000000005</v>
      </c>
      <c r="N317" s="35">
        <v>0.65569999999999995</v>
      </c>
      <c r="O317" s="35">
        <v>0.68769999999999998</v>
      </c>
      <c r="P317" s="35">
        <v>0.69950000000000001</v>
      </c>
      <c r="Q317" s="35">
        <v>0.6492</v>
      </c>
      <c r="R317" s="35">
        <v>0.69630000000000003</v>
      </c>
      <c r="S317" s="35">
        <v>0.7056</v>
      </c>
      <c r="T317" s="35">
        <v>0.66010000000000002</v>
      </c>
      <c r="U317" s="35">
        <v>0.70650000000000002</v>
      </c>
      <c r="V317" s="35">
        <v>0.67210000000000003</v>
      </c>
      <c r="W317" s="35">
        <v>0.72170000000000001</v>
      </c>
      <c r="X317" s="35">
        <v>0.70140000000000002</v>
      </c>
      <c r="Y317" s="35">
        <v>0.66859999999999997</v>
      </c>
      <c r="Z317" s="35">
        <v>0.71479999999999999</v>
      </c>
      <c r="AA317" s="35">
        <v>0.70009999999999994</v>
      </c>
      <c r="AB317" s="35">
        <v>0.68820000000000003</v>
      </c>
      <c r="AC317" s="35">
        <v>0.63229999999999997</v>
      </c>
      <c r="AD317" s="35">
        <v>0.65639999999999998</v>
      </c>
      <c r="AE317" s="35">
        <v>0.67320000000000002</v>
      </c>
      <c r="AF317" s="35">
        <v>0.64080000000000004</v>
      </c>
      <c r="AG317" s="35">
        <v>0.61870000000000003</v>
      </c>
      <c r="AH317" s="35">
        <v>0.70269999999999999</v>
      </c>
      <c r="AJ317" s="36" t="s">
        <v>361</v>
      </c>
      <c r="AL317" s="35">
        <v>-0.38779999999999998</v>
      </c>
      <c r="AM317" s="35">
        <v>-0.39219999999999999</v>
      </c>
      <c r="AN317" s="35">
        <v>-0.3871</v>
      </c>
      <c r="AO317" s="35">
        <v>-0.42280000000000001</v>
      </c>
      <c r="AP317" s="35">
        <v>-0.39850000000000002</v>
      </c>
      <c r="AQ317" s="35">
        <v>-0.41560000000000002</v>
      </c>
      <c r="AR317" s="35">
        <v>-0.41920000000000002</v>
      </c>
      <c r="AS317" s="35">
        <v>-0.37719999999999998</v>
      </c>
      <c r="AT317" s="35">
        <v>-0.4486</v>
      </c>
      <c r="AU317" s="35">
        <v>-0.44209999999999999</v>
      </c>
      <c r="AV317" s="35">
        <v>-0.45839999999999997</v>
      </c>
      <c r="AW317" s="35">
        <v>-0.44700000000000001</v>
      </c>
      <c r="AX317" s="35">
        <v>-0.44309999999999999</v>
      </c>
      <c r="AY317" s="35">
        <v>-0.4677</v>
      </c>
      <c r="AZ317" s="35">
        <v>-0.45179999999999998</v>
      </c>
      <c r="BA317" s="35">
        <v>-0.42770000000000002</v>
      </c>
      <c r="BB317" s="35">
        <v>-0.42080000000000001</v>
      </c>
      <c r="BC317" s="35">
        <v>-0.42009999999999997</v>
      </c>
      <c r="BD317" s="35">
        <v>-0.43709999999999999</v>
      </c>
      <c r="BE317" s="35">
        <v>-0.45700000000000002</v>
      </c>
      <c r="BF317" s="35">
        <v>-0.45689999999999997</v>
      </c>
      <c r="BG317" s="35">
        <v>-0.43790000000000001</v>
      </c>
      <c r="BI317" s="39" t="s">
        <v>361</v>
      </c>
      <c r="BK317" s="42">
        <v>18.756</v>
      </c>
      <c r="BL317" s="42">
        <v>14.3781</v>
      </c>
      <c r="BM317" s="42">
        <v>16.609500000000001</v>
      </c>
      <c r="BN317" s="42">
        <v>18.702999999999999</v>
      </c>
      <c r="BO317" s="42">
        <v>14.797700000000001</v>
      </c>
      <c r="BP317" s="42">
        <v>18.015499999999999</v>
      </c>
      <c r="BQ317" s="42">
        <v>16.0962</v>
      </c>
      <c r="BR317" s="42">
        <v>13.639200000000001</v>
      </c>
      <c r="BS317" s="42">
        <v>18.785</v>
      </c>
      <c r="BT317" s="42">
        <v>19.715599999999998</v>
      </c>
      <c r="BU317" s="42">
        <v>17.171900000000001</v>
      </c>
      <c r="BV317" s="42">
        <v>17.366800000000001</v>
      </c>
      <c r="BW317" s="42">
        <v>15.191000000000001</v>
      </c>
      <c r="BX317" s="42">
        <v>14.5648</v>
      </c>
      <c r="BY317" s="42">
        <v>19.018999999999998</v>
      </c>
      <c r="BZ317" s="42">
        <v>17.3203</v>
      </c>
      <c r="CA317" s="42">
        <v>16.972999999999999</v>
      </c>
      <c r="CB317" s="42">
        <v>17.638000000000002</v>
      </c>
      <c r="CC317" s="42">
        <v>19.109400000000001</v>
      </c>
      <c r="CD317" s="42">
        <v>17.373999999999999</v>
      </c>
      <c r="CE317" s="42">
        <v>14.963900000000001</v>
      </c>
      <c r="CF317" s="42">
        <v>18.309699999999999</v>
      </c>
      <c r="CH317" s="32">
        <v>105.813</v>
      </c>
      <c r="CI317" s="30">
        <v>35.634999999999998</v>
      </c>
    </row>
    <row r="318" spans="1:87">
      <c r="A318" s="29" t="s">
        <v>271</v>
      </c>
      <c r="B318" s="30" t="s">
        <v>272</v>
      </c>
      <c r="C318" s="30"/>
      <c r="D318" s="30"/>
      <c r="E318" s="30" t="s">
        <v>227</v>
      </c>
      <c r="F318" s="31">
        <v>8</v>
      </c>
      <c r="G318" s="31">
        <v>199</v>
      </c>
      <c r="H318" s="31">
        <v>8783</v>
      </c>
      <c r="I318" s="32">
        <v>105.81699999999999</v>
      </c>
      <c r="J318" s="30">
        <v>35.640999999999998</v>
      </c>
      <c r="K318" s="33" t="s">
        <v>362</v>
      </c>
      <c r="M318" s="35">
        <v>0.52239999999999998</v>
      </c>
      <c r="N318" s="35">
        <v>0.51680000000000004</v>
      </c>
      <c r="O318" s="35">
        <v>0.54269999999999996</v>
      </c>
      <c r="P318" s="35">
        <v>0.59450000000000003</v>
      </c>
      <c r="Q318" s="35">
        <v>0.51170000000000004</v>
      </c>
      <c r="R318" s="35">
        <v>0.57569999999999999</v>
      </c>
      <c r="S318" s="35">
        <v>0.57369999999999999</v>
      </c>
      <c r="T318" s="35">
        <v>0.59119999999999995</v>
      </c>
      <c r="U318" s="35">
        <v>0.57930000000000004</v>
      </c>
      <c r="V318" s="35">
        <v>0.52990000000000004</v>
      </c>
      <c r="W318" s="35">
        <v>0.58720000000000006</v>
      </c>
      <c r="X318" s="35">
        <v>0.55430000000000001</v>
      </c>
      <c r="Y318" s="35">
        <v>0.53879999999999995</v>
      </c>
      <c r="Z318" s="35">
        <v>0.57110000000000005</v>
      </c>
      <c r="AA318" s="35">
        <v>0.54090000000000005</v>
      </c>
      <c r="AB318" s="35">
        <v>0.56100000000000005</v>
      </c>
      <c r="AC318" s="35">
        <v>0.50119999999999998</v>
      </c>
      <c r="AD318" s="35">
        <v>0.54569999999999996</v>
      </c>
      <c r="AE318" s="35">
        <v>0.5413</v>
      </c>
      <c r="AF318" s="35">
        <v>0.5081</v>
      </c>
      <c r="AG318" s="35">
        <v>0.5111</v>
      </c>
      <c r="AH318" s="35">
        <v>0.59470000000000001</v>
      </c>
      <c r="AJ318" s="36" t="s">
        <v>362</v>
      </c>
      <c r="AL318" s="35">
        <v>-0.43130000000000002</v>
      </c>
      <c r="AM318" s="35">
        <v>-0.41980000000000001</v>
      </c>
      <c r="AN318" s="35">
        <v>-0.44640000000000002</v>
      </c>
      <c r="AO318" s="35">
        <v>-0.45660000000000001</v>
      </c>
      <c r="AP318" s="35">
        <v>-0.43209999999999998</v>
      </c>
      <c r="AQ318" s="35">
        <v>-0.47260000000000002</v>
      </c>
      <c r="AR318" s="35">
        <v>-0.46339999999999998</v>
      </c>
      <c r="AS318" s="35">
        <v>-0.45340000000000003</v>
      </c>
      <c r="AT318" s="35">
        <v>-0.47639999999999999</v>
      </c>
      <c r="AU318" s="35">
        <v>-0.4763</v>
      </c>
      <c r="AV318" s="35">
        <v>-0.4899</v>
      </c>
      <c r="AW318" s="35">
        <v>-0.48670000000000002</v>
      </c>
      <c r="AX318" s="35">
        <v>-0.48309999999999997</v>
      </c>
      <c r="AY318" s="35">
        <v>-0.47449999999999998</v>
      </c>
      <c r="AZ318" s="35">
        <v>-0.48170000000000002</v>
      </c>
      <c r="BA318" s="35">
        <v>-0.49259999999999998</v>
      </c>
      <c r="BB318" s="35">
        <v>-0.48039999999999999</v>
      </c>
      <c r="BC318" s="35">
        <v>-0.48060000000000003</v>
      </c>
      <c r="BD318" s="35">
        <v>-0.49690000000000001</v>
      </c>
      <c r="BE318" s="35">
        <v>-0.49930000000000002</v>
      </c>
      <c r="BF318" s="35">
        <v>-0.5141</v>
      </c>
      <c r="BG318" s="35">
        <v>-0.49459999999999998</v>
      </c>
      <c r="BI318" s="39" t="s">
        <v>362</v>
      </c>
      <c r="BK318" s="42">
        <v>21.473700000000001</v>
      </c>
      <c r="BL318" s="42">
        <v>17.937999999999999</v>
      </c>
      <c r="BM318" s="42">
        <v>19.7163</v>
      </c>
      <c r="BN318" s="42">
        <v>20.5002</v>
      </c>
      <c r="BO318" s="42">
        <v>18.982099999999999</v>
      </c>
      <c r="BP318" s="42">
        <v>21.1128</v>
      </c>
      <c r="BQ318" s="42">
        <v>19.571300000000001</v>
      </c>
      <c r="BR318" s="42">
        <v>19.9374</v>
      </c>
      <c r="BS318" s="42">
        <v>21.445399999999999</v>
      </c>
      <c r="BT318" s="42">
        <v>24.678599999999999</v>
      </c>
      <c r="BU318" s="42">
        <v>22.209299999999999</v>
      </c>
      <c r="BV318" s="42">
        <v>22.128699999999998</v>
      </c>
      <c r="BW318" s="42">
        <v>20.035900000000002</v>
      </c>
      <c r="BX318" s="42">
        <v>19.733699999999999</v>
      </c>
      <c r="BY318" s="42">
        <v>22.557700000000001</v>
      </c>
      <c r="BZ318" s="42">
        <v>20.289200000000001</v>
      </c>
      <c r="CA318" s="42">
        <v>21.369599999999998</v>
      </c>
      <c r="CB318" s="42">
        <v>22.1633</v>
      </c>
      <c r="CC318" s="42">
        <v>22.209399999999999</v>
      </c>
      <c r="CD318" s="42">
        <v>20.034300000000002</v>
      </c>
      <c r="CE318" s="42">
        <v>18.5655</v>
      </c>
      <c r="CF318" s="42">
        <v>22.201699999999999</v>
      </c>
      <c r="CH318" s="32">
        <v>105.81699999999999</v>
      </c>
      <c r="CI318" s="30">
        <v>35.640999999999998</v>
      </c>
    </row>
    <row r="319" spans="1:87">
      <c r="A319" s="29" t="s">
        <v>271</v>
      </c>
      <c r="B319" s="30" t="s">
        <v>272</v>
      </c>
      <c r="C319" s="30"/>
      <c r="D319" s="30"/>
      <c r="E319" s="30" t="s">
        <v>227</v>
      </c>
      <c r="F319" s="31">
        <v>12</v>
      </c>
      <c r="G319" s="31">
        <v>217</v>
      </c>
      <c r="H319" s="31">
        <v>9043</v>
      </c>
      <c r="I319" s="32">
        <v>105.81699999999999</v>
      </c>
      <c r="J319" s="30">
        <v>35.651000000000003</v>
      </c>
      <c r="K319" s="33" t="s">
        <v>363</v>
      </c>
      <c r="M319" s="35">
        <v>0.44969999999999999</v>
      </c>
      <c r="N319" s="35">
        <v>0.48070000000000002</v>
      </c>
      <c r="O319" s="35">
        <v>0.47989999999999999</v>
      </c>
      <c r="P319" s="35">
        <v>0.502</v>
      </c>
      <c r="Q319" s="35">
        <v>0.43409999999999999</v>
      </c>
      <c r="R319" s="35">
        <v>0.50029999999999997</v>
      </c>
      <c r="S319" s="35">
        <v>0.51160000000000005</v>
      </c>
      <c r="T319" s="35">
        <v>0.49880000000000002</v>
      </c>
      <c r="U319" s="35">
        <v>0.50860000000000005</v>
      </c>
      <c r="V319" s="35">
        <v>0.44069999999999998</v>
      </c>
      <c r="W319" s="35">
        <v>0.50019999999999998</v>
      </c>
      <c r="X319" s="35">
        <v>0.46729999999999999</v>
      </c>
      <c r="Y319" s="35">
        <v>0.51100000000000001</v>
      </c>
      <c r="Z319" s="35">
        <v>0.50919999999999999</v>
      </c>
      <c r="AA319" s="35">
        <v>0.50239999999999996</v>
      </c>
      <c r="AB319" s="35">
        <v>0.50960000000000005</v>
      </c>
      <c r="AC319" s="35">
        <v>0.47039999999999998</v>
      </c>
      <c r="AD319" s="35">
        <v>0.502</v>
      </c>
      <c r="AE319" s="35">
        <v>0.51070000000000004</v>
      </c>
      <c r="AF319" s="35">
        <v>0.49580000000000002</v>
      </c>
      <c r="AG319" s="35">
        <v>0.49509999999999998</v>
      </c>
      <c r="AH319" s="35">
        <v>0.56740000000000002</v>
      </c>
      <c r="AJ319" s="36" t="s">
        <v>363</v>
      </c>
      <c r="AL319" s="35">
        <v>-0.46889999999999998</v>
      </c>
      <c r="AM319" s="35">
        <v>-0.44969999999999999</v>
      </c>
      <c r="AN319" s="35">
        <v>-0.42509999999999998</v>
      </c>
      <c r="AO319" s="35">
        <v>-0.44940000000000002</v>
      </c>
      <c r="AP319" s="35">
        <v>-0.44969999999999999</v>
      </c>
      <c r="AQ319" s="35">
        <v>-0.45960000000000001</v>
      </c>
      <c r="AR319" s="35">
        <v>-0.46139999999999998</v>
      </c>
      <c r="AS319" s="35">
        <v>-0.43630000000000002</v>
      </c>
      <c r="AT319" s="35">
        <v>-0.48309999999999997</v>
      </c>
      <c r="AU319" s="35">
        <v>-0.47589999999999999</v>
      </c>
      <c r="AV319" s="35">
        <v>-0.47199999999999998</v>
      </c>
      <c r="AW319" s="35">
        <v>-0.46929999999999999</v>
      </c>
      <c r="AX319" s="35">
        <v>-0.48120000000000002</v>
      </c>
      <c r="AY319" s="35">
        <v>-0.46389999999999998</v>
      </c>
      <c r="AZ319" s="35">
        <v>-0.45839999999999997</v>
      </c>
      <c r="BA319" s="35">
        <v>-0.47989999999999999</v>
      </c>
      <c r="BB319" s="35">
        <v>-0.47249999999999998</v>
      </c>
      <c r="BC319" s="35">
        <v>-0.45800000000000002</v>
      </c>
      <c r="BD319" s="35">
        <v>-0.4748</v>
      </c>
      <c r="BE319" s="35">
        <v>-0.46679999999999999</v>
      </c>
      <c r="BF319" s="35">
        <v>-0.47099999999999997</v>
      </c>
      <c r="BG319" s="35">
        <v>-0.45400000000000001</v>
      </c>
      <c r="BI319" s="39" t="s">
        <v>363</v>
      </c>
      <c r="BK319" s="42">
        <v>22.032299999999999</v>
      </c>
      <c r="BL319" s="42">
        <v>17.549199999999999</v>
      </c>
      <c r="BM319" s="42">
        <v>19.261600000000001</v>
      </c>
      <c r="BN319" s="42">
        <v>21.4223</v>
      </c>
      <c r="BO319" s="42">
        <v>19.080500000000001</v>
      </c>
      <c r="BP319" s="42">
        <v>20.246200000000002</v>
      </c>
      <c r="BQ319" s="42">
        <v>18.650099999999998</v>
      </c>
      <c r="BR319" s="42">
        <v>17.284600000000001</v>
      </c>
      <c r="BS319" s="42">
        <v>21.241399999999999</v>
      </c>
      <c r="BT319" s="42">
        <v>23.042899999999999</v>
      </c>
      <c r="BU319" s="42">
        <v>25.254100000000001</v>
      </c>
      <c r="BV319" s="42">
        <v>19.959599999999998</v>
      </c>
      <c r="BW319" s="42">
        <v>19.845300000000002</v>
      </c>
      <c r="BX319" s="42">
        <v>19.474799999999998</v>
      </c>
      <c r="BY319" s="42">
        <v>21.1112</v>
      </c>
      <c r="BZ319" s="42">
        <v>20.677800000000001</v>
      </c>
      <c r="CA319" s="42">
        <v>21.9983</v>
      </c>
      <c r="CB319" s="42">
        <v>22.8475</v>
      </c>
      <c r="CC319" s="42">
        <v>21.796299999999999</v>
      </c>
      <c r="CD319" s="42">
        <v>19.175799999999999</v>
      </c>
      <c r="CE319" s="42">
        <v>16.885400000000001</v>
      </c>
      <c r="CF319" s="42">
        <v>21.064399999999999</v>
      </c>
      <c r="CH319" s="32">
        <v>105.81699999999999</v>
      </c>
      <c r="CI319" s="30">
        <v>35.651000000000003</v>
      </c>
    </row>
    <row r="320" spans="1:87">
      <c r="A320" s="29" t="s">
        <v>271</v>
      </c>
      <c r="B320" s="30" t="s">
        <v>272</v>
      </c>
      <c r="C320" s="30"/>
      <c r="D320" s="30"/>
      <c r="E320" s="30" t="s">
        <v>227</v>
      </c>
      <c r="F320" s="31">
        <v>14</v>
      </c>
      <c r="G320" s="31">
        <v>184</v>
      </c>
      <c r="H320" s="31">
        <v>7887</v>
      </c>
      <c r="I320" s="32">
        <v>105.768</v>
      </c>
      <c r="J320" s="30">
        <v>35.616</v>
      </c>
      <c r="K320" s="33" t="s">
        <v>364</v>
      </c>
      <c r="M320" s="35">
        <v>0.54149999999999998</v>
      </c>
      <c r="N320" s="35">
        <v>0.51100000000000001</v>
      </c>
      <c r="O320" s="35">
        <v>0.54649999999999999</v>
      </c>
      <c r="P320" s="35">
        <v>0.56089999999999995</v>
      </c>
      <c r="Q320" s="35">
        <v>0.50009999999999999</v>
      </c>
      <c r="R320" s="35">
        <v>0.52980000000000005</v>
      </c>
      <c r="S320" s="35">
        <v>0.55620000000000003</v>
      </c>
      <c r="T320" s="35">
        <v>0.54349999999999998</v>
      </c>
      <c r="U320" s="35">
        <v>0.56640000000000001</v>
      </c>
      <c r="V320" s="35">
        <v>0.53120000000000001</v>
      </c>
      <c r="W320" s="35">
        <v>0.48799999999999999</v>
      </c>
      <c r="X320" s="35">
        <v>0.53800000000000003</v>
      </c>
      <c r="Y320" s="35">
        <v>0.53990000000000005</v>
      </c>
      <c r="Z320" s="35">
        <v>0.56499999999999995</v>
      </c>
      <c r="AA320" s="35">
        <v>0.53269999999999995</v>
      </c>
      <c r="AB320" s="35">
        <v>0.52769999999999995</v>
      </c>
      <c r="AC320" s="35">
        <v>0.48380000000000001</v>
      </c>
      <c r="AD320" s="35">
        <v>0.54179999999999995</v>
      </c>
      <c r="AE320" s="35">
        <v>0.54449999999999998</v>
      </c>
      <c r="AF320" s="35">
        <v>0.53180000000000005</v>
      </c>
      <c r="AG320" s="35">
        <v>0.51719999999999999</v>
      </c>
      <c r="AH320" s="35">
        <v>0.55659999999999998</v>
      </c>
      <c r="AJ320" s="36" t="s">
        <v>364</v>
      </c>
      <c r="AL320" s="35">
        <v>-0.45450000000000002</v>
      </c>
      <c r="AM320" s="35">
        <v>-0.40799999999999997</v>
      </c>
      <c r="AN320" s="35">
        <v>-0.43459999999999999</v>
      </c>
      <c r="AO320" s="35">
        <v>-0.4355</v>
      </c>
      <c r="AP320" s="35">
        <v>-0.43509999999999999</v>
      </c>
      <c r="AQ320" s="35">
        <v>-0.4209</v>
      </c>
      <c r="AR320" s="35">
        <v>-0.45019999999999999</v>
      </c>
      <c r="AS320" s="35">
        <v>-0.45850000000000002</v>
      </c>
      <c r="AT320" s="35">
        <v>-0.47899999999999998</v>
      </c>
      <c r="AU320" s="35">
        <v>-0.47610000000000002</v>
      </c>
      <c r="AV320" s="35">
        <v>-0.41260000000000002</v>
      </c>
      <c r="AW320" s="35">
        <v>-0.47349999999999998</v>
      </c>
      <c r="AX320" s="35">
        <v>-0.48049999999999998</v>
      </c>
      <c r="AY320" s="35">
        <v>-0.48180000000000001</v>
      </c>
      <c r="AZ320" s="35">
        <v>-0.4657</v>
      </c>
      <c r="BA320" s="35">
        <v>-0.49730000000000002</v>
      </c>
      <c r="BB320" s="35">
        <v>-0.47920000000000001</v>
      </c>
      <c r="BC320" s="35">
        <v>-0.48299999999999998</v>
      </c>
      <c r="BD320" s="35">
        <v>-0.47889999999999999</v>
      </c>
      <c r="BE320" s="35">
        <v>-0.47849999999999998</v>
      </c>
      <c r="BF320" s="35">
        <v>-0.49030000000000001</v>
      </c>
      <c r="BG320" s="35">
        <v>-0.48780000000000001</v>
      </c>
      <c r="BI320" s="39" t="s">
        <v>364</v>
      </c>
      <c r="BK320" s="42">
        <v>21.863600000000002</v>
      </c>
      <c r="BL320" s="42">
        <v>17.308499999999999</v>
      </c>
      <c r="BM320" s="42">
        <v>19.3979</v>
      </c>
      <c r="BN320" s="42">
        <v>20.1159</v>
      </c>
      <c r="BO320" s="42">
        <v>18.6982</v>
      </c>
      <c r="BP320" s="42">
        <v>19.422000000000001</v>
      </c>
      <c r="BQ320" s="42">
        <v>20.073399999999999</v>
      </c>
      <c r="BR320" s="42">
        <v>17.7059</v>
      </c>
      <c r="BS320" s="42">
        <v>20.897099999999998</v>
      </c>
      <c r="BT320" s="42">
        <v>24.837299999999999</v>
      </c>
      <c r="BU320" s="42">
        <v>22.3765</v>
      </c>
      <c r="BV320" s="42">
        <v>22.089200000000002</v>
      </c>
      <c r="BW320" s="42">
        <v>19.822700000000001</v>
      </c>
      <c r="BX320" s="42">
        <v>18.651199999999999</v>
      </c>
      <c r="BY320" s="42">
        <v>22.811</v>
      </c>
      <c r="BZ320" s="42">
        <v>22.227599999999999</v>
      </c>
      <c r="CA320" s="42">
        <v>18.820499999999999</v>
      </c>
      <c r="CB320" s="42">
        <v>22.282499999999999</v>
      </c>
      <c r="CC320" s="42">
        <v>22.708200000000001</v>
      </c>
      <c r="CD320" s="42">
        <v>19.987100000000002</v>
      </c>
      <c r="CE320" s="42">
        <v>19.0702</v>
      </c>
      <c r="CF320" s="42">
        <v>21.210100000000001</v>
      </c>
      <c r="CH320" s="32">
        <v>105.768</v>
      </c>
      <c r="CI320" s="30">
        <v>35.616</v>
      </c>
    </row>
    <row r="321" spans="1:87">
      <c r="A321" s="29" t="s">
        <v>271</v>
      </c>
      <c r="B321" s="30" t="s">
        <v>272</v>
      </c>
      <c r="C321" s="30"/>
      <c r="D321" s="30"/>
      <c r="E321" s="30" t="s">
        <v>227</v>
      </c>
      <c r="F321" s="31">
        <v>16</v>
      </c>
      <c r="G321" s="31">
        <v>233</v>
      </c>
      <c r="H321" s="31">
        <v>8126</v>
      </c>
      <c r="I321" s="32">
        <v>105.77</v>
      </c>
      <c r="J321" s="30">
        <v>35.621000000000002</v>
      </c>
      <c r="K321" s="33" t="s">
        <v>365</v>
      </c>
      <c r="M321" s="35">
        <v>0.52880000000000005</v>
      </c>
      <c r="N321" s="35">
        <v>0.54259999999999997</v>
      </c>
      <c r="O321" s="35">
        <v>0.57020000000000004</v>
      </c>
      <c r="P321" s="35">
        <v>0.60519999999999996</v>
      </c>
      <c r="Q321" s="35">
        <v>0.52780000000000005</v>
      </c>
      <c r="R321" s="35">
        <v>0.59060000000000001</v>
      </c>
      <c r="S321" s="35">
        <v>0.6179</v>
      </c>
      <c r="T321" s="35">
        <v>0.59760000000000002</v>
      </c>
      <c r="U321" s="35">
        <v>0.61099999999999999</v>
      </c>
      <c r="V321" s="35">
        <v>0.53400000000000003</v>
      </c>
      <c r="W321" s="35">
        <v>0.58479999999999999</v>
      </c>
      <c r="X321" s="35">
        <v>0.52080000000000004</v>
      </c>
      <c r="Y321" s="35">
        <v>0.55349999999999999</v>
      </c>
      <c r="Z321" s="35">
        <v>0.60619999999999996</v>
      </c>
      <c r="AA321" s="35">
        <v>0.59889999999999999</v>
      </c>
      <c r="AB321" s="35">
        <v>0.59650000000000003</v>
      </c>
      <c r="AC321" s="35">
        <v>0.49909999999999999</v>
      </c>
      <c r="AD321" s="35">
        <v>0.59899999999999998</v>
      </c>
      <c r="AE321" s="35">
        <v>0.61250000000000004</v>
      </c>
      <c r="AF321" s="35">
        <v>0.5585</v>
      </c>
      <c r="AG321" s="35">
        <v>0.53790000000000004</v>
      </c>
      <c r="AH321" s="35">
        <v>0.63360000000000005</v>
      </c>
      <c r="AJ321" s="36" t="s">
        <v>365</v>
      </c>
      <c r="AL321" s="35">
        <v>-0.46510000000000001</v>
      </c>
      <c r="AM321" s="35">
        <v>-0.4199</v>
      </c>
      <c r="AN321" s="35">
        <v>-0.43880000000000002</v>
      </c>
      <c r="AO321" s="35">
        <v>-0.45660000000000001</v>
      </c>
      <c r="AP321" s="35">
        <v>-0.4824</v>
      </c>
      <c r="AQ321" s="35">
        <v>-0.4446</v>
      </c>
      <c r="AR321" s="35">
        <v>-0.48270000000000002</v>
      </c>
      <c r="AS321" s="35">
        <v>-0.47139999999999999</v>
      </c>
      <c r="AT321" s="35">
        <v>-0.50670000000000004</v>
      </c>
      <c r="AU321" s="35">
        <v>-0.49840000000000001</v>
      </c>
      <c r="AV321" s="35">
        <v>-0.5081</v>
      </c>
      <c r="AW321" s="35">
        <v>-0.48580000000000001</v>
      </c>
      <c r="AX321" s="35">
        <v>-0.50490000000000002</v>
      </c>
      <c r="AY321" s="35">
        <v>-0.49509999999999998</v>
      </c>
      <c r="AZ321" s="35">
        <v>-0.50319999999999998</v>
      </c>
      <c r="BA321" s="35">
        <v>-0.50770000000000004</v>
      </c>
      <c r="BB321" s="35">
        <v>-0.51449999999999996</v>
      </c>
      <c r="BC321" s="35">
        <v>-0.50229999999999997</v>
      </c>
      <c r="BD321" s="35">
        <v>-0.47410000000000002</v>
      </c>
      <c r="BE321" s="35">
        <v>-0.50170000000000003</v>
      </c>
      <c r="BF321" s="35">
        <v>-0.49390000000000001</v>
      </c>
      <c r="BG321" s="35">
        <v>-0.47089999999999999</v>
      </c>
      <c r="BI321" s="39" t="s">
        <v>365</v>
      </c>
      <c r="BK321" s="42">
        <v>19.963999999999999</v>
      </c>
      <c r="BL321" s="42">
        <v>16.4178</v>
      </c>
      <c r="BM321" s="42">
        <v>18.383199999999999</v>
      </c>
      <c r="BN321" s="42">
        <v>19.079599999999999</v>
      </c>
      <c r="BO321" s="42">
        <v>18.311800000000002</v>
      </c>
      <c r="BP321" s="42">
        <v>18.755700000000001</v>
      </c>
      <c r="BQ321" s="42">
        <v>18.188300000000002</v>
      </c>
      <c r="BR321" s="42">
        <v>17.039400000000001</v>
      </c>
      <c r="BS321" s="42">
        <v>19.440300000000001</v>
      </c>
      <c r="BT321" s="42">
        <v>21.508600000000001</v>
      </c>
      <c r="BU321" s="42">
        <v>21.927600000000002</v>
      </c>
      <c r="BV321" s="42">
        <v>19.498999999999999</v>
      </c>
      <c r="BW321" s="42">
        <v>18.418099999999999</v>
      </c>
      <c r="BX321" s="42">
        <v>16.799099999999999</v>
      </c>
      <c r="BY321" s="42">
        <v>20.068200000000001</v>
      </c>
      <c r="BZ321" s="42">
        <v>21.3812</v>
      </c>
      <c r="CA321" s="42">
        <v>18.812000000000001</v>
      </c>
      <c r="CB321" s="42">
        <v>19.764800000000001</v>
      </c>
      <c r="CC321" s="42">
        <v>20.568899999999999</v>
      </c>
      <c r="CD321" s="42">
        <v>19.354900000000001</v>
      </c>
      <c r="CE321" s="42">
        <v>17.337900000000001</v>
      </c>
      <c r="CF321" s="42">
        <v>19.4925</v>
      </c>
      <c r="CH321" s="32">
        <v>105.77</v>
      </c>
      <c r="CI321" s="30">
        <v>35.621000000000002</v>
      </c>
    </row>
    <row r="322" spans="1:87">
      <c r="A322" s="29" t="s">
        <v>271</v>
      </c>
      <c r="B322" s="30" t="s">
        <v>272</v>
      </c>
      <c r="C322" s="30"/>
      <c r="D322" s="30"/>
      <c r="E322" s="30" t="s">
        <v>227</v>
      </c>
      <c r="F322" s="31">
        <v>14</v>
      </c>
      <c r="G322" s="31">
        <v>194</v>
      </c>
      <c r="H322" s="31">
        <v>8393</v>
      </c>
      <c r="I322" s="32">
        <v>105.773</v>
      </c>
      <c r="J322" s="30">
        <v>35.628999999999998</v>
      </c>
      <c r="K322" s="33" t="s">
        <v>366</v>
      </c>
      <c r="M322" s="35">
        <v>0.56359999999999999</v>
      </c>
      <c r="N322" s="35">
        <v>0.56299999999999994</v>
      </c>
      <c r="O322" s="35">
        <v>0.6</v>
      </c>
      <c r="P322" s="35">
        <v>0.61209999999999998</v>
      </c>
      <c r="Q322" s="35">
        <v>0.56869999999999998</v>
      </c>
      <c r="R322" s="35">
        <v>0.61770000000000003</v>
      </c>
      <c r="S322" s="35">
        <v>0.63470000000000004</v>
      </c>
      <c r="T322" s="35">
        <v>0.62039999999999995</v>
      </c>
      <c r="U322" s="35">
        <v>0.62909999999999999</v>
      </c>
      <c r="V322" s="35">
        <v>0.58530000000000004</v>
      </c>
      <c r="W322" s="35">
        <v>0.59409999999999996</v>
      </c>
      <c r="X322" s="35">
        <v>0.58560000000000001</v>
      </c>
      <c r="Y322" s="35">
        <v>0.57450000000000001</v>
      </c>
      <c r="Z322" s="35">
        <v>0.57179999999999997</v>
      </c>
      <c r="AA322" s="35">
        <v>0.57930000000000004</v>
      </c>
      <c r="AB322" s="35">
        <v>0.57179999999999997</v>
      </c>
      <c r="AC322" s="35">
        <v>0.5151</v>
      </c>
      <c r="AD322" s="35">
        <v>0.59219999999999995</v>
      </c>
      <c r="AE322" s="35">
        <v>0.6099</v>
      </c>
      <c r="AF322" s="35">
        <v>0.56579999999999997</v>
      </c>
      <c r="AG322" s="35">
        <v>0.54549999999999998</v>
      </c>
      <c r="AH322" s="35">
        <v>0.5988</v>
      </c>
      <c r="AJ322" s="36" t="s">
        <v>366</v>
      </c>
      <c r="AL322" s="35">
        <v>-0.4073</v>
      </c>
      <c r="AM322" s="35">
        <v>-0.40360000000000001</v>
      </c>
      <c r="AN322" s="35">
        <v>-0.4133</v>
      </c>
      <c r="AO322" s="35">
        <v>-0.40529999999999999</v>
      </c>
      <c r="AP322" s="35">
        <v>-0.40789999999999998</v>
      </c>
      <c r="AQ322" s="35">
        <v>-0.41710000000000003</v>
      </c>
      <c r="AR322" s="35">
        <v>-0.441</v>
      </c>
      <c r="AS322" s="35">
        <v>-0.4451</v>
      </c>
      <c r="AT322" s="35">
        <v>-0.45639999999999997</v>
      </c>
      <c r="AU322" s="35">
        <v>-0.47289999999999999</v>
      </c>
      <c r="AV322" s="35">
        <v>-0.48959999999999998</v>
      </c>
      <c r="AW322" s="35">
        <v>-0.47820000000000001</v>
      </c>
      <c r="AX322" s="35">
        <v>-0.48209999999999997</v>
      </c>
      <c r="AY322" s="35">
        <v>-0.44319999999999998</v>
      </c>
      <c r="AZ322" s="35">
        <v>-0.47370000000000001</v>
      </c>
      <c r="BA322" s="35">
        <v>-0.47370000000000001</v>
      </c>
      <c r="BB322" s="35">
        <v>-0.47610000000000002</v>
      </c>
      <c r="BC322" s="35">
        <v>-0.4743</v>
      </c>
      <c r="BD322" s="35">
        <v>-0.46729999999999999</v>
      </c>
      <c r="BE322" s="35">
        <v>-0.4819</v>
      </c>
      <c r="BF322" s="35">
        <v>-0.49170000000000003</v>
      </c>
      <c r="BG322" s="35">
        <v>-0.47870000000000001</v>
      </c>
      <c r="BI322" s="39" t="s">
        <v>366</v>
      </c>
      <c r="BK322" s="42">
        <v>19.076499999999999</v>
      </c>
      <c r="BL322" s="42">
        <v>15.250999999999999</v>
      </c>
      <c r="BM322" s="42">
        <v>17.924499999999998</v>
      </c>
      <c r="BN322" s="42">
        <v>20.209599999999998</v>
      </c>
      <c r="BO322" s="42">
        <v>16.579599999999999</v>
      </c>
      <c r="BP322" s="42">
        <v>19.3126</v>
      </c>
      <c r="BQ322" s="42">
        <v>18.769100000000002</v>
      </c>
      <c r="BR322" s="42">
        <v>16.858699999999999</v>
      </c>
      <c r="BS322" s="42">
        <v>20.043399999999998</v>
      </c>
      <c r="BT322" s="42">
        <v>21.5672</v>
      </c>
      <c r="BU322" s="42">
        <v>22.327200000000001</v>
      </c>
      <c r="BV322" s="42">
        <v>20.349799999999998</v>
      </c>
      <c r="BW322" s="42">
        <v>18.239100000000001</v>
      </c>
      <c r="BX322" s="42">
        <v>17.119800000000001</v>
      </c>
      <c r="BY322" s="42">
        <v>19.820799999999998</v>
      </c>
      <c r="BZ322" s="42">
        <v>20.949000000000002</v>
      </c>
      <c r="CA322" s="42">
        <v>18.983000000000001</v>
      </c>
      <c r="CB322" s="42">
        <v>22.3614</v>
      </c>
      <c r="CC322" s="42">
        <v>21.2331</v>
      </c>
      <c r="CD322" s="42">
        <v>18.889800000000001</v>
      </c>
      <c r="CE322" s="42">
        <v>16.5398</v>
      </c>
      <c r="CF322" s="42">
        <v>19.893599999999999</v>
      </c>
      <c r="CH322" s="32">
        <v>105.773</v>
      </c>
      <c r="CI322" s="30">
        <v>35.628999999999998</v>
      </c>
    </row>
    <row r="323" spans="1:87">
      <c r="A323" s="29" t="s">
        <v>271</v>
      </c>
      <c r="B323" s="30" t="s">
        <v>272</v>
      </c>
      <c r="C323" s="30"/>
      <c r="D323" s="30"/>
      <c r="E323" s="30" t="s">
        <v>227</v>
      </c>
      <c r="F323" s="31">
        <v>16</v>
      </c>
      <c r="G323" s="31">
        <v>221</v>
      </c>
      <c r="H323" s="31">
        <v>8454</v>
      </c>
      <c r="I323" s="32">
        <v>105.776</v>
      </c>
      <c r="J323" s="30">
        <v>35.634</v>
      </c>
      <c r="K323" s="33" t="s">
        <v>367</v>
      </c>
      <c r="M323" s="35">
        <v>0.59040000000000004</v>
      </c>
      <c r="N323" s="35">
        <v>0.61570000000000003</v>
      </c>
      <c r="O323" s="35">
        <v>0.61040000000000005</v>
      </c>
      <c r="P323" s="35">
        <v>0.63139999999999996</v>
      </c>
      <c r="Q323" s="35">
        <v>0.60299999999999998</v>
      </c>
      <c r="R323" s="35">
        <v>0.62539999999999996</v>
      </c>
      <c r="S323" s="35">
        <v>0.65269999999999995</v>
      </c>
      <c r="T323" s="35">
        <v>0.63019999999999998</v>
      </c>
      <c r="U323" s="35">
        <v>0.66139999999999999</v>
      </c>
      <c r="V323" s="35">
        <v>0.63639999999999997</v>
      </c>
      <c r="W323" s="35">
        <v>0.65090000000000003</v>
      </c>
      <c r="X323" s="35">
        <v>0.64049999999999996</v>
      </c>
      <c r="Y323" s="35">
        <v>0.60050000000000003</v>
      </c>
      <c r="Z323" s="35">
        <v>0.65090000000000003</v>
      </c>
      <c r="AA323" s="35">
        <v>0.65239999999999998</v>
      </c>
      <c r="AB323" s="35">
        <v>0.61760000000000004</v>
      </c>
      <c r="AC323" s="35">
        <v>0.59430000000000005</v>
      </c>
      <c r="AD323" s="35">
        <v>0.62539999999999996</v>
      </c>
      <c r="AE323" s="35">
        <v>0.63319999999999999</v>
      </c>
      <c r="AF323" s="35">
        <v>0.59370000000000001</v>
      </c>
      <c r="AG323" s="35">
        <v>0.60560000000000003</v>
      </c>
      <c r="AH323" s="35">
        <v>0.6452</v>
      </c>
      <c r="AJ323" s="36" t="s">
        <v>367</v>
      </c>
      <c r="AL323" s="35">
        <v>-0.34350000000000003</v>
      </c>
      <c r="AM323" s="35">
        <v>-0.3296</v>
      </c>
      <c r="AN323" s="35">
        <v>-0.35339999999999999</v>
      </c>
      <c r="AO323" s="35">
        <v>-0.34970000000000001</v>
      </c>
      <c r="AP323" s="35">
        <v>-0.36630000000000001</v>
      </c>
      <c r="AQ323" s="35">
        <v>-0.36630000000000001</v>
      </c>
      <c r="AR323" s="35">
        <v>-0.38250000000000001</v>
      </c>
      <c r="AS323" s="35">
        <v>-0.36099999999999999</v>
      </c>
      <c r="AT323" s="35">
        <v>-0.40810000000000002</v>
      </c>
      <c r="AU323" s="35">
        <v>-0.40810000000000002</v>
      </c>
      <c r="AV323" s="35">
        <v>-0.43259999999999998</v>
      </c>
      <c r="AW323" s="35">
        <v>-0.44440000000000002</v>
      </c>
      <c r="AX323" s="35">
        <v>-0.44030000000000002</v>
      </c>
      <c r="AY323" s="35">
        <v>-0.41070000000000001</v>
      </c>
      <c r="AZ323" s="35">
        <v>-0.42909999999999998</v>
      </c>
      <c r="BA323" s="35">
        <v>-0.42170000000000002</v>
      </c>
      <c r="BB323" s="35">
        <v>-0.43640000000000001</v>
      </c>
      <c r="BC323" s="35">
        <v>-0.43719999999999998</v>
      </c>
      <c r="BD323" s="35">
        <v>-0.42299999999999999</v>
      </c>
      <c r="BE323" s="35">
        <v>-0.40500000000000003</v>
      </c>
      <c r="BF323" s="35">
        <v>-0.42899999999999999</v>
      </c>
      <c r="BG323" s="35">
        <v>-0.41830000000000001</v>
      </c>
      <c r="BI323" s="39" t="s">
        <v>367</v>
      </c>
      <c r="BK323" s="42">
        <v>15.4695</v>
      </c>
      <c r="BL323" s="42">
        <v>11.805899999999999</v>
      </c>
      <c r="BM323" s="42">
        <v>15.7659</v>
      </c>
      <c r="BN323" s="42">
        <v>15.4092</v>
      </c>
      <c r="BO323" s="42">
        <v>14.3035</v>
      </c>
      <c r="BP323" s="42">
        <v>14.3491</v>
      </c>
      <c r="BQ323" s="42">
        <v>14.0497</v>
      </c>
      <c r="BR323" s="42">
        <v>12.9908</v>
      </c>
      <c r="BS323" s="42">
        <v>16.622599999999998</v>
      </c>
      <c r="BT323" s="42">
        <v>16.568000000000001</v>
      </c>
      <c r="BU323" s="42">
        <v>16.892399999999999</v>
      </c>
      <c r="BV323" s="42">
        <v>16.522200000000002</v>
      </c>
      <c r="BW323" s="42">
        <v>15.579000000000001</v>
      </c>
      <c r="BX323" s="42">
        <v>14.0305</v>
      </c>
      <c r="BY323" s="42">
        <v>16.192599999999999</v>
      </c>
      <c r="BZ323" s="42">
        <v>16.6114</v>
      </c>
      <c r="CA323" s="42">
        <v>14.690200000000001</v>
      </c>
      <c r="CB323" s="42">
        <v>16.883900000000001</v>
      </c>
      <c r="CC323" s="42">
        <v>17.07</v>
      </c>
      <c r="CD323" s="42">
        <v>15.4146</v>
      </c>
      <c r="CE323" s="42">
        <v>14.1242</v>
      </c>
      <c r="CF323" s="42">
        <v>15.0916</v>
      </c>
      <c r="CH323" s="32">
        <v>105.776</v>
      </c>
      <c r="CI323" s="30">
        <v>35.634</v>
      </c>
    </row>
    <row r="324" spans="1:87">
      <c r="A324" s="29" t="s">
        <v>271</v>
      </c>
      <c r="B324" s="30" t="s">
        <v>272</v>
      </c>
      <c r="C324" s="30"/>
      <c r="D324" s="30"/>
      <c r="E324" s="30" t="s">
        <v>227</v>
      </c>
      <c r="F324" s="31">
        <v>11</v>
      </c>
      <c r="G324" s="31">
        <v>148</v>
      </c>
      <c r="H324" s="31">
        <v>9385</v>
      </c>
      <c r="I324" s="32">
        <v>105.806</v>
      </c>
      <c r="J324" s="30">
        <v>35.633000000000003</v>
      </c>
      <c r="K324" s="33" t="s">
        <v>368</v>
      </c>
      <c r="M324" s="35">
        <v>0.54090000000000005</v>
      </c>
      <c r="N324" s="35">
        <v>0.57740000000000002</v>
      </c>
      <c r="O324" s="35">
        <v>0.56369999999999998</v>
      </c>
      <c r="P324" s="35">
        <v>0.60599999999999998</v>
      </c>
      <c r="Q324" s="35">
        <v>0.53380000000000005</v>
      </c>
      <c r="R324" s="35">
        <v>0.61019999999999996</v>
      </c>
      <c r="S324" s="35">
        <v>0.61319999999999997</v>
      </c>
      <c r="T324" s="35">
        <v>0.58050000000000002</v>
      </c>
      <c r="U324" s="35">
        <v>0.59150000000000003</v>
      </c>
      <c r="V324" s="35">
        <v>0.54339999999999999</v>
      </c>
      <c r="W324" s="35">
        <v>0.58289999999999997</v>
      </c>
      <c r="X324" s="35">
        <v>0.54359999999999997</v>
      </c>
      <c r="Y324" s="35">
        <v>0.54459999999999997</v>
      </c>
      <c r="Z324" s="35">
        <v>0.57120000000000004</v>
      </c>
      <c r="AA324" s="35">
        <v>0.59919999999999995</v>
      </c>
      <c r="AB324" s="35">
        <v>0.56740000000000002</v>
      </c>
      <c r="AC324" s="35">
        <v>0.51339999999999997</v>
      </c>
      <c r="AD324" s="35">
        <v>0.55700000000000005</v>
      </c>
      <c r="AE324" s="35">
        <v>0.5454</v>
      </c>
      <c r="AF324" s="35">
        <v>0.52390000000000003</v>
      </c>
      <c r="AG324" s="35">
        <v>0.51970000000000005</v>
      </c>
      <c r="AH324" s="35">
        <v>0.61270000000000002</v>
      </c>
      <c r="AJ324" s="36" t="s">
        <v>368</v>
      </c>
      <c r="AL324" s="35">
        <v>-0.4577</v>
      </c>
      <c r="AM324" s="35">
        <v>-0.44690000000000002</v>
      </c>
      <c r="AN324" s="35">
        <v>-0.46379999999999999</v>
      </c>
      <c r="AO324" s="35">
        <v>-0.48209999999999997</v>
      </c>
      <c r="AP324" s="35">
        <v>-0.45100000000000001</v>
      </c>
      <c r="AQ324" s="35">
        <v>-0.48699999999999999</v>
      </c>
      <c r="AR324" s="35">
        <v>-0.47649999999999998</v>
      </c>
      <c r="AS324" s="35">
        <v>-0.46700000000000003</v>
      </c>
      <c r="AT324" s="35">
        <v>-0.50309999999999999</v>
      </c>
      <c r="AU324" s="35">
        <v>-0.50929999999999997</v>
      </c>
      <c r="AV324" s="35">
        <v>-0.51790000000000003</v>
      </c>
      <c r="AW324" s="35">
        <v>-0.50739999999999996</v>
      </c>
      <c r="AX324" s="35">
        <v>-0.51480000000000004</v>
      </c>
      <c r="AY324" s="35">
        <v>-0.50039999999999996</v>
      </c>
      <c r="AZ324" s="35">
        <v>-0.4909</v>
      </c>
      <c r="BA324" s="35">
        <v>-0.51959999999999995</v>
      </c>
      <c r="BB324" s="35">
        <v>-0.47770000000000001</v>
      </c>
      <c r="BC324" s="35">
        <v>-0.50249999999999995</v>
      </c>
      <c r="BD324" s="35">
        <v>-0.51770000000000005</v>
      </c>
      <c r="BE324" s="35">
        <v>-0.5242</v>
      </c>
      <c r="BF324" s="35">
        <v>-0.50139999999999996</v>
      </c>
      <c r="BG324" s="35">
        <v>-0.50209999999999999</v>
      </c>
      <c r="BI324" s="39" t="s">
        <v>368</v>
      </c>
      <c r="BK324" s="42">
        <v>21.630800000000001</v>
      </c>
      <c r="BL324" s="42">
        <v>15.933</v>
      </c>
      <c r="BM324" s="42">
        <v>19.174399999999999</v>
      </c>
      <c r="BN324" s="42">
        <v>20.499500000000001</v>
      </c>
      <c r="BO324" s="42">
        <v>17.497900000000001</v>
      </c>
      <c r="BP324" s="42">
        <v>21.0976</v>
      </c>
      <c r="BQ324" s="42">
        <v>20.729800000000001</v>
      </c>
      <c r="BR324" s="42">
        <v>17.1648</v>
      </c>
      <c r="BS324" s="42">
        <v>20.619299999999999</v>
      </c>
      <c r="BT324" s="42">
        <v>23.106100000000001</v>
      </c>
      <c r="BU324" s="42">
        <v>22.396999999999998</v>
      </c>
      <c r="BV324" s="42">
        <v>21.477399999999999</v>
      </c>
      <c r="BW324" s="42">
        <v>17.389900000000001</v>
      </c>
      <c r="BX324" s="42">
        <v>17.255500000000001</v>
      </c>
      <c r="BY324" s="42">
        <v>21.0776</v>
      </c>
      <c r="BZ324" s="42">
        <v>19.8889</v>
      </c>
      <c r="CA324" s="42">
        <v>19.196899999999999</v>
      </c>
      <c r="CB324" s="42">
        <v>22.648</v>
      </c>
      <c r="CC324" s="42">
        <v>24.415400000000002</v>
      </c>
      <c r="CD324" s="42">
        <v>20.465800000000002</v>
      </c>
      <c r="CE324" s="42">
        <v>19.478100000000001</v>
      </c>
      <c r="CF324" s="42">
        <v>23.786799999999999</v>
      </c>
      <c r="CH324" s="32">
        <v>105.806</v>
      </c>
      <c r="CI324" s="30">
        <v>35.633000000000003</v>
      </c>
    </row>
    <row r="325" spans="1:87">
      <c r="A325" s="29" t="s">
        <v>271</v>
      </c>
      <c r="B325" s="30" t="s">
        <v>272</v>
      </c>
      <c r="C325" s="30"/>
      <c r="D325" s="30"/>
      <c r="E325" s="30" t="s">
        <v>227</v>
      </c>
      <c r="F325" s="31">
        <v>8</v>
      </c>
      <c r="G325" s="31">
        <v>249</v>
      </c>
      <c r="H325" s="31">
        <v>9039</v>
      </c>
      <c r="I325" s="32">
        <v>105.81100000000001</v>
      </c>
      <c r="J325" s="30">
        <v>35.64</v>
      </c>
      <c r="K325" s="33" t="s">
        <v>369</v>
      </c>
      <c r="M325" s="35">
        <v>0.66910000000000003</v>
      </c>
      <c r="N325" s="35">
        <v>0.66690000000000005</v>
      </c>
      <c r="O325" s="35">
        <v>0.68920000000000003</v>
      </c>
      <c r="P325" s="35">
        <v>0.71530000000000005</v>
      </c>
      <c r="Q325" s="35">
        <v>0.6714</v>
      </c>
      <c r="R325" s="35">
        <v>0.6986</v>
      </c>
      <c r="S325" s="35">
        <v>0.70640000000000003</v>
      </c>
      <c r="T325" s="35">
        <v>0.73499999999999999</v>
      </c>
      <c r="U325" s="35">
        <v>0.70689999999999997</v>
      </c>
      <c r="V325" s="35">
        <v>0.65190000000000003</v>
      </c>
      <c r="W325" s="35">
        <v>0.70399999999999996</v>
      </c>
      <c r="X325" s="35">
        <v>0.68610000000000004</v>
      </c>
      <c r="Y325" s="35">
        <v>0.63429999999999997</v>
      </c>
      <c r="Z325" s="35">
        <v>0.7056</v>
      </c>
      <c r="AA325" s="35">
        <v>0.70389999999999997</v>
      </c>
      <c r="AB325" s="35">
        <v>0.70230000000000004</v>
      </c>
      <c r="AC325" s="35">
        <v>0.65590000000000004</v>
      </c>
      <c r="AD325" s="35">
        <v>0.64349999999999996</v>
      </c>
      <c r="AE325" s="35">
        <v>0.65169999999999995</v>
      </c>
      <c r="AF325" s="35">
        <v>0.5988</v>
      </c>
      <c r="AG325" s="35">
        <v>0.5786</v>
      </c>
      <c r="AH325" s="35">
        <v>0.67479999999999996</v>
      </c>
      <c r="AJ325" s="36" t="s">
        <v>369</v>
      </c>
      <c r="AL325" s="35">
        <v>-0.39850000000000002</v>
      </c>
      <c r="AM325" s="35">
        <v>-0.37659999999999999</v>
      </c>
      <c r="AN325" s="35">
        <v>-0.38950000000000001</v>
      </c>
      <c r="AO325" s="35">
        <v>-0.38550000000000001</v>
      </c>
      <c r="AP325" s="35">
        <v>-0.40039999999999998</v>
      </c>
      <c r="AQ325" s="35">
        <v>-0.39369999999999999</v>
      </c>
      <c r="AR325" s="35">
        <v>-0.38379999999999997</v>
      </c>
      <c r="AS325" s="35">
        <v>-0.40639999999999998</v>
      </c>
      <c r="AT325" s="35">
        <v>-0.41399999999999998</v>
      </c>
      <c r="AU325" s="35">
        <v>-0.43480000000000002</v>
      </c>
      <c r="AV325" s="35">
        <v>-0.41710000000000003</v>
      </c>
      <c r="AW325" s="35">
        <v>-0.43049999999999999</v>
      </c>
      <c r="AX325" s="35">
        <v>-0.43209999999999998</v>
      </c>
      <c r="AY325" s="35">
        <v>-0.43180000000000002</v>
      </c>
      <c r="AZ325" s="35">
        <v>-0.42799999999999999</v>
      </c>
      <c r="BA325" s="35">
        <v>-0.44190000000000002</v>
      </c>
      <c r="BB325" s="35">
        <v>-0.42530000000000001</v>
      </c>
      <c r="BC325" s="35">
        <v>-0.42820000000000003</v>
      </c>
      <c r="BD325" s="35">
        <v>-0.45619999999999999</v>
      </c>
      <c r="BE325" s="35">
        <v>-0.45860000000000001</v>
      </c>
      <c r="BF325" s="35">
        <v>-0.47239999999999999</v>
      </c>
      <c r="BG325" s="35">
        <v>-0.43890000000000001</v>
      </c>
      <c r="BI325" s="39" t="s">
        <v>369</v>
      </c>
      <c r="BK325" s="42">
        <v>14.4887</v>
      </c>
      <c r="BL325" s="42">
        <v>9.3498000000000001</v>
      </c>
      <c r="BM325" s="42">
        <v>11.6881</v>
      </c>
      <c r="BN325" s="42">
        <v>12.989599999999999</v>
      </c>
      <c r="BO325" s="42">
        <v>11.738899999999999</v>
      </c>
      <c r="BP325" s="42">
        <v>11.792299999999999</v>
      </c>
      <c r="BQ325" s="42">
        <v>11.079000000000001</v>
      </c>
      <c r="BR325" s="42">
        <v>9.9116999999999997</v>
      </c>
      <c r="BS325" s="42">
        <v>15.6837</v>
      </c>
      <c r="BT325" s="42">
        <v>15.0632</v>
      </c>
      <c r="BU325" s="42">
        <v>14.4116</v>
      </c>
      <c r="BV325" s="42">
        <v>15.187200000000001</v>
      </c>
      <c r="BW325" s="42">
        <v>12.5457</v>
      </c>
      <c r="BX325" s="42">
        <v>12.352399999999999</v>
      </c>
      <c r="BY325" s="42">
        <v>15.1524</v>
      </c>
      <c r="BZ325" s="42">
        <v>13.9635</v>
      </c>
      <c r="CA325" s="42">
        <v>13.7156</v>
      </c>
      <c r="CB325" s="42">
        <v>14.886200000000001</v>
      </c>
      <c r="CC325" s="42">
        <v>16.948</v>
      </c>
      <c r="CD325" s="42">
        <v>13.188800000000001</v>
      </c>
      <c r="CE325" s="42">
        <v>12.145799999999999</v>
      </c>
      <c r="CF325" s="42">
        <v>14.2096</v>
      </c>
      <c r="CH325" s="32">
        <v>105.81100000000001</v>
      </c>
      <c r="CI325" s="30">
        <v>35.64</v>
      </c>
    </row>
    <row r="326" spans="1:87">
      <c r="A326" s="29" t="s">
        <v>271</v>
      </c>
      <c r="B326" s="30" t="s">
        <v>272</v>
      </c>
      <c r="C326" s="30"/>
      <c r="D326" s="30"/>
      <c r="E326" s="30" t="s">
        <v>227</v>
      </c>
      <c r="F326" s="31">
        <v>16</v>
      </c>
      <c r="G326" s="31">
        <v>246</v>
      </c>
      <c r="H326" s="31">
        <v>8863</v>
      </c>
      <c r="I326" s="32">
        <v>105.821</v>
      </c>
      <c r="J326" s="30">
        <v>35.648000000000003</v>
      </c>
      <c r="K326" s="33" t="s">
        <v>370</v>
      </c>
      <c r="M326" s="35">
        <v>0.49440000000000001</v>
      </c>
      <c r="N326" s="35">
        <v>0.48770000000000002</v>
      </c>
      <c r="O326" s="35">
        <v>0.48270000000000002</v>
      </c>
      <c r="P326" s="35">
        <v>0.50539999999999996</v>
      </c>
      <c r="Q326" s="35">
        <v>0.46889999999999998</v>
      </c>
      <c r="R326" s="35">
        <v>0.50309999999999999</v>
      </c>
      <c r="S326" s="35">
        <v>0.51900000000000002</v>
      </c>
      <c r="T326" s="35">
        <v>0.52380000000000004</v>
      </c>
      <c r="U326" s="35">
        <v>0.55269999999999997</v>
      </c>
      <c r="V326" s="35">
        <v>0.51049999999999995</v>
      </c>
      <c r="W326" s="35">
        <v>0.51370000000000005</v>
      </c>
      <c r="X326" s="35">
        <v>0.51680000000000004</v>
      </c>
      <c r="Y326" s="35">
        <v>0.51929999999999998</v>
      </c>
      <c r="Z326" s="35">
        <v>0.52159999999999995</v>
      </c>
      <c r="AA326" s="35">
        <v>0.499</v>
      </c>
      <c r="AB326" s="35">
        <v>0.53359999999999996</v>
      </c>
      <c r="AC326" s="35">
        <v>0.48020000000000002</v>
      </c>
      <c r="AD326" s="35">
        <v>0.50660000000000005</v>
      </c>
      <c r="AE326" s="35">
        <v>0.49569999999999997</v>
      </c>
      <c r="AF326" s="35">
        <v>0.5141</v>
      </c>
      <c r="AG326" s="35">
        <v>0.50539999999999996</v>
      </c>
      <c r="AH326" s="35">
        <v>0.56379999999999997</v>
      </c>
      <c r="AJ326" s="36" t="s">
        <v>370</v>
      </c>
      <c r="AL326" s="35">
        <v>-0.43680000000000002</v>
      </c>
      <c r="AM326" s="35">
        <v>-0.43159999999999998</v>
      </c>
      <c r="AN326" s="35">
        <v>-0.43419999999999997</v>
      </c>
      <c r="AO326" s="35">
        <v>-0.42120000000000002</v>
      </c>
      <c r="AP326" s="35">
        <v>-0.4299</v>
      </c>
      <c r="AQ326" s="35">
        <v>-0.42509999999999998</v>
      </c>
      <c r="AR326" s="35">
        <v>-0.43909999999999999</v>
      </c>
      <c r="AS326" s="35">
        <v>-0.4526</v>
      </c>
      <c r="AT326" s="35">
        <v>-0.46639999999999998</v>
      </c>
      <c r="AU326" s="35">
        <v>-0.4592</v>
      </c>
      <c r="AV326" s="35">
        <v>-0.4713</v>
      </c>
      <c r="AW326" s="35">
        <v>-0.48449999999999999</v>
      </c>
      <c r="AX326" s="35">
        <v>-0.47070000000000001</v>
      </c>
      <c r="AY326" s="35">
        <v>-0.46760000000000002</v>
      </c>
      <c r="AZ326" s="35">
        <v>-0.43769999999999998</v>
      </c>
      <c r="BA326" s="35">
        <v>-0.46660000000000001</v>
      </c>
      <c r="BB326" s="35">
        <v>-0.46400000000000002</v>
      </c>
      <c r="BC326" s="35">
        <v>-0.48409999999999997</v>
      </c>
      <c r="BD326" s="35">
        <v>-0.46389999999999998</v>
      </c>
      <c r="BE326" s="35">
        <v>-0.47120000000000001</v>
      </c>
      <c r="BF326" s="35">
        <v>-0.46710000000000002</v>
      </c>
      <c r="BG326" s="35">
        <v>-0.46820000000000001</v>
      </c>
      <c r="BI326" s="39" t="s">
        <v>370</v>
      </c>
      <c r="BK326" s="42">
        <v>17.8581</v>
      </c>
      <c r="BL326" s="42">
        <v>13.3195</v>
      </c>
      <c r="BM326" s="42">
        <v>16.3628</v>
      </c>
      <c r="BN326" s="42">
        <v>17.565999999999999</v>
      </c>
      <c r="BO326" s="42">
        <v>13.670199999999999</v>
      </c>
      <c r="BP326" s="42">
        <v>16.494</v>
      </c>
      <c r="BQ326" s="42">
        <v>16.783899999999999</v>
      </c>
      <c r="BR326" s="42">
        <v>15.075699999999999</v>
      </c>
      <c r="BS326" s="42">
        <v>17.741299999999999</v>
      </c>
      <c r="BT326" s="42">
        <v>20.939299999999999</v>
      </c>
      <c r="BU326" s="42">
        <v>18.914200000000001</v>
      </c>
      <c r="BV326" s="42">
        <v>16.566600000000001</v>
      </c>
      <c r="BW326" s="42">
        <v>15.964700000000001</v>
      </c>
      <c r="BX326" s="42">
        <v>15.5951</v>
      </c>
      <c r="BY326" s="42">
        <v>18.22</v>
      </c>
      <c r="BZ326" s="42">
        <v>16.611599999999999</v>
      </c>
      <c r="CA326" s="42">
        <v>15.831</v>
      </c>
      <c r="CB326" s="42">
        <v>19.2163</v>
      </c>
      <c r="CC326" s="42">
        <v>18.892299999999999</v>
      </c>
      <c r="CD326" s="42">
        <v>15.2014</v>
      </c>
      <c r="CE326" s="42">
        <v>14.634</v>
      </c>
      <c r="CF326" s="42">
        <v>18.7075</v>
      </c>
      <c r="CH326" s="32">
        <v>105.821</v>
      </c>
      <c r="CI326" s="30">
        <v>35.648000000000003</v>
      </c>
    </row>
    <row r="327" spans="1:87">
      <c r="A327" s="29" t="s">
        <v>271</v>
      </c>
      <c r="B327" s="30" t="s">
        <v>272</v>
      </c>
      <c r="C327" s="30"/>
      <c r="D327" s="30"/>
      <c r="E327" s="30" t="s">
        <v>227</v>
      </c>
      <c r="F327" s="31">
        <v>11</v>
      </c>
      <c r="G327" s="31">
        <v>239</v>
      </c>
      <c r="H327" s="31">
        <v>8890</v>
      </c>
      <c r="I327" s="32">
        <v>105.818</v>
      </c>
      <c r="J327" s="30">
        <v>35.658999999999999</v>
      </c>
      <c r="K327" s="33" t="s">
        <v>371</v>
      </c>
      <c r="M327" s="35">
        <v>0.67669999999999997</v>
      </c>
      <c r="N327" s="35">
        <v>0.61509999999999998</v>
      </c>
      <c r="O327" s="35">
        <v>0.66810000000000003</v>
      </c>
      <c r="P327" s="35">
        <v>0.72209999999999996</v>
      </c>
      <c r="Q327" s="35">
        <v>0.67300000000000004</v>
      </c>
      <c r="R327" s="35">
        <v>0.69420000000000004</v>
      </c>
      <c r="S327" s="35">
        <v>0.6956</v>
      </c>
      <c r="T327" s="35">
        <v>0.72240000000000004</v>
      </c>
      <c r="U327" s="35">
        <v>0.70650000000000002</v>
      </c>
      <c r="V327" s="35">
        <v>0.6714</v>
      </c>
      <c r="W327" s="35">
        <v>0.70789999999999997</v>
      </c>
      <c r="X327" s="35">
        <v>0.66839999999999999</v>
      </c>
      <c r="Y327" s="35">
        <v>0.6331</v>
      </c>
      <c r="Z327" s="35">
        <v>0.65359999999999996</v>
      </c>
      <c r="AA327" s="35">
        <v>0.64649999999999996</v>
      </c>
      <c r="AB327" s="35">
        <v>0.66620000000000001</v>
      </c>
      <c r="AC327" s="35">
        <v>0.59609999999999996</v>
      </c>
      <c r="AD327" s="35">
        <v>0.64319999999999999</v>
      </c>
      <c r="AE327" s="35">
        <v>0.6169</v>
      </c>
      <c r="AF327" s="35">
        <v>0.60619999999999996</v>
      </c>
      <c r="AG327" s="35">
        <v>0.60909999999999997</v>
      </c>
      <c r="AH327" s="35">
        <v>0.67710000000000004</v>
      </c>
      <c r="AJ327" s="36" t="s">
        <v>371</v>
      </c>
      <c r="AL327" s="35">
        <v>-0.44409999999999999</v>
      </c>
      <c r="AM327" s="35">
        <v>-0.38450000000000001</v>
      </c>
      <c r="AN327" s="35">
        <v>-0.40949999999999998</v>
      </c>
      <c r="AO327" s="35">
        <v>-0.43390000000000001</v>
      </c>
      <c r="AP327" s="35">
        <v>-0.42980000000000002</v>
      </c>
      <c r="AQ327" s="35">
        <v>-0.42199999999999999</v>
      </c>
      <c r="AR327" s="35">
        <v>-0.41570000000000001</v>
      </c>
      <c r="AS327" s="35">
        <v>-0.44319999999999998</v>
      </c>
      <c r="AT327" s="35">
        <v>-0.44969999999999999</v>
      </c>
      <c r="AU327" s="35">
        <v>-0.46920000000000001</v>
      </c>
      <c r="AV327" s="35">
        <v>-0.47010000000000002</v>
      </c>
      <c r="AW327" s="35">
        <v>-0.45590000000000003</v>
      </c>
      <c r="AX327" s="35">
        <v>-0.46600000000000003</v>
      </c>
      <c r="AY327" s="35">
        <v>-0.44429999999999997</v>
      </c>
      <c r="AZ327" s="35">
        <v>-0.44230000000000003</v>
      </c>
      <c r="BA327" s="35">
        <v>-0.46339999999999998</v>
      </c>
      <c r="BB327" s="35">
        <v>-0.44469999999999998</v>
      </c>
      <c r="BC327" s="35">
        <v>-0.42559999999999998</v>
      </c>
      <c r="BD327" s="35">
        <v>-0.4647</v>
      </c>
      <c r="BE327" s="35">
        <v>-0.46410000000000001</v>
      </c>
      <c r="BF327" s="35">
        <v>-0.45750000000000002</v>
      </c>
      <c r="BG327" s="35">
        <v>-0.42570000000000002</v>
      </c>
      <c r="BI327" s="39" t="s">
        <v>371</v>
      </c>
      <c r="BK327" s="42">
        <v>15.168900000000001</v>
      </c>
      <c r="BL327" s="42">
        <v>10.126300000000001</v>
      </c>
      <c r="BM327" s="42">
        <v>12.240600000000001</v>
      </c>
      <c r="BN327" s="42">
        <v>14.359500000000001</v>
      </c>
      <c r="BO327" s="42">
        <v>12.177</v>
      </c>
      <c r="BP327" s="42">
        <v>13.0647</v>
      </c>
      <c r="BQ327" s="42">
        <v>11.811500000000001</v>
      </c>
      <c r="BR327" s="42">
        <v>11.9011</v>
      </c>
      <c r="BS327" s="42">
        <v>15.8362</v>
      </c>
      <c r="BT327" s="42">
        <v>14.455500000000001</v>
      </c>
      <c r="BU327" s="42">
        <v>14.0528</v>
      </c>
      <c r="BV327" s="42">
        <v>14.472300000000001</v>
      </c>
      <c r="BW327" s="42">
        <v>12.976100000000001</v>
      </c>
      <c r="BX327" s="42">
        <v>12.860099999999999</v>
      </c>
      <c r="BY327" s="42">
        <v>16.0748</v>
      </c>
      <c r="BZ327" s="42">
        <v>14.393800000000001</v>
      </c>
      <c r="CA327" s="42">
        <v>14.402200000000001</v>
      </c>
      <c r="CB327" s="42">
        <v>16.628</v>
      </c>
      <c r="CC327" s="42">
        <v>15.7621</v>
      </c>
      <c r="CD327" s="42">
        <v>12.7081</v>
      </c>
      <c r="CE327" s="42">
        <v>12.790100000000001</v>
      </c>
      <c r="CF327" s="42">
        <v>14.375</v>
      </c>
      <c r="CH327" s="32">
        <v>105.818</v>
      </c>
      <c r="CI327" s="30">
        <v>35.658999999999999</v>
      </c>
    </row>
    <row r="328" spans="1:87">
      <c r="A328" s="29" t="s">
        <v>271</v>
      </c>
      <c r="B328" s="30" t="s">
        <v>272</v>
      </c>
      <c r="C328" s="30"/>
      <c r="D328" s="30"/>
      <c r="E328" s="30" t="s">
        <v>227</v>
      </c>
      <c r="F328" s="31">
        <v>15</v>
      </c>
      <c r="G328" s="31">
        <v>110</v>
      </c>
      <c r="H328" s="31">
        <v>8428</v>
      </c>
      <c r="I328" s="32">
        <v>105.664</v>
      </c>
      <c r="J328" s="30">
        <v>35.779000000000003</v>
      </c>
      <c r="K328" s="33" t="s">
        <v>372</v>
      </c>
      <c r="M328" s="35">
        <v>0.51890000000000003</v>
      </c>
      <c r="N328" s="35">
        <v>0.50629999999999997</v>
      </c>
      <c r="O328" s="35">
        <v>0.56410000000000005</v>
      </c>
      <c r="P328" s="35">
        <v>0.58250000000000002</v>
      </c>
      <c r="Q328" s="35">
        <v>0.52239999999999998</v>
      </c>
      <c r="R328" s="35">
        <v>0.59240000000000004</v>
      </c>
      <c r="S328" s="35">
        <v>0.56930000000000003</v>
      </c>
      <c r="T328" s="35">
        <v>0.51319999999999999</v>
      </c>
      <c r="U328" s="35">
        <v>0.55459999999999998</v>
      </c>
      <c r="V328" s="35">
        <v>0.48630000000000001</v>
      </c>
      <c r="W328" s="35">
        <v>0.52390000000000003</v>
      </c>
      <c r="X328" s="35">
        <v>0.53220000000000001</v>
      </c>
      <c r="Y328" s="35">
        <v>0.55179999999999996</v>
      </c>
      <c r="Z328" s="35">
        <v>0.60270000000000001</v>
      </c>
      <c r="AA328" s="35">
        <v>0.5635</v>
      </c>
      <c r="AB328" s="35">
        <v>0.57120000000000004</v>
      </c>
      <c r="AC328" s="35">
        <v>0.52739999999999998</v>
      </c>
      <c r="AD328" s="35">
        <v>0.55689999999999995</v>
      </c>
      <c r="AE328" s="35">
        <v>0.55610000000000004</v>
      </c>
      <c r="AF328" s="35">
        <v>0.57479999999999998</v>
      </c>
      <c r="AG328" s="35">
        <v>0.56230000000000002</v>
      </c>
      <c r="AH328" s="35">
        <v>0.60609999999999997</v>
      </c>
      <c r="AJ328" s="36" t="s">
        <v>372</v>
      </c>
      <c r="AL328" s="35">
        <v>-0.54059999999999997</v>
      </c>
      <c r="AM328" s="35">
        <v>-0.46899999999999997</v>
      </c>
      <c r="AN328" s="35">
        <v>-0.504</v>
      </c>
      <c r="AO328" s="35">
        <v>-0.50029999999999997</v>
      </c>
      <c r="AP328" s="35">
        <v>-0.4965</v>
      </c>
      <c r="AQ328" s="35">
        <v>-0.55249999999999999</v>
      </c>
      <c r="AR328" s="35">
        <v>-0.52249999999999996</v>
      </c>
      <c r="AS328" s="35">
        <v>-0.5141</v>
      </c>
      <c r="AT328" s="35">
        <v>-0.55569999999999997</v>
      </c>
      <c r="AU328" s="35">
        <v>-0.51039999999999996</v>
      </c>
      <c r="AV328" s="35">
        <v>-0.53600000000000003</v>
      </c>
      <c r="AW328" s="35">
        <v>-0.53580000000000005</v>
      </c>
      <c r="AX328" s="35">
        <v>-0.53439999999999999</v>
      </c>
      <c r="AY328" s="35">
        <v>-0.54590000000000005</v>
      </c>
      <c r="AZ328" s="35">
        <v>-0.54359999999999997</v>
      </c>
      <c r="BA328" s="35">
        <v>-0.53600000000000003</v>
      </c>
      <c r="BB328" s="35">
        <v>-0.53200000000000003</v>
      </c>
      <c r="BC328" s="35">
        <v>-0.55000000000000004</v>
      </c>
      <c r="BD328" s="35">
        <v>-0.53459999999999996</v>
      </c>
      <c r="BE328" s="35">
        <v>-0.56420000000000003</v>
      </c>
      <c r="BF328" s="35">
        <v>-0.53349999999999997</v>
      </c>
      <c r="BG328" s="35">
        <v>-0.53920000000000001</v>
      </c>
      <c r="BI328" s="39" t="s">
        <v>372</v>
      </c>
      <c r="BK328" s="42">
        <v>22.4817</v>
      </c>
      <c r="BL328" s="42">
        <v>18.89</v>
      </c>
      <c r="BM328" s="42">
        <v>22.461200000000002</v>
      </c>
      <c r="BN328" s="42">
        <v>20.7439</v>
      </c>
      <c r="BO328" s="42">
        <v>19.1435</v>
      </c>
      <c r="BP328" s="42">
        <v>21.336600000000001</v>
      </c>
      <c r="BQ328" s="42">
        <v>22.238299999999999</v>
      </c>
      <c r="BR328" s="42">
        <v>17.470400000000001</v>
      </c>
      <c r="BS328" s="42">
        <v>23.282</v>
      </c>
      <c r="BT328" s="42">
        <v>22.397500000000001</v>
      </c>
      <c r="BU328" s="42">
        <v>24.5275</v>
      </c>
      <c r="BV328" s="42">
        <v>19.785</v>
      </c>
      <c r="BW328" s="42">
        <v>19.394300000000001</v>
      </c>
      <c r="BX328" s="42">
        <v>18.540199999999999</v>
      </c>
      <c r="BY328" s="42">
        <v>21.241199999999999</v>
      </c>
      <c r="BZ328" s="42">
        <v>21.825099999999999</v>
      </c>
      <c r="CA328" s="42">
        <v>20.9253</v>
      </c>
      <c r="CB328" s="42">
        <v>22.765799999999999</v>
      </c>
      <c r="CC328" s="42">
        <v>20.642600000000002</v>
      </c>
      <c r="CD328" s="42">
        <v>21.685199999999998</v>
      </c>
      <c r="CE328" s="42">
        <v>20.097799999999999</v>
      </c>
      <c r="CF328" s="42">
        <v>23.4176</v>
      </c>
      <c r="CH328" s="32">
        <v>105.664</v>
      </c>
      <c r="CI328" s="30">
        <v>35.779000000000003</v>
      </c>
    </row>
    <row r="329" spans="1:87">
      <c r="A329" s="29" t="s">
        <v>271</v>
      </c>
      <c r="B329" s="30" t="s">
        <v>272</v>
      </c>
      <c r="C329" s="30"/>
      <c r="D329" s="30"/>
      <c r="E329" s="30" t="s">
        <v>227</v>
      </c>
      <c r="F329" s="31">
        <v>16</v>
      </c>
      <c r="G329" s="31">
        <v>222</v>
      </c>
      <c r="H329" s="31">
        <v>8135</v>
      </c>
      <c r="I329" s="32">
        <v>105.726</v>
      </c>
      <c r="J329" s="30">
        <v>35.643999999999998</v>
      </c>
      <c r="K329" s="33" t="s">
        <v>373</v>
      </c>
      <c r="M329" s="35">
        <v>0.59689999999999999</v>
      </c>
      <c r="N329" s="35">
        <v>0.54659999999999997</v>
      </c>
      <c r="O329" s="35">
        <v>0.58919999999999995</v>
      </c>
      <c r="P329" s="35">
        <v>0.63439999999999996</v>
      </c>
      <c r="Q329" s="35">
        <v>0.54479999999999995</v>
      </c>
      <c r="R329" s="35">
        <v>0.61739999999999995</v>
      </c>
      <c r="S329" s="35">
        <v>0.63829999999999998</v>
      </c>
      <c r="T329" s="35">
        <v>0.57440000000000002</v>
      </c>
      <c r="U329" s="35">
        <v>0.63339999999999996</v>
      </c>
      <c r="V329" s="35">
        <v>0.60529999999999995</v>
      </c>
      <c r="W329" s="35">
        <v>0.58779999999999999</v>
      </c>
      <c r="X329" s="35">
        <v>0.62409999999999999</v>
      </c>
      <c r="Y329" s="35">
        <v>0.60729999999999995</v>
      </c>
      <c r="Z329" s="35">
        <v>0.60909999999999997</v>
      </c>
      <c r="AA329" s="35">
        <v>0.63800000000000001</v>
      </c>
      <c r="AB329" s="35">
        <v>0.58679999999999999</v>
      </c>
      <c r="AC329" s="35">
        <v>0.55479999999999996</v>
      </c>
      <c r="AD329" s="35">
        <v>0.60219999999999996</v>
      </c>
      <c r="AE329" s="35">
        <v>0.61890000000000001</v>
      </c>
      <c r="AF329" s="35">
        <v>0.62329999999999997</v>
      </c>
      <c r="AG329" s="35">
        <v>0.59940000000000004</v>
      </c>
      <c r="AH329" s="35">
        <v>0.63370000000000004</v>
      </c>
      <c r="AJ329" s="36" t="s">
        <v>373</v>
      </c>
      <c r="AL329" s="35">
        <v>-0.44340000000000002</v>
      </c>
      <c r="AM329" s="35">
        <v>-0.39079999999999998</v>
      </c>
      <c r="AN329" s="35">
        <v>-0.41880000000000001</v>
      </c>
      <c r="AO329" s="35">
        <v>-0.4299</v>
      </c>
      <c r="AP329" s="35">
        <v>-0.39169999999999999</v>
      </c>
      <c r="AQ329" s="35">
        <v>-0.39290000000000003</v>
      </c>
      <c r="AR329" s="35">
        <v>-0.43780000000000002</v>
      </c>
      <c r="AS329" s="35">
        <v>-0.41610000000000003</v>
      </c>
      <c r="AT329" s="35">
        <v>-0.46389999999999998</v>
      </c>
      <c r="AU329" s="35">
        <v>-0.47560000000000002</v>
      </c>
      <c r="AV329" s="35">
        <v>-0.46110000000000001</v>
      </c>
      <c r="AW329" s="35">
        <v>-0.4889</v>
      </c>
      <c r="AX329" s="35">
        <v>-0.46939999999999998</v>
      </c>
      <c r="AY329" s="35">
        <v>-0.46960000000000002</v>
      </c>
      <c r="AZ329" s="35">
        <v>-0.48659999999999998</v>
      </c>
      <c r="BA329" s="35">
        <v>-0.50519999999999998</v>
      </c>
      <c r="BB329" s="35">
        <v>-0.4819</v>
      </c>
      <c r="BC329" s="35">
        <v>-0.48630000000000001</v>
      </c>
      <c r="BD329" s="35">
        <v>-0.46610000000000001</v>
      </c>
      <c r="BE329" s="35">
        <v>-0.47370000000000001</v>
      </c>
      <c r="BF329" s="35">
        <v>-0.49569999999999997</v>
      </c>
      <c r="BG329" s="35">
        <v>-0.49619999999999997</v>
      </c>
      <c r="BI329" s="39" t="s">
        <v>373</v>
      </c>
      <c r="BK329" s="42">
        <v>19.761500000000002</v>
      </c>
      <c r="BL329" s="42">
        <v>14.7157</v>
      </c>
      <c r="BM329" s="42">
        <v>16.728100000000001</v>
      </c>
      <c r="BN329" s="42">
        <v>17.726400000000002</v>
      </c>
      <c r="BO329" s="42">
        <v>15.310499999999999</v>
      </c>
      <c r="BP329" s="42">
        <v>18.860299999999999</v>
      </c>
      <c r="BQ329" s="42">
        <v>15.864800000000001</v>
      </c>
      <c r="BR329" s="42">
        <v>14.8894</v>
      </c>
      <c r="BS329" s="42">
        <v>16.912800000000001</v>
      </c>
      <c r="BT329" s="42">
        <v>18.834199999999999</v>
      </c>
      <c r="BU329" s="42">
        <v>18.033200000000001</v>
      </c>
      <c r="BV329" s="42">
        <v>17.166799999999999</v>
      </c>
      <c r="BW329" s="42">
        <v>17.1326</v>
      </c>
      <c r="BX329" s="42">
        <v>15.5755</v>
      </c>
      <c r="BY329" s="42">
        <v>17.7455</v>
      </c>
      <c r="BZ329" s="42">
        <v>19.825900000000001</v>
      </c>
      <c r="CA329" s="42">
        <v>17.720700000000001</v>
      </c>
      <c r="CB329" s="42">
        <v>22.1431</v>
      </c>
      <c r="CC329" s="42">
        <v>19.7561</v>
      </c>
      <c r="CD329" s="42">
        <v>18.379899999999999</v>
      </c>
      <c r="CE329" s="42">
        <v>18.314499999999999</v>
      </c>
      <c r="CF329" s="42">
        <v>19.680900000000001</v>
      </c>
      <c r="CH329" s="32">
        <v>105.726</v>
      </c>
      <c r="CI329" s="30">
        <v>35.643999999999998</v>
      </c>
    </row>
    <row r="330" spans="1:87">
      <c r="A330" s="43"/>
      <c r="B330" s="43"/>
      <c r="C330" s="43"/>
      <c r="D330" s="43"/>
      <c r="E330" s="30" t="s">
        <v>111</v>
      </c>
      <c r="F330" s="31">
        <f>AVERAGE(F230:F329)</f>
        <v>12.76</v>
      </c>
      <c r="G330" s="44">
        <f>AVERAGE(G230:G329)</f>
        <v>189.74</v>
      </c>
      <c r="H330" s="44">
        <f>AVERAGE(H230:H329)</f>
        <v>8549.43</v>
      </c>
      <c r="K330" s="33" t="s">
        <v>2</v>
      </c>
      <c r="L330" s="34" t="s">
        <v>374</v>
      </c>
      <c r="M330" s="45">
        <f t="shared" ref="M330:AH330" si="9">AVERAGE(M230:M329)</f>
        <v>0.54091000000000011</v>
      </c>
      <c r="N330" s="45">
        <f t="shared" si="9"/>
        <v>0.52715499999999993</v>
      </c>
      <c r="O330" s="45">
        <f t="shared" si="9"/>
        <v>0.54883000000000015</v>
      </c>
      <c r="P330" s="45">
        <f t="shared" si="9"/>
        <v>0.56554999999999989</v>
      </c>
      <c r="Q330" s="45">
        <f t="shared" si="9"/>
        <v>0.52548199999999989</v>
      </c>
      <c r="R330" s="45">
        <f t="shared" si="9"/>
        <v>0.56156899999999998</v>
      </c>
      <c r="S330" s="45">
        <f t="shared" si="9"/>
        <v>0.57385600000000037</v>
      </c>
      <c r="T330" s="45">
        <f t="shared" si="9"/>
        <v>0.55646799999999974</v>
      </c>
      <c r="U330" s="45">
        <f t="shared" si="9"/>
        <v>0.57897000000000032</v>
      </c>
      <c r="V330" s="45">
        <f t="shared" si="9"/>
        <v>0.54560399999999998</v>
      </c>
      <c r="W330" s="45">
        <f t="shared" si="9"/>
        <v>0.55839100000000008</v>
      </c>
      <c r="X330" s="45">
        <f t="shared" si="9"/>
        <v>0.55153300000000005</v>
      </c>
      <c r="Y330" s="45">
        <f t="shared" si="9"/>
        <v>0.55408400000000002</v>
      </c>
      <c r="Z330" s="45">
        <f t="shared" si="9"/>
        <v>0.56937800000000005</v>
      </c>
      <c r="AA330" s="45">
        <f t="shared" si="9"/>
        <v>0.56837000000000004</v>
      </c>
      <c r="AB330" s="45">
        <f t="shared" si="9"/>
        <v>0.57215100000000019</v>
      </c>
      <c r="AC330" s="45">
        <f t="shared" si="9"/>
        <v>0.53730699999999976</v>
      </c>
      <c r="AD330" s="45">
        <f t="shared" si="9"/>
        <v>0.56547500000000017</v>
      </c>
      <c r="AE330" s="45">
        <f t="shared" si="9"/>
        <v>0.57172500000000015</v>
      </c>
      <c r="AF330" s="45">
        <f t="shared" si="9"/>
        <v>0.56465700000000008</v>
      </c>
      <c r="AG330" s="45">
        <f t="shared" si="9"/>
        <v>0.55123699999999998</v>
      </c>
      <c r="AH330" s="45">
        <f t="shared" si="9"/>
        <v>0.60496800000000017</v>
      </c>
      <c r="AK330" s="37" t="s">
        <v>374</v>
      </c>
      <c r="AL330" s="45">
        <f t="shared" ref="AL330:BG330" si="10">AVERAGE(AL230:AL329)</f>
        <v>-0.44412799999999991</v>
      </c>
      <c r="AM330" s="45">
        <f t="shared" si="10"/>
        <v>-0.41527800000000004</v>
      </c>
      <c r="AN330" s="45">
        <f t="shared" si="10"/>
        <v>-0.43276800000000004</v>
      </c>
      <c r="AO330" s="45">
        <f t="shared" si="10"/>
        <v>-0.43338199999999993</v>
      </c>
      <c r="AP330" s="45">
        <f t="shared" si="10"/>
        <v>-0.42873599999999973</v>
      </c>
      <c r="AQ330" s="45">
        <f t="shared" si="10"/>
        <v>-0.43615300000000007</v>
      </c>
      <c r="AR330" s="45">
        <f t="shared" si="10"/>
        <v>-0.44306400000000024</v>
      </c>
      <c r="AS330" s="45">
        <f t="shared" si="10"/>
        <v>-0.433174</v>
      </c>
      <c r="AT330" s="45">
        <f t="shared" si="10"/>
        <v>-0.47005899999999995</v>
      </c>
      <c r="AU330" s="45">
        <f t="shared" si="10"/>
        <v>-0.46442800000000006</v>
      </c>
      <c r="AV330" s="45">
        <f t="shared" si="10"/>
        <v>-0.47307699999999997</v>
      </c>
      <c r="AW330" s="45">
        <f t="shared" si="10"/>
        <v>-0.47707699999999981</v>
      </c>
      <c r="AX330" s="45">
        <f t="shared" si="10"/>
        <v>-0.47687299999999994</v>
      </c>
      <c r="AY330" s="45">
        <f t="shared" si="10"/>
        <v>-0.46869100000000008</v>
      </c>
      <c r="AZ330" s="45">
        <f t="shared" si="10"/>
        <v>-0.47065999999999986</v>
      </c>
      <c r="BA330" s="45">
        <f t="shared" si="10"/>
        <v>-0.47729900000000008</v>
      </c>
      <c r="BB330" s="45">
        <f t="shared" si="10"/>
        <v>-0.47320899999999999</v>
      </c>
      <c r="BC330" s="45">
        <f t="shared" si="10"/>
        <v>-0.46626899999999999</v>
      </c>
      <c r="BD330" s="45">
        <f t="shared" si="10"/>
        <v>-0.47160000000000019</v>
      </c>
      <c r="BE330" s="45">
        <f t="shared" si="10"/>
        <v>-0.47850000000000009</v>
      </c>
      <c r="BF330" s="45">
        <f t="shared" si="10"/>
        <v>-0.47888200000000003</v>
      </c>
      <c r="BG330" s="45">
        <f t="shared" si="10"/>
        <v>-0.47051100000000018</v>
      </c>
      <c r="BJ330" s="40" t="s">
        <v>374</v>
      </c>
      <c r="BK330" s="45">
        <f t="shared" ref="BK330:CF330" si="11">AVERAGE(BK230:BK329)</f>
        <v>19.418154999999999</v>
      </c>
      <c r="BL330" s="45">
        <f t="shared" si="11"/>
        <v>14.681931000000002</v>
      </c>
      <c r="BM330" s="45">
        <f t="shared" si="11"/>
        <v>18.183583000000002</v>
      </c>
      <c r="BN330" s="45">
        <f t="shared" si="11"/>
        <v>19.026181999999991</v>
      </c>
      <c r="BO330" s="45">
        <f t="shared" si="11"/>
        <v>16.328175999999999</v>
      </c>
      <c r="BP330" s="45">
        <f t="shared" si="11"/>
        <v>19.190754999999996</v>
      </c>
      <c r="BQ330" s="45">
        <f t="shared" si="11"/>
        <v>18.213108999999996</v>
      </c>
      <c r="BR330" s="45">
        <f t="shared" si="11"/>
        <v>15.304817000000005</v>
      </c>
      <c r="BS330" s="45">
        <f t="shared" si="11"/>
        <v>19.531476000000005</v>
      </c>
      <c r="BT330" s="45">
        <f t="shared" si="11"/>
        <v>20.721140999999989</v>
      </c>
      <c r="BU330" s="45">
        <f t="shared" si="11"/>
        <v>20.511954999999993</v>
      </c>
      <c r="BV330" s="45">
        <f t="shared" si="11"/>
        <v>18.889415000000003</v>
      </c>
      <c r="BW330" s="45">
        <f t="shared" si="11"/>
        <v>17.760212999999997</v>
      </c>
      <c r="BX330" s="45">
        <f t="shared" si="11"/>
        <v>17.401714999999999</v>
      </c>
      <c r="BY330" s="45">
        <f t="shared" si="11"/>
        <v>20.232427000000001</v>
      </c>
      <c r="BZ330" s="45">
        <f t="shared" si="11"/>
        <v>19.171026999999999</v>
      </c>
      <c r="CA330" s="45">
        <f t="shared" si="11"/>
        <v>18.382582999999997</v>
      </c>
      <c r="CB330" s="45">
        <f t="shared" si="11"/>
        <v>20.914725999999995</v>
      </c>
      <c r="CC330" s="45">
        <f t="shared" si="11"/>
        <v>20.446424999999998</v>
      </c>
      <c r="CD330" s="45">
        <f t="shared" si="11"/>
        <v>18.247805</v>
      </c>
      <c r="CE330" s="45">
        <f t="shared" si="11"/>
        <v>16.788773999999993</v>
      </c>
      <c r="CF330" s="45">
        <f t="shared" si="11"/>
        <v>20.358806000000001</v>
      </c>
    </row>
    <row r="333" spans="1:87" s="40" customFormat="1" ht="47">
      <c r="A333" s="81" t="s">
        <v>375</v>
      </c>
      <c r="E333" s="28"/>
      <c r="F333" s="82"/>
      <c r="G333" s="82"/>
      <c r="H333" s="82"/>
      <c r="I333" s="28"/>
      <c r="J333" s="28"/>
      <c r="K333" s="28"/>
      <c r="L333" s="34"/>
      <c r="AI333" s="34"/>
      <c r="AJ333" s="25"/>
      <c r="AK333" s="37"/>
      <c r="BH333" s="38"/>
      <c r="BI333" s="24"/>
      <c r="CH333" s="28"/>
      <c r="CI333" s="28"/>
    </row>
    <row r="334" spans="1:87" s="83" customFormat="1" ht="29">
      <c r="A334" s="49" t="s">
        <v>117</v>
      </c>
      <c r="E334" s="84"/>
      <c r="F334" s="85"/>
      <c r="G334" s="85"/>
      <c r="H334" s="85"/>
      <c r="I334" s="84"/>
      <c r="J334" s="84"/>
      <c r="K334" s="84"/>
      <c r="L334" s="86"/>
      <c r="AI334" s="86"/>
      <c r="AJ334" s="87"/>
      <c r="AK334" s="88"/>
      <c r="BH334" s="38"/>
      <c r="BI334" s="89"/>
      <c r="BJ334" s="90"/>
      <c r="CG334" s="90"/>
      <c r="CH334" s="84"/>
      <c r="CI334" s="84"/>
    </row>
    <row r="335" spans="1:87" s="24" customFormat="1">
      <c r="A335" s="21" t="s">
        <v>4</v>
      </c>
      <c r="B335" s="21" t="s">
        <v>5</v>
      </c>
      <c r="C335" s="21"/>
      <c r="D335" s="21"/>
      <c r="E335" s="21" t="s">
        <v>116</v>
      </c>
      <c r="F335" s="22" t="s">
        <v>7</v>
      </c>
      <c r="G335" s="22" t="s">
        <v>8</v>
      </c>
      <c r="H335" s="22" t="s">
        <v>9</v>
      </c>
      <c r="I335" s="21" t="s">
        <v>10</v>
      </c>
      <c r="J335" s="21" t="s">
        <v>11</v>
      </c>
      <c r="K335" s="21" t="s">
        <v>12</v>
      </c>
      <c r="L335" s="23" t="s">
        <v>376</v>
      </c>
      <c r="M335" s="24">
        <v>2002</v>
      </c>
      <c r="N335" s="24">
        <v>2003</v>
      </c>
      <c r="O335" s="24">
        <v>2004</v>
      </c>
      <c r="P335" s="24">
        <v>2005</v>
      </c>
      <c r="Q335" s="24">
        <v>2006</v>
      </c>
      <c r="R335" s="24">
        <v>2007</v>
      </c>
      <c r="S335" s="24">
        <v>2008</v>
      </c>
      <c r="T335" s="24">
        <v>2009</v>
      </c>
      <c r="U335" s="24">
        <v>2010</v>
      </c>
      <c r="V335" s="24">
        <v>2011</v>
      </c>
      <c r="W335" s="24">
        <v>2012</v>
      </c>
      <c r="X335" s="24">
        <v>2013</v>
      </c>
      <c r="Y335" s="24">
        <v>2014</v>
      </c>
      <c r="Z335" s="24">
        <v>2015</v>
      </c>
      <c r="AA335" s="24">
        <v>2016</v>
      </c>
      <c r="AB335" s="24">
        <v>2017</v>
      </c>
      <c r="AC335" s="24">
        <v>2018</v>
      </c>
      <c r="AD335" s="24">
        <v>2019</v>
      </c>
      <c r="AE335" s="24">
        <v>2020</v>
      </c>
      <c r="AF335" s="24">
        <v>2021</v>
      </c>
      <c r="AG335" s="24">
        <v>2022</v>
      </c>
      <c r="AH335" s="24">
        <v>2023</v>
      </c>
      <c r="AI335" s="23"/>
      <c r="AJ335" s="25"/>
      <c r="AK335" s="26" t="s">
        <v>376</v>
      </c>
      <c r="AL335" s="76">
        <v>2002</v>
      </c>
      <c r="AM335" s="76">
        <v>2003</v>
      </c>
      <c r="AN335" s="76">
        <v>2004</v>
      </c>
      <c r="AO335" s="76">
        <v>2005</v>
      </c>
      <c r="AP335" s="76">
        <v>2006</v>
      </c>
      <c r="AQ335" s="76">
        <v>2007</v>
      </c>
      <c r="AR335" s="76">
        <v>2008</v>
      </c>
      <c r="AS335" s="76">
        <v>2009</v>
      </c>
      <c r="AT335" s="76">
        <v>2010</v>
      </c>
      <c r="AU335" s="76">
        <v>2011</v>
      </c>
      <c r="AV335" s="76">
        <v>2012</v>
      </c>
      <c r="AW335" s="76">
        <v>2013</v>
      </c>
      <c r="AX335" s="76">
        <v>2014</v>
      </c>
      <c r="AY335" s="76">
        <v>2015</v>
      </c>
      <c r="AZ335" s="76">
        <v>2016</v>
      </c>
      <c r="BA335" s="76">
        <v>2017</v>
      </c>
      <c r="BB335" s="76">
        <v>2018</v>
      </c>
      <c r="BC335" s="76">
        <v>2019</v>
      </c>
      <c r="BD335" s="76">
        <v>2020</v>
      </c>
      <c r="BE335" s="76">
        <v>2021</v>
      </c>
      <c r="BF335" s="76">
        <v>2022</v>
      </c>
      <c r="BG335" s="76">
        <v>2023</v>
      </c>
      <c r="BH335" s="27"/>
      <c r="BJ335" s="28" t="s">
        <v>376</v>
      </c>
      <c r="BK335" s="76">
        <v>2002</v>
      </c>
      <c r="BL335" s="76">
        <v>2003</v>
      </c>
      <c r="BM335" s="76">
        <v>2004</v>
      </c>
      <c r="BN335" s="76">
        <v>2005</v>
      </c>
      <c r="BO335" s="76">
        <v>2006</v>
      </c>
      <c r="BP335" s="76">
        <v>2007</v>
      </c>
      <c r="BQ335" s="76">
        <v>2008</v>
      </c>
      <c r="BR335" s="76">
        <v>2009</v>
      </c>
      <c r="BS335" s="76">
        <v>2010</v>
      </c>
      <c r="BT335" s="76">
        <v>2011</v>
      </c>
      <c r="BU335" s="76">
        <v>2012</v>
      </c>
      <c r="BV335" s="76">
        <v>2013</v>
      </c>
      <c r="BW335" s="76">
        <v>2014</v>
      </c>
      <c r="BX335" s="76">
        <v>2015</v>
      </c>
      <c r="BY335" s="76">
        <v>2016</v>
      </c>
      <c r="BZ335" s="76">
        <v>2017</v>
      </c>
      <c r="CA335" s="76">
        <v>2018</v>
      </c>
      <c r="CB335" s="76">
        <v>2019</v>
      </c>
      <c r="CC335" s="76">
        <v>2020</v>
      </c>
      <c r="CD335" s="76">
        <v>2021</v>
      </c>
      <c r="CE335" s="76">
        <v>2022</v>
      </c>
      <c r="CF335" s="76">
        <v>2023</v>
      </c>
      <c r="CH335" s="21" t="s">
        <v>10</v>
      </c>
      <c r="CI335" s="21" t="s">
        <v>11</v>
      </c>
    </row>
    <row r="336" spans="1:87">
      <c r="A336" s="91">
        <v>44657</v>
      </c>
      <c r="B336" s="92" t="s">
        <v>377</v>
      </c>
      <c r="C336" s="92"/>
      <c r="D336" s="92"/>
      <c r="E336" s="30">
        <v>2</v>
      </c>
      <c r="F336" s="31">
        <v>10</v>
      </c>
      <c r="G336" s="31">
        <v>273</v>
      </c>
      <c r="H336" s="31">
        <v>10531</v>
      </c>
      <c r="I336" s="32">
        <v>105.509</v>
      </c>
      <c r="J336" s="30">
        <v>35.761000000000003</v>
      </c>
      <c r="K336" s="30" t="s">
        <v>378</v>
      </c>
      <c r="M336" s="35">
        <v>0.53410000000000002</v>
      </c>
      <c r="N336" s="35">
        <v>0.4587</v>
      </c>
      <c r="O336" s="35">
        <v>0.51060000000000005</v>
      </c>
      <c r="P336" s="35">
        <v>0.49280000000000002</v>
      </c>
      <c r="Q336" s="35">
        <v>0.52029999999999998</v>
      </c>
      <c r="R336" s="35">
        <v>0.56969999999999998</v>
      </c>
      <c r="S336" s="35">
        <v>0.48530000000000001</v>
      </c>
      <c r="T336" s="35">
        <v>0.54859999999999998</v>
      </c>
      <c r="U336" s="35">
        <v>0.49819999999999998</v>
      </c>
      <c r="V336" s="35">
        <v>0.51139999999999997</v>
      </c>
      <c r="W336" s="35">
        <v>0.47560000000000002</v>
      </c>
      <c r="X336" s="35">
        <v>0.46510000000000001</v>
      </c>
      <c r="Y336" s="35">
        <v>0.43569999999999998</v>
      </c>
      <c r="Z336" s="35">
        <v>0.49519999999999997</v>
      </c>
      <c r="AA336" s="35">
        <v>0.47470000000000001</v>
      </c>
      <c r="AB336" s="35">
        <v>0.52969999999999995</v>
      </c>
      <c r="AC336" s="35">
        <v>0.52370000000000005</v>
      </c>
      <c r="AD336" s="35">
        <v>0.54749999999999999</v>
      </c>
      <c r="AE336" s="35">
        <v>0.55069999999999997</v>
      </c>
      <c r="AF336" s="35">
        <v>0.59909999999999997</v>
      </c>
      <c r="AG336" s="35">
        <v>0.33029999999999998</v>
      </c>
      <c r="AH336" s="35">
        <v>0.54300000000000004</v>
      </c>
      <c r="AJ336" s="93" t="s">
        <v>378</v>
      </c>
      <c r="AL336" s="35">
        <v>-0.45569999999999999</v>
      </c>
      <c r="AM336" s="35">
        <v>-0.38919999999999999</v>
      </c>
      <c r="AN336" s="35">
        <v>-0.4284</v>
      </c>
      <c r="AO336" s="35">
        <v>-0.41860000000000003</v>
      </c>
      <c r="AP336" s="35">
        <v>-0.50009999999999999</v>
      </c>
      <c r="AQ336" s="35">
        <v>-0.46510000000000001</v>
      </c>
      <c r="AR336" s="35">
        <v>-0.4037</v>
      </c>
      <c r="AS336" s="35">
        <v>-0.49120000000000003</v>
      </c>
      <c r="AT336" s="35">
        <v>-0.48530000000000001</v>
      </c>
      <c r="AU336" s="35">
        <v>-0.52829999999999999</v>
      </c>
      <c r="AV336" s="35">
        <v>-0.52580000000000005</v>
      </c>
      <c r="AW336" s="35">
        <v>-0.5262</v>
      </c>
      <c r="AX336" s="35">
        <v>-0.40250000000000002</v>
      </c>
      <c r="AY336" s="35">
        <v>-0.52969999999999995</v>
      </c>
      <c r="AZ336" s="35">
        <v>-0.48580000000000001</v>
      </c>
      <c r="BA336" s="35">
        <v>-0.51139999999999997</v>
      </c>
      <c r="BB336" s="35">
        <v>-0.53220000000000001</v>
      </c>
      <c r="BC336" s="35">
        <v>-0.47610000000000002</v>
      </c>
      <c r="BD336" s="35">
        <v>-0.53859999999999997</v>
      </c>
      <c r="BE336" s="35">
        <v>-0.51129999999999998</v>
      </c>
      <c r="BF336" s="35">
        <v>-0.61270000000000002</v>
      </c>
      <c r="BG336" s="35">
        <v>-0.56879999999999997</v>
      </c>
      <c r="BI336" s="21" t="s">
        <v>378</v>
      </c>
      <c r="BK336" s="42">
        <v>11.7592</v>
      </c>
      <c r="BL336" s="42">
        <v>7.4814999999999996</v>
      </c>
      <c r="BM336" s="42">
        <v>13.1911</v>
      </c>
      <c r="BN336" s="42">
        <v>14.7522</v>
      </c>
      <c r="BO336" s="42">
        <v>11.069900000000001</v>
      </c>
      <c r="BP336" s="42">
        <v>14.5838</v>
      </c>
      <c r="BQ336" s="42">
        <v>12.673</v>
      </c>
      <c r="BR336" s="42">
        <v>10.3935</v>
      </c>
      <c r="BS336" s="42">
        <v>13.0961</v>
      </c>
      <c r="BT336" s="42">
        <v>14.5242</v>
      </c>
      <c r="BU336" s="42">
        <v>16.712199999999999</v>
      </c>
      <c r="BV336" s="42">
        <v>12.706200000000001</v>
      </c>
      <c r="BW336" s="42">
        <v>8.5718999999999994</v>
      </c>
      <c r="BX336" s="42">
        <v>15.570499999999999</v>
      </c>
      <c r="BY336" s="42">
        <v>14.1187</v>
      </c>
      <c r="BZ336" s="42">
        <v>16.125</v>
      </c>
      <c r="CA336" s="42">
        <v>15.249000000000001</v>
      </c>
      <c r="CB336" s="42">
        <v>16.2149</v>
      </c>
      <c r="CC336" s="42">
        <v>18.256699999999999</v>
      </c>
      <c r="CD336" s="42">
        <v>14.505000000000001</v>
      </c>
      <c r="CE336" s="42">
        <v>21.783000000000001</v>
      </c>
      <c r="CF336" s="42">
        <v>21.497900000000001</v>
      </c>
      <c r="CH336" s="32">
        <v>105.509</v>
      </c>
      <c r="CI336" s="30">
        <v>35.761000000000003</v>
      </c>
    </row>
    <row r="337" spans="1:89">
      <c r="A337" s="91">
        <v>44657</v>
      </c>
      <c r="B337" s="92" t="s">
        <v>377</v>
      </c>
      <c r="C337" s="92"/>
      <c r="D337" s="92"/>
      <c r="E337" s="30">
        <v>4</v>
      </c>
      <c r="F337" s="31">
        <v>15</v>
      </c>
      <c r="G337" s="31">
        <v>186</v>
      </c>
      <c r="H337" s="31">
        <v>10217</v>
      </c>
      <c r="I337" s="32">
        <v>105.51</v>
      </c>
      <c r="J337" s="30">
        <v>35.76</v>
      </c>
      <c r="K337" s="30" t="s">
        <v>379</v>
      </c>
      <c r="M337" s="35">
        <v>0.5131</v>
      </c>
      <c r="N337" s="35">
        <v>0.46860000000000002</v>
      </c>
      <c r="O337" s="35">
        <v>0.50770000000000004</v>
      </c>
      <c r="P337" s="35">
        <v>0.48830000000000001</v>
      </c>
      <c r="Q337" s="35">
        <v>0.46400000000000002</v>
      </c>
      <c r="R337" s="35">
        <v>0.5726</v>
      </c>
      <c r="S337" s="35">
        <v>0.51770000000000005</v>
      </c>
      <c r="T337" s="35">
        <v>0.50609999999999999</v>
      </c>
      <c r="U337" s="35">
        <v>0.4894</v>
      </c>
      <c r="V337" s="35">
        <v>0.47389999999999999</v>
      </c>
      <c r="W337" s="35">
        <v>0.47639999999999999</v>
      </c>
      <c r="X337" s="35">
        <v>0.4587</v>
      </c>
      <c r="Y337" s="35">
        <v>0.41749999999999998</v>
      </c>
      <c r="Z337" s="35">
        <v>0.49669999999999997</v>
      </c>
      <c r="AA337" s="35">
        <v>0.48299999999999998</v>
      </c>
      <c r="AB337" s="35">
        <v>0.5393</v>
      </c>
      <c r="AC337" s="35">
        <v>0.50590000000000002</v>
      </c>
      <c r="AD337" s="35">
        <v>0.5444</v>
      </c>
      <c r="AE337" s="35">
        <v>0.55359999999999998</v>
      </c>
      <c r="AF337" s="35">
        <v>0.60489999999999999</v>
      </c>
      <c r="AG337" s="35">
        <v>0.36659999999999998</v>
      </c>
      <c r="AH337" s="35">
        <v>0.58430000000000004</v>
      </c>
      <c r="AJ337" s="93" t="s">
        <v>379</v>
      </c>
      <c r="AL337" s="35">
        <v>-0.44650000000000001</v>
      </c>
      <c r="AM337" s="35">
        <v>-0.3841</v>
      </c>
      <c r="AN337" s="35">
        <v>-0.44479999999999997</v>
      </c>
      <c r="AO337" s="35">
        <v>-0.50880000000000003</v>
      </c>
      <c r="AP337" s="35">
        <v>-0.40799999999999997</v>
      </c>
      <c r="AQ337" s="35">
        <v>-0.47260000000000002</v>
      </c>
      <c r="AR337" s="35">
        <v>-0.47749999999999998</v>
      </c>
      <c r="AS337" s="35">
        <v>-0.44519999999999998</v>
      </c>
      <c r="AT337" s="35">
        <v>-0.51690000000000003</v>
      </c>
      <c r="AU337" s="35">
        <v>-0.55489999999999995</v>
      </c>
      <c r="AV337" s="35">
        <v>-0.52700000000000002</v>
      </c>
      <c r="AW337" s="35">
        <v>-0.5181</v>
      </c>
      <c r="AX337" s="35">
        <v>-0.41089999999999999</v>
      </c>
      <c r="AY337" s="35">
        <v>-0.54320000000000002</v>
      </c>
      <c r="AZ337" s="35">
        <v>-0.54049999999999998</v>
      </c>
      <c r="BA337" s="35">
        <v>-0.52800000000000002</v>
      </c>
      <c r="BB337" s="35">
        <v>-0.54400000000000004</v>
      </c>
      <c r="BC337" s="35">
        <v>-0.47960000000000003</v>
      </c>
      <c r="BD337" s="35">
        <v>-0.55840000000000001</v>
      </c>
      <c r="BE337" s="35">
        <v>-0.53600000000000003</v>
      </c>
      <c r="BF337" s="35">
        <v>-0.59450000000000003</v>
      </c>
      <c r="BG337" s="35">
        <v>-0.56620000000000004</v>
      </c>
      <c r="BI337" s="21" t="s">
        <v>379</v>
      </c>
      <c r="BK337" s="42">
        <v>10.659000000000001</v>
      </c>
      <c r="BL337" s="42">
        <v>7.3815999999999997</v>
      </c>
      <c r="BM337" s="42">
        <v>14.248100000000001</v>
      </c>
      <c r="BN337" s="42">
        <v>13.6212</v>
      </c>
      <c r="BO337" s="42">
        <v>10.3544</v>
      </c>
      <c r="BP337" s="42">
        <v>13.485200000000001</v>
      </c>
      <c r="BQ337" s="42">
        <v>15.0342</v>
      </c>
      <c r="BR337" s="42">
        <v>10.0273</v>
      </c>
      <c r="BS337" s="42">
        <v>13.229200000000001</v>
      </c>
      <c r="BT337" s="42">
        <v>15.3033</v>
      </c>
      <c r="BU337" s="42">
        <v>16.940300000000001</v>
      </c>
      <c r="BV337" s="42">
        <v>14.7583</v>
      </c>
      <c r="BW337" s="42">
        <v>10.7614</v>
      </c>
      <c r="BX337" s="42">
        <v>15.5298</v>
      </c>
      <c r="BY337" s="42">
        <v>14.5794</v>
      </c>
      <c r="BZ337" s="42">
        <v>15.8741</v>
      </c>
      <c r="CA337" s="42">
        <v>15.9368</v>
      </c>
      <c r="CB337" s="42">
        <v>15.713900000000001</v>
      </c>
      <c r="CC337" s="42">
        <v>18.244</v>
      </c>
      <c r="CD337" s="42">
        <v>14.584899999999999</v>
      </c>
      <c r="CE337" s="42">
        <v>21.4236</v>
      </c>
      <c r="CF337" s="42">
        <v>20.623000000000001</v>
      </c>
      <c r="CH337" s="32">
        <v>105.51</v>
      </c>
      <c r="CI337" s="30">
        <v>35.76</v>
      </c>
    </row>
    <row r="338" spans="1:89">
      <c r="A338" s="91">
        <v>44657</v>
      </c>
      <c r="B338" s="92" t="s">
        <v>377</v>
      </c>
      <c r="C338" s="92"/>
      <c r="D338" s="92"/>
      <c r="E338" s="30">
        <v>2</v>
      </c>
      <c r="F338" s="31">
        <v>12</v>
      </c>
      <c r="G338" s="31">
        <v>261</v>
      </c>
      <c r="H338" s="31">
        <v>9583</v>
      </c>
      <c r="I338" s="32">
        <v>105.514</v>
      </c>
      <c r="J338" s="30">
        <v>35.737000000000002</v>
      </c>
      <c r="K338" s="30" t="s">
        <v>380</v>
      </c>
      <c r="M338" s="35">
        <v>0.61729999999999996</v>
      </c>
      <c r="N338" s="35">
        <v>0.58309999999999995</v>
      </c>
      <c r="O338" s="35">
        <v>0.57499999999999996</v>
      </c>
      <c r="P338" s="35">
        <v>0.59419999999999995</v>
      </c>
      <c r="Q338" s="35">
        <v>0.57769999999999999</v>
      </c>
      <c r="R338" s="35">
        <v>0.6129</v>
      </c>
      <c r="S338" s="35">
        <v>0.60209999999999997</v>
      </c>
      <c r="T338" s="35">
        <v>0.5796</v>
      </c>
      <c r="U338" s="35">
        <v>0.59989999999999999</v>
      </c>
      <c r="V338" s="35">
        <v>0.5877</v>
      </c>
      <c r="W338" s="35">
        <v>0.56710000000000005</v>
      </c>
      <c r="X338" s="35">
        <v>0.60719999999999996</v>
      </c>
      <c r="Y338" s="35">
        <v>0.6401</v>
      </c>
      <c r="Z338" s="35">
        <v>0.61529999999999996</v>
      </c>
      <c r="AA338" s="35">
        <v>0.63770000000000004</v>
      </c>
      <c r="AB338" s="35">
        <v>0.62029999999999996</v>
      </c>
      <c r="AC338" s="35">
        <v>0.59509999999999996</v>
      </c>
      <c r="AD338" s="35">
        <v>0.62729999999999997</v>
      </c>
      <c r="AE338" s="35">
        <v>0.61750000000000005</v>
      </c>
      <c r="AF338" s="35">
        <v>0.63400000000000001</v>
      </c>
      <c r="AG338" s="35">
        <v>0.48399999999999999</v>
      </c>
      <c r="AH338" s="35">
        <v>0.56100000000000005</v>
      </c>
      <c r="AJ338" s="93" t="s">
        <v>380</v>
      </c>
      <c r="AL338" s="35">
        <v>-0.44159999999999999</v>
      </c>
      <c r="AM338" s="35">
        <v>-0.4012</v>
      </c>
      <c r="AN338" s="35">
        <v>-0.41439999999999999</v>
      </c>
      <c r="AO338" s="35">
        <v>-0.44769999999999999</v>
      </c>
      <c r="AP338" s="35">
        <v>-0.45540000000000003</v>
      </c>
      <c r="AQ338" s="35">
        <v>-0.4793</v>
      </c>
      <c r="AR338" s="35">
        <v>-0.48</v>
      </c>
      <c r="AS338" s="35">
        <v>-0.43209999999999998</v>
      </c>
      <c r="AT338" s="35">
        <v>-0.49990000000000001</v>
      </c>
      <c r="AU338" s="35">
        <v>-0.51239999999999997</v>
      </c>
      <c r="AV338" s="35">
        <v>-0.4839</v>
      </c>
      <c r="AW338" s="35">
        <v>-0.52070000000000005</v>
      </c>
      <c r="AX338" s="35">
        <v>-0.51619999999999999</v>
      </c>
      <c r="AY338" s="35">
        <v>-0.505</v>
      </c>
      <c r="AZ338" s="35">
        <v>-0.52059999999999995</v>
      </c>
      <c r="BA338" s="35">
        <v>-0.49569999999999997</v>
      </c>
      <c r="BB338" s="35">
        <v>-0.497</v>
      </c>
      <c r="BC338" s="35">
        <v>-0.4929</v>
      </c>
      <c r="BD338" s="35">
        <v>-0.51770000000000005</v>
      </c>
      <c r="BE338" s="35">
        <v>-0.50339999999999996</v>
      </c>
      <c r="BF338" s="35">
        <v>-0.46779999999999999</v>
      </c>
      <c r="BG338" s="35">
        <v>-0.5262</v>
      </c>
      <c r="BI338" s="21" t="s">
        <v>380</v>
      </c>
      <c r="BK338" s="42">
        <v>16.388200000000001</v>
      </c>
      <c r="BL338" s="42">
        <v>11.7624</v>
      </c>
      <c r="BM338" s="42">
        <v>14.991199999999999</v>
      </c>
      <c r="BN338" s="42">
        <v>14.4594</v>
      </c>
      <c r="BO338" s="42">
        <v>12.823399999999999</v>
      </c>
      <c r="BP338" s="42">
        <v>18.273099999999999</v>
      </c>
      <c r="BQ338" s="42">
        <v>17.234300000000001</v>
      </c>
      <c r="BR338" s="42">
        <v>11.325799999999999</v>
      </c>
      <c r="BS338" s="42">
        <v>16.3889</v>
      </c>
      <c r="BT338" s="42">
        <v>15.267799999999999</v>
      </c>
      <c r="BU338" s="42">
        <v>18.7882</v>
      </c>
      <c r="BV338" s="42">
        <v>14.0479</v>
      </c>
      <c r="BW338" s="42">
        <v>13.5101</v>
      </c>
      <c r="BX338" s="42">
        <v>13.7524</v>
      </c>
      <c r="BY338" s="42">
        <v>15.8771</v>
      </c>
      <c r="BZ338" s="42">
        <v>17.273499999999999</v>
      </c>
      <c r="CA338" s="42">
        <v>13.2653</v>
      </c>
      <c r="CB338" s="42">
        <v>18.6691</v>
      </c>
      <c r="CC338" s="42">
        <v>14.2425</v>
      </c>
      <c r="CD338" s="42">
        <v>17.4682</v>
      </c>
      <c r="CE338" s="42">
        <v>16.113</v>
      </c>
      <c r="CF338" s="42">
        <v>19.693100000000001</v>
      </c>
      <c r="CH338" s="32">
        <v>105.514</v>
      </c>
      <c r="CI338" s="30">
        <v>35.737000000000002</v>
      </c>
    </row>
    <row r="339" spans="1:89">
      <c r="A339" s="91">
        <v>44657</v>
      </c>
      <c r="B339" s="92" t="s">
        <v>377</v>
      </c>
      <c r="C339" s="92"/>
      <c r="D339" s="92"/>
      <c r="E339" s="30">
        <v>4</v>
      </c>
      <c r="F339" s="31">
        <v>14</v>
      </c>
      <c r="G339" s="31">
        <v>212</v>
      </c>
      <c r="H339" s="31">
        <v>8170</v>
      </c>
      <c r="I339" s="32">
        <v>105.41500000000001</v>
      </c>
      <c r="J339" s="30">
        <v>35.726999999999997</v>
      </c>
      <c r="K339" s="30" t="s">
        <v>381</v>
      </c>
      <c r="M339" s="35">
        <v>0.54330000000000001</v>
      </c>
      <c r="N339" s="35">
        <v>0.55069999999999997</v>
      </c>
      <c r="O339" s="35">
        <v>0.56569999999999998</v>
      </c>
      <c r="P339" s="35">
        <v>0.51449999999999996</v>
      </c>
      <c r="Q339" s="35">
        <v>0.51990000000000003</v>
      </c>
      <c r="R339" s="35">
        <v>0.56879999999999997</v>
      </c>
      <c r="S339" s="35">
        <v>0.59540000000000004</v>
      </c>
      <c r="T339" s="35">
        <v>0.52229999999999999</v>
      </c>
      <c r="U339" s="35">
        <v>0.60540000000000005</v>
      </c>
      <c r="V339" s="35">
        <v>0.57879999999999998</v>
      </c>
      <c r="W339" s="35">
        <v>0.58160000000000001</v>
      </c>
      <c r="X339" s="35">
        <v>0.61129999999999995</v>
      </c>
      <c r="Y339" s="35">
        <v>0.6038</v>
      </c>
      <c r="Z339" s="35">
        <v>0.59640000000000004</v>
      </c>
      <c r="AA339" s="35">
        <v>0.65180000000000005</v>
      </c>
      <c r="AB339" s="35">
        <v>0.61560000000000004</v>
      </c>
      <c r="AC339" s="35">
        <v>0.60309999999999997</v>
      </c>
      <c r="AD339" s="35">
        <v>0.63009999999999999</v>
      </c>
      <c r="AE339" s="35">
        <v>0.63690000000000002</v>
      </c>
      <c r="AF339" s="35">
        <v>0.65</v>
      </c>
      <c r="AG339" s="35">
        <v>0.17069999999999999</v>
      </c>
      <c r="AH339" s="35">
        <v>0.29659999999999997</v>
      </c>
      <c r="AJ339" s="93" t="s">
        <v>381</v>
      </c>
      <c r="AL339" s="35">
        <v>-0.38059999999999999</v>
      </c>
      <c r="AM339" s="35">
        <v>-0.4113</v>
      </c>
      <c r="AN339" s="35">
        <v>-0.42520000000000002</v>
      </c>
      <c r="AO339" s="35">
        <v>-0.43790000000000001</v>
      </c>
      <c r="AP339" s="35">
        <v>-0.42520000000000002</v>
      </c>
      <c r="AQ339" s="35">
        <v>-0.4168</v>
      </c>
      <c r="AR339" s="35">
        <v>-0.4345</v>
      </c>
      <c r="AS339" s="35">
        <v>-0.39489999999999997</v>
      </c>
      <c r="AT339" s="35">
        <v>-0.46710000000000002</v>
      </c>
      <c r="AU339" s="35">
        <v>-0.44080000000000003</v>
      </c>
      <c r="AV339" s="35">
        <v>-0.44409999999999999</v>
      </c>
      <c r="AW339" s="35">
        <v>-0.45879999999999999</v>
      </c>
      <c r="AX339" s="35">
        <v>-0.4834</v>
      </c>
      <c r="AY339" s="35">
        <v>-0.48409999999999997</v>
      </c>
      <c r="AZ339" s="35">
        <v>-0.49809999999999999</v>
      </c>
      <c r="BA339" s="35">
        <v>-0.4713</v>
      </c>
      <c r="BB339" s="35">
        <v>-0.49209999999999998</v>
      </c>
      <c r="BC339" s="35">
        <v>-0.50090000000000001</v>
      </c>
      <c r="BD339" s="35">
        <v>-0.47739999999999999</v>
      </c>
      <c r="BE339" s="35">
        <v>-0.47220000000000001</v>
      </c>
      <c r="BF339" s="35">
        <v>-0.54790000000000005</v>
      </c>
      <c r="BG339" s="35">
        <v>-0.51929999999999998</v>
      </c>
      <c r="BI339" s="21" t="s">
        <v>381</v>
      </c>
      <c r="BK339" s="42">
        <v>16.868099999999998</v>
      </c>
      <c r="BL339" s="42">
        <v>14.571400000000001</v>
      </c>
      <c r="BM339" s="42">
        <v>19.6264</v>
      </c>
      <c r="BN339" s="42">
        <v>19.308299999999999</v>
      </c>
      <c r="BO339" s="42">
        <v>17.046600000000002</v>
      </c>
      <c r="BP339" s="42">
        <v>19.075700000000001</v>
      </c>
      <c r="BQ339" s="42">
        <v>18.964200000000002</v>
      </c>
      <c r="BR339" s="42">
        <v>14.6744</v>
      </c>
      <c r="BS339" s="42">
        <v>17.877500000000001</v>
      </c>
      <c r="BT339" s="42">
        <v>20.3797</v>
      </c>
      <c r="BU339" s="42">
        <v>18.3873</v>
      </c>
      <c r="BV339" s="42">
        <v>19.207699999999999</v>
      </c>
      <c r="BW339" s="42">
        <v>17.454699999999999</v>
      </c>
      <c r="BX339" s="42">
        <v>17.369800000000001</v>
      </c>
      <c r="BY339" s="42">
        <v>19.476099999999999</v>
      </c>
      <c r="BZ339" s="42">
        <v>20.415400000000002</v>
      </c>
      <c r="CA339" s="42">
        <v>17.7104</v>
      </c>
      <c r="CB339" s="42">
        <v>20.906500000000001</v>
      </c>
      <c r="CC339" s="42">
        <v>21.276399999999999</v>
      </c>
      <c r="CD339" s="42">
        <v>19.2881</v>
      </c>
      <c r="CE339" s="42">
        <v>24.491800000000001</v>
      </c>
      <c r="CF339" s="42">
        <v>23.5183</v>
      </c>
      <c r="CH339" s="32">
        <v>105.41500000000001</v>
      </c>
      <c r="CI339" s="30">
        <v>35.726999999999997</v>
      </c>
    </row>
    <row r="340" spans="1:89">
      <c r="A340" s="91">
        <v>44657</v>
      </c>
      <c r="B340" s="92" t="s">
        <v>377</v>
      </c>
      <c r="C340" s="92"/>
      <c r="D340" s="92"/>
      <c r="E340" s="30">
        <v>4</v>
      </c>
      <c r="F340" s="31">
        <v>16</v>
      </c>
      <c r="G340" s="31">
        <v>239</v>
      </c>
      <c r="H340" s="31">
        <v>8910</v>
      </c>
      <c r="I340" s="32">
        <v>104.471</v>
      </c>
      <c r="J340" s="30">
        <v>35.688000000000002</v>
      </c>
      <c r="K340" s="30" t="s">
        <v>382</v>
      </c>
      <c r="M340" s="35">
        <v>0.6331</v>
      </c>
      <c r="N340" s="35">
        <v>0.56679999999999997</v>
      </c>
      <c r="O340" s="35">
        <v>0.57050000000000001</v>
      </c>
      <c r="P340" s="35">
        <v>0.53359999999999996</v>
      </c>
      <c r="Q340" s="35">
        <v>0.53920000000000001</v>
      </c>
      <c r="R340" s="35">
        <v>0.56789999999999996</v>
      </c>
      <c r="S340" s="35">
        <v>0.60840000000000005</v>
      </c>
      <c r="T340" s="35">
        <v>0.60209999999999997</v>
      </c>
      <c r="U340" s="35">
        <v>0.60909999999999997</v>
      </c>
      <c r="V340" s="35">
        <v>0.59289999999999998</v>
      </c>
      <c r="W340" s="35">
        <v>0.57010000000000005</v>
      </c>
      <c r="X340" s="35">
        <v>0.56859999999999999</v>
      </c>
      <c r="Y340" s="35">
        <v>0.59660000000000002</v>
      </c>
      <c r="Z340" s="35">
        <v>0.61370000000000002</v>
      </c>
      <c r="AA340" s="35">
        <v>0.62029999999999996</v>
      </c>
      <c r="AB340" s="35">
        <v>0.63800000000000001</v>
      </c>
      <c r="AC340" s="35">
        <v>0.61370000000000002</v>
      </c>
      <c r="AD340" s="35">
        <v>0.67330000000000001</v>
      </c>
      <c r="AE340" s="35">
        <v>0.625</v>
      </c>
      <c r="AF340" s="35">
        <v>0.62919999999999998</v>
      </c>
      <c r="AG340" s="35">
        <v>0.1865</v>
      </c>
      <c r="AH340" s="35">
        <v>0.31480000000000002</v>
      </c>
      <c r="AJ340" s="93" t="s">
        <v>382</v>
      </c>
      <c r="AL340" s="35">
        <v>-0.41610000000000003</v>
      </c>
      <c r="AM340" s="35">
        <v>-0.35489999999999999</v>
      </c>
      <c r="AN340" s="35">
        <v>-0.4138</v>
      </c>
      <c r="AO340" s="35">
        <v>-0.4294</v>
      </c>
      <c r="AP340" s="35">
        <v>-0.42509999999999998</v>
      </c>
      <c r="AQ340" s="35">
        <v>-0.4098</v>
      </c>
      <c r="AR340" s="35">
        <v>-0.4133</v>
      </c>
      <c r="AS340" s="35">
        <v>-0.4128</v>
      </c>
      <c r="AT340" s="35">
        <v>-0.46810000000000002</v>
      </c>
      <c r="AU340" s="35">
        <v>-0.4521</v>
      </c>
      <c r="AV340" s="35">
        <v>-0.4335</v>
      </c>
      <c r="AW340" s="35">
        <v>-0.47020000000000001</v>
      </c>
      <c r="AX340" s="35">
        <v>-0.46500000000000002</v>
      </c>
      <c r="AY340" s="35">
        <v>-0.47749999999999998</v>
      </c>
      <c r="AZ340" s="35">
        <v>-0.45219999999999999</v>
      </c>
      <c r="BA340" s="35">
        <v>-0.47310000000000002</v>
      </c>
      <c r="BB340" s="35">
        <v>-0.46150000000000002</v>
      </c>
      <c r="BC340" s="35">
        <v>-0.47849999999999998</v>
      </c>
      <c r="BD340" s="35">
        <v>-0.4652</v>
      </c>
      <c r="BE340" s="35">
        <v>-0.46960000000000002</v>
      </c>
      <c r="BF340" s="35">
        <v>-0.57920000000000005</v>
      </c>
      <c r="BG340" s="35">
        <v>-0.5907</v>
      </c>
      <c r="BI340" s="21" t="s">
        <v>382</v>
      </c>
      <c r="BK340" s="42">
        <v>14.2378</v>
      </c>
      <c r="BL340" s="42">
        <v>7.8491</v>
      </c>
      <c r="BM340" s="42">
        <v>11.044700000000001</v>
      </c>
      <c r="BN340" s="42">
        <v>13.8423</v>
      </c>
      <c r="BO340" s="42">
        <v>11.7281</v>
      </c>
      <c r="BP340" s="42">
        <v>12.6258</v>
      </c>
      <c r="BQ340" s="42">
        <v>11.1014</v>
      </c>
      <c r="BR340" s="42">
        <v>11.468</v>
      </c>
      <c r="BS340" s="42">
        <v>14.199299999999999</v>
      </c>
      <c r="BT340" s="42">
        <v>13.5427</v>
      </c>
      <c r="BU340" s="42">
        <v>14.0486</v>
      </c>
      <c r="BV340" s="42">
        <v>12.8027</v>
      </c>
      <c r="BW340" s="42">
        <v>12.208500000000001</v>
      </c>
      <c r="BX340" s="42">
        <v>12.5046</v>
      </c>
      <c r="BY340" s="42">
        <v>14.463200000000001</v>
      </c>
      <c r="BZ340" s="42">
        <v>13.887</v>
      </c>
      <c r="CA340" s="42">
        <v>13.8766</v>
      </c>
      <c r="CB340" s="42">
        <v>16.830200000000001</v>
      </c>
      <c r="CC340" s="42">
        <v>13.3819</v>
      </c>
      <c r="CD340" s="42">
        <v>13.851100000000001</v>
      </c>
      <c r="CE340" s="42">
        <v>22.053799999999999</v>
      </c>
      <c r="CF340" s="42">
        <v>22.3217</v>
      </c>
      <c r="CH340" s="32">
        <v>104.471</v>
      </c>
      <c r="CI340" s="30">
        <v>35.688000000000002</v>
      </c>
    </row>
    <row r="341" spans="1:89">
      <c r="A341" s="91">
        <v>44657</v>
      </c>
      <c r="B341" s="92" t="s">
        <v>377</v>
      </c>
      <c r="C341" s="92"/>
      <c r="D341" s="92"/>
      <c r="E341" s="30">
        <v>4</v>
      </c>
      <c r="F341" s="31">
        <v>15</v>
      </c>
      <c r="G341" s="31">
        <v>150</v>
      </c>
      <c r="H341" s="31">
        <v>8650</v>
      </c>
      <c r="I341" s="32">
        <v>105.491</v>
      </c>
      <c r="J341" s="30">
        <v>35.661999999999999</v>
      </c>
      <c r="K341" s="30" t="s">
        <v>383</v>
      </c>
      <c r="M341" s="35">
        <v>0.59019999999999995</v>
      </c>
      <c r="N341" s="35">
        <v>0.54410000000000003</v>
      </c>
      <c r="O341" s="35">
        <v>0.57879999999999998</v>
      </c>
      <c r="P341" s="35">
        <v>0.57150000000000001</v>
      </c>
      <c r="Q341" s="35">
        <v>0.51749999999999996</v>
      </c>
      <c r="R341" s="35">
        <v>0.5383</v>
      </c>
      <c r="S341" s="35">
        <v>0.58489999999999998</v>
      </c>
      <c r="T341" s="35">
        <v>0.5736</v>
      </c>
      <c r="U341" s="35">
        <v>0.57350000000000001</v>
      </c>
      <c r="V341" s="35">
        <v>0.55020000000000002</v>
      </c>
      <c r="W341" s="35">
        <v>0.57350000000000001</v>
      </c>
      <c r="X341" s="35">
        <v>0.57150000000000001</v>
      </c>
      <c r="Y341" s="35">
        <v>0.60570000000000002</v>
      </c>
      <c r="Z341" s="35">
        <v>0.58889999999999998</v>
      </c>
      <c r="AA341" s="35">
        <v>0.57969999999999999</v>
      </c>
      <c r="AB341" s="35">
        <v>0.61419999999999997</v>
      </c>
      <c r="AC341" s="35">
        <v>0.57489999999999997</v>
      </c>
      <c r="AD341" s="35">
        <v>0.62509999999999999</v>
      </c>
      <c r="AE341" s="35">
        <v>0.62150000000000005</v>
      </c>
      <c r="AF341" s="35">
        <v>0.60940000000000005</v>
      </c>
      <c r="AG341" s="35">
        <v>0.17760000000000001</v>
      </c>
      <c r="AH341" s="35">
        <v>0.1973</v>
      </c>
      <c r="AJ341" s="93" t="s">
        <v>383</v>
      </c>
      <c r="AL341" s="35">
        <v>-0.39879999999999999</v>
      </c>
      <c r="AM341" s="35">
        <v>-0.3614</v>
      </c>
      <c r="AN341" s="35">
        <v>-0.40460000000000002</v>
      </c>
      <c r="AO341" s="35">
        <v>-0.39419999999999999</v>
      </c>
      <c r="AP341" s="35">
        <v>-0.40749999999999997</v>
      </c>
      <c r="AQ341" s="35">
        <v>-0.45340000000000003</v>
      </c>
      <c r="AR341" s="35">
        <v>-0.43690000000000001</v>
      </c>
      <c r="AS341" s="35">
        <v>-0.46210000000000001</v>
      </c>
      <c r="AT341" s="35">
        <v>-0.44679999999999997</v>
      </c>
      <c r="AU341" s="35">
        <v>-0.44540000000000002</v>
      </c>
      <c r="AV341" s="35">
        <v>-0.47499999999999998</v>
      </c>
      <c r="AW341" s="35">
        <v>-0.46210000000000001</v>
      </c>
      <c r="AX341" s="35">
        <v>-0.46500000000000002</v>
      </c>
      <c r="AY341" s="35">
        <v>-0.45529999999999998</v>
      </c>
      <c r="AZ341" s="35">
        <v>-0.4647</v>
      </c>
      <c r="BA341" s="35">
        <v>-0.45500000000000002</v>
      </c>
      <c r="BB341" s="35">
        <v>-0.45939999999999998</v>
      </c>
      <c r="BC341" s="35">
        <v>-0.46350000000000002</v>
      </c>
      <c r="BD341" s="35">
        <v>-0.45450000000000002</v>
      </c>
      <c r="BE341" s="35">
        <v>-0.46939999999999998</v>
      </c>
      <c r="BF341" s="35">
        <v>-0.55210000000000004</v>
      </c>
      <c r="BG341" s="35">
        <v>-0.5605</v>
      </c>
      <c r="BI341" s="21" t="s">
        <v>383</v>
      </c>
      <c r="BK341" s="42">
        <v>16.727499999999999</v>
      </c>
      <c r="BL341" s="42">
        <v>12.509</v>
      </c>
      <c r="BM341" s="42">
        <v>15.8384</v>
      </c>
      <c r="BN341" s="42">
        <v>17.572600000000001</v>
      </c>
      <c r="BO341" s="42">
        <v>13.0527</v>
      </c>
      <c r="BP341" s="42">
        <v>15.5616</v>
      </c>
      <c r="BQ341" s="42">
        <v>20.727599999999999</v>
      </c>
      <c r="BR341" s="42">
        <v>13.822100000000001</v>
      </c>
      <c r="BS341" s="42">
        <v>19.421600000000002</v>
      </c>
      <c r="BT341" s="42">
        <v>18.8035</v>
      </c>
      <c r="BU341" s="42">
        <v>20.344200000000001</v>
      </c>
      <c r="BV341" s="42">
        <v>15.8033</v>
      </c>
      <c r="BW341" s="42">
        <v>16.4771</v>
      </c>
      <c r="BX341" s="42">
        <v>15.2713</v>
      </c>
      <c r="BY341" s="42">
        <v>18.513100000000001</v>
      </c>
      <c r="BZ341" s="42">
        <v>18.651</v>
      </c>
      <c r="CA341" s="42">
        <v>15.891</v>
      </c>
      <c r="CB341" s="42">
        <v>23.109300000000001</v>
      </c>
      <c r="CC341" s="42">
        <v>17.402200000000001</v>
      </c>
      <c r="CD341" s="42">
        <v>18.485299999999999</v>
      </c>
      <c r="CE341" s="42">
        <v>22.585100000000001</v>
      </c>
      <c r="CF341" s="42">
        <v>29.006399999999999</v>
      </c>
      <c r="CH341" s="32">
        <v>105.491</v>
      </c>
      <c r="CI341" s="30">
        <v>35.661999999999999</v>
      </c>
    </row>
    <row r="342" spans="1:89">
      <c r="A342" s="91">
        <v>44657</v>
      </c>
      <c r="B342" s="92" t="s">
        <v>377</v>
      </c>
      <c r="C342" s="92"/>
      <c r="D342" s="92"/>
      <c r="E342" s="30">
        <v>4</v>
      </c>
      <c r="F342" s="31">
        <v>10</v>
      </c>
      <c r="G342" s="31">
        <v>108</v>
      </c>
      <c r="H342" s="31">
        <v>7950</v>
      </c>
      <c r="I342" s="32">
        <v>105.46</v>
      </c>
      <c r="J342" s="30">
        <v>65.644000000000005</v>
      </c>
      <c r="K342" s="30" t="s">
        <v>384</v>
      </c>
      <c r="M342" s="35">
        <v>0.49569999999999997</v>
      </c>
      <c r="N342" s="35">
        <v>0.48449999999999999</v>
      </c>
      <c r="O342" s="35">
        <v>0.57069999999999999</v>
      </c>
      <c r="P342" s="35">
        <v>0.5968</v>
      </c>
      <c r="Q342" s="35">
        <v>0.50490000000000002</v>
      </c>
      <c r="R342" s="35">
        <v>0.62350000000000005</v>
      </c>
      <c r="S342" s="35">
        <v>0.60660000000000003</v>
      </c>
      <c r="T342" s="35">
        <v>0.57110000000000005</v>
      </c>
      <c r="U342" s="35">
        <v>0.58689999999999998</v>
      </c>
      <c r="V342" s="35">
        <v>0.51019999999999999</v>
      </c>
      <c r="W342" s="35">
        <v>0.52459999999999996</v>
      </c>
      <c r="X342" s="35">
        <v>0.48770000000000002</v>
      </c>
      <c r="Y342" s="35">
        <v>0.53059999999999996</v>
      </c>
      <c r="Z342" s="35">
        <v>0.54600000000000004</v>
      </c>
      <c r="AA342" s="35">
        <v>0.58620000000000005</v>
      </c>
      <c r="AB342" s="35">
        <v>0.55830000000000002</v>
      </c>
      <c r="AC342" s="35">
        <v>0.50139999999999996</v>
      </c>
      <c r="AD342" s="35">
        <v>0.57040000000000002</v>
      </c>
      <c r="AE342" s="35">
        <v>0.55000000000000004</v>
      </c>
      <c r="AF342" s="35">
        <v>0.58109999999999995</v>
      </c>
      <c r="AG342" s="35">
        <v>0.2268</v>
      </c>
      <c r="AH342" s="35">
        <v>0.37219999999999998</v>
      </c>
      <c r="AJ342" s="93" t="s">
        <v>384</v>
      </c>
      <c r="AL342" s="35">
        <v>-0.53100000000000003</v>
      </c>
      <c r="AM342" s="35">
        <v>-0.48399999999999999</v>
      </c>
      <c r="AN342" s="35">
        <v>-0.51270000000000004</v>
      </c>
      <c r="AO342" s="35">
        <v>-0.50949999999999995</v>
      </c>
      <c r="AP342" s="35">
        <v>-0.44629999999999997</v>
      </c>
      <c r="AQ342" s="35">
        <v>-0.52290000000000003</v>
      </c>
      <c r="AR342" s="35">
        <v>-0.51680000000000004</v>
      </c>
      <c r="AS342" s="35">
        <v>-0.51060000000000005</v>
      </c>
      <c r="AT342" s="35">
        <v>-0.54169999999999996</v>
      </c>
      <c r="AU342" s="35">
        <v>-0.52790000000000004</v>
      </c>
      <c r="AV342" s="35">
        <v>-0.49640000000000001</v>
      </c>
      <c r="AW342" s="35">
        <v>-0.50490000000000002</v>
      </c>
      <c r="AX342" s="35">
        <v>-0.52090000000000003</v>
      </c>
      <c r="AY342" s="35">
        <v>-0.47920000000000001</v>
      </c>
      <c r="AZ342" s="35">
        <v>-0.50009999999999999</v>
      </c>
      <c r="BA342" s="35">
        <v>-0.50380000000000003</v>
      </c>
      <c r="BB342" s="35">
        <v>-0.53590000000000004</v>
      </c>
      <c r="BC342" s="35">
        <v>-0.52290000000000003</v>
      </c>
      <c r="BD342" s="35">
        <v>-0.51729999999999998</v>
      </c>
      <c r="BE342" s="35">
        <v>-0.49440000000000001</v>
      </c>
      <c r="BF342" s="35">
        <v>-0.56569999999999998</v>
      </c>
      <c r="BG342" s="35">
        <v>-0.51270000000000004</v>
      </c>
      <c r="BI342" s="21" t="s">
        <v>384</v>
      </c>
      <c r="BK342" s="42">
        <v>23.992799999999999</v>
      </c>
      <c r="BL342" s="42">
        <v>19.409800000000001</v>
      </c>
      <c r="BM342" s="42">
        <v>22.941400000000002</v>
      </c>
      <c r="BN342" s="42">
        <v>22.8095</v>
      </c>
      <c r="BO342" s="42">
        <v>19.246099999999998</v>
      </c>
      <c r="BP342" s="42">
        <v>23.7638</v>
      </c>
      <c r="BQ342" s="42">
        <v>23.264500000000002</v>
      </c>
      <c r="BR342" s="42">
        <v>20.453600000000002</v>
      </c>
      <c r="BS342" s="42">
        <v>21.450800000000001</v>
      </c>
      <c r="BT342" s="42">
        <v>22.8477</v>
      </c>
      <c r="BU342" s="42">
        <v>22.128699999999998</v>
      </c>
      <c r="BV342" s="42">
        <v>22.326599999999999</v>
      </c>
      <c r="BW342" s="42">
        <v>21.195699999999999</v>
      </c>
      <c r="BX342" s="42">
        <v>19.3858</v>
      </c>
      <c r="BY342" s="42">
        <v>23.127800000000001</v>
      </c>
      <c r="BZ342" s="42">
        <v>23.004799999999999</v>
      </c>
      <c r="CA342" s="42">
        <v>22.632400000000001</v>
      </c>
      <c r="CB342" s="42">
        <v>23.598600000000001</v>
      </c>
      <c r="CC342" s="42">
        <v>23.270700000000001</v>
      </c>
      <c r="CD342" s="42">
        <v>23.2303</v>
      </c>
      <c r="CE342" s="42">
        <v>27.1403</v>
      </c>
      <c r="CF342" s="42">
        <v>25.656500000000001</v>
      </c>
      <c r="CH342" s="32">
        <v>105.46</v>
      </c>
      <c r="CI342" s="30">
        <v>65.644000000000005</v>
      </c>
    </row>
    <row r="343" spans="1:89">
      <c r="A343" s="91">
        <v>44657</v>
      </c>
      <c r="B343" s="92" t="s">
        <v>377</v>
      </c>
      <c r="C343" s="92"/>
      <c r="D343" s="92"/>
      <c r="E343" s="30">
        <v>3</v>
      </c>
      <c r="F343" s="31">
        <v>8</v>
      </c>
      <c r="G343" s="31">
        <v>177</v>
      </c>
      <c r="H343" s="31">
        <v>8539</v>
      </c>
      <c r="I343" s="32">
        <v>105.468</v>
      </c>
      <c r="J343" s="30">
        <v>35.661000000000001</v>
      </c>
      <c r="K343" s="30" t="s">
        <v>385</v>
      </c>
      <c r="M343" s="35">
        <v>0.49859999999999999</v>
      </c>
      <c r="N343" s="35">
        <v>0.42180000000000001</v>
      </c>
      <c r="O343" s="35">
        <v>0.49030000000000001</v>
      </c>
      <c r="P343" s="35">
        <v>0.50519999999999998</v>
      </c>
      <c r="Q343" s="35">
        <v>0.49530000000000002</v>
      </c>
      <c r="R343" s="35">
        <v>0.57550000000000001</v>
      </c>
      <c r="S343" s="35">
        <v>0.5554</v>
      </c>
      <c r="T343" s="35">
        <v>0.54559999999999997</v>
      </c>
      <c r="U343" s="35">
        <v>0.55230000000000001</v>
      </c>
      <c r="V343" s="35">
        <v>0.50839999999999996</v>
      </c>
      <c r="W343" s="35">
        <v>0.52859999999999996</v>
      </c>
      <c r="X343" s="35">
        <v>0.50819999999999999</v>
      </c>
      <c r="Y343" s="35">
        <v>0.55720000000000003</v>
      </c>
      <c r="Z343" s="35">
        <v>0.55969999999999998</v>
      </c>
      <c r="AA343" s="35">
        <v>0.57650000000000001</v>
      </c>
      <c r="AB343" s="35">
        <v>0.56189999999999996</v>
      </c>
      <c r="AC343" s="35">
        <v>0.51549999999999996</v>
      </c>
      <c r="AD343" s="35">
        <v>0.58520000000000005</v>
      </c>
      <c r="AE343" s="35">
        <v>0.56110000000000004</v>
      </c>
      <c r="AF343" s="35">
        <v>0.58730000000000004</v>
      </c>
      <c r="AG343" s="35">
        <v>0.44209999999999999</v>
      </c>
      <c r="AH343" s="35">
        <v>0.51980000000000004</v>
      </c>
      <c r="AJ343" s="93" t="s">
        <v>385</v>
      </c>
      <c r="AL343" s="35">
        <v>-0.49830000000000002</v>
      </c>
      <c r="AM343" s="35">
        <v>-0.43690000000000001</v>
      </c>
      <c r="AN343" s="35">
        <v>-0.45800000000000002</v>
      </c>
      <c r="AO343" s="35">
        <v>-0.49059999999999998</v>
      </c>
      <c r="AP343" s="35">
        <v>-0.52890000000000004</v>
      </c>
      <c r="AQ343" s="35">
        <v>-0.50829999999999997</v>
      </c>
      <c r="AR343" s="35">
        <v>-0.51719999999999999</v>
      </c>
      <c r="AS343" s="35">
        <v>-0.51780000000000004</v>
      </c>
      <c r="AT343" s="35">
        <v>-0.52359999999999995</v>
      </c>
      <c r="AU343" s="35">
        <v>-0.53320000000000001</v>
      </c>
      <c r="AV343" s="35">
        <v>-0.48409999999999997</v>
      </c>
      <c r="AW343" s="35">
        <v>-0.50749999999999995</v>
      </c>
      <c r="AX343" s="35">
        <v>-0.51259999999999994</v>
      </c>
      <c r="AY343" s="35">
        <v>-0.50180000000000002</v>
      </c>
      <c r="AZ343" s="35">
        <v>-0.51580000000000004</v>
      </c>
      <c r="BA343" s="35">
        <v>-0.50949999999999995</v>
      </c>
      <c r="BB343" s="35">
        <v>-0.50619999999999998</v>
      </c>
      <c r="BC343" s="35">
        <v>-0.51539999999999997</v>
      </c>
      <c r="BD343" s="35">
        <v>-0.49180000000000001</v>
      </c>
      <c r="BE343" s="35">
        <v>-0.48780000000000001</v>
      </c>
      <c r="BF343" s="35">
        <v>-0.49819999999999998</v>
      </c>
      <c r="BG343" s="35">
        <v>-0.50249999999999995</v>
      </c>
      <c r="BI343" s="21" t="s">
        <v>385</v>
      </c>
      <c r="BK343" s="42">
        <v>24.1052</v>
      </c>
      <c r="BL343" s="42">
        <v>19.799399999999999</v>
      </c>
      <c r="BM343" s="42">
        <v>21.299499999999998</v>
      </c>
      <c r="BN343" s="42">
        <v>22.836300000000001</v>
      </c>
      <c r="BO343" s="42">
        <v>21.007300000000001</v>
      </c>
      <c r="BP343" s="42">
        <v>22.7377</v>
      </c>
      <c r="BQ343" s="42">
        <v>24.8809</v>
      </c>
      <c r="BR343" s="42">
        <v>20.259799999999998</v>
      </c>
      <c r="BS343" s="42">
        <v>22.1035</v>
      </c>
      <c r="BT343" s="42">
        <v>23.272300000000001</v>
      </c>
      <c r="BU343" s="42">
        <v>23.953299999999999</v>
      </c>
      <c r="BV343" s="42">
        <v>22.349499999999999</v>
      </c>
      <c r="BW343" s="42">
        <v>20.362500000000001</v>
      </c>
      <c r="BX343" s="42">
        <v>21.374400000000001</v>
      </c>
      <c r="BY343" s="42">
        <v>23.790600000000001</v>
      </c>
      <c r="BZ343" s="42">
        <v>23.6828</v>
      </c>
      <c r="CA343" s="42">
        <v>21.518699999999999</v>
      </c>
      <c r="CB343" s="42">
        <v>25.5959</v>
      </c>
      <c r="CC343" s="42">
        <v>23.264099999999999</v>
      </c>
      <c r="CD343" s="42">
        <v>22.511399999999998</v>
      </c>
      <c r="CE343" s="42">
        <v>23.228400000000001</v>
      </c>
      <c r="CF343" s="42">
        <v>24.202100000000002</v>
      </c>
      <c r="CH343" s="32">
        <v>105.468</v>
      </c>
      <c r="CI343" s="30">
        <v>35.661000000000001</v>
      </c>
    </row>
    <row r="344" spans="1:89">
      <c r="A344" s="91">
        <v>44657</v>
      </c>
      <c r="B344" s="92" t="s">
        <v>377</v>
      </c>
      <c r="C344" s="92"/>
      <c r="D344" s="92"/>
      <c r="E344" s="30">
        <v>3</v>
      </c>
      <c r="F344" s="31">
        <v>16</v>
      </c>
      <c r="G344" s="31">
        <v>187</v>
      </c>
      <c r="H344" s="31">
        <v>9191</v>
      </c>
      <c r="I344" s="32">
        <v>105.485</v>
      </c>
      <c r="J344" s="30">
        <v>35.695</v>
      </c>
      <c r="K344" s="30" t="s">
        <v>386</v>
      </c>
      <c r="M344" s="35">
        <v>0.50919999999999999</v>
      </c>
      <c r="N344" s="35">
        <v>0.47770000000000001</v>
      </c>
      <c r="O344" s="35">
        <v>0.51290000000000002</v>
      </c>
      <c r="P344" s="35">
        <v>0.49120000000000003</v>
      </c>
      <c r="Q344" s="35">
        <v>0.4486</v>
      </c>
      <c r="R344" s="35">
        <v>0.50239999999999996</v>
      </c>
      <c r="S344" s="35">
        <v>0.55610000000000004</v>
      </c>
      <c r="T344" s="35">
        <v>0.52429999999999999</v>
      </c>
      <c r="U344" s="35">
        <v>0.5282</v>
      </c>
      <c r="V344" s="35">
        <v>0.48499999999999999</v>
      </c>
      <c r="W344" s="35">
        <v>0.47060000000000002</v>
      </c>
      <c r="X344" s="35">
        <v>0.46589999999999998</v>
      </c>
      <c r="Y344" s="35">
        <v>0.50480000000000003</v>
      </c>
      <c r="Z344" s="35">
        <v>0.51119999999999999</v>
      </c>
      <c r="AA344" s="35">
        <v>0.52600000000000002</v>
      </c>
      <c r="AB344" s="35">
        <v>0.50490000000000002</v>
      </c>
      <c r="AC344" s="35">
        <v>0.46899999999999997</v>
      </c>
      <c r="AD344" s="35">
        <v>0.54249999999999998</v>
      </c>
      <c r="AE344" s="35">
        <v>0.50529999999999997</v>
      </c>
      <c r="AF344" s="35">
        <v>0.54149999999999998</v>
      </c>
      <c r="AG344" s="35">
        <v>0.24809999999999999</v>
      </c>
      <c r="AH344" s="35">
        <v>0.38790000000000002</v>
      </c>
      <c r="AJ344" s="93" t="s">
        <v>386</v>
      </c>
      <c r="AL344" s="35">
        <v>-0.47689999999999999</v>
      </c>
      <c r="AM344" s="35">
        <v>-0.44600000000000001</v>
      </c>
      <c r="AN344" s="35">
        <v>-0.46360000000000001</v>
      </c>
      <c r="AO344" s="35">
        <v>-0.48830000000000001</v>
      </c>
      <c r="AP344" s="35">
        <v>-0.50009999999999999</v>
      </c>
      <c r="AQ344" s="35">
        <v>-0.44500000000000001</v>
      </c>
      <c r="AR344" s="35">
        <v>-0.46029999999999999</v>
      </c>
      <c r="AS344" s="35">
        <v>-0.5141</v>
      </c>
      <c r="AT344" s="35">
        <v>-0.50419999999999998</v>
      </c>
      <c r="AU344" s="35">
        <v>-0.52980000000000005</v>
      </c>
      <c r="AV344" s="35">
        <v>-0.4889</v>
      </c>
      <c r="AW344" s="35">
        <v>-0.50770000000000004</v>
      </c>
      <c r="AX344" s="35">
        <v>-0.51600000000000001</v>
      </c>
      <c r="AY344" s="35">
        <v>-0.52159999999999995</v>
      </c>
      <c r="AZ344" s="35">
        <v>-0.50970000000000004</v>
      </c>
      <c r="BA344" s="35">
        <v>-0.50160000000000005</v>
      </c>
      <c r="BB344" s="35">
        <v>-0.52729999999999999</v>
      </c>
      <c r="BC344" s="35">
        <v>-0.49590000000000001</v>
      </c>
      <c r="BD344" s="35">
        <v>-0.50339999999999996</v>
      </c>
      <c r="BE344" s="35">
        <v>-0.52929999999999999</v>
      </c>
      <c r="BF344" s="35">
        <v>-0.58499999999999996</v>
      </c>
      <c r="BG344" s="35">
        <v>-0.58050000000000002</v>
      </c>
      <c r="BI344" s="21" t="s">
        <v>386</v>
      </c>
      <c r="BK344" s="42">
        <v>20.6462</v>
      </c>
      <c r="BL344" s="42">
        <v>14.972899999999999</v>
      </c>
      <c r="BM344" s="42">
        <v>17.9209</v>
      </c>
      <c r="BN344" s="42">
        <v>18.578600000000002</v>
      </c>
      <c r="BO344" s="42">
        <v>17.322800000000001</v>
      </c>
      <c r="BP344" s="42">
        <v>17.6038</v>
      </c>
      <c r="BQ344" s="42">
        <v>18.443899999999999</v>
      </c>
      <c r="BR344" s="42">
        <v>16.980899999999998</v>
      </c>
      <c r="BS344" s="42">
        <v>19.169799999999999</v>
      </c>
      <c r="BT344" s="42">
        <v>18.5686</v>
      </c>
      <c r="BU344" s="42">
        <v>21.3291</v>
      </c>
      <c r="BV344" s="42">
        <v>17.245999999999999</v>
      </c>
      <c r="BW344" s="42">
        <v>15.7896</v>
      </c>
      <c r="BX344" s="42">
        <v>16.936199999999999</v>
      </c>
      <c r="BY344" s="42">
        <v>20.117000000000001</v>
      </c>
      <c r="BZ344" s="42">
        <v>20.319199999999999</v>
      </c>
      <c r="CA344" s="42">
        <v>19.552299999999999</v>
      </c>
      <c r="CB344" s="42">
        <v>22.950399999999998</v>
      </c>
      <c r="CC344" s="42">
        <v>22.018599999999999</v>
      </c>
      <c r="CD344" s="42">
        <v>19.817900000000002</v>
      </c>
      <c r="CE344" s="42">
        <v>25.0242</v>
      </c>
      <c r="CF344" s="42">
        <v>26.450199999999999</v>
      </c>
      <c r="CH344" s="32">
        <v>105.485</v>
      </c>
      <c r="CI344" s="30">
        <v>35.695</v>
      </c>
    </row>
    <row r="345" spans="1:89">
      <c r="A345" s="91">
        <v>44657</v>
      </c>
      <c r="B345" s="92" t="s">
        <v>377</v>
      </c>
      <c r="C345" s="92"/>
      <c r="D345" s="92"/>
      <c r="E345" s="30">
        <v>3</v>
      </c>
      <c r="F345" s="31">
        <v>11</v>
      </c>
      <c r="G345" s="31">
        <v>186</v>
      </c>
      <c r="H345" s="31">
        <v>9004</v>
      </c>
      <c r="I345" s="32">
        <v>105.48</v>
      </c>
      <c r="J345" s="30">
        <v>35.716999999999999</v>
      </c>
      <c r="K345" s="30" t="s">
        <v>387</v>
      </c>
      <c r="M345" s="35">
        <v>0.5554</v>
      </c>
      <c r="N345" s="35">
        <v>0.54659999999999997</v>
      </c>
      <c r="O345" s="35">
        <v>0.5595</v>
      </c>
      <c r="P345" s="35">
        <v>0.58509999999999995</v>
      </c>
      <c r="Q345" s="35">
        <v>0.48959999999999998</v>
      </c>
      <c r="R345" s="35">
        <v>0.66869999999999996</v>
      </c>
      <c r="S345" s="35">
        <v>0.58809999999999996</v>
      </c>
      <c r="T345" s="35">
        <v>0.58330000000000004</v>
      </c>
      <c r="U345" s="35">
        <v>0.60260000000000002</v>
      </c>
      <c r="V345" s="35">
        <v>0.53220000000000001</v>
      </c>
      <c r="W345" s="35">
        <v>0.51880000000000004</v>
      </c>
      <c r="X345" s="35">
        <v>0.52729999999999999</v>
      </c>
      <c r="Y345" s="35">
        <v>0.57320000000000004</v>
      </c>
      <c r="Z345" s="35">
        <v>0.60140000000000005</v>
      </c>
      <c r="AA345" s="35">
        <v>0.6008</v>
      </c>
      <c r="AB345" s="35">
        <v>0.5988</v>
      </c>
      <c r="AC345" s="35">
        <v>0.55269999999999997</v>
      </c>
      <c r="AD345" s="35">
        <v>0.63980000000000004</v>
      </c>
      <c r="AE345" s="35">
        <v>0.55289999999999995</v>
      </c>
      <c r="AF345" s="35">
        <v>0.63260000000000005</v>
      </c>
      <c r="AG345" s="35">
        <v>0.51339999999999997</v>
      </c>
      <c r="AH345" s="35">
        <v>0.59550000000000003</v>
      </c>
      <c r="AJ345" s="93" t="s">
        <v>387</v>
      </c>
      <c r="AL345" s="35">
        <v>-0.4929</v>
      </c>
      <c r="AM345" s="35">
        <v>-0.48520000000000002</v>
      </c>
      <c r="AN345" s="35">
        <v>-0.47520000000000001</v>
      </c>
      <c r="AO345" s="35">
        <v>-0.49440000000000001</v>
      </c>
      <c r="AP345" s="35">
        <v>-0.44890000000000002</v>
      </c>
      <c r="AQ345" s="35">
        <v>-0.50509999999999999</v>
      </c>
      <c r="AR345" s="35">
        <v>-0.51659999999999995</v>
      </c>
      <c r="AS345" s="35">
        <v>-0.47570000000000001</v>
      </c>
      <c r="AT345" s="35">
        <v>-0.52329999999999999</v>
      </c>
      <c r="AU345" s="35">
        <v>-0.49959999999999999</v>
      </c>
      <c r="AV345" s="35">
        <v>-0.47910000000000003</v>
      </c>
      <c r="AW345" s="35">
        <v>-0.51690000000000003</v>
      </c>
      <c r="AX345" s="35">
        <v>-0.52849999999999997</v>
      </c>
      <c r="AY345" s="35">
        <v>-0.50590000000000002</v>
      </c>
      <c r="AZ345" s="35">
        <v>-0.48209999999999997</v>
      </c>
      <c r="BA345" s="35">
        <v>-0.49409999999999998</v>
      </c>
      <c r="BB345" s="35">
        <v>-0.50160000000000005</v>
      </c>
      <c r="BC345" s="35">
        <v>-0.51749999999999996</v>
      </c>
      <c r="BD345" s="35">
        <v>-0.50080000000000002</v>
      </c>
      <c r="BE345" s="35">
        <v>-0.51239999999999997</v>
      </c>
      <c r="BF345" s="35">
        <v>-0.52</v>
      </c>
      <c r="BG345" s="35">
        <v>-0.51319999999999999</v>
      </c>
      <c r="BI345" s="21" t="s">
        <v>387</v>
      </c>
      <c r="BK345" s="42">
        <v>23.2622</v>
      </c>
      <c r="BL345" s="42">
        <v>17.207699999999999</v>
      </c>
      <c r="BM345" s="42">
        <v>22.655100000000001</v>
      </c>
      <c r="BN345" s="42">
        <v>21.043900000000001</v>
      </c>
      <c r="BO345" s="42">
        <v>19.781500000000001</v>
      </c>
      <c r="BP345" s="42">
        <v>20.663399999999999</v>
      </c>
      <c r="BQ345" s="42">
        <v>23.5228</v>
      </c>
      <c r="BR345" s="42">
        <v>17.894600000000001</v>
      </c>
      <c r="BS345" s="42">
        <v>19.811199999999999</v>
      </c>
      <c r="BT345" s="42">
        <v>22.2409</v>
      </c>
      <c r="BU345" s="42">
        <v>21.6662</v>
      </c>
      <c r="BV345" s="42">
        <v>20.081700000000001</v>
      </c>
      <c r="BW345" s="42">
        <v>16.8292</v>
      </c>
      <c r="BX345" s="42">
        <v>18.1173</v>
      </c>
      <c r="BY345" s="42">
        <v>21.169799999999999</v>
      </c>
      <c r="BZ345" s="42">
        <v>21.330100000000002</v>
      </c>
      <c r="CA345" s="42">
        <v>20.073599999999999</v>
      </c>
      <c r="CB345" s="42">
        <v>23.700800000000001</v>
      </c>
      <c r="CC345" s="42">
        <v>21.8752</v>
      </c>
      <c r="CD345" s="42">
        <v>20.547499999999999</v>
      </c>
      <c r="CE345" s="42">
        <v>21.425599999999999</v>
      </c>
      <c r="CF345" s="42">
        <v>23.174399999999999</v>
      </c>
      <c r="CH345" s="32">
        <v>105.48</v>
      </c>
      <c r="CI345" s="30">
        <v>35.716999999999999</v>
      </c>
    </row>
    <row r="346" spans="1:89">
      <c r="A346" s="91">
        <v>44657</v>
      </c>
      <c r="B346" s="92" t="s">
        <v>377</v>
      </c>
      <c r="C346" s="92"/>
      <c r="D346" s="92"/>
      <c r="E346" s="30">
        <v>3</v>
      </c>
      <c r="F346" s="31">
        <v>13</v>
      </c>
      <c r="G346" s="31">
        <v>98</v>
      </c>
      <c r="H346" s="31">
        <v>9290</v>
      </c>
      <c r="I346" s="32">
        <v>105.529</v>
      </c>
      <c r="J346" s="30">
        <v>35.732999999999997</v>
      </c>
      <c r="K346" s="30" t="s">
        <v>388</v>
      </c>
      <c r="M346" s="35">
        <v>0.59770000000000001</v>
      </c>
      <c r="N346" s="35">
        <v>0.56220000000000003</v>
      </c>
      <c r="O346" s="35">
        <v>0.63170000000000004</v>
      </c>
      <c r="P346" s="35">
        <v>0.66990000000000005</v>
      </c>
      <c r="Q346" s="35">
        <v>0.63590000000000002</v>
      </c>
      <c r="R346" s="35">
        <v>0.76329999999999998</v>
      </c>
      <c r="S346" s="35">
        <v>0.63670000000000004</v>
      </c>
      <c r="T346" s="35">
        <v>0.66969999999999996</v>
      </c>
      <c r="U346" s="35">
        <v>0.63949999999999996</v>
      </c>
      <c r="V346" s="35">
        <v>0.6986</v>
      </c>
      <c r="W346" s="35">
        <v>0.67569999999999997</v>
      </c>
      <c r="X346" s="35">
        <v>0.58830000000000005</v>
      </c>
      <c r="Y346" s="35">
        <v>0.67220000000000002</v>
      </c>
      <c r="Z346" s="35">
        <v>0.63790000000000002</v>
      </c>
      <c r="AA346" s="35">
        <v>0.62350000000000005</v>
      </c>
      <c r="AB346" s="35">
        <v>0.71889999999999998</v>
      </c>
      <c r="AC346" s="35">
        <v>0.67400000000000004</v>
      </c>
      <c r="AD346" s="35">
        <v>0.64910000000000001</v>
      </c>
      <c r="AE346" s="35">
        <v>0.59040000000000004</v>
      </c>
      <c r="AF346" s="35">
        <v>0.68530000000000002</v>
      </c>
      <c r="AG346" s="35">
        <v>0.60060000000000002</v>
      </c>
      <c r="AH346" s="35">
        <v>0.6552</v>
      </c>
      <c r="AJ346" s="93" t="s">
        <v>388</v>
      </c>
      <c r="AL346" s="35">
        <v>-0.48880000000000001</v>
      </c>
      <c r="AM346" s="35">
        <v>-0.47710000000000002</v>
      </c>
      <c r="AN346" s="35">
        <v>-0.53749999999999998</v>
      </c>
      <c r="AO346" s="35">
        <v>-0.52990000000000004</v>
      </c>
      <c r="AP346" s="35">
        <v>-0.55279999999999996</v>
      </c>
      <c r="AQ346" s="35">
        <v>-0.52280000000000004</v>
      </c>
      <c r="AR346" s="35">
        <v>-0.4884</v>
      </c>
      <c r="AS346" s="35">
        <v>-0.51880000000000004</v>
      </c>
      <c r="AT346" s="35">
        <v>-0.54820000000000002</v>
      </c>
      <c r="AU346" s="35">
        <v>-0.55659999999999998</v>
      </c>
      <c r="AV346" s="35">
        <v>-0.52890000000000004</v>
      </c>
      <c r="AW346" s="35">
        <v>-0.54710000000000003</v>
      </c>
      <c r="AX346" s="35">
        <v>-0.49380000000000002</v>
      </c>
      <c r="AY346" s="35">
        <v>-0.52839999999999998</v>
      </c>
      <c r="AZ346" s="35">
        <v>-0.52100000000000002</v>
      </c>
      <c r="BA346" s="35">
        <v>-0.54159999999999997</v>
      </c>
      <c r="BB346" s="35">
        <v>-0.52039999999999997</v>
      </c>
      <c r="BC346" s="35">
        <v>-0.50360000000000005</v>
      </c>
      <c r="BD346" s="35">
        <v>-0.53979999999999995</v>
      </c>
      <c r="BE346" s="35">
        <v>-0.53900000000000003</v>
      </c>
      <c r="BF346" s="35">
        <v>-0.52329999999999999</v>
      </c>
      <c r="BG346" s="35">
        <v>-0.54139999999999999</v>
      </c>
      <c r="BI346" s="21" t="s">
        <v>388</v>
      </c>
      <c r="BK346" s="42">
        <v>20.141100000000002</v>
      </c>
      <c r="BL346" s="42">
        <v>15.428900000000001</v>
      </c>
      <c r="BM346" s="42">
        <v>18.1981</v>
      </c>
      <c r="BN346" s="42">
        <v>17.881399999999999</v>
      </c>
      <c r="BO346" s="42">
        <v>16.484400000000001</v>
      </c>
      <c r="BP346" s="42">
        <v>18.792999999999999</v>
      </c>
      <c r="BQ346" s="42">
        <v>18.630299999999998</v>
      </c>
      <c r="BR346" s="42">
        <v>16.420000000000002</v>
      </c>
      <c r="BS346" s="42">
        <v>17.6098</v>
      </c>
      <c r="BT346" s="42">
        <v>20.765999999999998</v>
      </c>
      <c r="BU346" s="42">
        <v>20.838999999999999</v>
      </c>
      <c r="BV346" s="42">
        <v>16.696400000000001</v>
      </c>
      <c r="BW346" s="42">
        <v>16.4389</v>
      </c>
      <c r="BX346" s="42">
        <v>16.235199999999999</v>
      </c>
      <c r="BY346" s="42">
        <v>18.148199999999999</v>
      </c>
      <c r="BZ346" s="42">
        <v>18.8872</v>
      </c>
      <c r="CA346" s="42">
        <v>16.905899999999999</v>
      </c>
      <c r="CB346" s="42">
        <v>21.121400000000001</v>
      </c>
      <c r="CC346" s="42">
        <v>19.0443</v>
      </c>
      <c r="CD346" s="42">
        <v>17.286300000000001</v>
      </c>
      <c r="CE346" s="42">
        <v>22.181999999999999</v>
      </c>
      <c r="CF346" s="42">
        <v>21.4316</v>
      </c>
      <c r="CH346" s="32">
        <v>105.529</v>
      </c>
      <c r="CI346" s="30">
        <v>35.732999999999997</v>
      </c>
    </row>
    <row r="347" spans="1:89">
      <c r="A347" s="91">
        <v>44657</v>
      </c>
      <c r="B347" s="92" t="s">
        <v>377</v>
      </c>
      <c r="C347" s="92"/>
      <c r="D347" s="92"/>
      <c r="E347" s="30">
        <v>2</v>
      </c>
      <c r="F347" s="31">
        <v>9</v>
      </c>
      <c r="G347" s="31">
        <v>207</v>
      </c>
      <c r="H347" s="31">
        <v>9633</v>
      </c>
      <c r="I347" s="32">
        <v>105.736</v>
      </c>
      <c r="J347" s="30">
        <v>35.735999999999997</v>
      </c>
      <c r="K347" s="30" t="s">
        <v>389</v>
      </c>
      <c r="M347" s="35">
        <v>0.59750000000000003</v>
      </c>
      <c r="N347" s="35">
        <v>0.53449999999999998</v>
      </c>
      <c r="O347" s="35">
        <v>0.59089999999999998</v>
      </c>
      <c r="P347" s="35">
        <v>0.60829999999999995</v>
      </c>
      <c r="Q347" s="35">
        <v>0.58130000000000004</v>
      </c>
      <c r="R347" s="35">
        <v>0.60170000000000001</v>
      </c>
      <c r="S347" s="35">
        <v>0.60419999999999996</v>
      </c>
      <c r="T347" s="35">
        <v>0.55030000000000001</v>
      </c>
      <c r="U347" s="35">
        <v>0.62219999999999998</v>
      </c>
      <c r="V347" s="35">
        <v>0.5837</v>
      </c>
      <c r="W347" s="35">
        <v>0.60289999999999999</v>
      </c>
      <c r="X347" s="35">
        <v>0.61060000000000003</v>
      </c>
      <c r="Y347" s="35">
        <v>0.52049999999999996</v>
      </c>
      <c r="Z347" s="35">
        <v>0.54369999999999996</v>
      </c>
      <c r="AA347" s="35">
        <v>0.59930000000000005</v>
      </c>
      <c r="AB347" s="35">
        <v>0.59599999999999997</v>
      </c>
      <c r="AC347" s="35">
        <v>0.57540000000000002</v>
      </c>
      <c r="AD347" s="35">
        <v>0.60809999999999997</v>
      </c>
      <c r="AE347" s="35">
        <v>0.59870000000000001</v>
      </c>
      <c r="AF347" s="35">
        <v>0.61609999999999998</v>
      </c>
      <c r="AG347" s="35">
        <v>0.59160000000000001</v>
      </c>
      <c r="AH347" s="35">
        <v>0.64780000000000004</v>
      </c>
      <c r="AJ347" s="93" t="s">
        <v>389</v>
      </c>
      <c r="AL347" s="35">
        <v>-0.46389999999999998</v>
      </c>
      <c r="AM347" s="35">
        <v>-0.37880000000000003</v>
      </c>
      <c r="AN347" s="35">
        <v>-0.41570000000000001</v>
      </c>
      <c r="AO347" s="35">
        <v>-0.3982</v>
      </c>
      <c r="AP347" s="35">
        <v>-0.41820000000000002</v>
      </c>
      <c r="AQ347" s="35">
        <v>-0.45469999999999999</v>
      </c>
      <c r="AR347" s="35">
        <v>-0.44729999999999998</v>
      </c>
      <c r="AS347" s="35">
        <v>-0.38869999999999999</v>
      </c>
      <c r="AT347" s="35">
        <v>-0.48230000000000001</v>
      </c>
      <c r="AU347" s="35">
        <v>-0.48010000000000003</v>
      </c>
      <c r="AV347" s="35">
        <v>-0.4587</v>
      </c>
      <c r="AW347" s="35">
        <v>-0.48280000000000001</v>
      </c>
      <c r="AX347" s="35">
        <v>-0.48130000000000001</v>
      </c>
      <c r="AY347" s="35">
        <v>-0.50290000000000001</v>
      </c>
      <c r="AZ347" s="35">
        <v>-0.48970000000000002</v>
      </c>
      <c r="BA347" s="35">
        <v>-0.49249999999999999</v>
      </c>
      <c r="BB347" s="35">
        <v>-0.47099999999999997</v>
      </c>
      <c r="BC347" s="35">
        <v>-0.47639999999999999</v>
      </c>
      <c r="BD347" s="35">
        <v>-0.48809999999999998</v>
      </c>
      <c r="BE347" s="35">
        <v>-0.47770000000000001</v>
      </c>
      <c r="BF347" s="35">
        <v>-0.45889999999999997</v>
      </c>
      <c r="BG347" s="35">
        <v>-0.48570000000000002</v>
      </c>
      <c r="BI347" s="21" t="s">
        <v>389</v>
      </c>
      <c r="BK347" s="42">
        <v>15.3436</v>
      </c>
      <c r="BL347" s="42">
        <v>10.2628</v>
      </c>
      <c r="BM347" s="42">
        <v>14.2889</v>
      </c>
      <c r="BN347" s="42">
        <v>15.805899999999999</v>
      </c>
      <c r="BO347" s="42">
        <v>12.917899999999999</v>
      </c>
      <c r="BP347" s="42">
        <v>15.078099999999999</v>
      </c>
      <c r="BQ347" s="42">
        <v>17.342099999999999</v>
      </c>
      <c r="BR347" s="42">
        <v>11.443199999999999</v>
      </c>
      <c r="BS347" s="42">
        <v>16.280200000000001</v>
      </c>
      <c r="BT347" s="42">
        <v>17.2089</v>
      </c>
      <c r="BU347" s="42">
        <v>16.724399999999999</v>
      </c>
      <c r="BV347" s="42">
        <v>14.3093</v>
      </c>
      <c r="BW347" s="42">
        <v>13.927899999999999</v>
      </c>
      <c r="BX347" s="42">
        <v>18.378799999999998</v>
      </c>
      <c r="BY347" s="42">
        <v>19.048500000000001</v>
      </c>
      <c r="BZ347" s="42">
        <v>17.459800000000001</v>
      </c>
      <c r="CA347" s="42">
        <v>13.9961</v>
      </c>
      <c r="CB347" s="42">
        <v>20.099599999999999</v>
      </c>
      <c r="CC347" s="42">
        <v>16.607700000000001</v>
      </c>
      <c r="CD347" s="42">
        <v>17.309799999999999</v>
      </c>
      <c r="CE347" s="42">
        <v>14.499700000000001</v>
      </c>
      <c r="CF347" s="42">
        <v>16.382100000000001</v>
      </c>
      <c r="CH347" s="32">
        <v>105.736</v>
      </c>
      <c r="CI347" s="30">
        <v>35.735999999999997</v>
      </c>
    </row>
    <row r="348" spans="1:89">
      <c r="A348" s="91">
        <v>44657</v>
      </c>
      <c r="B348" s="92" t="s">
        <v>377</v>
      </c>
      <c r="C348" s="92"/>
      <c r="D348" s="92"/>
      <c r="E348" s="30">
        <v>2</v>
      </c>
      <c r="F348" s="31">
        <v>13</v>
      </c>
      <c r="G348" s="31">
        <v>196</v>
      </c>
      <c r="H348" s="31">
        <v>7682</v>
      </c>
      <c r="I348" s="32">
        <v>105.373</v>
      </c>
      <c r="J348" s="30">
        <v>35.725000000000001</v>
      </c>
      <c r="K348" s="30" t="s">
        <v>390</v>
      </c>
      <c r="M348" s="35">
        <v>0.45</v>
      </c>
      <c r="N348" s="35">
        <v>0.45250000000000001</v>
      </c>
      <c r="O348" s="35">
        <v>0.47649999999999998</v>
      </c>
      <c r="P348" s="35">
        <v>0.50090000000000001</v>
      </c>
      <c r="Q348" s="35">
        <v>0.46610000000000001</v>
      </c>
      <c r="R348" s="35">
        <v>0.51790000000000003</v>
      </c>
      <c r="S348" s="35">
        <v>0.50700000000000001</v>
      </c>
      <c r="T348" s="35">
        <v>0.48580000000000001</v>
      </c>
      <c r="U348" s="35">
        <v>0.52569999999999995</v>
      </c>
      <c r="V348" s="35">
        <v>0.47220000000000001</v>
      </c>
      <c r="W348" s="35">
        <v>0.51519999999999999</v>
      </c>
      <c r="X348" s="35">
        <v>0.49170000000000003</v>
      </c>
      <c r="Y348" s="35">
        <v>0.53</v>
      </c>
      <c r="Z348" s="35">
        <v>0.57340000000000002</v>
      </c>
      <c r="AA348" s="35">
        <v>0.59509999999999996</v>
      </c>
      <c r="AB348" s="35">
        <v>0.57740000000000002</v>
      </c>
      <c r="AC348" s="35">
        <v>0.57169999999999999</v>
      </c>
      <c r="AD348" s="35">
        <v>0.61780000000000002</v>
      </c>
      <c r="AE348" s="35">
        <v>0.57499999999999996</v>
      </c>
      <c r="AF348" s="35">
        <v>0.62729999999999997</v>
      </c>
      <c r="AG348" s="35">
        <v>0.46250000000000002</v>
      </c>
      <c r="AH348" s="35">
        <v>0.55359999999999998</v>
      </c>
      <c r="AJ348" s="93" t="s">
        <v>390</v>
      </c>
      <c r="AL348" s="35">
        <v>-0.48060000000000003</v>
      </c>
      <c r="AM348" s="35">
        <v>-0.4592</v>
      </c>
      <c r="AN348" s="35">
        <v>-0.48370000000000002</v>
      </c>
      <c r="AO348" s="35">
        <v>-0.48089999999999999</v>
      </c>
      <c r="AP348" s="35">
        <v>-0.42799999999999999</v>
      </c>
      <c r="AQ348" s="35">
        <v>-0.46329999999999999</v>
      </c>
      <c r="AR348" s="35">
        <v>-0.44219999999999998</v>
      </c>
      <c r="AS348" s="35">
        <v>-0.45550000000000002</v>
      </c>
      <c r="AT348" s="35">
        <v>-0.50639999999999996</v>
      </c>
      <c r="AU348" s="35">
        <v>-0.47399999999999998</v>
      </c>
      <c r="AV348" s="35">
        <v>-0.51039999999999996</v>
      </c>
      <c r="AW348" s="35">
        <v>-0.5081</v>
      </c>
      <c r="AX348" s="35">
        <v>-0.51160000000000005</v>
      </c>
      <c r="AY348" s="35">
        <v>-0.49880000000000002</v>
      </c>
      <c r="AZ348" s="35">
        <v>-0.50580000000000003</v>
      </c>
      <c r="BA348" s="35">
        <v>-0.4874</v>
      </c>
      <c r="BB348" s="35">
        <v>-0.50449999999999995</v>
      </c>
      <c r="BC348" s="35">
        <v>-0.49780000000000002</v>
      </c>
      <c r="BD348" s="35">
        <v>-0.49130000000000001</v>
      </c>
      <c r="BE348" s="35">
        <v>-0.4864</v>
      </c>
      <c r="BF348" s="35">
        <v>-0.4708</v>
      </c>
      <c r="BG348" s="35">
        <v>-0.47639999999999999</v>
      </c>
      <c r="BI348" s="21" t="s">
        <v>390</v>
      </c>
      <c r="BK348" s="42">
        <v>24.3553</v>
      </c>
      <c r="BL348" s="42">
        <v>19.4755</v>
      </c>
      <c r="BM348" s="42">
        <v>23.854500000000002</v>
      </c>
      <c r="BN348" s="42">
        <v>21.9832</v>
      </c>
      <c r="BO348" s="42">
        <v>21.373100000000001</v>
      </c>
      <c r="BP348" s="42">
        <v>24.561199999999999</v>
      </c>
      <c r="BQ348" s="42">
        <v>20.648700000000002</v>
      </c>
      <c r="BR348" s="42">
        <v>21.027699999999999</v>
      </c>
      <c r="BS348" s="42">
        <v>23.452300000000001</v>
      </c>
      <c r="BT348" s="42">
        <v>25.572099999999999</v>
      </c>
      <c r="BU348" s="42">
        <v>26.505700000000001</v>
      </c>
      <c r="BV348" s="42">
        <v>24.901900000000001</v>
      </c>
      <c r="BW348" s="42">
        <v>22.543700000000001</v>
      </c>
      <c r="BX348" s="42">
        <v>21.638000000000002</v>
      </c>
      <c r="BY348" s="42">
        <v>23.673300000000001</v>
      </c>
      <c r="BZ348" s="42">
        <v>24.0212</v>
      </c>
      <c r="CA348" s="42">
        <v>19.6694</v>
      </c>
      <c r="CB348" s="42">
        <v>23.151399999999999</v>
      </c>
      <c r="CC348" s="42">
        <v>22.193999999999999</v>
      </c>
      <c r="CD348" s="42">
        <v>21.435199999999998</v>
      </c>
      <c r="CE348" s="42">
        <v>23.979099999999999</v>
      </c>
      <c r="CF348" s="42">
        <v>24.5123</v>
      </c>
      <c r="CH348" s="32">
        <v>105.373</v>
      </c>
      <c r="CI348" s="30">
        <v>35.725000000000001</v>
      </c>
    </row>
    <row r="349" spans="1:89">
      <c r="A349" s="91">
        <v>44657</v>
      </c>
      <c r="B349" s="92" t="s">
        <v>377</v>
      </c>
      <c r="C349" s="92"/>
      <c r="D349" s="92"/>
      <c r="E349" s="30">
        <v>2</v>
      </c>
      <c r="F349" s="31">
        <v>11</v>
      </c>
      <c r="G349" s="31">
        <v>137</v>
      </c>
      <c r="H349" s="31">
        <v>7648</v>
      </c>
      <c r="I349" s="32">
        <v>105.402</v>
      </c>
      <c r="J349" s="30">
        <v>35.69</v>
      </c>
      <c r="K349" s="30" t="s">
        <v>391</v>
      </c>
      <c r="M349" s="35">
        <v>0.4486</v>
      </c>
      <c r="N349" s="35">
        <v>0.43519999999999998</v>
      </c>
      <c r="O349" s="35">
        <v>0.45240000000000002</v>
      </c>
      <c r="P349" s="35">
        <v>0.40250000000000002</v>
      </c>
      <c r="Q349" s="35">
        <v>0.31809999999999999</v>
      </c>
      <c r="R349" s="35">
        <v>0.35370000000000001</v>
      </c>
      <c r="S349" s="35">
        <v>0.34489999999999998</v>
      </c>
      <c r="T349" s="35">
        <v>0.32879999999999998</v>
      </c>
      <c r="U349" s="35">
        <v>0.37769999999999998</v>
      </c>
      <c r="V349" s="35">
        <v>0.35</v>
      </c>
      <c r="W349" s="35">
        <v>0.33979999999999999</v>
      </c>
      <c r="X349" s="35">
        <v>0.37569999999999998</v>
      </c>
      <c r="Y349" s="35">
        <v>0.40279999999999999</v>
      </c>
      <c r="Z349" s="35">
        <v>0.41749999999999998</v>
      </c>
      <c r="AA349" s="35">
        <v>0.45569999999999999</v>
      </c>
      <c r="AB349" s="35">
        <v>0.42220000000000002</v>
      </c>
      <c r="AC349" s="35">
        <v>0.40720000000000001</v>
      </c>
      <c r="AD349" s="35">
        <v>0.44979999999999998</v>
      </c>
      <c r="AE349" s="35">
        <v>0.42670000000000002</v>
      </c>
      <c r="AF349" s="35">
        <v>0.4758</v>
      </c>
      <c r="AG349" s="35">
        <v>0.37940000000000002</v>
      </c>
      <c r="AH349" s="35">
        <v>0.43259999999999998</v>
      </c>
      <c r="AJ349" s="93" t="s">
        <v>391</v>
      </c>
      <c r="AL349" s="35">
        <v>-0.45829999999999999</v>
      </c>
      <c r="AM349" s="35">
        <v>-0.43590000000000001</v>
      </c>
      <c r="AN349" s="35">
        <v>-0.46139999999999998</v>
      </c>
      <c r="AO349" s="35">
        <v>-0.43509999999999999</v>
      </c>
      <c r="AP349" s="35">
        <v>-0.51449999999999996</v>
      </c>
      <c r="AQ349" s="35">
        <v>-0.4803</v>
      </c>
      <c r="AR349" s="35">
        <v>-0.44729999999999998</v>
      </c>
      <c r="AS349" s="35">
        <v>-0.4345</v>
      </c>
      <c r="AT349" s="35">
        <v>-0.49209999999999998</v>
      </c>
      <c r="AU349" s="35">
        <v>-0.50129999999999997</v>
      </c>
      <c r="AV349" s="35">
        <v>-0.47589999999999999</v>
      </c>
      <c r="AW349" s="35">
        <v>-0.49680000000000002</v>
      </c>
      <c r="AX349" s="35">
        <v>-0.50280000000000002</v>
      </c>
      <c r="AY349" s="35">
        <v>-0.49259999999999998</v>
      </c>
      <c r="AZ349" s="35">
        <v>-0.52210000000000001</v>
      </c>
      <c r="BA349" s="35">
        <v>-0.49969999999999998</v>
      </c>
      <c r="BB349" s="35">
        <v>-0.48959999999999998</v>
      </c>
      <c r="BC349" s="35">
        <v>-0.51170000000000004</v>
      </c>
      <c r="BD349" s="35">
        <v>-0.51259999999999994</v>
      </c>
      <c r="BE349" s="35">
        <v>-0.51190000000000002</v>
      </c>
      <c r="BF349" s="35">
        <v>-0.50960000000000005</v>
      </c>
      <c r="BG349" s="35">
        <v>-0.48649999999999999</v>
      </c>
      <c r="BI349" s="21" t="s">
        <v>391</v>
      </c>
      <c r="BK349" s="42">
        <v>25.089300000000001</v>
      </c>
      <c r="BL349" s="42">
        <v>19.578199999999999</v>
      </c>
      <c r="BM349" s="42">
        <v>23.8123</v>
      </c>
      <c r="BN349" s="42">
        <v>24.598500000000001</v>
      </c>
      <c r="BO349" s="42">
        <v>25.339500000000001</v>
      </c>
      <c r="BP349" s="42">
        <v>28.6416</v>
      </c>
      <c r="BQ349" s="42">
        <v>25.760899999999999</v>
      </c>
      <c r="BR349" s="42">
        <v>23.945499999999999</v>
      </c>
      <c r="BS349" s="42">
        <v>27.7149</v>
      </c>
      <c r="BT349" s="42">
        <v>28.849799999999998</v>
      </c>
      <c r="BU349" s="42">
        <v>28.306100000000001</v>
      </c>
      <c r="BV349" s="42">
        <v>26.125399999999999</v>
      </c>
      <c r="BW349" s="42">
        <v>23.797899999999998</v>
      </c>
      <c r="BX349" s="42">
        <v>22.700199999999999</v>
      </c>
      <c r="BY349" s="42">
        <v>28.337</v>
      </c>
      <c r="BZ349" s="42">
        <v>25.3001</v>
      </c>
      <c r="CA349" s="42">
        <v>23.968800000000002</v>
      </c>
      <c r="CB349" s="42">
        <v>27.375699999999998</v>
      </c>
      <c r="CC349" s="42">
        <v>27.671099999999999</v>
      </c>
      <c r="CD349" s="42">
        <v>24.409700000000001</v>
      </c>
      <c r="CE349" s="42">
        <v>26.140899999999998</v>
      </c>
      <c r="CF349" s="42">
        <v>26.578299999999999</v>
      </c>
      <c r="CH349" s="32">
        <v>105.402</v>
      </c>
      <c r="CI349" s="30">
        <v>35.69</v>
      </c>
    </row>
    <row r="350" spans="1:89">
      <c r="A350" s="91">
        <v>44657</v>
      </c>
      <c r="B350" s="92" t="s">
        <v>377</v>
      </c>
      <c r="C350" s="92"/>
      <c r="D350" s="92"/>
      <c r="E350" s="30">
        <v>2</v>
      </c>
      <c r="F350" s="31">
        <v>15</v>
      </c>
      <c r="G350" s="31">
        <v>180</v>
      </c>
      <c r="H350" s="31">
        <v>7617</v>
      </c>
      <c r="I350" s="32">
        <v>105.434</v>
      </c>
      <c r="J350" s="30">
        <v>35.662999999999997</v>
      </c>
      <c r="K350" s="30" t="s">
        <v>392</v>
      </c>
      <c r="M350" s="42">
        <v>0.49480000000000002</v>
      </c>
      <c r="N350" s="42">
        <v>0.48749999999999999</v>
      </c>
      <c r="O350" s="42">
        <v>0.43030000000000002</v>
      </c>
      <c r="P350" s="42">
        <v>0.42320000000000002</v>
      </c>
      <c r="Q350" s="42">
        <v>0.40179999999999999</v>
      </c>
      <c r="R350" s="42">
        <v>0.47839999999999999</v>
      </c>
      <c r="S350" s="42">
        <v>0.47399999999999998</v>
      </c>
      <c r="T350" s="42">
        <v>0.4415</v>
      </c>
      <c r="U350" s="42">
        <v>0.46250000000000002</v>
      </c>
      <c r="V350" s="42">
        <v>0.4234</v>
      </c>
      <c r="W350" s="42">
        <v>0.43969999999999998</v>
      </c>
      <c r="X350" s="42">
        <v>0.438</v>
      </c>
      <c r="Y350" s="42">
        <v>0.48630000000000001</v>
      </c>
      <c r="Z350" s="42">
        <v>0.48139999999999999</v>
      </c>
      <c r="AA350" s="42">
        <v>0.52180000000000004</v>
      </c>
      <c r="AB350" s="42">
        <v>0.48830000000000001</v>
      </c>
      <c r="AC350" s="42">
        <v>0.49309999999999998</v>
      </c>
      <c r="AD350" s="42">
        <v>0.52400000000000002</v>
      </c>
      <c r="AE350" s="42">
        <v>0.51990000000000003</v>
      </c>
      <c r="AF350" s="42">
        <v>0.54769999999999996</v>
      </c>
      <c r="AG350" s="42">
        <v>0.46750000000000003</v>
      </c>
      <c r="AH350" s="42">
        <v>0.52929999999999999</v>
      </c>
      <c r="AI350" s="41"/>
      <c r="AJ350" s="30" t="s">
        <v>392</v>
      </c>
      <c r="AL350" s="42">
        <v>-0.49259999999999998</v>
      </c>
      <c r="AM350" s="42">
        <v>-0.45269999999999999</v>
      </c>
      <c r="AN350" s="42">
        <v>-0.53710000000000002</v>
      </c>
      <c r="AO350" s="42">
        <v>-0.53459999999999996</v>
      </c>
      <c r="AP350" s="42">
        <v>-0.50139999999999996</v>
      </c>
      <c r="AQ350" s="42">
        <v>-0.53059999999999996</v>
      </c>
      <c r="AR350" s="42">
        <v>-0.51900000000000002</v>
      </c>
      <c r="AS350" s="42">
        <v>-0.48159999999999997</v>
      </c>
      <c r="AT350" s="42">
        <v>-0.53059999999999996</v>
      </c>
      <c r="AU350" s="42">
        <v>-0.54800000000000004</v>
      </c>
      <c r="AV350" s="42">
        <v>-0.54269999999999996</v>
      </c>
      <c r="AW350" s="42">
        <v>-0.52700000000000002</v>
      </c>
      <c r="AX350" s="42">
        <v>-0.54820000000000002</v>
      </c>
      <c r="AY350" s="42">
        <v>-0.50539999999999996</v>
      </c>
      <c r="AZ350" s="42">
        <v>-0.54149999999999998</v>
      </c>
      <c r="BA350" s="42">
        <v>-0.51780000000000004</v>
      </c>
      <c r="BB350" s="42">
        <v>-0.53639999999999999</v>
      </c>
      <c r="BC350" s="42">
        <v>-0.51919999999999999</v>
      </c>
      <c r="BD350" s="42">
        <v>-0.5282</v>
      </c>
      <c r="BE350" s="42">
        <v>-0.52110000000000001</v>
      </c>
      <c r="BF350" s="42">
        <v>-0.53</v>
      </c>
      <c r="BG350" s="42">
        <v>-0.51770000000000005</v>
      </c>
      <c r="BH350" s="94"/>
      <c r="BI350" s="30" t="s">
        <v>392</v>
      </c>
      <c r="BK350" s="42">
        <v>24.255199999999999</v>
      </c>
      <c r="BL350" s="42">
        <v>19.758800000000001</v>
      </c>
      <c r="BM350" s="42">
        <v>24.104900000000001</v>
      </c>
      <c r="BN350" s="42">
        <v>24.7422</v>
      </c>
      <c r="BO350" s="42">
        <v>23.260999999999999</v>
      </c>
      <c r="BP350" s="42">
        <v>27.2593</v>
      </c>
      <c r="BQ350" s="42">
        <v>26.756699999999999</v>
      </c>
      <c r="BR350" s="42">
        <v>21.741499999999998</v>
      </c>
      <c r="BS350" s="42">
        <v>25.197900000000001</v>
      </c>
      <c r="BT350" s="42">
        <v>27.152999999999999</v>
      </c>
      <c r="BU350" s="42">
        <v>28.191600000000001</v>
      </c>
      <c r="BV350" s="42">
        <v>25.166399999999999</v>
      </c>
      <c r="BW350" s="42">
        <v>22.7088</v>
      </c>
      <c r="BX350" s="42">
        <v>21.224299999999999</v>
      </c>
      <c r="BY350" s="42">
        <v>25.3626</v>
      </c>
      <c r="BZ350" s="42">
        <v>23.896000000000001</v>
      </c>
      <c r="CA350" s="42">
        <v>21.837399999999999</v>
      </c>
      <c r="CB350" s="42">
        <v>26.622499999999999</v>
      </c>
      <c r="CC350" s="42">
        <v>24.187100000000001</v>
      </c>
      <c r="CD350" s="42">
        <v>23.0504</v>
      </c>
      <c r="CE350" s="42">
        <v>23.388400000000001</v>
      </c>
      <c r="CF350" s="42">
        <v>23.257300000000001</v>
      </c>
      <c r="CG350" s="41"/>
      <c r="CH350" s="32">
        <v>105.434</v>
      </c>
      <c r="CI350" s="30">
        <v>35.662999999999997</v>
      </c>
    </row>
    <row r="351" spans="1:89">
      <c r="A351" s="91">
        <v>44657</v>
      </c>
      <c r="B351" s="92" t="s">
        <v>377</v>
      </c>
      <c r="C351" s="92"/>
      <c r="D351" s="92"/>
      <c r="E351" s="30">
        <v>4</v>
      </c>
      <c r="F351" s="31">
        <v>16</v>
      </c>
      <c r="G351" s="31">
        <v>123</v>
      </c>
      <c r="H351" s="31">
        <v>8742</v>
      </c>
      <c r="I351" s="32">
        <v>105.482</v>
      </c>
      <c r="J351" s="30">
        <v>35.64</v>
      </c>
      <c r="K351" s="30" t="s">
        <v>393</v>
      </c>
      <c r="M351" s="42">
        <v>0.61970000000000003</v>
      </c>
      <c r="N351" s="42">
        <v>0.58230000000000004</v>
      </c>
      <c r="O351" s="42">
        <v>0.64800000000000002</v>
      </c>
      <c r="P351" s="42">
        <v>0.65</v>
      </c>
      <c r="Q351" s="42">
        <v>0.60160000000000002</v>
      </c>
      <c r="R351" s="42">
        <v>0.59689999999999999</v>
      </c>
      <c r="S351" s="42">
        <v>0.60560000000000003</v>
      </c>
      <c r="T351" s="42">
        <v>0.63060000000000005</v>
      </c>
      <c r="U351" s="42">
        <v>0.66049999999999998</v>
      </c>
      <c r="V351" s="42">
        <v>0.63900000000000001</v>
      </c>
      <c r="W351" s="42">
        <v>0.61919999999999997</v>
      </c>
      <c r="X351" s="42">
        <v>0.63570000000000004</v>
      </c>
      <c r="Y351" s="42">
        <v>0.65029999999999999</v>
      </c>
      <c r="Z351" s="42">
        <v>0.64439999999999997</v>
      </c>
      <c r="AA351" s="42">
        <v>0.68230000000000002</v>
      </c>
      <c r="AB351" s="42">
        <v>0.66039999999999999</v>
      </c>
      <c r="AC351" s="42">
        <v>0.63660000000000005</v>
      </c>
      <c r="AD351" s="42">
        <v>0.64500000000000002</v>
      </c>
      <c r="AE351" s="42">
        <v>0.6673</v>
      </c>
      <c r="AF351" s="42">
        <v>0.65349999999999997</v>
      </c>
      <c r="AG351" s="42">
        <v>0.18110000000000001</v>
      </c>
      <c r="AH351" s="42">
        <v>0.22720000000000001</v>
      </c>
      <c r="AI351" s="41"/>
      <c r="AJ351" s="30" t="s">
        <v>393</v>
      </c>
      <c r="AL351" s="42">
        <v>-0.35570000000000002</v>
      </c>
      <c r="AM351" s="42">
        <v>-0.34720000000000001</v>
      </c>
      <c r="AN351" s="42">
        <v>-0.41749999999999998</v>
      </c>
      <c r="AO351" s="42">
        <v>-0.3947</v>
      </c>
      <c r="AP351" s="42">
        <v>-0.42049999999999998</v>
      </c>
      <c r="AQ351" s="42">
        <v>-0.41139999999999999</v>
      </c>
      <c r="AR351" s="42">
        <v>-0.43459999999999999</v>
      </c>
      <c r="AS351" s="42">
        <v>-0.43630000000000002</v>
      </c>
      <c r="AT351" s="42">
        <v>-0.4587</v>
      </c>
      <c r="AU351" s="42">
        <v>-0.45689999999999997</v>
      </c>
      <c r="AV351" s="42">
        <v>-0.42980000000000002</v>
      </c>
      <c r="AW351" s="42">
        <v>-0.45550000000000002</v>
      </c>
      <c r="AX351" s="42">
        <v>-0.45689999999999997</v>
      </c>
      <c r="AY351" s="42">
        <v>-0.44790000000000002</v>
      </c>
      <c r="AZ351" s="42">
        <v>-0.4385</v>
      </c>
      <c r="BA351" s="42">
        <v>-0.42380000000000001</v>
      </c>
      <c r="BB351" s="42">
        <v>-0.4632</v>
      </c>
      <c r="BC351" s="42">
        <v>-0.44969999999999999</v>
      </c>
      <c r="BD351" s="42">
        <v>-0.4541</v>
      </c>
      <c r="BE351" s="42">
        <v>-0.4461</v>
      </c>
      <c r="BF351" s="42">
        <v>-0.5857</v>
      </c>
      <c r="BG351" s="42">
        <v>-0.57620000000000005</v>
      </c>
      <c r="BH351" s="94"/>
      <c r="BI351" s="30" t="s">
        <v>393</v>
      </c>
      <c r="BK351" s="42">
        <v>20.590199999999999</v>
      </c>
      <c r="BL351" s="42">
        <v>14.628399999999999</v>
      </c>
      <c r="BM351" s="42">
        <v>19.314399999999999</v>
      </c>
      <c r="BN351" s="42">
        <v>19.8765</v>
      </c>
      <c r="BO351" s="42">
        <v>16.335699999999999</v>
      </c>
      <c r="BP351" s="42">
        <v>19.032800000000002</v>
      </c>
      <c r="BQ351" s="42">
        <v>22.627300000000002</v>
      </c>
      <c r="BR351" s="42">
        <v>16.7987</v>
      </c>
      <c r="BS351" s="42">
        <v>19.626300000000001</v>
      </c>
      <c r="BT351" s="42">
        <v>20.493600000000001</v>
      </c>
      <c r="BU351" s="42">
        <v>21.322600000000001</v>
      </c>
      <c r="BV351" s="42">
        <v>18.657900000000001</v>
      </c>
      <c r="BW351" s="42">
        <v>14.319100000000001</v>
      </c>
      <c r="BX351" s="42">
        <v>16.828199999999999</v>
      </c>
      <c r="BY351" s="42">
        <v>20.361799999999999</v>
      </c>
      <c r="BZ351" s="42">
        <v>19.115600000000001</v>
      </c>
      <c r="CA351" s="42">
        <v>17.671900000000001</v>
      </c>
      <c r="CB351" s="42">
        <v>23.8977</v>
      </c>
      <c r="CC351" s="42">
        <v>21.2364</v>
      </c>
      <c r="CD351" s="42">
        <v>19.852</v>
      </c>
      <c r="CE351" s="42">
        <v>22.903300000000002</v>
      </c>
      <c r="CF351" s="42">
        <v>28.112300000000001</v>
      </c>
      <c r="CG351" s="41"/>
      <c r="CH351" s="32">
        <v>105.482</v>
      </c>
      <c r="CI351" s="30">
        <v>35.64</v>
      </c>
    </row>
    <row r="352" spans="1:89">
      <c r="A352" s="91">
        <v>44657</v>
      </c>
      <c r="B352" s="92" t="s">
        <v>377</v>
      </c>
      <c r="C352" s="92"/>
      <c r="D352" s="92"/>
      <c r="E352" s="30">
        <v>3</v>
      </c>
      <c r="F352" s="31">
        <v>7</v>
      </c>
      <c r="G352" s="31">
        <v>124</v>
      </c>
      <c r="H352" s="31">
        <v>7164</v>
      </c>
      <c r="I352" s="32">
        <v>105.395</v>
      </c>
      <c r="J352" s="30">
        <v>35.625</v>
      </c>
      <c r="K352" s="30" t="s">
        <v>394</v>
      </c>
      <c r="M352" s="42">
        <v>0.4007</v>
      </c>
      <c r="N352" s="42">
        <v>0.39300000000000002</v>
      </c>
      <c r="O352" s="42">
        <v>0.4909</v>
      </c>
      <c r="P352" s="42">
        <v>0.50760000000000005</v>
      </c>
      <c r="Q352" s="42">
        <v>0.48230000000000001</v>
      </c>
      <c r="R352" s="42">
        <v>0.54239999999999999</v>
      </c>
      <c r="S352" s="42">
        <v>0.50590000000000002</v>
      </c>
      <c r="T352" s="42">
        <v>0.48920000000000002</v>
      </c>
      <c r="U352" s="42">
        <v>0.51219999999999999</v>
      </c>
      <c r="V352" s="42">
        <v>0.44280000000000003</v>
      </c>
      <c r="W352" s="42">
        <v>0.42</v>
      </c>
      <c r="X352" s="42">
        <v>0.41739999999999999</v>
      </c>
      <c r="Y352" s="42">
        <v>0.52210000000000001</v>
      </c>
      <c r="Z352" s="42">
        <v>0.56889999999999996</v>
      </c>
      <c r="AA352" s="42">
        <v>0.56610000000000005</v>
      </c>
      <c r="AB352" s="42">
        <v>0.54310000000000003</v>
      </c>
      <c r="AC352" s="42">
        <v>0.51190000000000002</v>
      </c>
      <c r="AD352" s="42">
        <v>0.61170000000000002</v>
      </c>
      <c r="AE352" s="42">
        <v>0.52829999999999999</v>
      </c>
      <c r="AF352" s="42">
        <v>0.57069999999999999</v>
      </c>
      <c r="AG352" s="42">
        <v>0.30520000000000003</v>
      </c>
      <c r="AH352" s="42">
        <v>0.4975</v>
      </c>
      <c r="AI352" s="41"/>
      <c r="AJ352" s="30" t="s">
        <v>394</v>
      </c>
      <c r="AL352" s="42">
        <v>-0.49709999999999999</v>
      </c>
      <c r="AM352" s="42">
        <v>-0.51790000000000003</v>
      </c>
      <c r="AN352" s="42">
        <v>-0.52580000000000005</v>
      </c>
      <c r="AO352" s="42">
        <v>-0.52969999999999995</v>
      </c>
      <c r="AP352" s="42">
        <v>-0.54179999999999995</v>
      </c>
      <c r="AQ352" s="42">
        <v>-0.52310000000000001</v>
      </c>
      <c r="AR352" s="42">
        <v>-0.49049999999999999</v>
      </c>
      <c r="AS352" s="42">
        <v>-0.53659999999999997</v>
      </c>
      <c r="AT352" s="42">
        <v>-0.5373</v>
      </c>
      <c r="AU352" s="42">
        <v>-0.54669999999999996</v>
      </c>
      <c r="AV352" s="42">
        <v>-0.50539999999999996</v>
      </c>
      <c r="AW352" s="42">
        <v>-0.53769999999999996</v>
      </c>
      <c r="AX352" s="42">
        <v>-0.52210000000000001</v>
      </c>
      <c r="AY352" s="42">
        <v>-0.52839999999999998</v>
      </c>
      <c r="AZ352" s="42">
        <v>-0.52569999999999995</v>
      </c>
      <c r="BA352" s="42">
        <v>-0.52100000000000002</v>
      </c>
      <c r="BB352" s="42">
        <v>-0.53300000000000003</v>
      </c>
      <c r="BC352" s="42">
        <v>-0.52400000000000002</v>
      </c>
      <c r="BD352" s="42">
        <v>-0.53420000000000001</v>
      </c>
      <c r="BE352" s="42">
        <v>-0.53300000000000003</v>
      </c>
      <c r="BF352" s="42">
        <v>-0.51160000000000005</v>
      </c>
      <c r="BG352" s="42">
        <v>-0.53539999999999999</v>
      </c>
      <c r="BH352" s="94"/>
      <c r="BI352" s="30" t="s">
        <v>394</v>
      </c>
      <c r="BK352" s="42">
        <v>25.835799999999999</v>
      </c>
      <c r="BL352" s="42">
        <v>22.494499999999999</v>
      </c>
      <c r="BM352" s="42">
        <v>25.645499999999998</v>
      </c>
      <c r="BN352" s="42">
        <v>23.5472</v>
      </c>
      <c r="BO352" s="42">
        <v>21.968599999999999</v>
      </c>
      <c r="BP352" s="42">
        <v>25.223500000000001</v>
      </c>
      <c r="BQ352" s="42">
        <v>24.2745</v>
      </c>
      <c r="BR352" s="42">
        <v>23.143699999999999</v>
      </c>
      <c r="BS352" s="42">
        <v>24.243600000000001</v>
      </c>
      <c r="BT352" s="42">
        <v>27.698</v>
      </c>
      <c r="BU352" s="42">
        <v>24.906700000000001</v>
      </c>
      <c r="BV352" s="42">
        <v>26.893699999999999</v>
      </c>
      <c r="BW352" s="42">
        <v>22.6829</v>
      </c>
      <c r="BX352" s="42">
        <v>20.4711</v>
      </c>
      <c r="BY352" s="42">
        <v>26.352399999999999</v>
      </c>
      <c r="BZ352" s="42">
        <v>23.578099999999999</v>
      </c>
      <c r="CA352" s="42">
        <v>24.729299999999999</v>
      </c>
      <c r="CB352" s="42">
        <v>23.368200000000002</v>
      </c>
      <c r="CC352" s="42">
        <v>24.069900000000001</v>
      </c>
      <c r="CD352" s="42">
        <v>21.138300000000001</v>
      </c>
      <c r="CE352" s="42">
        <v>24.855</v>
      </c>
      <c r="CF352" s="42">
        <v>25.735399999999998</v>
      </c>
      <c r="CG352" s="41"/>
      <c r="CH352" s="32">
        <v>105.395</v>
      </c>
      <c r="CI352" s="30">
        <v>35.625</v>
      </c>
      <c r="CK352" s="41" t="s">
        <v>1</v>
      </c>
    </row>
    <row r="353" spans="1:87">
      <c r="A353" s="91">
        <v>44657</v>
      </c>
      <c r="B353" s="92" t="s">
        <v>377</v>
      </c>
      <c r="C353" s="92"/>
      <c r="D353" s="92"/>
      <c r="E353" s="30">
        <v>3</v>
      </c>
      <c r="F353" s="31">
        <v>10</v>
      </c>
      <c r="G353" s="31">
        <v>180</v>
      </c>
      <c r="H353" s="31">
        <v>7479</v>
      </c>
      <c r="I353" s="32">
        <v>105.371</v>
      </c>
      <c r="J353" s="30">
        <v>35.68</v>
      </c>
      <c r="K353" s="30" t="s">
        <v>395</v>
      </c>
      <c r="M353" s="42">
        <v>0.44679999999999997</v>
      </c>
      <c r="N353" s="42">
        <v>0.41110000000000002</v>
      </c>
      <c r="O353" s="42">
        <v>0.51060000000000005</v>
      </c>
      <c r="P353" s="42">
        <v>0.52890000000000004</v>
      </c>
      <c r="Q353" s="42">
        <v>0.47249999999999998</v>
      </c>
      <c r="R353" s="42">
        <v>0.54610000000000003</v>
      </c>
      <c r="S353" s="42">
        <v>0.52</v>
      </c>
      <c r="T353" s="42">
        <v>0.51400000000000001</v>
      </c>
      <c r="U353" s="42">
        <v>0.53500000000000003</v>
      </c>
      <c r="V353" s="42">
        <v>0.47320000000000001</v>
      </c>
      <c r="W353" s="42">
        <v>0.47220000000000001</v>
      </c>
      <c r="X353" s="42">
        <v>0.47199999999999998</v>
      </c>
      <c r="Y353" s="42">
        <v>0.5645</v>
      </c>
      <c r="Z353" s="42">
        <v>0.57779999999999998</v>
      </c>
      <c r="AA353" s="42">
        <v>0.58599999999999997</v>
      </c>
      <c r="AB353" s="42">
        <v>0.54649999999999999</v>
      </c>
      <c r="AC353" s="42">
        <v>0.54979999999999996</v>
      </c>
      <c r="AD353" s="42">
        <v>0.59350000000000003</v>
      </c>
      <c r="AE353" s="42">
        <v>0.55679999999999996</v>
      </c>
      <c r="AF353" s="42">
        <v>0.60899999999999999</v>
      </c>
      <c r="AG353" s="42">
        <v>0.30049999999999999</v>
      </c>
      <c r="AH353" s="42">
        <v>0.51639999999999997</v>
      </c>
      <c r="AI353" s="41"/>
      <c r="AJ353" s="30" t="s">
        <v>395</v>
      </c>
      <c r="AL353" s="42">
        <v>-0.53090000000000004</v>
      </c>
      <c r="AM353" s="42">
        <v>-0.44240000000000002</v>
      </c>
      <c r="AN353" s="42">
        <v>-0.50249999999999995</v>
      </c>
      <c r="AO353" s="42">
        <v>-0.49619999999999997</v>
      </c>
      <c r="AP353" s="42">
        <v>-0.4677</v>
      </c>
      <c r="AQ353" s="42">
        <v>-0.51380000000000003</v>
      </c>
      <c r="AR353" s="42">
        <v>-0.47899999999999998</v>
      </c>
      <c r="AS353" s="42">
        <v>-0.48709999999999998</v>
      </c>
      <c r="AT353" s="42">
        <v>-0.53320000000000001</v>
      </c>
      <c r="AU353" s="42">
        <v>-0.50700000000000001</v>
      </c>
      <c r="AV353" s="42">
        <v>-0.5282</v>
      </c>
      <c r="AW353" s="42">
        <v>-0.5302</v>
      </c>
      <c r="AX353" s="42">
        <v>-0.53759999999999997</v>
      </c>
      <c r="AY353" s="42">
        <v>-0.51449999999999996</v>
      </c>
      <c r="AZ353" s="42">
        <v>-0.53190000000000004</v>
      </c>
      <c r="BA353" s="42">
        <v>-0.5141</v>
      </c>
      <c r="BB353" s="42">
        <v>-0.54579999999999995</v>
      </c>
      <c r="BC353" s="42">
        <v>-0.51980000000000004</v>
      </c>
      <c r="BD353" s="42">
        <v>-0.52739999999999998</v>
      </c>
      <c r="BE353" s="42">
        <v>-0.52859999999999996</v>
      </c>
      <c r="BF353" s="42">
        <v>-0.52659999999999996</v>
      </c>
      <c r="BG353" s="42">
        <v>-0.55549999999999999</v>
      </c>
      <c r="BH353" s="94"/>
      <c r="BI353" s="30" t="s">
        <v>395</v>
      </c>
      <c r="BK353" s="42">
        <v>23.779299999999999</v>
      </c>
      <c r="BL353" s="42">
        <v>17.695699999999999</v>
      </c>
      <c r="BM353" s="42">
        <v>23.5443</v>
      </c>
      <c r="BN353" s="42">
        <v>21.6968</v>
      </c>
      <c r="BO353" s="42">
        <v>21.4023</v>
      </c>
      <c r="BP353" s="42">
        <v>25.601800000000001</v>
      </c>
      <c r="BQ353" s="42">
        <v>19.142399999999999</v>
      </c>
      <c r="BR353" s="42">
        <v>22.0747</v>
      </c>
      <c r="BS353" s="42">
        <v>22.126899999999999</v>
      </c>
      <c r="BT353" s="42">
        <v>25.159099999999999</v>
      </c>
      <c r="BU353" s="42">
        <v>23.326000000000001</v>
      </c>
      <c r="BV353" s="42">
        <v>22.8764</v>
      </c>
      <c r="BW353" s="42">
        <v>23.243600000000001</v>
      </c>
      <c r="BX353" s="42">
        <v>21.8599</v>
      </c>
      <c r="BY353" s="42">
        <v>24.930199999999999</v>
      </c>
      <c r="BZ353" s="42">
        <v>25.0823</v>
      </c>
      <c r="CA353" s="42">
        <v>21.755400000000002</v>
      </c>
      <c r="CB353" s="42">
        <v>22.4315</v>
      </c>
      <c r="CC353" s="42">
        <v>22.5533</v>
      </c>
      <c r="CD353" s="42">
        <v>22.381</v>
      </c>
      <c r="CE353" s="42">
        <v>24.4938</v>
      </c>
      <c r="CF353" s="42">
        <v>24.0076</v>
      </c>
      <c r="CG353" s="41"/>
      <c r="CH353" s="32">
        <v>105.371</v>
      </c>
      <c r="CI353" s="30">
        <v>35.68</v>
      </c>
    </row>
    <row r="354" spans="1:87">
      <c r="A354" s="91">
        <v>44657</v>
      </c>
      <c r="B354" s="92" t="s">
        <v>377</v>
      </c>
      <c r="C354" s="92"/>
      <c r="D354" s="92"/>
      <c r="E354" s="30">
        <v>4</v>
      </c>
      <c r="F354" s="31">
        <v>16</v>
      </c>
      <c r="G354" s="31">
        <v>111</v>
      </c>
      <c r="H354" s="31">
        <v>9663</v>
      </c>
      <c r="I354" s="32">
        <v>105.509</v>
      </c>
      <c r="J354" s="30">
        <v>35.735999999999997</v>
      </c>
      <c r="K354" s="30" t="s">
        <v>396</v>
      </c>
      <c r="M354" s="35">
        <v>0.4365</v>
      </c>
      <c r="N354" s="35">
        <v>0.40749999999999997</v>
      </c>
      <c r="O354" s="35">
        <v>0.43869999999999998</v>
      </c>
      <c r="P354" s="35">
        <v>0.41649999999999998</v>
      </c>
      <c r="Q354" s="35">
        <v>0.40699999999999997</v>
      </c>
      <c r="R354" s="35">
        <v>0.4254</v>
      </c>
      <c r="S354" s="35">
        <v>0.43919999999999998</v>
      </c>
      <c r="T354" s="35">
        <v>0.43919999999999998</v>
      </c>
      <c r="U354" s="35">
        <v>0.41549999999999998</v>
      </c>
      <c r="V354" s="35">
        <v>0.40699999999999997</v>
      </c>
      <c r="W354" s="35">
        <v>0.41520000000000001</v>
      </c>
      <c r="X354" s="35">
        <v>0.3916</v>
      </c>
      <c r="Y354" s="35">
        <v>0.42030000000000001</v>
      </c>
      <c r="Z354" s="35">
        <v>0.40770000000000001</v>
      </c>
      <c r="AA354" s="35">
        <v>0.41299999999999998</v>
      </c>
      <c r="AB354" s="35">
        <v>0.44040000000000001</v>
      </c>
      <c r="AC354" s="35">
        <v>0.41930000000000001</v>
      </c>
      <c r="AD354" s="35">
        <v>0.43559999999999999</v>
      </c>
      <c r="AE354" s="35">
        <v>0.45500000000000002</v>
      </c>
      <c r="AF354" s="35">
        <v>0.4476</v>
      </c>
      <c r="AG354" s="35">
        <v>0.25030000000000002</v>
      </c>
      <c r="AH354" s="35">
        <v>0.37580000000000002</v>
      </c>
      <c r="AJ354" s="93" t="s">
        <v>396</v>
      </c>
      <c r="AL354" s="35">
        <v>-0.42980000000000002</v>
      </c>
      <c r="AM354" s="35">
        <v>-0.40229999999999999</v>
      </c>
      <c r="AN354" s="35">
        <v>-0.41510000000000002</v>
      </c>
      <c r="AO354" s="35">
        <v>-0.41189999999999999</v>
      </c>
      <c r="AP354" s="35">
        <v>-0.40720000000000001</v>
      </c>
      <c r="AQ354" s="35">
        <v>-0.48559999999999998</v>
      </c>
      <c r="AR354" s="35">
        <v>-0.44379999999999997</v>
      </c>
      <c r="AS354" s="35">
        <v>-0.43369999999999997</v>
      </c>
      <c r="AT354" s="35">
        <v>-0.45050000000000001</v>
      </c>
      <c r="AU354" s="35">
        <v>-0.48349999999999999</v>
      </c>
      <c r="AV354" s="35">
        <v>-0.4824</v>
      </c>
      <c r="AW354" s="35">
        <v>-0.45950000000000002</v>
      </c>
      <c r="AX354" s="35">
        <v>-0.45910000000000001</v>
      </c>
      <c r="AY354" s="35">
        <v>-0.4738</v>
      </c>
      <c r="AZ354" s="35">
        <v>-0.47820000000000001</v>
      </c>
      <c r="BA354" s="35">
        <v>-0.48720000000000002</v>
      </c>
      <c r="BB354" s="35">
        <v>-0.48930000000000001</v>
      </c>
      <c r="BC354" s="35">
        <v>-0.46850000000000003</v>
      </c>
      <c r="BD354" s="35">
        <v>-0.49349999999999999</v>
      </c>
      <c r="BE354" s="35">
        <v>-0.48159999999999997</v>
      </c>
      <c r="BF354" s="35">
        <v>-0.48909999999999998</v>
      </c>
      <c r="BG354" s="35">
        <v>-0.50449999999999995</v>
      </c>
      <c r="BI354" s="21" t="s">
        <v>396</v>
      </c>
      <c r="BK354" s="42">
        <v>14.2483</v>
      </c>
      <c r="BL354" s="42">
        <v>9.0236999999999998</v>
      </c>
      <c r="BM354" s="42">
        <v>15.520300000000001</v>
      </c>
      <c r="BN354" s="42">
        <v>13.102399999999999</v>
      </c>
      <c r="BO354" s="42">
        <v>10.169600000000001</v>
      </c>
      <c r="BP354" s="42">
        <v>16.7486</v>
      </c>
      <c r="BQ354" s="42">
        <v>16.261900000000001</v>
      </c>
      <c r="BR354" s="42">
        <v>11.0318</v>
      </c>
      <c r="BS354" s="42">
        <v>14.9826</v>
      </c>
      <c r="BT354" s="42">
        <v>15.0608</v>
      </c>
      <c r="BU354" s="42">
        <v>15.674099999999999</v>
      </c>
      <c r="BV354" s="42">
        <v>12.5512</v>
      </c>
      <c r="BW354" s="42">
        <v>12.728199999999999</v>
      </c>
      <c r="BX354" s="42">
        <v>13.830500000000001</v>
      </c>
      <c r="BY354" s="42">
        <v>15.635</v>
      </c>
      <c r="BZ354" s="42">
        <v>15.7888</v>
      </c>
      <c r="CA354" s="42">
        <v>11.827199999999999</v>
      </c>
      <c r="CB354" s="42">
        <v>18.036000000000001</v>
      </c>
      <c r="CC354" s="42">
        <v>16.046900000000001</v>
      </c>
      <c r="CD354" s="42">
        <v>17.4985</v>
      </c>
      <c r="CE354" s="42">
        <v>21.823599999999999</v>
      </c>
      <c r="CF354" s="42">
        <v>23.226700000000001</v>
      </c>
      <c r="CH354" s="32">
        <v>105.509</v>
      </c>
      <c r="CI354" s="30">
        <v>35.735999999999997</v>
      </c>
    </row>
    <row r="355" spans="1:87">
      <c r="A355" s="91">
        <v>44657</v>
      </c>
      <c r="B355" s="92" t="s">
        <v>377</v>
      </c>
      <c r="C355" s="92"/>
      <c r="D355" s="92"/>
      <c r="E355" s="30">
        <v>4</v>
      </c>
      <c r="F355" s="31">
        <v>15</v>
      </c>
      <c r="G355" s="31">
        <v>195</v>
      </c>
      <c r="H355" s="31">
        <v>8320</v>
      </c>
      <c r="I355" s="32">
        <v>105.45</v>
      </c>
      <c r="J355" s="30">
        <v>35.712000000000003</v>
      </c>
      <c r="K355" s="30" t="s">
        <v>397</v>
      </c>
      <c r="M355" s="35">
        <v>0.54979999999999996</v>
      </c>
      <c r="N355" s="35">
        <v>0.52900000000000003</v>
      </c>
      <c r="O355" s="35">
        <v>0.53669999999999995</v>
      </c>
      <c r="P355" s="35">
        <v>0.49309999999999998</v>
      </c>
      <c r="Q355" s="35">
        <v>0.50409999999999999</v>
      </c>
      <c r="R355" s="35">
        <v>0.57720000000000005</v>
      </c>
      <c r="S355" s="35">
        <v>0.54849999999999999</v>
      </c>
      <c r="T355" s="35">
        <v>0.50870000000000004</v>
      </c>
      <c r="U355" s="35">
        <v>0.56910000000000005</v>
      </c>
      <c r="V355" s="35">
        <v>0.47760000000000002</v>
      </c>
      <c r="W355" s="35">
        <v>0.50319999999999998</v>
      </c>
      <c r="X355" s="35">
        <v>0.49159999999999998</v>
      </c>
      <c r="Y355" s="35">
        <v>0.52210000000000001</v>
      </c>
      <c r="Z355" s="35">
        <v>0.52070000000000005</v>
      </c>
      <c r="AA355" s="35">
        <v>0.57609999999999995</v>
      </c>
      <c r="AB355" s="35">
        <v>0.55489999999999995</v>
      </c>
      <c r="AC355" s="35">
        <v>0.52280000000000004</v>
      </c>
      <c r="AD355" s="35">
        <v>0.55369999999999997</v>
      </c>
      <c r="AE355" s="35">
        <v>0.53720000000000001</v>
      </c>
      <c r="AF355" s="35">
        <v>0.57850000000000001</v>
      </c>
      <c r="AG355" s="35">
        <v>0.1822</v>
      </c>
      <c r="AH355" s="35">
        <v>0.26469999999999999</v>
      </c>
      <c r="AJ355" s="93" t="s">
        <v>397</v>
      </c>
      <c r="AL355" s="35">
        <v>-0.46820000000000001</v>
      </c>
      <c r="AM355" s="35">
        <v>-0.47270000000000001</v>
      </c>
      <c r="AN355" s="35">
        <v>-0.45579999999999998</v>
      </c>
      <c r="AO355" s="35">
        <v>-0.45090000000000002</v>
      </c>
      <c r="AP355" s="35">
        <v>-0.50119999999999998</v>
      </c>
      <c r="AQ355" s="35">
        <v>-0.50370000000000004</v>
      </c>
      <c r="AR355" s="35">
        <v>-0.47570000000000001</v>
      </c>
      <c r="AS355" s="35">
        <v>-0.45960000000000001</v>
      </c>
      <c r="AT355" s="35">
        <v>-0.47639999999999999</v>
      </c>
      <c r="AU355" s="35">
        <v>-0.50590000000000002</v>
      </c>
      <c r="AV355" s="35">
        <v>-0.48970000000000002</v>
      </c>
      <c r="AW355" s="35">
        <v>-0.54349999999999998</v>
      </c>
      <c r="AX355" s="35">
        <v>-0.53259999999999996</v>
      </c>
      <c r="AY355" s="35">
        <v>-0.48139999999999999</v>
      </c>
      <c r="AZ355" s="35">
        <v>-0.51780000000000004</v>
      </c>
      <c r="BA355" s="35">
        <v>-0.52239999999999998</v>
      </c>
      <c r="BB355" s="35">
        <v>-0.53480000000000005</v>
      </c>
      <c r="BC355" s="35">
        <v>-0.51939999999999997</v>
      </c>
      <c r="BD355" s="35">
        <v>-0.51759999999999995</v>
      </c>
      <c r="BE355" s="35">
        <v>-0.53200000000000003</v>
      </c>
      <c r="BF355" s="35">
        <v>-0.57989999999999997</v>
      </c>
      <c r="BG355" s="35">
        <v>-0.5403</v>
      </c>
      <c r="BI355" s="21" t="s">
        <v>397</v>
      </c>
      <c r="BK355" s="42">
        <v>19.7226</v>
      </c>
      <c r="BL355" s="42">
        <v>15.078900000000001</v>
      </c>
      <c r="BM355" s="42">
        <v>18.695499999999999</v>
      </c>
      <c r="BN355" s="42">
        <v>18.8675</v>
      </c>
      <c r="BO355" s="42">
        <v>17.6572</v>
      </c>
      <c r="BP355" s="42">
        <v>20.421700000000001</v>
      </c>
      <c r="BQ355" s="42">
        <v>18.2803</v>
      </c>
      <c r="BR355" s="42">
        <v>15.594799999999999</v>
      </c>
      <c r="BS355" s="42">
        <v>18.402699999999999</v>
      </c>
      <c r="BT355" s="42">
        <v>19.302299999999999</v>
      </c>
      <c r="BU355" s="42">
        <v>22.688099999999999</v>
      </c>
      <c r="BV355" s="42">
        <v>17.670200000000001</v>
      </c>
      <c r="BW355" s="42">
        <v>18.323599999999999</v>
      </c>
      <c r="BX355" s="42">
        <v>17.445499999999999</v>
      </c>
      <c r="BY355" s="42">
        <v>20.987200000000001</v>
      </c>
      <c r="BZ355" s="42">
        <v>21.126000000000001</v>
      </c>
      <c r="CA355" s="42">
        <v>17.1999</v>
      </c>
      <c r="CB355" s="42">
        <v>23.290099999999999</v>
      </c>
      <c r="CC355" s="42">
        <v>19.010300000000001</v>
      </c>
      <c r="CD355" s="42">
        <v>20.183</v>
      </c>
      <c r="CE355" s="42">
        <v>23.7241</v>
      </c>
      <c r="CF355" s="42">
        <v>25.800799999999999</v>
      </c>
      <c r="CH355" s="32">
        <v>105.45</v>
      </c>
      <c r="CI355" s="30">
        <v>35.712000000000003</v>
      </c>
    </row>
    <row r="356" spans="1:87">
      <c r="A356" s="91">
        <v>44657</v>
      </c>
      <c r="B356" s="92" t="s">
        <v>377</v>
      </c>
      <c r="C356" s="92"/>
      <c r="D356" s="92"/>
      <c r="E356" s="30">
        <v>4</v>
      </c>
      <c r="F356" s="31">
        <v>13</v>
      </c>
      <c r="G356" s="31">
        <v>194</v>
      </c>
      <c r="H356" s="31">
        <v>7731</v>
      </c>
      <c r="I356" s="32">
        <v>105.42700000000001</v>
      </c>
      <c r="J356" s="30">
        <v>35.722999999999999</v>
      </c>
      <c r="K356" s="30" t="s">
        <v>398</v>
      </c>
      <c r="M356" s="35">
        <v>0.55800000000000005</v>
      </c>
      <c r="N356" s="35">
        <v>0.53190000000000004</v>
      </c>
      <c r="O356" s="35">
        <v>0.54520000000000002</v>
      </c>
      <c r="P356" s="35">
        <v>0.48130000000000001</v>
      </c>
      <c r="Q356" s="35">
        <v>0.47789999999999999</v>
      </c>
      <c r="R356" s="35">
        <v>0.55049999999999999</v>
      </c>
      <c r="S356" s="35">
        <v>0.55410000000000004</v>
      </c>
      <c r="T356" s="35">
        <v>0.51819999999999999</v>
      </c>
      <c r="U356" s="35">
        <v>0.56530000000000002</v>
      </c>
      <c r="V356" s="35">
        <v>0.50819999999999999</v>
      </c>
      <c r="W356" s="35">
        <v>0.53690000000000004</v>
      </c>
      <c r="X356" s="35">
        <v>0.55249999999999999</v>
      </c>
      <c r="Y356" s="35">
        <v>0.55489999999999995</v>
      </c>
      <c r="Z356" s="35">
        <v>0.56569999999999998</v>
      </c>
      <c r="AA356" s="35">
        <v>0.5847</v>
      </c>
      <c r="AB356" s="35">
        <v>0.58350000000000002</v>
      </c>
      <c r="AC356" s="35">
        <v>0.5302</v>
      </c>
      <c r="AD356" s="35">
        <v>0.57240000000000002</v>
      </c>
      <c r="AE356" s="35">
        <v>0.58050000000000002</v>
      </c>
      <c r="AF356" s="35">
        <v>0.60880000000000001</v>
      </c>
      <c r="AG356" s="35">
        <v>0.1757</v>
      </c>
      <c r="AH356" s="35">
        <v>0.37530000000000002</v>
      </c>
      <c r="AJ356" s="93" t="s">
        <v>398</v>
      </c>
      <c r="AL356" s="35">
        <v>-0.43440000000000001</v>
      </c>
      <c r="AM356" s="35">
        <v>-0.45229999999999998</v>
      </c>
      <c r="AN356" s="35">
        <v>-0.43</v>
      </c>
      <c r="AO356" s="35">
        <v>-0.47120000000000001</v>
      </c>
      <c r="AP356" s="35">
        <v>-0.45490000000000003</v>
      </c>
      <c r="AQ356" s="35">
        <v>-0.49170000000000003</v>
      </c>
      <c r="AR356" s="35">
        <v>-0.48010000000000003</v>
      </c>
      <c r="AS356" s="35">
        <v>-0.4526</v>
      </c>
      <c r="AT356" s="35">
        <v>-0.50019999999999998</v>
      </c>
      <c r="AU356" s="35">
        <v>-0.44629999999999997</v>
      </c>
      <c r="AV356" s="35">
        <v>-0.51149999999999995</v>
      </c>
      <c r="AW356" s="35">
        <v>-0.51349999999999996</v>
      </c>
      <c r="AX356" s="35">
        <v>-0.5161</v>
      </c>
      <c r="AY356" s="35">
        <v>-0.51</v>
      </c>
      <c r="AZ356" s="35">
        <v>-0.50949999999999995</v>
      </c>
      <c r="BA356" s="35">
        <v>-0.51470000000000005</v>
      </c>
      <c r="BB356" s="35">
        <v>-0.50760000000000005</v>
      </c>
      <c r="BC356" s="35">
        <v>-0.50849999999999995</v>
      </c>
      <c r="BD356" s="35">
        <v>-0.50209999999999999</v>
      </c>
      <c r="BE356" s="35">
        <v>-0.48709999999999998</v>
      </c>
      <c r="BF356" s="35">
        <v>-0.53580000000000005</v>
      </c>
      <c r="BG356" s="35">
        <v>-0.498</v>
      </c>
      <c r="BI356" s="21" t="s">
        <v>398</v>
      </c>
      <c r="BK356" s="42">
        <v>17.497800000000002</v>
      </c>
      <c r="BL356" s="42">
        <v>14.014900000000001</v>
      </c>
      <c r="BM356" s="42">
        <v>18.076000000000001</v>
      </c>
      <c r="BN356" s="42">
        <v>19.409700000000001</v>
      </c>
      <c r="BO356" s="42">
        <v>17.724399999999999</v>
      </c>
      <c r="BP356" s="42">
        <v>19.7197</v>
      </c>
      <c r="BQ356" s="42">
        <v>16.5108</v>
      </c>
      <c r="BR356" s="42">
        <v>14.989699999999999</v>
      </c>
      <c r="BS356" s="42">
        <v>19.3962</v>
      </c>
      <c r="BT356" s="42">
        <v>20.354500000000002</v>
      </c>
      <c r="BU356" s="42">
        <v>20.834299999999999</v>
      </c>
      <c r="BV356" s="42">
        <v>18.396100000000001</v>
      </c>
      <c r="BW356" s="42">
        <v>17.532499999999999</v>
      </c>
      <c r="BX356" s="42">
        <v>18.315300000000001</v>
      </c>
      <c r="BY356" s="42">
        <v>21.900400000000001</v>
      </c>
      <c r="BZ356" s="42">
        <v>20.859400000000001</v>
      </c>
      <c r="CA356" s="42">
        <v>19.1128</v>
      </c>
      <c r="CB356" s="42">
        <v>20.939399999999999</v>
      </c>
      <c r="CC356" s="42">
        <v>20.959599999999998</v>
      </c>
      <c r="CD356" s="42">
        <v>19.450099999999999</v>
      </c>
      <c r="CE356" s="42">
        <v>22.6844</v>
      </c>
      <c r="CF356" s="42">
        <v>22.971299999999999</v>
      </c>
      <c r="CH356" s="32">
        <v>105.42700000000001</v>
      </c>
      <c r="CI356" s="30">
        <v>35.722999999999999</v>
      </c>
    </row>
    <row r="357" spans="1:87">
      <c r="A357" s="91">
        <v>44657</v>
      </c>
      <c r="B357" s="92" t="s">
        <v>377</v>
      </c>
      <c r="C357" s="92"/>
      <c r="D357" s="92"/>
      <c r="E357" s="30">
        <v>4</v>
      </c>
      <c r="F357" s="31">
        <v>10</v>
      </c>
      <c r="G357" s="31">
        <v>139</v>
      </c>
      <c r="H357" s="31">
        <v>10148</v>
      </c>
      <c r="I357" s="32">
        <v>105.42100000000001</v>
      </c>
      <c r="J357" s="30">
        <v>35.747999999999998</v>
      </c>
      <c r="K357" s="30" t="s">
        <v>399</v>
      </c>
      <c r="M357" s="35">
        <v>0.52349999999999997</v>
      </c>
      <c r="N357" s="35">
        <v>0.45619999999999999</v>
      </c>
      <c r="O357" s="35">
        <v>0.49819999999999998</v>
      </c>
      <c r="P357" s="35">
        <v>0.44790000000000002</v>
      </c>
      <c r="Q357" s="35">
        <v>0.42909999999999998</v>
      </c>
      <c r="R357" s="35">
        <v>0.54320000000000002</v>
      </c>
      <c r="S357" s="35">
        <v>0.57730000000000004</v>
      </c>
      <c r="T357" s="35">
        <v>0.5827</v>
      </c>
      <c r="U357" s="35">
        <v>0.52710000000000001</v>
      </c>
      <c r="V357" s="35">
        <v>0.50329999999999997</v>
      </c>
      <c r="W357" s="35">
        <v>0.50749999999999995</v>
      </c>
      <c r="X357" s="35">
        <v>0.44</v>
      </c>
      <c r="Y357" s="35">
        <v>0.48139999999999999</v>
      </c>
      <c r="Z357" s="35">
        <v>0.56040000000000001</v>
      </c>
      <c r="AA357" s="35">
        <v>0.55169999999999997</v>
      </c>
      <c r="AB357" s="35">
        <v>0.56310000000000004</v>
      </c>
      <c r="AC357" s="35">
        <v>0.54049999999999998</v>
      </c>
      <c r="AD357" s="35">
        <v>0.62139999999999995</v>
      </c>
      <c r="AE357" s="35">
        <v>0.54669999999999996</v>
      </c>
      <c r="AF357" s="35">
        <v>0.65039999999999998</v>
      </c>
      <c r="AG357" s="35">
        <v>0.37559999999999999</v>
      </c>
      <c r="AH357" s="35">
        <v>0.55640000000000001</v>
      </c>
      <c r="AJ357" s="93" t="s">
        <v>399</v>
      </c>
      <c r="AL357" s="35">
        <v>-0.48349999999999999</v>
      </c>
      <c r="AM357" s="35">
        <v>-0.43909999999999999</v>
      </c>
      <c r="AN357" s="35">
        <v>-0.46079999999999999</v>
      </c>
      <c r="AO357" s="35">
        <v>-0.43070000000000003</v>
      </c>
      <c r="AP357" s="35">
        <v>-0.47749999999999998</v>
      </c>
      <c r="AQ357" s="35">
        <v>-0.49270000000000003</v>
      </c>
      <c r="AR357" s="35">
        <v>-0.50700000000000001</v>
      </c>
      <c r="AS357" s="35">
        <v>-0.50219999999999998</v>
      </c>
      <c r="AT357" s="35">
        <v>-0.54269999999999996</v>
      </c>
      <c r="AU357" s="35">
        <v>-0.51829999999999998</v>
      </c>
      <c r="AV357" s="35">
        <v>-0.505</v>
      </c>
      <c r="AW357" s="35">
        <v>-0.48060000000000003</v>
      </c>
      <c r="AX357" s="35">
        <v>-0.49659999999999999</v>
      </c>
      <c r="AY357" s="35">
        <v>-0.49390000000000001</v>
      </c>
      <c r="AZ357" s="35">
        <v>-0.52470000000000006</v>
      </c>
      <c r="BA357" s="35">
        <v>-0.5101</v>
      </c>
      <c r="BB357" s="35">
        <v>-0.48359999999999997</v>
      </c>
      <c r="BC357" s="35">
        <v>-0.49530000000000002</v>
      </c>
      <c r="BD357" s="35">
        <v>-0.5131</v>
      </c>
      <c r="BE357" s="35">
        <v>-0.49869999999999998</v>
      </c>
      <c r="BF357" s="35">
        <v>-0.62339999999999995</v>
      </c>
      <c r="BG357" s="35">
        <v>-0.56169999999999998</v>
      </c>
      <c r="BI357" s="21" t="s">
        <v>399</v>
      </c>
      <c r="BK357" s="42">
        <v>11.9902</v>
      </c>
      <c r="BL357" s="42">
        <v>9.9069000000000003</v>
      </c>
      <c r="BM357" s="42">
        <v>13.509399999999999</v>
      </c>
      <c r="BN357" s="42">
        <v>16.840399999999999</v>
      </c>
      <c r="BO357" s="42">
        <v>14.4285</v>
      </c>
      <c r="BP357" s="42">
        <v>16.557500000000001</v>
      </c>
      <c r="BQ357" s="42">
        <v>16.810300000000002</v>
      </c>
      <c r="BR357" s="42">
        <v>14.7295</v>
      </c>
      <c r="BS357" s="42">
        <v>14.793699999999999</v>
      </c>
      <c r="BT357" s="42">
        <v>17.5062</v>
      </c>
      <c r="BU357" s="42">
        <v>15.944699999999999</v>
      </c>
      <c r="BV357" s="42">
        <v>16.590699999999998</v>
      </c>
      <c r="BW357" s="42">
        <v>15.4643</v>
      </c>
      <c r="BX357" s="42">
        <v>17.0807</v>
      </c>
      <c r="BY357" s="42">
        <v>18.960100000000001</v>
      </c>
      <c r="BZ357" s="42">
        <v>19.742899999999999</v>
      </c>
      <c r="CA357" s="42">
        <v>16.694400000000002</v>
      </c>
      <c r="CB357" s="42">
        <v>19.6678</v>
      </c>
      <c r="CC357" s="42">
        <v>22.100200000000001</v>
      </c>
      <c r="CD357" s="42">
        <v>17.487100000000002</v>
      </c>
      <c r="CE357" s="42">
        <v>24.2119</v>
      </c>
      <c r="CF357" s="42">
        <v>23.849699999999999</v>
      </c>
      <c r="CH357" s="32">
        <v>105.42100000000001</v>
      </c>
      <c r="CI357" s="30">
        <v>35.747999999999998</v>
      </c>
    </row>
    <row r="358" spans="1:87">
      <c r="A358" s="91">
        <v>44657</v>
      </c>
      <c r="B358" s="92" t="s">
        <v>377</v>
      </c>
      <c r="C358" s="92"/>
      <c r="D358" s="92"/>
      <c r="E358" s="30">
        <v>4</v>
      </c>
      <c r="F358" s="31">
        <v>14</v>
      </c>
      <c r="G358" s="31">
        <v>150</v>
      </c>
      <c r="H358" s="31">
        <v>8303</v>
      </c>
      <c r="I358" s="32">
        <v>105.396</v>
      </c>
      <c r="J358" s="30">
        <v>35.734999999999999</v>
      </c>
      <c r="K358" s="30" t="s">
        <v>400</v>
      </c>
      <c r="M358" s="35">
        <v>0.54820000000000002</v>
      </c>
      <c r="N358" s="35">
        <v>0.50139999999999996</v>
      </c>
      <c r="O358" s="35">
        <v>0.54290000000000005</v>
      </c>
      <c r="P358" s="35">
        <v>0.50880000000000003</v>
      </c>
      <c r="Q358" s="35">
        <v>0.48830000000000001</v>
      </c>
      <c r="R358" s="35">
        <v>0.56310000000000004</v>
      </c>
      <c r="S358" s="35">
        <v>0.58960000000000001</v>
      </c>
      <c r="T358" s="35">
        <v>0.58009999999999995</v>
      </c>
      <c r="U358" s="35">
        <v>0.58140000000000003</v>
      </c>
      <c r="V358" s="35">
        <v>0.54959999999999998</v>
      </c>
      <c r="W358" s="35">
        <v>0.5444</v>
      </c>
      <c r="X358" s="35">
        <v>0.5706</v>
      </c>
      <c r="Y358" s="35">
        <v>0.59140000000000004</v>
      </c>
      <c r="Z358" s="35">
        <v>0.57350000000000001</v>
      </c>
      <c r="AA358" s="35">
        <v>0.60399999999999998</v>
      </c>
      <c r="AB358" s="35">
        <v>0.58379999999999999</v>
      </c>
      <c r="AC358" s="35">
        <v>0.55169999999999997</v>
      </c>
      <c r="AD358" s="35">
        <v>0.61839999999999995</v>
      </c>
      <c r="AE358" s="35">
        <v>0.60840000000000005</v>
      </c>
      <c r="AF358" s="35">
        <v>0.63349999999999995</v>
      </c>
      <c r="AG358" s="35">
        <v>0.20710000000000001</v>
      </c>
      <c r="AH358" s="35">
        <v>0.34379999999999999</v>
      </c>
      <c r="AJ358" s="93" t="s">
        <v>400</v>
      </c>
      <c r="AL358" s="35">
        <v>-0.46810000000000002</v>
      </c>
      <c r="AM358" s="35">
        <v>-0.4214</v>
      </c>
      <c r="AN358" s="35">
        <v>-0.46329999999999999</v>
      </c>
      <c r="AO358" s="35">
        <v>-0.4884</v>
      </c>
      <c r="AP358" s="35">
        <v>-0.45619999999999999</v>
      </c>
      <c r="AQ358" s="35">
        <v>-0.45789999999999997</v>
      </c>
      <c r="AR358" s="35">
        <v>-0.47489999999999999</v>
      </c>
      <c r="AS358" s="35">
        <v>-0.49869999999999998</v>
      </c>
      <c r="AT358" s="35">
        <v>-0.48499999999999999</v>
      </c>
      <c r="AU358" s="35">
        <v>-0.4667</v>
      </c>
      <c r="AV358" s="35">
        <v>-0.47649999999999998</v>
      </c>
      <c r="AW358" s="35">
        <v>-0.49919999999999998</v>
      </c>
      <c r="AX358" s="35">
        <v>-0.49569999999999997</v>
      </c>
      <c r="AY358" s="35">
        <v>-0.51890000000000003</v>
      </c>
      <c r="AZ358" s="35">
        <v>-0.51990000000000003</v>
      </c>
      <c r="BA358" s="35">
        <v>-0.4975</v>
      </c>
      <c r="BB358" s="35">
        <v>-0.48880000000000001</v>
      </c>
      <c r="BC358" s="35">
        <v>-0.50609999999999999</v>
      </c>
      <c r="BD358" s="35">
        <v>-0.49919999999999998</v>
      </c>
      <c r="BE358" s="35">
        <v>-0.50190000000000001</v>
      </c>
      <c r="BF358" s="35">
        <v>-0.55910000000000004</v>
      </c>
      <c r="BG358" s="35">
        <v>-0.55759999999999998</v>
      </c>
      <c r="BI358" s="21" t="s">
        <v>400</v>
      </c>
      <c r="BK358" s="42">
        <v>20.933199999999999</v>
      </c>
      <c r="BL358" s="42">
        <v>14.8649</v>
      </c>
      <c r="BM358" s="42">
        <v>20.020600000000002</v>
      </c>
      <c r="BN358" s="42">
        <v>20.007200000000001</v>
      </c>
      <c r="BO358" s="42">
        <v>17.7058</v>
      </c>
      <c r="BP358" s="42">
        <v>20.9754</v>
      </c>
      <c r="BQ358" s="42">
        <v>20.4528</v>
      </c>
      <c r="BR358" s="42">
        <v>16.4968</v>
      </c>
      <c r="BS358" s="42">
        <v>20.652999999999999</v>
      </c>
      <c r="BT358" s="42">
        <v>22.090699999999998</v>
      </c>
      <c r="BU358" s="42">
        <v>23.0596</v>
      </c>
      <c r="BV358" s="42">
        <v>19.633400000000002</v>
      </c>
      <c r="BW358" s="42">
        <v>18.413799999999998</v>
      </c>
      <c r="BX358" s="42">
        <v>19.325800000000001</v>
      </c>
      <c r="BY358" s="42">
        <v>21.6401</v>
      </c>
      <c r="BZ358" s="42">
        <v>21.259699999999999</v>
      </c>
      <c r="CA358" s="42">
        <v>18.8216</v>
      </c>
      <c r="CB358" s="42">
        <v>21.645299999999999</v>
      </c>
      <c r="CC358" s="42">
        <v>23.320599999999999</v>
      </c>
      <c r="CD358" s="42">
        <v>20.905799999999999</v>
      </c>
      <c r="CE358" s="42">
        <v>23.2225</v>
      </c>
      <c r="CF358" s="42">
        <v>23.985700000000001</v>
      </c>
      <c r="CH358" s="32">
        <v>105.396</v>
      </c>
      <c r="CI358" s="30">
        <v>35.734999999999999</v>
      </c>
    </row>
    <row r="359" spans="1:87">
      <c r="A359" s="91">
        <v>44657</v>
      </c>
      <c r="B359" s="92" t="s">
        <v>377</v>
      </c>
      <c r="C359" s="92"/>
      <c r="D359" s="92"/>
      <c r="E359" s="30">
        <v>3</v>
      </c>
      <c r="F359" s="31">
        <v>14</v>
      </c>
      <c r="G359" s="31">
        <v>155</v>
      </c>
      <c r="H359" s="31">
        <v>7832</v>
      </c>
      <c r="I359" s="32">
        <v>105.417</v>
      </c>
      <c r="J359" s="30">
        <v>35.715000000000003</v>
      </c>
      <c r="K359" s="30" t="s">
        <v>401</v>
      </c>
      <c r="M359" s="35">
        <v>0.52810000000000001</v>
      </c>
      <c r="N359" s="35">
        <v>0.51570000000000005</v>
      </c>
      <c r="O359" s="35">
        <v>0.50790000000000002</v>
      </c>
      <c r="P359" s="35">
        <v>0.50670000000000004</v>
      </c>
      <c r="Q359" s="35">
        <v>0.52829999999999999</v>
      </c>
      <c r="R359" s="35">
        <v>0.54800000000000004</v>
      </c>
      <c r="S359" s="35">
        <v>0.54359999999999997</v>
      </c>
      <c r="T359" s="35">
        <v>0.38350000000000001</v>
      </c>
      <c r="U359" s="35">
        <v>0.38629999999999998</v>
      </c>
      <c r="V359" s="35">
        <v>0.36749999999999999</v>
      </c>
      <c r="W359" s="35">
        <v>0.37790000000000001</v>
      </c>
      <c r="X359" s="35">
        <v>0.38100000000000001</v>
      </c>
      <c r="Y359" s="35">
        <v>0.4078</v>
      </c>
      <c r="Z359" s="35">
        <v>0.41070000000000001</v>
      </c>
      <c r="AA359" s="35">
        <v>0.43640000000000001</v>
      </c>
      <c r="AB359" s="35">
        <v>0.42809999999999998</v>
      </c>
      <c r="AC359" s="35">
        <v>0.39510000000000001</v>
      </c>
      <c r="AD359" s="35">
        <v>0.43609999999999999</v>
      </c>
      <c r="AE359" s="35">
        <v>0.43869999999999998</v>
      </c>
      <c r="AF359" s="35">
        <v>0.46989999999999998</v>
      </c>
      <c r="AG359" s="35">
        <v>0.2334</v>
      </c>
      <c r="AH359" s="35">
        <v>0.36280000000000001</v>
      </c>
      <c r="AJ359" s="93" t="s">
        <v>401</v>
      </c>
      <c r="AL359" s="35">
        <v>-0.46810000000000002</v>
      </c>
      <c r="AM359" s="35">
        <v>-0.47049999999999997</v>
      </c>
      <c r="AN359" s="35">
        <v>-0.47289999999999999</v>
      </c>
      <c r="AO359" s="35">
        <v>-0.46689999999999998</v>
      </c>
      <c r="AP359" s="35">
        <v>-0.48649999999999999</v>
      </c>
      <c r="AQ359" s="35">
        <v>-0.47010000000000002</v>
      </c>
      <c r="AR359" s="35">
        <v>-0.48499999999999999</v>
      </c>
      <c r="AS359" s="35">
        <v>-0.5585</v>
      </c>
      <c r="AT359" s="35">
        <v>-0.55830000000000002</v>
      </c>
      <c r="AU359" s="35">
        <v>-0.57120000000000004</v>
      </c>
      <c r="AV359" s="35">
        <v>-0.54520000000000002</v>
      </c>
      <c r="AW359" s="35">
        <v>-0.5363</v>
      </c>
      <c r="AX359" s="35">
        <v>-0.54049999999999998</v>
      </c>
      <c r="AY359" s="35">
        <v>-0.53280000000000005</v>
      </c>
      <c r="AZ359" s="35">
        <v>-0.55610000000000004</v>
      </c>
      <c r="BA359" s="35">
        <v>-0.52969999999999995</v>
      </c>
      <c r="BB359" s="35">
        <v>-0.53690000000000004</v>
      </c>
      <c r="BC359" s="35">
        <v>-0.52669999999999995</v>
      </c>
      <c r="BD359" s="35">
        <v>-0.52339999999999998</v>
      </c>
      <c r="BE359" s="35">
        <v>-0.54</v>
      </c>
      <c r="BF359" s="35">
        <v>-0.53480000000000005</v>
      </c>
      <c r="BG359" s="35">
        <v>-0.51439999999999997</v>
      </c>
      <c r="BI359" s="21" t="s">
        <v>401</v>
      </c>
      <c r="BK359" s="42">
        <v>21.610900000000001</v>
      </c>
      <c r="BL359" s="42">
        <v>18.190799999999999</v>
      </c>
      <c r="BM359" s="42">
        <v>20.7987</v>
      </c>
      <c r="BN359" s="42">
        <v>22.7758</v>
      </c>
      <c r="BO359" s="42">
        <v>20.743099999999998</v>
      </c>
      <c r="BP359" s="42">
        <v>23.963699999999999</v>
      </c>
      <c r="BQ359" s="42">
        <v>22.525200000000002</v>
      </c>
      <c r="BR359" s="42">
        <v>23.5977</v>
      </c>
      <c r="BS359" s="42">
        <v>28.496300000000002</v>
      </c>
      <c r="BT359" s="42">
        <v>27.299199999999999</v>
      </c>
      <c r="BU359" s="42">
        <v>25.735900000000001</v>
      </c>
      <c r="BV359" s="42">
        <v>25.585999999999999</v>
      </c>
      <c r="BW359" s="42">
        <v>24.209900000000001</v>
      </c>
      <c r="BX359" s="42">
        <v>24.812100000000001</v>
      </c>
      <c r="BY359" s="42">
        <v>27.2072</v>
      </c>
      <c r="BZ359" s="42">
        <v>26.557200000000002</v>
      </c>
      <c r="CA359" s="42">
        <v>25.5321</v>
      </c>
      <c r="CB359" s="42">
        <v>27.2745</v>
      </c>
      <c r="CC359" s="42">
        <v>25.9817</v>
      </c>
      <c r="CD359" s="42">
        <v>24.92</v>
      </c>
      <c r="CE359" s="42">
        <v>25.758299999999998</v>
      </c>
      <c r="CF359" s="42">
        <v>25.6081</v>
      </c>
      <c r="CH359" s="32">
        <v>105.417</v>
      </c>
      <c r="CI359" s="30">
        <v>35.715000000000003</v>
      </c>
    </row>
    <row r="360" spans="1:87">
      <c r="A360" s="91">
        <v>44657</v>
      </c>
      <c r="B360" s="92" t="s">
        <v>377</v>
      </c>
      <c r="C360" s="92"/>
      <c r="D360" s="92"/>
      <c r="E360" s="30">
        <v>3</v>
      </c>
      <c r="F360" s="31">
        <v>14</v>
      </c>
      <c r="G360" s="31">
        <v>136</v>
      </c>
      <c r="H360" s="31">
        <v>7527</v>
      </c>
      <c r="I360" s="32">
        <v>105.366</v>
      </c>
      <c r="J360" s="30">
        <v>35.704000000000001</v>
      </c>
      <c r="K360" s="30" t="s">
        <v>402</v>
      </c>
      <c r="M360" s="35">
        <v>0.43780000000000002</v>
      </c>
      <c r="N360" s="35">
        <v>0.41189999999999999</v>
      </c>
      <c r="O360" s="35">
        <v>0.46760000000000002</v>
      </c>
      <c r="P360" s="35">
        <v>0.47449999999999998</v>
      </c>
      <c r="Q360" s="35">
        <v>0.44259999999999999</v>
      </c>
      <c r="R360" s="35">
        <v>0.50670000000000004</v>
      </c>
      <c r="S360" s="35">
        <v>0.49280000000000002</v>
      </c>
      <c r="T360" s="35">
        <v>0.46689999999999998</v>
      </c>
      <c r="U360" s="35">
        <v>0.50660000000000005</v>
      </c>
      <c r="V360" s="35">
        <v>0.4672</v>
      </c>
      <c r="W360" s="35">
        <v>0.45679999999999998</v>
      </c>
      <c r="X360" s="35">
        <v>0.47960000000000003</v>
      </c>
      <c r="Y360" s="35">
        <v>0.52490000000000003</v>
      </c>
      <c r="Z360" s="35">
        <v>0.55230000000000001</v>
      </c>
      <c r="AA360" s="35">
        <v>0.57540000000000002</v>
      </c>
      <c r="AB360" s="35">
        <v>0.55830000000000002</v>
      </c>
      <c r="AC360" s="35">
        <v>0.55289999999999995</v>
      </c>
      <c r="AD360" s="35">
        <v>0.56469999999999998</v>
      </c>
      <c r="AE360" s="35">
        <v>0.53649999999999998</v>
      </c>
      <c r="AF360" s="35">
        <v>0.58150000000000002</v>
      </c>
      <c r="AG360" s="35">
        <v>0.217</v>
      </c>
      <c r="AH360" s="35">
        <v>0.32529999999999998</v>
      </c>
      <c r="AJ360" s="93" t="s">
        <v>402</v>
      </c>
      <c r="AL360" s="35">
        <v>-0.49990000000000001</v>
      </c>
      <c r="AM360" s="35">
        <v>-0.45079999999999998</v>
      </c>
      <c r="AN360" s="35">
        <v>-0.50290000000000001</v>
      </c>
      <c r="AO360" s="35">
        <v>-0.48170000000000002</v>
      </c>
      <c r="AP360" s="35">
        <v>-0.46379999999999999</v>
      </c>
      <c r="AQ360" s="35">
        <v>-0.49769999999999998</v>
      </c>
      <c r="AR360" s="35">
        <v>-0.502</v>
      </c>
      <c r="AS360" s="35">
        <v>-0.48309999999999997</v>
      </c>
      <c r="AT360" s="35">
        <v>-0.5171</v>
      </c>
      <c r="AU360" s="35">
        <v>-0.49690000000000001</v>
      </c>
      <c r="AV360" s="35">
        <v>-0.48139999999999999</v>
      </c>
      <c r="AW360" s="35">
        <v>-0.52049999999999996</v>
      </c>
      <c r="AX360" s="35">
        <v>-0.50339999999999996</v>
      </c>
      <c r="AY360" s="35">
        <v>-0.54469999999999996</v>
      </c>
      <c r="AZ360" s="35">
        <v>-0.52669999999999995</v>
      </c>
      <c r="BA360" s="35">
        <v>-0.51090000000000002</v>
      </c>
      <c r="BB360" s="35">
        <v>-0.55020000000000002</v>
      </c>
      <c r="BC360" s="35">
        <v>-0.53239999999999998</v>
      </c>
      <c r="BD360" s="35">
        <v>-0.53190000000000004</v>
      </c>
      <c r="BE360" s="35">
        <v>-0.53639999999999999</v>
      </c>
      <c r="BF360" s="35">
        <v>-0.53349999999999997</v>
      </c>
      <c r="BG360" s="35">
        <v>-0.48159999999999997</v>
      </c>
      <c r="BI360" s="21" t="s">
        <v>402</v>
      </c>
      <c r="BK360" s="42">
        <v>28.124199999999998</v>
      </c>
      <c r="BL360" s="42">
        <v>21.927299999999999</v>
      </c>
      <c r="BM360" s="42">
        <v>28.421600000000002</v>
      </c>
      <c r="BN360" s="42">
        <v>28.099699999999999</v>
      </c>
      <c r="BO360" s="42">
        <v>24.5291</v>
      </c>
      <c r="BP360" s="42">
        <v>29.264099999999999</v>
      </c>
      <c r="BQ360" s="42">
        <v>23.636500000000002</v>
      </c>
      <c r="BR360" s="42">
        <v>25.199400000000001</v>
      </c>
      <c r="BS360" s="42">
        <v>27.599599999999999</v>
      </c>
      <c r="BT360" s="42">
        <v>28.643000000000001</v>
      </c>
      <c r="BU360" s="42">
        <v>23.6294</v>
      </c>
      <c r="BV360" s="42">
        <v>25.5732</v>
      </c>
      <c r="BW360" s="42">
        <v>24.6098</v>
      </c>
      <c r="BX360" s="42">
        <v>23.059699999999999</v>
      </c>
      <c r="BY360" s="42">
        <v>27.6447</v>
      </c>
      <c r="BZ360" s="42">
        <v>26.603400000000001</v>
      </c>
      <c r="CA360" s="42">
        <v>24.520700000000001</v>
      </c>
      <c r="CB360" s="42">
        <v>23.741599999999998</v>
      </c>
      <c r="CC360" s="42">
        <v>28.688800000000001</v>
      </c>
      <c r="CD360" s="42">
        <v>25.428000000000001</v>
      </c>
      <c r="CE360" s="42">
        <v>30.212700000000002</v>
      </c>
      <c r="CF360" s="42">
        <v>29.055700000000002</v>
      </c>
      <c r="CH360" s="32">
        <v>105.366</v>
      </c>
      <c r="CI360" s="30">
        <v>35.704000000000001</v>
      </c>
    </row>
    <row r="361" spans="1:87">
      <c r="A361" s="91">
        <v>44657</v>
      </c>
      <c r="B361" s="92" t="s">
        <v>377</v>
      </c>
      <c r="C361" s="92"/>
      <c r="D361" s="92"/>
      <c r="E361" s="30">
        <v>3</v>
      </c>
      <c r="F361" s="31">
        <v>14</v>
      </c>
      <c r="G361" s="31">
        <v>93</v>
      </c>
      <c r="H361" s="31">
        <v>9487</v>
      </c>
      <c r="I361" s="32">
        <v>105.508</v>
      </c>
      <c r="J361" s="30">
        <v>35.695999999999998</v>
      </c>
      <c r="K361" s="30" t="s">
        <v>403</v>
      </c>
      <c r="M361" s="35">
        <v>0.51839999999999997</v>
      </c>
      <c r="N361" s="35">
        <v>0.50380000000000003</v>
      </c>
      <c r="O361" s="35">
        <v>0.52349999999999997</v>
      </c>
      <c r="P361" s="35">
        <v>0.51200000000000001</v>
      </c>
      <c r="Q361" s="35">
        <v>0.45390000000000003</v>
      </c>
      <c r="R361" s="35">
        <v>0.52159999999999995</v>
      </c>
      <c r="S361" s="35">
        <v>0.51900000000000002</v>
      </c>
      <c r="T361" s="35">
        <v>0.4723</v>
      </c>
      <c r="U361" s="35">
        <v>0.51739999999999997</v>
      </c>
      <c r="V361" s="35">
        <v>0.51080000000000003</v>
      </c>
      <c r="W361" s="35">
        <v>0.49940000000000001</v>
      </c>
      <c r="X361" s="35">
        <v>0.47160000000000002</v>
      </c>
      <c r="Y361" s="35">
        <v>0.51929999999999998</v>
      </c>
      <c r="Z361" s="35">
        <v>0.52629999999999999</v>
      </c>
      <c r="AA361" s="35">
        <v>0.54520000000000002</v>
      </c>
      <c r="AB361" s="35">
        <v>0.53669999999999995</v>
      </c>
      <c r="AC361" s="35">
        <v>0.49659999999999999</v>
      </c>
      <c r="AD361" s="35">
        <v>0.54979999999999996</v>
      </c>
      <c r="AE361" s="35">
        <v>0.51719999999999999</v>
      </c>
      <c r="AF361" s="35">
        <v>0.5484</v>
      </c>
      <c r="AG361" s="35">
        <v>0.21820000000000001</v>
      </c>
      <c r="AH361" s="35">
        <v>0.25269999999999998</v>
      </c>
      <c r="AJ361" s="93" t="s">
        <v>403</v>
      </c>
      <c r="AL361" s="35">
        <v>-0.45660000000000001</v>
      </c>
      <c r="AM361" s="35">
        <v>-0.443</v>
      </c>
      <c r="AN361" s="35">
        <v>-0.49370000000000003</v>
      </c>
      <c r="AO361" s="35">
        <v>-0.49969999999999998</v>
      </c>
      <c r="AP361" s="35">
        <v>-0.50449999999999995</v>
      </c>
      <c r="AQ361" s="35">
        <v>-0.499</v>
      </c>
      <c r="AR361" s="35">
        <v>-0.52010000000000001</v>
      </c>
      <c r="AS361" s="35">
        <v>-0.45150000000000001</v>
      </c>
      <c r="AT361" s="35">
        <v>-0.53339999999999999</v>
      </c>
      <c r="AU361" s="35">
        <v>-0.54430000000000001</v>
      </c>
      <c r="AV361" s="35">
        <v>-0.53590000000000004</v>
      </c>
      <c r="AW361" s="35">
        <v>-0.50970000000000004</v>
      </c>
      <c r="AX361" s="35">
        <v>-0.53610000000000002</v>
      </c>
      <c r="AY361" s="35">
        <v>-0.54200000000000004</v>
      </c>
      <c r="AZ361" s="35">
        <v>-0.51639999999999997</v>
      </c>
      <c r="BA361" s="35">
        <v>-0.54100000000000004</v>
      </c>
      <c r="BB361" s="35">
        <v>-0.53259999999999996</v>
      </c>
      <c r="BC361" s="35">
        <v>-0.54179999999999995</v>
      </c>
      <c r="BD361" s="35">
        <v>-0.54139999999999999</v>
      </c>
      <c r="BE361" s="35">
        <v>-0.54510000000000003</v>
      </c>
      <c r="BF361" s="35">
        <v>-0.56220000000000003</v>
      </c>
      <c r="BG361" s="35">
        <v>-0.55069999999999997</v>
      </c>
      <c r="BI361" s="21" t="s">
        <v>403</v>
      </c>
      <c r="BK361" s="42">
        <v>19.565200000000001</v>
      </c>
      <c r="BL361" s="42">
        <v>15.5702</v>
      </c>
      <c r="BM361" s="42">
        <v>20.255299999999998</v>
      </c>
      <c r="BN361" s="42">
        <v>19.174099999999999</v>
      </c>
      <c r="BO361" s="42">
        <v>16.613600000000002</v>
      </c>
      <c r="BP361" s="42">
        <v>19.5641</v>
      </c>
      <c r="BQ361" s="42">
        <v>21.995000000000001</v>
      </c>
      <c r="BR361" s="42">
        <v>14.5145</v>
      </c>
      <c r="BS361" s="42">
        <v>20.7501</v>
      </c>
      <c r="BT361" s="42">
        <v>20.9039</v>
      </c>
      <c r="BU361" s="42">
        <v>22.4267</v>
      </c>
      <c r="BV361" s="42">
        <v>18.2668</v>
      </c>
      <c r="BW361" s="42">
        <v>16.287500000000001</v>
      </c>
      <c r="BX361" s="42">
        <v>17.097899999999999</v>
      </c>
      <c r="BY361" s="42">
        <v>20.9741</v>
      </c>
      <c r="BZ361" s="42">
        <v>21.715299999999999</v>
      </c>
      <c r="CA361" s="42">
        <v>19.4465</v>
      </c>
      <c r="CB361" s="42">
        <v>23.412400000000002</v>
      </c>
      <c r="CC361" s="42">
        <v>24.041499999999999</v>
      </c>
      <c r="CD361" s="42">
        <v>21.830300000000001</v>
      </c>
      <c r="CE361" s="42">
        <v>25.867599999999999</v>
      </c>
      <c r="CF361" s="42">
        <v>28.516300000000001</v>
      </c>
      <c r="CH361" s="32">
        <v>105.508</v>
      </c>
      <c r="CI361" s="30">
        <v>35.695999999999998</v>
      </c>
    </row>
    <row r="362" spans="1:87">
      <c r="A362" s="91">
        <v>44657</v>
      </c>
      <c r="B362" s="92" t="s">
        <v>377</v>
      </c>
      <c r="C362" s="92"/>
      <c r="D362" s="92"/>
      <c r="E362" s="30">
        <v>3</v>
      </c>
      <c r="F362" s="31">
        <v>15</v>
      </c>
      <c r="G362" s="31">
        <v>116</v>
      </c>
      <c r="H362" s="31">
        <v>10016</v>
      </c>
      <c r="I362" s="32">
        <v>105.539</v>
      </c>
      <c r="J362" s="30">
        <v>35.725000000000001</v>
      </c>
      <c r="K362" s="30" t="s">
        <v>404</v>
      </c>
      <c r="M362" s="35">
        <v>0.55969999999999998</v>
      </c>
      <c r="N362" s="35">
        <v>0.54039999999999999</v>
      </c>
      <c r="O362" s="35">
        <v>0.60680000000000001</v>
      </c>
      <c r="P362" s="35">
        <v>0.59570000000000001</v>
      </c>
      <c r="Q362" s="35">
        <v>0.48649999999999999</v>
      </c>
      <c r="R362" s="35">
        <v>0.62029999999999996</v>
      </c>
      <c r="S362" s="35">
        <v>0.58050000000000002</v>
      </c>
      <c r="T362" s="35">
        <v>0.57679999999999998</v>
      </c>
      <c r="U362" s="35">
        <v>0.57430000000000003</v>
      </c>
      <c r="V362" s="35">
        <v>0.58879999999999999</v>
      </c>
      <c r="W362" s="35">
        <v>0.59050000000000002</v>
      </c>
      <c r="X362" s="35">
        <v>0.54590000000000005</v>
      </c>
      <c r="Y362" s="35">
        <v>0.57609999999999995</v>
      </c>
      <c r="Z362" s="35">
        <v>0.59440000000000004</v>
      </c>
      <c r="AA362" s="35">
        <v>0.59009999999999996</v>
      </c>
      <c r="AB362" s="35">
        <v>0.67130000000000001</v>
      </c>
      <c r="AC362" s="35">
        <v>0.61670000000000003</v>
      </c>
      <c r="AD362" s="35">
        <v>0.58079999999999998</v>
      </c>
      <c r="AE362" s="35">
        <v>0.57469999999999999</v>
      </c>
      <c r="AF362" s="35">
        <v>0.58779999999999999</v>
      </c>
      <c r="AG362" s="35">
        <v>0.24079999999999999</v>
      </c>
      <c r="AH362" s="35">
        <v>0.4299</v>
      </c>
      <c r="AJ362" s="93" t="s">
        <v>404</v>
      </c>
      <c r="AL362" s="35">
        <v>-0.50690000000000002</v>
      </c>
      <c r="AM362" s="35">
        <v>-0.43280000000000002</v>
      </c>
      <c r="AN362" s="35">
        <v>-0.48230000000000001</v>
      </c>
      <c r="AO362" s="35">
        <v>-0.49309999999999998</v>
      </c>
      <c r="AP362" s="35">
        <v>-0.53390000000000004</v>
      </c>
      <c r="AQ362" s="35">
        <v>-0.5272</v>
      </c>
      <c r="AR362" s="35">
        <v>-0.54330000000000001</v>
      </c>
      <c r="AS362" s="35">
        <v>-0.5444</v>
      </c>
      <c r="AT362" s="35">
        <v>-0.56899999999999995</v>
      </c>
      <c r="AU362" s="35">
        <v>-0.55920000000000003</v>
      </c>
      <c r="AV362" s="35">
        <v>-0.56230000000000002</v>
      </c>
      <c r="AW362" s="35">
        <v>-0.56850000000000001</v>
      </c>
      <c r="AX362" s="35">
        <v>-0.48159999999999997</v>
      </c>
      <c r="AY362" s="35">
        <v>-0.57150000000000001</v>
      </c>
      <c r="AZ362" s="35">
        <v>-0.55969999999999998</v>
      </c>
      <c r="BA362" s="35">
        <v>-0.56740000000000002</v>
      </c>
      <c r="BB362" s="35">
        <v>-0.55840000000000001</v>
      </c>
      <c r="BC362" s="35">
        <v>-0.55900000000000005</v>
      </c>
      <c r="BD362" s="35">
        <v>-0.56440000000000001</v>
      </c>
      <c r="BE362" s="35">
        <v>-0.55810000000000004</v>
      </c>
      <c r="BF362" s="35">
        <v>-0.57750000000000001</v>
      </c>
      <c r="BG362" s="35">
        <v>-0.628</v>
      </c>
      <c r="BI362" s="21" t="s">
        <v>404</v>
      </c>
      <c r="BK362" s="42">
        <v>18.768599999999999</v>
      </c>
      <c r="BL362" s="42">
        <v>15.095700000000001</v>
      </c>
      <c r="BM362" s="42">
        <v>17.241900000000001</v>
      </c>
      <c r="BN362" s="42">
        <v>16.585599999999999</v>
      </c>
      <c r="BO362" s="42">
        <v>15.2674</v>
      </c>
      <c r="BP362" s="42">
        <v>16.983699999999999</v>
      </c>
      <c r="BQ362" s="42">
        <v>18.188500000000001</v>
      </c>
      <c r="BR362" s="42">
        <v>14.4682</v>
      </c>
      <c r="BS362" s="42">
        <v>16.523</v>
      </c>
      <c r="BT362" s="42">
        <v>20.923999999999999</v>
      </c>
      <c r="BU362" s="42">
        <v>19.833500000000001</v>
      </c>
      <c r="BV362" s="42">
        <v>17.791799999999999</v>
      </c>
      <c r="BW362" s="42">
        <v>15.7743</v>
      </c>
      <c r="BX362" s="42">
        <v>18.297799999999999</v>
      </c>
      <c r="BY362" s="42">
        <v>18.543199999999999</v>
      </c>
      <c r="BZ362" s="42">
        <v>19.645</v>
      </c>
      <c r="CA362" s="42">
        <v>16.463200000000001</v>
      </c>
      <c r="CB362" s="42">
        <v>20.777200000000001</v>
      </c>
      <c r="CC362" s="42">
        <v>21.107399999999998</v>
      </c>
      <c r="CD362" s="42">
        <v>18.285399999999999</v>
      </c>
      <c r="CE362" s="42">
        <v>27.914200000000001</v>
      </c>
      <c r="CF362" s="42">
        <v>25.167999999999999</v>
      </c>
      <c r="CH362" s="32">
        <v>105.539</v>
      </c>
      <c r="CI362" s="30">
        <v>35.725000000000001</v>
      </c>
    </row>
    <row r="363" spans="1:87">
      <c r="A363" s="91">
        <v>44657</v>
      </c>
      <c r="B363" s="92" t="s">
        <v>377</v>
      </c>
      <c r="C363" s="92"/>
      <c r="D363" s="92"/>
      <c r="E363" s="30">
        <v>3</v>
      </c>
      <c r="F363" s="31">
        <v>11</v>
      </c>
      <c r="G363" s="31">
        <v>113</v>
      </c>
      <c r="H363" s="31">
        <v>8941</v>
      </c>
      <c r="I363" s="32">
        <v>105.48399999999999</v>
      </c>
      <c r="J363" s="30">
        <v>35.72</v>
      </c>
      <c r="K363" s="30" t="s">
        <v>405</v>
      </c>
      <c r="M363" s="35">
        <v>0.49320000000000003</v>
      </c>
      <c r="N363" s="35">
        <v>0.48980000000000001</v>
      </c>
      <c r="O363" s="35">
        <v>0.50919999999999999</v>
      </c>
      <c r="P363" s="35">
        <v>0.50919999999999999</v>
      </c>
      <c r="Q363" s="35">
        <v>0.4577</v>
      </c>
      <c r="R363" s="35">
        <v>0.52839999999999998</v>
      </c>
      <c r="S363" s="35">
        <v>0.51900000000000002</v>
      </c>
      <c r="T363" s="35">
        <v>0.50590000000000002</v>
      </c>
      <c r="U363" s="35">
        <v>0.5323</v>
      </c>
      <c r="V363" s="35">
        <v>0.50929999999999997</v>
      </c>
      <c r="W363" s="35">
        <v>0.47210000000000002</v>
      </c>
      <c r="X363" s="35">
        <v>0.5091</v>
      </c>
      <c r="Y363" s="35">
        <v>0.53010000000000002</v>
      </c>
      <c r="Z363" s="35">
        <v>0.50770000000000004</v>
      </c>
      <c r="AA363" s="35">
        <v>0.5373</v>
      </c>
      <c r="AB363" s="35">
        <v>0.54139999999999999</v>
      </c>
      <c r="AC363" s="35">
        <v>0.51600000000000001</v>
      </c>
      <c r="AD363" s="35">
        <v>0.55120000000000002</v>
      </c>
      <c r="AE363" s="35">
        <v>0.53720000000000001</v>
      </c>
      <c r="AF363" s="35">
        <v>0.5524</v>
      </c>
      <c r="AG363" s="35">
        <v>0.2404</v>
      </c>
      <c r="AH363" s="35">
        <v>0.25280000000000002</v>
      </c>
      <c r="AJ363" s="93" t="s">
        <v>405</v>
      </c>
      <c r="AL363" s="35">
        <v>-0.47570000000000001</v>
      </c>
      <c r="AM363" s="35">
        <v>-0.46089999999999998</v>
      </c>
      <c r="AN363" s="35">
        <v>-0.47389999999999999</v>
      </c>
      <c r="AO363" s="35">
        <v>-0.47460000000000002</v>
      </c>
      <c r="AP363" s="35">
        <v>-0.45050000000000001</v>
      </c>
      <c r="AQ363" s="35">
        <v>-0.50739999999999996</v>
      </c>
      <c r="AR363" s="35">
        <v>-0.50170000000000003</v>
      </c>
      <c r="AS363" s="35">
        <v>-0.46089999999999998</v>
      </c>
      <c r="AT363" s="35">
        <v>-0.51449999999999996</v>
      </c>
      <c r="AU363" s="35">
        <v>-0.49519999999999997</v>
      </c>
      <c r="AV363" s="35">
        <v>-0.48270000000000002</v>
      </c>
      <c r="AW363" s="35">
        <v>-0.52129999999999999</v>
      </c>
      <c r="AX363" s="35">
        <v>-0.4955</v>
      </c>
      <c r="AY363" s="35">
        <v>-0.52590000000000003</v>
      </c>
      <c r="AZ363" s="35">
        <v>-0.52080000000000004</v>
      </c>
      <c r="BA363" s="35">
        <v>-0.51990000000000003</v>
      </c>
      <c r="BB363" s="35">
        <v>-0.51039999999999996</v>
      </c>
      <c r="BC363" s="35">
        <v>-0.50449999999999995</v>
      </c>
      <c r="BD363" s="35">
        <v>-0.49969999999999998</v>
      </c>
      <c r="BE363" s="35">
        <v>-0.53280000000000005</v>
      </c>
      <c r="BF363" s="35">
        <v>-0.56610000000000005</v>
      </c>
      <c r="BG363" s="35">
        <v>-0.55569999999999997</v>
      </c>
      <c r="BI363" s="21" t="s">
        <v>405</v>
      </c>
      <c r="BK363" s="42">
        <v>19.594999999999999</v>
      </c>
      <c r="BL363" s="42">
        <v>13.6577</v>
      </c>
      <c r="BM363" s="42">
        <v>17.015799999999999</v>
      </c>
      <c r="BN363" s="42">
        <v>16.438600000000001</v>
      </c>
      <c r="BO363" s="42">
        <v>15.695399999999999</v>
      </c>
      <c r="BP363" s="42">
        <v>16.217400000000001</v>
      </c>
      <c r="BQ363" s="42">
        <v>21.025400000000001</v>
      </c>
      <c r="BR363" s="42">
        <v>13.8035</v>
      </c>
      <c r="BS363" s="42">
        <v>16.442299999999999</v>
      </c>
      <c r="BT363" s="42">
        <v>17.774699999999999</v>
      </c>
      <c r="BU363" s="42">
        <v>20.633400000000002</v>
      </c>
      <c r="BV363" s="42">
        <v>14.964499999999999</v>
      </c>
      <c r="BW363" s="42">
        <v>13.793900000000001</v>
      </c>
      <c r="BX363" s="42">
        <v>14.786099999999999</v>
      </c>
      <c r="BY363" s="42">
        <v>17.432400000000001</v>
      </c>
      <c r="BZ363" s="42">
        <v>17.4495</v>
      </c>
      <c r="CA363" s="42">
        <v>15.797700000000001</v>
      </c>
      <c r="CB363" s="42">
        <v>20.665800000000001</v>
      </c>
      <c r="CC363" s="42">
        <v>17.389800000000001</v>
      </c>
      <c r="CD363" s="42">
        <v>17.747299999999999</v>
      </c>
      <c r="CE363" s="42">
        <v>18.059999999999999</v>
      </c>
      <c r="CF363" s="42">
        <v>21.926400000000001</v>
      </c>
      <c r="CH363" s="32">
        <v>105.48399999999999</v>
      </c>
      <c r="CI363" s="30">
        <v>35.72</v>
      </c>
    </row>
    <row r="364" spans="1:87">
      <c r="A364" s="91">
        <v>44657</v>
      </c>
      <c r="B364" s="92" t="s">
        <v>377</v>
      </c>
      <c r="C364" s="92"/>
      <c r="D364" s="92"/>
      <c r="E364" s="30">
        <v>2</v>
      </c>
      <c r="F364" s="31">
        <v>11</v>
      </c>
      <c r="G364" s="31">
        <v>134</v>
      </c>
      <c r="H364" s="31">
        <v>8640</v>
      </c>
      <c r="I364" s="32">
        <v>105.473</v>
      </c>
      <c r="J364" s="30">
        <v>35.716999999999999</v>
      </c>
      <c r="K364" s="30" t="s">
        <v>406</v>
      </c>
      <c r="M364" s="35">
        <v>0.59450000000000003</v>
      </c>
      <c r="N364" s="35">
        <v>0.58520000000000005</v>
      </c>
      <c r="O364" s="35">
        <v>0.61209999999999998</v>
      </c>
      <c r="P364" s="35">
        <v>0.64239999999999997</v>
      </c>
      <c r="Q364" s="35">
        <v>0.54879999999999995</v>
      </c>
      <c r="R364" s="35">
        <v>0.67530000000000001</v>
      </c>
      <c r="S364" s="35">
        <v>0.66579999999999995</v>
      </c>
      <c r="T364" s="35">
        <v>0.61009999999999998</v>
      </c>
      <c r="U364" s="35">
        <v>0.64649999999999996</v>
      </c>
      <c r="V364" s="35">
        <v>0.58240000000000003</v>
      </c>
      <c r="W364" s="35">
        <v>0.58809999999999996</v>
      </c>
      <c r="X364" s="35">
        <v>0.55720000000000003</v>
      </c>
      <c r="Y364" s="35">
        <v>0.60809999999999997</v>
      </c>
      <c r="Z364" s="35">
        <v>0.6069</v>
      </c>
      <c r="AA364" s="35">
        <v>0.62939999999999996</v>
      </c>
      <c r="AB364" s="35">
        <v>0.64049999999999996</v>
      </c>
      <c r="AC364" s="35">
        <v>0.59819999999999995</v>
      </c>
      <c r="AD364" s="35">
        <v>0.67300000000000004</v>
      </c>
      <c r="AE364" s="35">
        <v>0.66979999999999995</v>
      </c>
      <c r="AF364" s="35">
        <v>0.67279999999999995</v>
      </c>
      <c r="AG364" s="35">
        <v>0.4723</v>
      </c>
      <c r="AH364" s="35">
        <v>0.59150000000000003</v>
      </c>
      <c r="AJ364" s="93" t="s">
        <v>406</v>
      </c>
      <c r="AL364" s="35">
        <v>-0.49569999999999997</v>
      </c>
      <c r="AM364" s="35">
        <v>-0.48170000000000002</v>
      </c>
      <c r="AN364" s="35">
        <v>-0.48349999999999999</v>
      </c>
      <c r="AO364" s="35">
        <v>-0.48199999999999998</v>
      </c>
      <c r="AP364" s="35">
        <v>-0.46189999999999998</v>
      </c>
      <c r="AQ364" s="35">
        <v>-0.52829999999999999</v>
      </c>
      <c r="AR364" s="35">
        <v>-0.50680000000000003</v>
      </c>
      <c r="AS364" s="35">
        <v>-0.42920000000000003</v>
      </c>
      <c r="AT364" s="35">
        <v>-0.52100000000000002</v>
      </c>
      <c r="AU364" s="35">
        <v>-0.52569999999999995</v>
      </c>
      <c r="AV364" s="35">
        <v>-0.48620000000000002</v>
      </c>
      <c r="AW364" s="35">
        <v>-0.51280000000000003</v>
      </c>
      <c r="AX364" s="35">
        <v>-0.48110000000000003</v>
      </c>
      <c r="AY364" s="35">
        <v>-0.50790000000000002</v>
      </c>
      <c r="AZ364" s="35">
        <v>-0.49759999999999999</v>
      </c>
      <c r="BA364" s="35">
        <v>-0.46539999999999998</v>
      </c>
      <c r="BB364" s="35">
        <v>-0.49159999999999998</v>
      </c>
      <c r="BC364" s="35">
        <v>-0.46860000000000002</v>
      </c>
      <c r="BD364" s="35">
        <v>-0.49490000000000001</v>
      </c>
      <c r="BE364" s="35">
        <v>-0.50509999999999999</v>
      </c>
      <c r="BF364" s="35">
        <v>-0.50770000000000004</v>
      </c>
      <c r="BG364" s="35">
        <v>-0.52270000000000005</v>
      </c>
      <c r="BI364" s="21" t="s">
        <v>406</v>
      </c>
      <c r="BK364" s="42">
        <v>21.734000000000002</v>
      </c>
      <c r="BL364" s="42">
        <v>16.339700000000001</v>
      </c>
      <c r="BM364" s="42">
        <v>19.671900000000001</v>
      </c>
      <c r="BN364" s="42">
        <v>21.868500000000001</v>
      </c>
      <c r="BO364" s="42">
        <v>18.620699999999999</v>
      </c>
      <c r="BP364" s="42">
        <v>20.5352</v>
      </c>
      <c r="BQ364" s="42">
        <v>19.017600000000002</v>
      </c>
      <c r="BR364" s="42">
        <v>16.816199999999998</v>
      </c>
      <c r="BS364" s="42">
        <v>19.028500000000001</v>
      </c>
      <c r="BT364" s="42">
        <v>20.514299999999999</v>
      </c>
      <c r="BU364" s="42">
        <v>23.2547</v>
      </c>
      <c r="BV364" s="42">
        <v>18.241299999999999</v>
      </c>
      <c r="BW364" s="42">
        <v>17.296800000000001</v>
      </c>
      <c r="BX364" s="42">
        <v>17.0792</v>
      </c>
      <c r="BY364" s="42">
        <v>19.8675</v>
      </c>
      <c r="BZ364" s="42">
        <v>22.473199999999999</v>
      </c>
      <c r="CA364" s="42">
        <v>19.1798</v>
      </c>
      <c r="CB364" s="42">
        <v>22.829799999999999</v>
      </c>
      <c r="CC364" s="42">
        <v>18.163900000000002</v>
      </c>
      <c r="CD364" s="42">
        <v>21.4587</v>
      </c>
      <c r="CE364" s="42">
        <v>20.9664</v>
      </c>
      <c r="CF364" s="42">
        <v>21.881900000000002</v>
      </c>
      <c r="CH364" s="32">
        <v>105.473</v>
      </c>
      <c r="CI364" s="30">
        <v>35.716999999999999</v>
      </c>
    </row>
    <row r="365" spans="1:87">
      <c r="A365" s="91">
        <v>44657</v>
      </c>
      <c r="B365" s="92" t="s">
        <v>377</v>
      </c>
      <c r="C365" s="92"/>
      <c r="D365" s="92"/>
      <c r="E365" s="30">
        <v>2</v>
      </c>
      <c r="F365" s="31">
        <v>13</v>
      </c>
      <c r="G365" s="31">
        <v>106</v>
      </c>
      <c r="H365" s="31">
        <v>9341</v>
      </c>
      <c r="I365" s="32">
        <v>105.485</v>
      </c>
      <c r="J365" s="30">
        <v>35.744999999999997</v>
      </c>
      <c r="K365" s="30" t="s">
        <v>407</v>
      </c>
      <c r="M365" s="35">
        <v>0.62729999999999997</v>
      </c>
      <c r="N365" s="35">
        <v>0.59660000000000002</v>
      </c>
      <c r="O365" s="35">
        <v>0.56189999999999996</v>
      </c>
      <c r="P365" s="35">
        <v>0.59330000000000005</v>
      </c>
      <c r="Q365" s="35">
        <v>0.56459999999999999</v>
      </c>
      <c r="R365" s="35">
        <v>0.58679999999999999</v>
      </c>
      <c r="S365" s="35">
        <v>0.6099</v>
      </c>
      <c r="T365" s="35">
        <v>0.58360000000000001</v>
      </c>
      <c r="U365" s="35">
        <v>0.6069</v>
      </c>
      <c r="V365" s="35">
        <v>0.59379999999999999</v>
      </c>
      <c r="W365" s="35">
        <v>0.56320000000000003</v>
      </c>
      <c r="X365" s="35">
        <v>0.60960000000000003</v>
      </c>
      <c r="Y365" s="35">
        <v>0.60099999999999998</v>
      </c>
      <c r="Z365" s="35">
        <v>0.56200000000000006</v>
      </c>
      <c r="AA365" s="35">
        <v>0.60970000000000002</v>
      </c>
      <c r="AB365" s="35">
        <v>0.62080000000000002</v>
      </c>
      <c r="AC365" s="35">
        <v>0.58430000000000004</v>
      </c>
      <c r="AD365" s="35">
        <v>0.61299999999999999</v>
      </c>
      <c r="AE365" s="35">
        <v>0.5726</v>
      </c>
      <c r="AF365" s="35">
        <v>0.55000000000000004</v>
      </c>
      <c r="AG365" s="35">
        <v>0.40060000000000001</v>
      </c>
      <c r="AH365" s="35">
        <v>0.45950000000000002</v>
      </c>
      <c r="AJ365" s="93" t="s">
        <v>407</v>
      </c>
      <c r="AL365" s="35">
        <v>-0.43940000000000001</v>
      </c>
      <c r="AM365" s="35">
        <v>-0.40300000000000002</v>
      </c>
      <c r="AN365" s="35">
        <v>-0.3851</v>
      </c>
      <c r="AO365" s="35">
        <v>-0.46150000000000002</v>
      </c>
      <c r="AP365" s="35">
        <v>-0.46150000000000002</v>
      </c>
      <c r="AQ365" s="35">
        <v>-0.46489999999999998</v>
      </c>
      <c r="AR365" s="35">
        <v>-0.46750000000000003</v>
      </c>
      <c r="AS365" s="35">
        <v>-0.44750000000000001</v>
      </c>
      <c r="AT365" s="35">
        <v>-0.49540000000000001</v>
      </c>
      <c r="AU365" s="35">
        <v>-0.49580000000000002</v>
      </c>
      <c r="AV365" s="35">
        <v>-0.46539999999999998</v>
      </c>
      <c r="AW365" s="35">
        <v>-0.50780000000000003</v>
      </c>
      <c r="AX365" s="35">
        <v>-0.49330000000000002</v>
      </c>
      <c r="AY365" s="35">
        <v>-0.47970000000000002</v>
      </c>
      <c r="AZ365" s="35">
        <v>-0.51319999999999999</v>
      </c>
      <c r="BA365" s="35">
        <v>-0.50349999999999995</v>
      </c>
      <c r="BB365" s="35">
        <v>-0.49569999999999997</v>
      </c>
      <c r="BC365" s="35">
        <v>-0.50770000000000004</v>
      </c>
      <c r="BD365" s="35">
        <v>-0.51890000000000003</v>
      </c>
      <c r="BE365" s="35">
        <v>-0.53739999999999999</v>
      </c>
      <c r="BF365" s="35">
        <v>-0.51090000000000002</v>
      </c>
      <c r="BG365" s="35">
        <v>-0.57199999999999995</v>
      </c>
      <c r="BI365" s="21" t="s">
        <v>407</v>
      </c>
      <c r="BK365" s="42">
        <v>14.490399999999999</v>
      </c>
      <c r="BL365" s="42">
        <v>11.672700000000001</v>
      </c>
      <c r="BM365" s="42">
        <v>13.556900000000001</v>
      </c>
      <c r="BN365" s="42">
        <v>14.1813</v>
      </c>
      <c r="BO365" s="42">
        <v>12.6569</v>
      </c>
      <c r="BP365" s="42">
        <v>17.180199999999999</v>
      </c>
      <c r="BQ365" s="42">
        <v>18.852399999999999</v>
      </c>
      <c r="BR365" s="42">
        <v>10.8614</v>
      </c>
      <c r="BS365" s="42">
        <v>16.624700000000001</v>
      </c>
      <c r="BT365" s="42">
        <v>15.491</v>
      </c>
      <c r="BU365" s="42">
        <v>18.831600000000002</v>
      </c>
      <c r="BV365" s="42">
        <v>12.2873</v>
      </c>
      <c r="BW365" s="42">
        <v>13.308400000000001</v>
      </c>
      <c r="BX365" s="42">
        <v>13.394399999999999</v>
      </c>
      <c r="BY365" s="42">
        <v>16.716699999999999</v>
      </c>
      <c r="BZ365" s="42">
        <v>17.2042</v>
      </c>
      <c r="CA365" s="42">
        <v>16.2362</v>
      </c>
      <c r="CB365" s="42">
        <v>19.692599999999999</v>
      </c>
      <c r="CC365" s="42">
        <v>18.365600000000001</v>
      </c>
      <c r="CD365" s="42">
        <v>18.637799999999999</v>
      </c>
      <c r="CE365" s="42">
        <v>23.638200000000001</v>
      </c>
      <c r="CF365" s="42">
        <v>25.064800000000002</v>
      </c>
      <c r="CH365" s="32">
        <v>105.485</v>
      </c>
      <c r="CI365" s="30">
        <v>35.744999999999997</v>
      </c>
    </row>
    <row r="366" spans="1:87">
      <c r="A366" s="91">
        <v>44657</v>
      </c>
      <c r="B366" s="92" t="s">
        <v>377</v>
      </c>
      <c r="C366" s="92"/>
      <c r="D366" s="92"/>
      <c r="E366" s="30">
        <v>2</v>
      </c>
      <c r="F366" s="31">
        <v>13</v>
      </c>
      <c r="G366" s="31">
        <v>208</v>
      </c>
      <c r="H366" s="31">
        <v>10283</v>
      </c>
      <c r="I366" s="32">
        <v>105.53</v>
      </c>
      <c r="J366" s="30">
        <v>35.767000000000003</v>
      </c>
      <c r="K366" s="30" t="s">
        <v>408</v>
      </c>
      <c r="M366" s="35">
        <v>0.62260000000000004</v>
      </c>
      <c r="N366" s="35">
        <v>0.57709999999999995</v>
      </c>
      <c r="O366" s="35">
        <v>0.58909999999999996</v>
      </c>
      <c r="P366" s="35">
        <v>0.62639999999999996</v>
      </c>
      <c r="Q366" s="35">
        <v>0.53200000000000003</v>
      </c>
      <c r="R366" s="35">
        <v>0.67500000000000004</v>
      </c>
      <c r="S366" s="35">
        <v>0.6371</v>
      </c>
      <c r="T366" s="35">
        <v>0.65620000000000001</v>
      </c>
      <c r="U366" s="35">
        <v>0.58779999999999999</v>
      </c>
      <c r="V366" s="35">
        <v>0.6421</v>
      </c>
      <c r="W366" s="35">
        <v>0.61739999999999995</v>
      </c>
      <c r="X366" s="35">
        <v>0.56310000000000004</v>
      </c>
      <c r="Y366" s="35">
        <v>0.67459999999999998</v>
      </c>
      <c r="Z366" s="35">
        <v>0.57550000000000001</v>
      </c>
      <c r="AA366" s="35">
        <v>0.61480000000000001</v>
      </c>
      <c r="AB366" s="35">
        <v>0.62480000000000002</v>
      </c>
      <c r="AC366" s="35">
        <v>0.62909999999999999</v>
      </c>
      <c r="AD366" s="35">
        <v>0.64239999999999997</v>
      </c>
      <c r="AE366" s="35">
        <v>0.59</v>
      </c>
      <c r="AF366" s="35">
        <v>0.67079999999999995</v>
      </c>
      <c r="AG366" s="35">
        <v>0.60809999999999997</v>
      </c>
      <c r="AH366" s="35">
        <v>0.69159999999999999</v>
      </c>
      <c r="AJ366" s="93" t="s">
        <v>408</v>
      </c>
      <c r="AL366" s="35">
        <v>-0.46400000000000002</v>
      </c>
      <c r="AM366" s="35">
        <v>-0.44890000000000002</v>
      </c>
      <c r="AN366" s="35">
        <v>-0.4491</v>
      </c>
      <c r="AO366" s="35">
        <v>-0.4849</v>
      </c>
      <c r="AP366" s="35">
        <v>-0.41039999999999999</v>
      </c>
      <c r="AQ366" s="35">
        <v>-0.47120000000000001</v>
      </c>
      <c r="AR366" s="35">
        <v>-0.4546</v>
      </c>
      <c r="AS366" s="35">
        <v>-0.48680000000000001</v>
      </c>
      <c r="AT366" s="35">
        <v>-0.49619999999999997</v>
      </c>
      <c r="AU366" s="35">
        <v>-0.52180000000000004</v>
      </c>
      <c r="AV366" s="35">
        <v>-0.52749999999999997</v>
      </c>
      <c r="AW366" s="35">
        <v>-0.51970000000000005</v>
      </c>
      <c r="AX366" s="35">
        <v>-0.5242</v>
      </c>
      <c r="AY366" s="35">
        <v>-0.51300000000000001</v>
      </c>
      <c r="AZ366" s="35">
        <v>-0.51559999999999995</v>
      </c>
      <c r="BA366" s="35">
        <v>-0.50470000000000004</v>
      </c>
      <c r="BB366" s="35">
        <v>-0.4894</v>
      </c>
      <c r="BC366" s="35">
        <v>-0.49280000000000002</v>
      </c>
      <c r="BD366" s="35">
        <v>-0.51549999999999996</v>
      </c>
      <c r="BE366" s="35">
        <v>-0.49780000000000002</v>
      </c>
      <c r="BF366" s="35">
        <v>-0.50219999999999998</v>
      </c>
      <c r="BG366" s="35">
        <v>-0.52049999999999996</v>
      </c>
      <c r="BI366" s="21" t="s">
        <v>408</v>
      </c>
      <c r="BK366" s="42">
        <v>21.183499999999999</v>
      </c>
      <c r="BL366" s="42">
        <v>16.121099999999998</v>
      </c>
      <c r="BM366" s="42">
        <v>20.403199999999998</v>
      </c>
      <c r="BN366" s="42">
        <v>19.158899999999999</v>
      </c>
      <c r="BO366" s="42">
        <v>15.612500000000001</v>
      </c>
      <c r="BP366" s="42">
        <v>18.6098</v>
      </c>
      <c r="BQ366" s="42">
        <v>18.696200000000001</v>
      </c>
      <c r="BR366" s="42">
        <v>15.233000000000001</v>
      </c>
      <c r="BS366" s="42">
        <v>17.1435</v>
      </c>
      <c r="BT366" s="42">
        <v>20.7379</v>
      </c>
      <c r="BU366" s="42">
        <v>20.174199999999999</v>
      </c>
      <c r="BV366" s="42">
        <v>17.187000000000001</v>
      </c>
      <c r="BW366" s="42">
        <v>15.110200000000001</v>
      </c>
      <c r="BX366" s="42">
        <v>17.0136</v>
      </c>
      <c r="BY366" s="42">
        <v>17.055900000000001</v>
      </c>
      <c r="BZ366" s="42">
        <v>19.298100000000002</v>
      </c>
      <c r="CA366" s="42">
        <v>17.1858</v>
      </c>
      <c r="CB366" s="42">
        <v>18.4559</v>
      </c>
      <c r="CC366" s="42">
        <v>19.657499999999999</v>
      </c>
      <c r="CD366" s="42">
        <v>17.706399999999999</v>
      </c>
      <c r="CE366" s="42">
        <v>18.372299999999999</v>
      </c>
      <c r="CF366" s="42">
        <v>20.039300000000001</v>
      </c>
      <c r="CH366" s="32">
        <v>105.53</v>
      </c>
      <c r="CI366" s="30">
        <v>35.767000000000003</v>
      </c>
    </row>
    <row r="367" spans="1:87">
      <c r="A367" s="91">
        <v>44657</v>
      </c>
      <c r="B367" s="92" t="s">
        <v>377</v>
      </c>
      <c r="C367" s="92"/>
      <c r="D367" s="92"/>
      <c r="E367" s="30">
        <v>3</v>
      </c>
      <c r="F367" s="31">
        <v>9</v>
      </c>
      <c r="G367" s="31">
        <v>101</v>
      </c>
      <c r="H367" s="31">
        <v>9706</v>
      </c>
      <c r="I367" s="32">
        <v>105.523</v>
      </c>
      <c r="J367" s="30">
        <v>35.710999999999999</v>
      </c>
      <c r="K367" s="30" t="s">
        <v>409</v>
      </c>
      <c r="M367" s="35">
        <v>0.54239999999999999</v>
      </c>
      <c r="N367" s="35">
        <v>0.53400000000000003</v>
      </c>
      <c r="O367" s="35">
        <v>0.53790000000000004</v>
      </c>
      <c r="P367" s="35">
        <v>0.53500000000000003</v>
      </c>
      <c r="Q367" s="35">
        <v>0.45490000000000003</v>
      </c>
      <c r="R367" s="35">
        <v>0.52549999999999997</v>
      </c>
      <c r="S367" s="35">
        <v>0.57020000000000004</v>
      </c>
      <c r="T367" s="35">
        <v>0.54430000000000001</v>
      </c>
      <c r="U367" s="35">
        <v>0.53820000000000001</v>
      </c>
      <c r="V367" s="35">
        <v>0.52939999999999998</v>
      </c>
      <c r="W367" s="35">
        <v>0.56330000000000002</v>
      </c>
      <c r="X367" s="35">
        <v>0.48039999999999999</v>
      </c>
      <c r="Y367" s="35">
        <v>0.57050000000000001</v>
      </c>
      <c r="Z367" s="35">
        <v>0.56810000000000005</v>
      </c>
      <c r="AA367" s="35">
        <v>0.55769999999999997</v>
      </c>
      <c r="AB367" s="35">
        <v>0.55210000000000004</v>
      </c>
      <c r="AC367" s="35">
        <v>0.49309999999999998</v>
      </c>
      <c r="AD367" s="35">
        <v>0.59260000000000002</v>
      </c>
      <c r="AE367" s="35">
        <v>0.52810000000000001</v>
      </c>
      <c r="AF367" s="35">
        <v>0.56679999999999997</v>
      </c>
      <c r="AG367" s="35">
        <v>0.36930000000000002</v>
      </c>
      <c r="AH367" s="35">
        <v>0.52259999999999995</v>
      </c>
      <c r="AJ367" s="93" t="s">
        <v>409</v>
      </c>
      <c r="AL367" s="35">
        <v>-0.45519999999999999</v>
      </c>
      <c r="AM367" s="35">
        <v>-0.4143</v>
      </c>
      <c r="AN367" s="35">
        <v>-0.42449999999999999</v>
      </c>
      <c r="AO367" s="35">
        <v>-0.45839999999999997</v>
      </c>
      <c r="AP367" s="35">
        <v>-0.49459999999999998</v>
      </c>
      <c r="AQ367" s="35">
        <v>-0.50929999999999997</v>
      </c>
      <c r="AR367" s="35">
        <v>-0.49180000000000001</v>
      </c>
      <c r="AS367" s="35">
        <v>-0.49340000000000001</v>
      </c>
      <c r="AT367" s="35">
        <v>-0.51039999999999996</v>
      </c>
      <c r="AU367" s="35">
        <v>-0.55110000000000003</v>
      </c>
      <c r="AV367" s="35">
        <v>-0.52270000000000005</v>
      </c>
      <c r="AW367" s="35">
        <v>-0.51839999999999997</v>
      </c>
      <c r="AX367" s="35">
        <v>-0.54239999999999999</v>
      </c>
      <c r="AY367" s="35">
        <v>-0.53869999999999996</v>
      </c>
      <c r="AZ367" s="35">
        <v>-0.53520000000000001</v>
      </c>
      <c r="BA367" s="35">
        <v>-0.51939999999999997</v>
      </c>
      <c r="BB367" s="35">
        <v>-0.55379999999999996</v>
      </c>
      <c r="BC367" s="35">
        <v>-0.54730000000000001</v>
      </c>
      <c r="BD367" s="35">
        <v>-0.5625</v>
      </c>
      <c r="BE367" s="35">
        <v>-0.51919999999999999</v>
      </c>
      <c r="BF367" s="35">
        <v>-0.53649999999999998</v>
      </c>
      <c r="BG367" s="35">
        <v>-0.5726</v>
      </c>
      <c r="BI367" s="21" t="s">
        <v>409</v>
      </c>
      <c r="BK367" s="42">
        <v>14.136799999999999</v>
      </c>
      <c r="BL367" s="42">
        <v>9.1508000000000003</v>
      </c>
      <c r="BM367" s="42">
        <v>9.1697000000000006</v>
      </c>
      <c r="BN367" s="42">
        <v>13.130100000000001</v>
      </c>
      <c r="BO367" s="42">
        <v>10.4087</v>
      </c>
      <c r="BP367" s="42">
        <v>14.112299999999999</v>
      </c>
      <c r="BQ367" s="42">
        <v>11.470700000000001</v>
      </c>
      <c r="BR367" s="42">
        <v>9.4459999999999997</v>
      </c>
      <c r="BS367" s="42">
        <v>15.866899999999999</v>
      </c>
      <c r="BT367" s="42">
        <v>15.8605</v>
      </c>
      <c r="BU367" s="42">
        <v>14.800700000000001</v>
      </c>
      <c r="BV367" s="42">
        <v>12.029500000000001</v>
      </c>
      <c r="BW367" s="42">
        <v>11.567399999999999</v>
      </c>
      <c r="BX367" s="42">
        <v>11.2865</v>
      </c>
      <c r="BY367" s="42">
        <v>15.3977</v>
      </c>
      <c r="BZ367" s="42">
        <v>17.165299999999998</v>
      </c>
      <c r="CA367" s="42">
        <v>15.8934</v>
      </c>
      <c r="CB367" s="42">
        <v>20.114799999999999</v>
      </c>
      <c r="CC367" s="42">
        <v>20.994399999999999</v>
      </c>
      <c r="CD367" s="42">
        <v>18.347799999999999</v>
      </c>
      <c r="CE367" s="42">
        <v>24.562100000000001</v>
      </c>
      <c r="CF367" s="42">
        <v>23.5946</v>
      </c>
      <c r="CH367" s="32">
        <v>105.523</v>
      </c>
      <c r="CI367" s="30">
        <v>35.710999999999999</v>
      </c>
    </row>
    <row r="368" spans="1:87">
      <c r="A368" s="91">
        <v>44657</v>
      </c>
      <c r="B368" s="92" t="s">
        <v>377</v>
      </c>
      <c r="C368" s="92"/>
      <c r="D368" s="92"/>
      <c r="E368" s="30">
        <v>3</v>
      </c>
      <c r="F368" s="31">
        <v>14</v>
      </c>
      <c r="G368" s="31">
        <v>157</v>
      </c>
      <c r="H368" s="31">
        <v>7763</v>
      </c>
      <c r="I368" s="32">
        <v>105.426</v>
      </c>
      <c r="J368" s="30">
        <v>35.716000000000001</v>
      </c>
      <c r="K368" s="30" t="s">
        <v>410</v>
      </c>
      <c r="M368" s="42">
        <v>0.52890000000000004</v>
      </c>
      <c r="N368" s="42">
        <v>0.51470000000000005</v>
      </c>
      <c r="O368" s="42">
        <v>0.51980000000000004</v>
      </c>
      <c r="P368" s="42">
        <v>0.4803</v>
      </c>
      <c r="Q368" s="42">
        <v>0.46129999999999999</v>
      </c>
      <c r="R368" s="42">
        <v>0.53810000000000002</v>
      </c>
      <c r="S368" s="42">
        <v>0.52459999999999996</v>
      </c>
      <c r="T368" s="42">
        <v>0.37669999999999998</v>
      </c>
      <c r="U368" s="42">
        <v>0.3725</v>
      </c>
      <c r="V368" s="42">
        <v>0.37690000000000001</v>
      </c>
      <c r="W368" s="42">
        <v>0.36449999999999999</v>
      </c>
      <c r="X368" s="42">
        <v>0.38350000000000001</v>
      </c>
      <c r="Y368" s="42">
        <v>0.41070000000000001</v>
      </c>
      <c r="Z368" s="42">
        <v>0.42920000000000003</v>
      </c>
      <c r="AA368" s="42">
        <v>0.42720000000000002</v>
      </c>
      <c r="AB368" s="42">
        <v>0.43809999999999999</v>
      </c>
      <c r="AC368" s="42">
        <v>0.39839999999999998</v>
      </c>
      <c r="AD368" s="42">
        <v>0.43990000000000001</v>
      </c>
      <c r="AE368" s="42">
        <v>0.4405</v>
      </c>
      <c r="AF368" s="42">
        <v>0.45529999999999998</v>
      </c>
      <c r="AG368" s="42">
        <v>0.19520000000000001</v>
      </c>
      <c r="AH368" s="42">
        <v>0.25940000000000002</v>
      </c>
      <c r="AI368" s="41"/>
      <c r="AJ368" s="30" t="s">
        <v>410</v>
      </c>
      <c r="AL368" s="42">
        <v>-0.47639999999999999</v>
      </c>
      <c r="AM368" s="42">
        <v>-0.46350000000000002</v>
      </c>
      <c r="AN368" s="42">
        <v>-0.49880000000000002</v>
      </c>
      <c r="AO368" s="42">
        <v>-0.47620000000000001</v>
      </c>
      <c r="AP368" s="42">
        <v>-0.46379999999999999</v>
      </c>
      <c r="AQ368" s="42">
        <v>-0.5131</v>
      </c>
      <c r="AR368" s="42">
        <v>-0.50900000000000001</v>
      </c>
      <c r="AS368" s="42">
        <v>-0.59179999999999999</v>
      </c>
      <c r="AT368" s="42">
        <v>-0.59660000000000002</v>
      </c>
      <c r="AU368" s="42">
        <v>-0.58640000000000003</v>
      </c>
      <c r="AV368" s="42">
        <v>-0.56569999999999998</v>
      </c>
      <c r="AW368" s="42">
        <v>-0.5464</v>
      </c>
      <c r="AX368" s="42">
        <v>-0.56789999999999996</v>
      </c>
      <c r="AY368" s="42">
        <v>-0.55100000000000005</v>
      </c>
      <c r="AZ368" s="42">
        <v>-0.55569999999999997</v>
      </c>
      <c r="BA368" s="42">
        <v>-0.55510000000000004</v>
      </c>
      <c r="BB368" s="42">
        <v>-0.55079999999999996</v>
      </c>
      <c r="BC368" s="42">
        <v>-0.54259999999999997</v>
      </c>
      <c r="BD368" s="42">
        <v>-0.55259999999999998</v>
      </c>
      <c r="BE368" s="42">
        <v>-0.55049999999999999</v>
      </c>
      <c r="BF368" s="42">
        <v>-0.53139999999999998</v>
      </c>
      <c r="BG368" s="42">
        <v>-0.50549999999999995</v>
      </c>
      <c r="BH368" s="94"/>
      <c r="BI368" s="30" t="s">
        <v>410</v>
      </c>
      <c r="BK368" s="42">
        <v>21.420200000000001</v>
      </c>
      <c r="BL368" s="42">
        <v>17.3797</v>
      </c>
      <c r="BM368" s="42">
        <v>19.898399999999999</v>
      </c>
      <c r="BN368" s="42">
        <v>21.2272</v>
      </c>
      <c r="BO368" s="42">
        <v>19.889099999999999</v>
      </c>
      <c r="BP368" s="42">
        <v>23.592500000000001</v>
      </c>
      <c r="BQ368" s="42">
        <v>21.560600000000001</v>
      </c>
      <c r="BR368" s="42">
        <v>21.3752</v>
      </c>
      <c r="BS368" s="42">
        <v>27.0883</v>
      </c>
      <c r="BT368" s="42">
        <v>28.255299999999998</v>
      </c>
      <c r="BU368" s="42">
        <v>23.338200000000001</v>
      </c>
      <c r="BV368" s="42">
        <v>24.462499999999999</v>
      </c>
      <c r="BW368" s="42">
        <v>24.842199999999998</v>
      </c>
      <c r="BX368" s="42">
        <v>22.452300000000001</v>
      </c>
      <c r="BY368" s="42">
        <v>27.520900000000001</v>
      </c>
      <c r="BZ368" s="42">
        <v>25.0121</v>
      </c>
      <c r="CA368" s="42">
        <v>25.083200000000001</v>
      </c>
      <c r="CB368" s="42">
        <v>26.043099999999999</v>
      </c>
      <c r="CC368" s="42">
        <v>25.896100000000001</v>
      </c>
      <c r="CD368" s="42">
        <v>24.279299999999999</v>
      </c>
      <c r="CE368" s="42">
        <v>25.993500000000001</v>
      </c>
      <c r="CF368" s="42">
        <v>25.799399999999999</v>
      </c>
      <c r="CG368" s="41"/>
      <c r="CH368" s="32">
        <v>105.426</v>
      </c>
      <c r="CI368" s="30">
        <v>35.716000000000001</v>
      </c>
    </row>
    <row r="369" spans="1:88">
      <c r="A369" s="91">
        <v>44657</v>
      </c>
      <c r="B369" s="92" t="s">
        <v>377</v>
      </c>
      <c r="C369" s="92"/>
      <c r="D369" s="92"/>
      <c r="E369" s="30">
        <v>2</v>
      </c>
      <c r="F369" s="31">
        <v>16</v>
      </c>
      <c r="G369" s="31">
        <v>155</v>
      </c>
      <c r="H369" s="31">
        <v>8067</v>
      </c>
      <c r="I369" s="32">
        <v>105.464</v>
      </c>
      <c r="J369" s="30">
        <v>35.655000000000001</v>
      </c>
      <c r="K369" s="30" t="s">
        <v>411</v>
      </c>
      <c r="M369" s="35">
        <v>0.57620000000000005</v>
      </c>
      <c r="N369" s="35">
        <v>0.52200000000000002</v>
      </c>
      <c r="O369" s="35">
        <v>0.54120000000000001</v>
      </c>
      <c r="P369" s="35">
        <v>0.55559999999999998</v>
      </c>
      <c r="Q369" s="35">
        <v>0.51429999999999998</v>
      </c>
      <c r="R369" s="35">
        <v>0.55600000000000005</v>
      </c>
      <c r="S369" s="35">
        <v>0.56640000000000001</v>
      </c>
      <c r="T369" s="35">
        <v>0.56610000000000005</v>
      </c>
      <c r="U369" s="35">
        <v>0.56710000000000005</v>
      </c>
      <c r="V369" s="35">
        <v>0.57179999999999997</v>
      </c>
      <c r="W369" s="35">
        <v>0.55110000000000003</v>
      </c>
      <c r="X369" s="35">
        <v>0.54649999999999999</v>
      </c>
      <c r="Y369" s="35">
        <v>0.60060000000000002</v>
      </c>
      <c r="Z369" s="35">
        <v>0.57330000000000003</v>
      </c>
      <c r="AA369" s="35">
        <v>0.59870000000000001</v>
      </c>
      <c r="AB369" s="35">
        <v>0.58720000000000006</v>
      </c>
      <c r="AC369" s="35">
        <v>0.58919999999999995</v>
      </c>
      <c r="AD369" s="35">
        <v>0.62019999999999997</v>
      </c>
      <c r="AE369" s="35">
        <v>0.60250000000000004</v>
      </c>
      <c r="AF369" s="35">
        <v>0.60680000000000001</v>
      </c>
      <c r="AG369" s="35">
        <v>0.3503</v>
      </c>
      <c r="AH369" s="35">
        <v>0.39269999999999999</v>
      </c>
      <c r="AJ369" s="93" t="s">
        <v>411</v>
      </c>
      <c r="AL369" s="35">
        <v>-0.40670000000000001</v>
      </c>
      <c r="AM369" s="35">
        <v>-0.38</v>
      </c>
      <c r="AN369" s="35">
        <v>-0.3957</v>
      </c>
      <c r="AO369" s="35">
        <v>-0.40860000000000002</v>
      </c>
      <c r="AP369" s="35">
        <v>-0.39419999999999999</v>
      </c>
      <c r="AQ369" s="35">
        <v>-0.41220000000000001</v>
      </c>
      <c r="AR369" s="35">
        <v>-0.42720000000000002</v>
      </c>
      <c r="AS369" s="35">
        <v>-0.39729999999999999</v>
      </c>
      <c r="AT369" s="35">
        <v>-0.45219999999999999</v>
      </c>
      <c r="AU369" s="35">
        <v>-0.45329999999999998</v>
      </c>
      <c r="AV369" s="35">
        <v>-0.43740000000000001</v>
      </c>
      <c r="AW369" s="35">
        <v>-0.4627</v>
      </c>
      <c r="AX369" s="35">
        <v>-0.4793</v>
      </c>
      <c r="AY369" s="35">
        <v>-0.45200000000000001</v>
      </c>
      <c r="AZ369" s="35">
        <v>-0.4758</v>
      </c>
      <c r="BA369" s="35">
        <v>-0.46660000000000001</v>
      </c>
      <c r="BB369" s="35">
        <v>-0.47399999999999998</v>
      </c>
      <c r="BC369" s="35">
        <v>-0.46829999999999999</v>
      </c>
      <c r="BD369" s="35">
        <v>-0.44769999999999999</v>
      </c>
      <c r="BE369" s="35">
        <v>-0.42820000000000003</v>
      </c>
      <c r="BF369" s="35">
        <v>-0.49</v>
      </c>
      <c r="BG369" s="35">
        <v>-0.47620000000000001</v>
      </c>
      <c r="BI369" s="21" t="s">
        <v>411</v>
      </c>
      <c r="BK369" s="42">
        <v>23.356200000000001</v>
      </c>
      <c r="BL369" s="42">
        <v>16.827400000000001</v>
      </c>
      <c r="BM369" s="42">
        <v>20.018000000000001</v>
      </c>
      <c r="BN369" s="42">
        <v>20.803899999999999</v>
      </c>
      <c r="BO369" s="42">
        <v>16.6785</v>
      </c>
      <c r="BP369" s="42">
        <v>20.586400000000001</v>
      </c>
      <c r="BQ369" s="42">
        <v>20.157</v>
      </c>
      <c r="BR369" s="42">
        <v>19.07</v>
      </c>
      <c r="BS369" s="42">
        <v>19.2758</v>
      </c>
      <c r="BT369" s="42">
        <v>20.906700000000001</v>
      </c>
      <c r="BU369" s="42">
        <v>21.029299999999999</v>
      </c>
      <c r="BV369" s="42">
        <v>20.916899999999998</v>
      </c>
      <c r="BW369" s="42">
        <v>18.263500000000001</v>
      </c>
      <c r="BX369" s="42">
        <v>18.966899999999999</v>
      </c>
      <c r="BY369" s="42">
        <v>21.296900000000001</v>
      </c>
      <c r="BZ369" s="42">
        <v>20.711400000000001</v>
      </c>
      <c r="CA369" s="42">
        <v>19.9298</v>
      </c>
      <c r="CB369" s="42">
        <v>23.494900000000001</v>
      </c>
      <c r="CC369" s="42">
        <v>20.516500000000001</v>
      </c>
      <c r="CD369" s="42">
        <v>20.813800000000001</v>
      </c>
      <c r="CE369" s="42">
        <v>21.7942</v>
      </c>
      <c r="CF369" s="42">
        <v>23.473500000000001</v>
      </c>
      <c r="CH369" s="32">
        <v>105.464</v>
      </c>
      <c r="CI369" s="30">
        <v>35.655000000000001</v>
      </c>
    </row>
    <row r="370" spans="1:88">
      <c r="A370" s="91">
        <v>44657</v>
      </c>
      <c r="B370" s="92" t="s">
        <v>377</v>
      </c>
      <c r="C370" s="92"/>
      <c r="D370" s="92"/>
      <c r="E370" s="30">
        <v>2</v>
      </c>
      <c r="F370" s="31">
        <v>13</v>
      </c>
      <c r="G370" s="31">
        <v>248</v>
      </c>
      <c r="H370" s="31">
        <v>7448</v>
      </c>
      <c r="I370" s="32">
        <v>105.411</v>
      </c>
      <c r="J370" s="30">
        <v>35.664999999999999</v>
      </c>
      <c r="K370" s="30" t="s">
        <v>412</v>
      </c>
      <c r="M370" s="35">
        <v>0.51519999999999999</v>
      </c>
      <c r="N370" s="35">
        <v>0.49559999999999998</v>
      </c>
      <c r="O370" s="35">
        <v>0.54469999999999996</v>
      </c>
      <c r="P370" s="35">
        <v>0.42220000000000002</v>
      </c>
      <c r="Q370" s="35">
        <v>0.4536</v>
      </c>
      <c r="R370" s="35">
        <v>0.52929999999999999</v>
      </c>
      <c r="S370" s="35">
        <v>0.49990000000000001</v>
      </c>
      <c r="T370" s="35">
        <v>0.50290000000000001</v>
      </c>
      <c r="U370" s="35">
        <v>0.53790000000000004</v>
      </c>
      <c r="V370" s="35">
        <v>0.46949999999999997</v>
      </c>
      <c r="W370" s="35">
        <v>0.47289999999999999</v>
      </c>
      <c r="X370" s="35">
        <v>0.49709999999999999</v>
      </c>
      <c r="Y370" s="35">
        <v>0.55220000000000002</v>
      </c>
      <c r="Z370" s="35">
        <v>0.56630000000000003</v>
      </c>
      <c r="AA370" s="35">
        <v>0.60070000000000001</v>
      </c>
      <c r="AB370" s="35">
        <v>0.57130000000000003</v>
      </c>
      <c r="AC370" s="35">
        <v>0.55589999999999995</v>
      </c>
      <c r="AD370" s="35">
        <v>0.62060000000000004</v>
      </c>
      <c r="AE370" s="35">
        <v>0.57389999999999997</v>
      </c>
      <c r="AF370" s="35">
        <v>0.62509999999999999</v>
      </c>
      <c r="AG370" s="35">
        <v>0.3664</v>
      </c>
      <c r="AH370" s="35">
        <v>0.56089999999999995</v>
      </c>
      <c r="AJ370" s="93" t="s">
        <v>412</v>
      </c>
      <c r="AL370" s="35">
        <v>-0.47789999999999999</v>
      </c>
      <c r="AM370" s="35">
        <v>-0.44919999999999999</v>
      </c>
      <c r="AN370" s="35">
        <v>-0.4672</v>
      </c>
      <c r="AO370" s="35">
        <v>-0.50490000000000002</v>
      </c>
      <c r="AP370" s="35">
        <v>-0.5383</v>
      </c>
      <c r="AQ370" s="35">
        <v>-0.52559999999999996</v>
      </c>
      <c r="AR370" s="35">
        <v>-0.47320000000000001</v>
      </c>
      <c r="AS370" s="35">
        <v>-0.53200000000000003</v>
      </c>
      <c r="AT370" s="35">
        <v>-0.52790000000000004</v>
      </c>
      <c r="AU370" s="35">
        <v>-0.51029999999999998</v>
      </c>
      <c r="AV370" s="35">
        <v>-0.50990000000000002</v>
      </c>
      <c r="AW370" s="35">
        <v>-0.53810000000000002</v>
      </c>
      <c r="AX370" s="35">
        <v>-0.53949999999999998</v>
      </c>
      <c r="AY370" s="35">
        <v>-0.52539999999999998</v>
      </c>
      <c r="AZ370" s="35">
        <v>-0.52980000000000005</v>
      </c>
      <c r="BA370" s="35">
        <v>-0.52149999999999996</v>
      </c>
      <c r="BB370" s="35">
        <v>-0.53720000000000001</v>
      </c>
      <c r="BC370" s="35">
        <v>-0.52400000000000002</v>
      </c>
      <c r="BD370" s="35">
        <v>-0.5242</v>
      </c>
      <c r="BE370" s="35">
        <v>-0.51680000000000004</v>
      </c>
      <c r="BF370" s="35">
        <v>-0.49580000000000002</v>
      </c>
      <c r="BG370" s="35">
        <v>-0.48859999999999998</v>
      </c>
      <c r="BI370" s="21" t="s">
        <v>412</v>
      </c>
      <c r="BK370" s="42">
        <v>20.003699999999998</v>
      </c>
      <c r="BL370" s="42">
        <v>16.5504</v>
      </c>
      <c r="BM370" s="42">
        <v>20.575800000000001</v>
      </c>
      <c r="BN370" s="42">
        <v>21.900500000000001</v>
      </c>
      <c r="BO370" s="42">
        <v>20.6922</v>
      </c>
      <c r="BP370" s="42">
        <v>23.067900000000002</v>
      </c>
      <c r="BQ370" s="42">
        <v>23.721900000000002</v>
      </c>
      <c r="BR370" s="42">
        <v>20.8216</v>
      </c>
      <c r="BS370" s="42">
        <v>24.1173</v>
      </c>
      <c r="BT370" s="42">
        <v>24.946100000000001</v>
      </c>
      <c r="BU370" s="42">
        <v>26.1403</v>
      </c>
      <c r="BV370" s="42">
        <v>23.0047</v>
      </c>
      <c r="BW370" s="42">
        <v>19.896100000000001</v>
      </c>
      <c r="BX370" s="42">
        <v>20.0807</v>
      </c>
      <c r="BY370" s="42">
        <v>24.7652</v>
      </c>
      <c r="BZ370" s="42">
        <v>23.1707</v>
      </c>
      <c r="CA370" s="42">
        <v>21.022600000000001</v>
      </c>
      <c r="CB370" s="42">
        <v>21.0808</v>
      </c>
      <c r="CC370" s="42">
        <v>21.9224</v>
      </c>
      <c r="CD370" s="42">
        <v>19.599799999999998</v>
      </c>
      <c r="CE370" s="42">
        <v>21.892600000000002</v>
      </c>
      <c r="CF370" s="42">
        <v>23.787400000000002</v>
      </c>
      <c r="CH370" s="32">
        <v>105.411</v>
      </c>
      <c r="CI370" s="30">
        <v>35.664999999999999</v>
      </c>
    </row>
    <row r="371" spans="1:88">
      <c r="A371" s="91">
        <v>44657</v>
      </c>
      <c r="B371" s="92" t="s">
        <v>377</v>
      </c>
      <c r="C371" s="92"/>
      <c r="D371" s="92"/>
      <c r="E371" s="30">
        <v>2</v>
      </c>
      <c r="F371" s="31">
        <v>13</v>
      </c>
      <c r="G371" s="31">
        <v>107</v>
      </c>
      <c r="H371" s="31">
        <v>7961</v>
      </c>
      <c r="I371" s="32">
        <v>105.401</v>
      </c>
      <c r="J371" s="30">
        <v>35.758000000000003</v>
      </c>
      <c r="K371" s="30" t="s">
        <v>413</v>
      </c>
      <c r="M371" s="35">
        <v>0.60509999999999997</v>
      </c>
      <c r="N371" s="35">
        <v>0.59630000000000005</v>
      </c>
      <c r="O371" s="35">
        <v>0.62060000000000004</v>
      </c>
      <c r="P371" s="35">
        <v>0.55310000000000004</v>
      </c>
      <c r="Q371" s="35">
        <v>0.58330000000000004</v>
      </c>
      <c r="R371" s="35">
        <v>0.62860000000000005</v>
      </c>
      <c r="S371" s="35">
        <v>0.65439999999999998</v>
      </c>
      <c r="T371" s="35">
        <v>0.63470000000000004</v>
      </c>
      <c r="U371" s="35">
        <v>0.66020000000000001</v>
      </c>
      <c r="V371" s="35">
        <v>0.62280000000000002</v>
      </c>
      <c r="W371" s="35">
        <v>0.59389999999999998</v>
      </c>
      <c r="X371" s="35">
        <v>0.6159</v>
      </c>
      <c r="Y371" s="35">
        <v>0.67569999999999997</v>
      </c>
      <c r="Z371" s="35">
        <v>0.64890000000000003</v>
      </c>
      <c r="AA371" s="35">
        <v>0.68100000000000005</v>
      </c>
      <c r="AB371" s="35">
        <v>0.68049999999999999</v>
      </c>
      <c r="AC371" s="35">
        <v>0.65010000000000001</v>
      </c>
      <c r="AD371" s="35">
        <v>0.68930000000000002</v>
      </c>
      <c r="AE371" s="35">
        <v>0.68300000000000005</v>
      </c>
      <c r="AF371" s="35">
        <v>0.69479999999999997</v>
      </c>
      <c r="AG371" s="35">
        <v>0.53900000000000003</v>
      </c>
      <c r="AH371" s="35">
        <v>0.59019999999999995</v>
      </c>
      <c r="AJ371" s="93" t="s">
        <v>413</v>
      </c>
      <c r="AL371" s="35">
        <v>-0.40300000000000002</v>
      </c>
      <c r="AM371" s="35">
        <v>-0.37719999999999998</v>
      </c>
      <c r="AN371" s="35">
        <v>-0.4128</v>
      </c>
      <c r="AO371" s="35">
        <v>-0.4219</v>
      </c>
      <c r="AP371" s="35">
        <v>-0.41499999999999998</v>
      </c>
      <c r="AQ371" s="35">
        <v>-0.3856</v>
      </c>
      <c r="AR371" s="35">
        <v>-0.41539999999999999</v>
      </c>
      <c r="AS371" s="35">
        <v>-0.43580000000000002</v>
      </c>
      <c r="AT371" s="35">
        <v>-0.46110000000000001</v>
      </c>
      <c r="AU371" s="35">
        <v>-0.44500000000000001</v>
      </c>
      <c r="AV371" s="35">
        <v>-0.43140000000000001</v>
      </c>
      <c r="AW371" s="35">
        <v>-0.45989999999999998</v>
      </c>
      <c r="AX371" s="35">
        <v>-0.46189999999999998</v>
      </c>
      <c r="AY371" s="35">
        <v>-0.45400000000000001</v>
      </c>
      <c r="AZ371" s="35">
        <v>-0.47749999999999998</v>
      </c>
      <c r="BA371" s="35">
        <v>-0.45229999999999998</v>
      </c>
      <c r="BB371" s="35">
        <v>-0.46529999999999999</v>
      </c>
      <c r="BC371" s="35">
        <v>-0.48159999999999997</v>
      </c>
      <c r="BD371" s="35">
        <v>-0.45490000000000003</v>
      </c>
      <c r="BE371" s="35">
        <v>-0.44990000000000002</v>
      </c>
      <c r="BF371" s="35">
        <v>-0.47320000000000001</v>
      </c>
      <c r="BG371" s="35">
        <v>-0.52229999999999999</v>
      </c>
      <c r="BI371" s="21" t="s">
        <v>413</v>
      </c>
      <c r="BK371" s="42">
        <v>16.7422</v>
      </c>
      <c r="BL371" s="42">
        <v>14.6233</v>
      </c>
      <c r="BM371" s="42">
        <v>17.208100000000002</v>
      </c>
      <c r="BN371" s="42">
        <v>17.644400000000001</v>
      </c>
      <c r="BO371" s="42">
        <v>15.445499999999999</v>
      </c>
      <c r="BP371" s="42">
        <v>18.124099999999999</v>
      </c>
      <c r="BQ371" s="42">
        <v>16.947099999999999</v>
      </c>
      <c r="BR371" s="42">
        <v>12.869899999999999</v>
      </c>
      <c r="BS371" s="42">
        <v>17.960699999999999</v>
      </c>
      <c r="BT371" s="42">
        <v>18.123699999999999</v>
      </c>
      <c r="BU371" s="42">
        <v>13.905099999999999</v>
      </c>
      <c r="BV371" s="42">
        <v>15.39</v>
      </c>
      <c r="BW371" s="42">
        <v>16.910699999999999</v>
      </c>
      <c r="BX371" s="42">
        <v>16.331299999999999</v>
      </c>
      <c r="BY371" s="42">
        <v>17.873999999999999</v>
      </c>
      <c r="BZ371" s="42">
        <v>17.863499999999998</v>
      </c>
      <c r="CA371" s="42">
        <v>14.7225</v>
      </c>
      <c r="CB371" s="42">
        <v>17.788499999999999</v>
      </c>
      <c r="CC371" s="42">
        <v>17.1023</v>
      </c>
      <c r="CD371" s="42">
        <v>17.040800000000001</v>
      </c>
      <c r="CE371" s="42">
        <v>17.851700000000001</v>
      </c>
      <c r="CF371" s="42">
        <v>20.302299999999999</v>
      </c>
      <c r="CH371" s="32">
        <v>105.401</v>
      </c>
      <c r="CI371" s="30">
        <v>35.758000000000003</v>
      </c>
    </row>
    <row r="372" spans="1:88">
      <c r="A372" s="91">
        <v>44657</v>
      </c>
      <c r="B372" s="92" t="s">
        <v>377</v>
      </c>
      <c r="C372" s="92"/>
      <c r="D372" s="92"/>
      <c r="E372" s="30">
        <v>2</v>
      </c>
      <c r="F372" s="31">
        <v>14</v>
      </c>
      <c r="G372" s="31">
        <v>245</v>
      </c>
      <c r="H372" s="31">
        <v>7761</v>
      </c>
      <c r="I372" s="32">
        <v>105.423</v>
      </c>
      <c r="J372" s="30">
        <v>35.72</v>
      </c>
      <c r="K372" s="30" t="s">
        <v>414</v>
      </c>
      <c r="M372" s="42">
        <v>0.4864</v>
      </c>
      <c r="N372" s="42">
        <v>0.48159999999999997</v>
      </c>
      <c r="O372" s="42">
        <v>0.47360000000000002</v>
      </c>
      <c r="P372" s="42">
        <v>0.44309999999999999</v>
      </c>
      <c r="Q372" s="42">
        <v>0.44280000000000003</v>
      </c>
      <c r="R372" s="42">
        <v>0.50319999999999998</v>
      </c>
      <c r="S372" s="42">
        <v>0.48609999999999998</v>
      </c>
      <c r="T372" s="42">
        <v>0.47670000000000001</v>
      </c>
      <c r="U372" s="42">
        <v>0.52159999999999995</v>
      </c>
      <c r="V372" s="42">
        <v>0.4526</v>
      </c>
      <c r="W372" s="42">
        <v>0.4718</v>
      </c>
      <c r="X372" s="42">
        <v>0.49880000000000002</v>
      </c>
      <c r="Y372" s="42">
        <v>0.51339999999999997</v>
      </c>
      <c r="Z372" s="42">
        <v>0.51039999999999996</v>
      </c>
      <c r="AA372" s="42">
        <v>0.53969999999999996</v>
      </c>
      <c r="AB372" s="42">
        <v>0.54039999999999999</v>
      </c>
      <c r="AC372" s="42">
        <v>0.51529999999999998</v>
      </c>
      <c r="AD372" s="42">
        <v>0.54339999999999999</v>
      </c>
      <c r="AE372" s="42">
        <v>0.55349999999999999</v>
      </c>
      <c r="AF372" s="42">
        <v>0.56969999999999998</v>
      </c>
      <c r="AG372" s="42">
        <v>0.29930000000000001</v>
      </c>
      <c r="AH372" s="42">
        <v>0.39600000000000002</v>
      </c>
      <c r="AI372" s="41"/>
      <c r="AJ372" s="30" t="s">
        <v>414</v>
      </c>
      <c r="AL372" s="42">
        <v>-0.4002</v>
      </c>
      <c r="AM372" s="42">
        <v>-0.42659999999999998</v>
      </c>
      <c r="AN372" s="42">
        <v>-0.42809999999999998</v>
      </c>
      <c r="AO372" s="42">
        <v>-0.47110000000000002</v>
      </c>
      <c r="AP372" s="42">
        <v>-0.48259999999999997</v>
      </c>
      <c r="AQ372" s="42">
        <v>-0.46139999999999998</v>
      </c>
      <c r="AR372" s="42">
        <v>-0.45079999999999998</v>
      </c>
      <c r="AS372" s="42">
        <v>-0.44550000000000001</v>
      </c>
      <c r="AT372" s="42">
        <v>-0.49330000000000002</v>
      </c>
      <c r="AU372" s="42">
        <v>-0.4718</v>
      </c>
      <c r="AV372" s="42">
        <v>-0.48459999999999998</v>
      </c>
      <c r="AW372" s="42">
        <v>-0.49159999999999998</v>
      </c>
      <c r="AX372" s="42">
        <v>-0.51559999999999995</v>
      </c>
      <c r="AY372" s="42">
        <v>-0.50539999999999996</v>
      </c>
      <c r="AZ372" s="42">
        <v>-0.51639999999999997</v>
      </c>
      <c r="BA372" s="42">
        <v>-0.49930000000000002</v>
      </c>
      <c r="BB372" s="42">
        <v>-0.50590000000000002</v>
      </c>
      <c r="BC372" s="42">
        <v>-0.48309999999999997</v>
      </c>
      <c r="BD372" s="42">
        <v>-0.49459999999999998</v>
      </c>
      <c r="BE372" s="42">
        <v>-0.47620000000000001</v>
      </c>
      <c r="BF372" s="42">
        <v>-0.49220000000000003</v>
      </c>
      <c r="BG372" s="42">
        <v>-0.47920000000000001</v>
      </c>
      <c r="BH372" s="94"/>
      <c r="BI372" s="30" t="s">
        <v>414</v>
      </c>
      <c r="BK372" s="42">
        <v>16.772200000000002</v>
      </c>
      <c r="BL372" s="42">
        <v>12.6029</v>
      </c>
      <c r="BM372" s="42">
        <v>17.5624</v>
      </c>
      <c r="BN372" s="42">
        <v>18.0945</v>
      </c>
      <c r="BO372" s="42">
        <v>17.3612</v>
      </c>
      <c r="BP372" s="42">
        <v>18.728899999999999</v>
      </c>
      <c r="BQ372" s="42">
        <v>15.4597</v>
      </c>
      <c r="BR372" s="42">
        <v>15.0655</v>
      </c>
      <c r="BS372" s="42">
        <v>19.350999999999999</v>
      </c>
      <c r="BT372" s="42">
        <v>18.7654</v>
      </c>
      <c r="BU372" s="42">
        <v>18.154699999999998</v>
      </c>
      <c r="BV372" s="42">
        <v>17.212800000000001</v>
      </c>
      <c r="BW372" s="42">
        <v>16.323399999999999</v>
      </c>
      <c r="BX372" s="42">
        <v>17.665600000000001</v>
      </c>
      <c r="BY372" s="42">
        <v>19.639399999999998</v>
      </c>
      <c r="BZ372" s="42">
        <v>19.583300000000001</v>
      </c>
      <c r="CA372" s="42">
        <v>17.1738</v>
      </c>
      <c r="CB372" s="42">
        <v>19.682300000000001</v>
      </c>
      <c r="CC372" s="42">
        <v>19.962</v>
      </c>
      <c r="CD372" s="42">
        <v>17.107600000000001</v>
      </c>
      <c r="CE372" s="42">
        <v>17.809999999999999</v>
      </c>
      <c r="CF372" s="42">
        <v>19.378299999999999</v>
      </c>
      <c r="CG372" s="41"/>
      <c r="CH372" s="32">
        <v>105.423</v>
      </c>
      <c r="CI372" s="30">
        <v>35.72</v>
      </c>
    </row>
    <row r="373" spans="1:88" s="101" customFormat="1">
      <c r="A373" s="95"/>
      <c r="B373" s="96"/>
      <c r="C373" s="96"/>
      <c r="D373" s="96"/>
      <c r="E373" s="97"/>
      <c r="F373" s="98"/>
      <c r="G373" s="98"/>
      <c r="H373" s="98"/>
      <c r="I373" s="99"/>
      <c r="J373" s="97"/>
      <c r="K373" s="97"/>
      <c r="L373" s="34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  <c r="Z373" s="100"/>
      <c r="AA373" s="100"/>
      <c r="AB373" s="100"/>
      <c r="AC373" s="100"/>
      <c r="AD373" s="100"/>
      <c r="AE373" s="100"/>
      <c r="AF373" s="100"/>
      <c r="AG373" s="100"/>
      <c r="AH373" s="100"/>
      <c r="AJ373" s="97"/>
      <c r="AK373" s="37"/>
      <c r="AL373" s="100"/>
      <c r="AM373" s="100"/>
      <c r="AN373" s="100"/>
      <c r="AO373" s="100"/>
      <c r="AP373" s="100"/>
      <c r="AQ373" s="100"/>
      <c r="AR373" s="100"/>
      <c r="AS373" s="100"/>
      <c r="AT373" s="100"/>
      <c r="AU373" s="100"/>
      <c r="AV373" s="100"/>
      <c r="AW373" s="100"/>
      <c r="AX373" s="100"/>
      <c r="AY373" s="100"/>
      <c r="AZ373" s="100"/>
      <c r="BA373" s="100"/>
      <c r="BB373" s="100"/>
      <c r="BC373" s="100"/>
      <c r="BD373" s="100"/>
      <c r="BE373" s="100"/>
      <c r="BF373" s="100"/>
      <c r="BG373" s="100"/>
      <c r="BH373" s="102"/>
      <c r="BI373" s="97"/>
      <c r="BJ373" s="40"/>
      <c r="CH373" s="99"/>
      <c r="CI373" s="97"/>
    </row>
    <row r="374" spans="1:88">
      <c r="A374" s="91"/>
      <c r="B374" s="92"/>
      <c r="C374" s="92"/>
      <c r="D374" s="92"/>
      <c r="E374" s="30"/>
      <c r="F374" s="31"/>
      <c r="G374" s="31"/>
      <c r="H374" s="31"/>
      <c r="I374" s="30"/>
      <c r="J374" s="30"/>
      <c r="K374" s="30"/>
      <c r="CH374" s="30"/>
      <c r="CI374" s="30"/>
      <c r="CJ374" s="41" t="s">
        <v>1</v>
      </c>
    </row>
    <row r="375" spans="1:88">
      <c r="A375" s="91"/>
      <c r="B375" s="92"/>
      <c r="C375" s="92"/>
      <c r="D375" s="92"/>
      <c r="E375" s="30"/>
      <c r="F375" s="31">
        <f>AVERAGE(F336:F374)</f>
        <v>12.783783783783784</v>
      </c>
      <c r="G375" s="31">
        <f>AVERAGE(G336:G374)</f>
        <v>164.51351351351352</v>
      </c>
      <c r="H375" s="31">
        <f>AVERAGE(H336:H374)</f>
        <v>8674</v>
      </c>
      <c r="I375" s="30"/>
      <c r="J375" s="30"/>
      <c r="K375" s="30"/>
      <c r="L375" s="34" t="s">
        <v>415</v>
      </c>
      <c r="M375" s="45">
        <f t="shared" ref="M375:AH375" si="12">AVERAGE(M336:M373)</f>
        <v>0.53507027027027021</v>
      </c>
      <c r="N375" s="45">
        <f t="shared" si="12"/>
        <v>0.50680000000000003</v>
      </c>
      <c r="O375" s="45">
        <f t="shared" si="12"/>
        <v>0.53650270270270273</v>
      </c>
      <c r="P375" s="45">
        <f t="shared" si="12"/>
        <v>0.52598918918918924</v>
      </c>
      <c r="Q375" s="45">
        <f t="shared" si="12"/>
        <v>0.49371891891891906</v>
      </c>
      <c r="R375" s="45">
        <f t="shared" si="12"/>
        <v>0.56224054054054062</v>
      </c>
      <c r="S375" s="45">
        <f t="shared" si="12"/>
        <v>0.55341351351351353</v>
      </c>
      <c r="T375" s="45">
        <f t="shared" si="12"/>
        <v>0.53113783783783775</v>
      </c>
      <c r="U375" s="45">
        <f t="shared" si="12"/>
        <v>0.54580540540540545</v>
      </c>
      <c r="V375" s="45">
        <f t="shared" si="12"/>
        <v>0.51741081081081086</v>
      </c>
      <c r="W375" s="45">
        <f t="shared" si="12"/>
        <v>0.51518108108108118</v>
      </c>
      <c r="X375" s="45">
        <f t="shared" si="12"/>
        <v>0.51044594594594594</v>
      </c>
      <c r="Y375" s="45">
        <f t="shared" si="12"/>
        <v>0.54456756756756763</v>
      </c>
      <c r="Z375" s="45">
        <f t="shared" si="12"/>
        <v>0.54944594594594598</v>
      </c>
      <c r="AA375" s="45">
        <f t="shared" si="12"/>
        <v>0.5686297297297298</v>
      </c>
      <c r="AB375" s="45">
        <f t="shared" si="12"/>
        <v>0.56894594594594583</v>
      </c>
      <c r="AC375" s="45">
        <f t="shared" si="12"/>
        <v>0.54135405405405401</v>
      </c>
      <c r="AD375" s="45">
        <f t="shared" si="12"/>
        <v>0.58386756756756764</v>
      </c>
      <c r="AE375" s="45">
        <f t="shared" si="12"/>
        <v>0.5617189189189189</v>
      </c>
      <c r="AF375" s="45">
        <f t="shared" si="12"/>
        <v>0.59257837837837835</v>
      </c>
      <c r="AG375" s="45">
        <f t="shared" si="12"/>
        <v>0.3344783783783784</v>
      </c>
      <c r="AH375" s="45">
        <f t="shared" si="12"/>
        <v>0.44421351351351351</v>
      </c>
      <c r="AK375" s="37" t="s">
        <v>415</v>
      </c>
      <c r="AL375" s="45">
        <f t="shared" ref="AL375:BG375" si="13">AVERAGE(AL336:AL373)</f>
        <v>-0.45989189189189184</v>
      </c>
      <c r="AM375" s="45">
        <f t="shared" si="13"/>
        <v>-0.43123243243243242</v>
      </c>
      <c r="AN375" s="45">
        <f t="shared" si="13"/>
        <v>-0.45722702702702706</v>
      </c>
      <c r="AO375" s="45">
        <f t="shared" si="13"/>
        <v>-0.46641351351351351</v>
      </c>
      <c r="AP375" s="45">
        <f t="shared" si="13"/>
        <v>-0.46618648648648647</v>
      </c>
      <c r="AQ375" s="45">
        <f t="shared" si="13"/>
        <v>-0.48061891891891895</v>
      </c>
      <c r="AR375" s="45">
        <f t="shared" si="13"/>
        <v>-0.47391891891891885</v>
      </c>
      <c r="AS375" s="45">
        <f t="shared" si="13"/>
        <v>-0.47297567567567567</v>
      </c>
      <c r="AT375" s="45">
        <f t="shared" si="13"/>
        <v>-0.50721351351351351</v>
      </c>
      <c r="AU375" s="45">
        <f t="shared" si="13"/>
        <v>-0.50658648648648663</v>
      </c>
      <c r="AV375" s="45">
        <f t="shared" si="13"/>
        <v>-0.49516756756756758</v>
      </c>
      <c r="AW375" s="45">
        <f t="shared" si="13"/>
        <v>-0.507791891891892</v>
      </c>
      <c r="AX375" s="45">
        <f t="shared" si="13"/>
        <v>-0.50101891891891881</v>
      </c>
      <c r="AY375" s="45">
        <f t="shared" si="13"/>
        <v>-0.50660000000000016</v>
      </c>
      <c r="AZ375" s="45">
        <f t="shared" si="13"/>
        <v>-0.51060540540540533</v>
      </c>
      <c r="BA375" s="45">
        <f t="shared" si="13"/>
        <v>-0.50351351351351359</v>
      </c>
      <c r="BB375" s="45">
        <f t="shared" si="13"/>
        <v>-0.51019999999999999</v>
      </c>
      <c r="BC375" s="45">
        <f t="shared" si="13"/>
        <v>-0.50334054054054056</v>
      </c>
      <c r="BD375" s="45">
        <f t="shared" si="13"/>
        <v>-0.50953783783783779</v>
      </c>
      <c r="BE375" s="45">
        <f t="shared" si="13"/>
        <v>-0.50606486486486479</v>
      </c>
      <c r="BF375" s="45">
        <f t="shared" si="13"/>
        <v>-0.53353783783783781</v>
      </c>
      <c r="BG375" s="45">
        <f t="shared" si="13"/>
        <v>-0.5315540540540542</v>
      </c>
      <c r="BJ375" s="40" t="s">
        <v>415</v>
      </c>
      <c r="BK375" s="45">
        <f t="shared" ref="BK375:CF375" si="14">AVERAGE(BK336:BK373)</f>
        <v>19.457599999999999</v>
      </c>
      <c r="BL375" s="45">
        <f t="shared" si="14"/>
        <v>14.888286486486487</v>
      </c>
      <c r="BM375" s="45">
        <f t="shared" si="14"/>
        <v>18.760518918918926</v>
      </c>
      <c r="BN375" s="45">
        <f t="shared" si="14"/>
        <v>19.142332432432433</v>
      </c>
      <c r="BO375" s="45">
        <f t="shared" si="14"/>
        <v>17.038235135135132</v>
      </c>
      <c r="BP375" s="45">
        <f t="shared" si="14"/>
        <v>19.932929729729729</v>
      </c>
      <c r="BQ375" s="45">
        <f t="shared" si="14"/>
        <v>19.52971891891892</v>
      </c>
      <c r="BR375" s="45">
        <f t="shared" si="14"/>
        <v>16.483235135135139</v>
      </c>
      <c r="BS375" s="45">
        <f t="shared" si="14"/>
        <v>19.662054054054057</v>
      </c>
      <c r="BT375" s="45">
        <f t="shared" si="14"/>
        <v>20.840848648648649</v>
      </c>
      <c r="BU375" s="45">
        <f t="shared" si="14"/>
        <v>20.932667567567574</v>
      </c>
      <c r="BV375" s="45">
        <f t="shared" si="14"/>
        <v>18.776032432432434</v>
      </c>
      <c r="BW375" s="45">
        <f t="shared" si="14"/>
        <v>17.391351351351354</v>
      </c>
      <c r="BX375" s="45">
        <f t="shared" si="14"/>
        <v>17.931613513513511</v>
      </c>
      <c r="BY375" s="45">
        <f t="shared" si="14"/>
        <v>20.608254054054058</v>
      </c>
      <c r="BZ375" s="45">
        <f t="shared" si="14"/>
        <v>20.571140540540544</v>
      </c>
      <c r="CA375" s="45">
        <f t="shared" si="14"/>
        <v>18.596851351351354</v>
      </c>
      <c r="CB375" s="45">
        <f t="shared" si="14"/>
        <v>21.729470270270269</v>
      </c>
      <c r="CC375" s="45">
        <f t="shared" si="14"/>
        <v>20.865502702702706</v>
      </c>
      <c r="CD375" s="45">
        <f t="shared" si="14"/>
        <v>19.726483783783788</v>
      </c>
      <c r="CE375" s="45">
        <f t="shared" si="14"/>
        <v>22.812737837837844</v>
      </c>
      <c r="CF375" s="45">
        <f t="shared" si="14"/>
        <v>23.772721621621617</v>
      </c>
      <c r="CH375" s="30"/>
      <c r="CI375" s="30"/>
    </row>
    <row r="376" spans="1:88">
      <c r="A376" s="91"/>
      <c r="B376" s="92"/>
      <c r="C376" s="92"/>
      <c r="D376" s="92"/>
      <c r="E376" s="30"/>
      <c r="F376" s="31"/>
      <c r="G376" s="31"/>
      <c r="H376" s="31"/>
      <c r="I376" s="30"/>
      <c r="J376" s="30"/>
      <c r="K376" s="30"/>
      <c r="L376" s="34" t="s">
        <v>416</v>
      </c>
      <c r="M376" s="45">
        <f t="shared" ref="M376:AF376" si="15">AVERAGE(M336:M373,M230:M329)</f>
        <v>0.53933284671532811</v>
      </c>
      <c r="N376" s="45">
        <f t="shared" si="15"/>
        <v>0.5216576642335764</v>
      </c>
      <c r="O376" s="45">
        <f t="shared" si="15"/>
        <v>0.54550072992700716</v>
      </c>
      <c r="P376" s="45">
        <f t="shared" si="15"/>
        <v>0.55486569343065661</v>
      </c>
      <c r="Q376" s="45">
        <f t="shared" si="15"/>
        <v>0.51690364963503677</v>
      </c>
      <c r="R376" s="45">
        <f t="shared" si="15"/>
        <v>0.5617503649635035</v>
      </c>
      <c r="S376" s="45">
        <f t="shared" si="15"/>
        <v>0.56833503649635064</v>
      </c>
      <c r="T376" s="45">
        <f t="shared" si="15"/>
        <v>0.54962700729926994</v>
      </c>
      <c r="U376" s="45">
        <f t="shared" si="15"/>
        <v>0.57001313868613146</v>
      </c>
      <c r="V376" s="45">
        <f t="shared" si="15"/>
        <v>0.53798978102189776</v>
      </c>
      <c r="W376" s="45">
        <f t="shared" si="15"/>
        <v>0.54672116788321168</v>
      </c>
      <c r="X376" s="45">
        <f t="shared" si="15"/>
        <v>0.54043649635036506</v>
      </c>
      <c r="Y376" s="45">
        <f t="shared" si="15"/>
        <v>0.55151386861313845</v>
      </c>
      <c r="Z376" s="45">
        <f t="shared" si="15"/>
        <v>0.5639948905109492</v>
      </c>
      <c r="AA376" s="45">
        <f t="shared" si="15"/>
        <v>0.56844014598540149</v>
      </c>
      <c r="AB376" s="45">
        <f t="shared" si="15"/>
        <v>0.5712854014598544</v>
      </c>
      <c r="AC376" s="45">
        <f t="shared" si="15"/>
        <v>0.5384000000000001</v>
      </c>
      <c r="AD376" s="45">
        <f t="shared" si="15"/>
        <v>0.57044233576642367</v>
      </c>
      <c r="AE376" s="45">
        <f t="shared" si="15"/>
        <v>0.56902262773722612</v>
      </c>
      <c r="AF376" s="45">
        <f t="shared" si="15"/>
        <v>0.57219781021897842</v>
      </c>
      <c r="AG376" s="45">
        <f>AG330</f>
        <v>0.55123699999999998</v>
      </c>
      <c r="AH376" s="45">
        <f>AH330</f>
        <v>0.60496800000000017</v>
      </c>
      <c r="AK376" s="37" t="s">
        <v>416</v>
      </c>
      <c r="AL376" s="45">
        <f t="shared" ref="AL376:BE376" si="16">AVERAGE(AL336:AL373,AL230:AL329)</f>
        <v>-0.44838540145985395</v>
      </c>
      <c r="AM376" s="45">
        <f t="shared" si="16"/>
        <v>-0.41958686131386858</v>
      </c>
      <c r="AN376" s="45">
        <f t="shared" si="16"/>
        <v>-0.43937372262773705</v>
      </c>
      <c r="AO376" s="45">
        <f t="shared" si="16"/>
        <v>-0.44230291970802943</v>
      </c>
      <c r="AP376" s="45">
        <f t="shared" si="16"/>
        <v>-0.43885036496350349</v>
      </c>
      <c r="AQ376" s="45">
        <f t="shared" si="16"/>
        <v>-0.44816204379562052</v>
      </c>
      <c r="AR376" s="45">
        <f t="shared" si="16"/>
        <v>-0.45139708029197129</v>
      </c>
      <c r="AS376" s="45">
        <f t="shared" si="16"/>
        <v>-0.44392335766423352</v>
      </c>
      <c r="AT376" s="45">
        <f t="shared" si="16"/>
        <v>-0.48009343065693422</v>
      </c>
      <c r="AU376" s="45">
        <f t="shared" si="16"/>
        <v>-0.47581386861313874</v>
      </c>
      <c r="AV376" s="45">
        <f t="shared" si="16"/>
        <v>-0.47904306569343069</v>
      </c>
      <c r="AW376" s="45">
        <f t="shared" si="16"/>
        <v>-0.48537226277372236</v>
      </c>
      <c r="AX376" s="45">
        <f t="shared" si="16"/>
        <v>-0.48339416058394158</v>
      </c>
      <c r="AY376" s="45">
        <f t="shared" si="16"/>
        <v>-0.47892919708029213</v>
      </c>
      <c r="AZ376" s="45">
        <f t="shared" si="16"/>
        <v>-0.48144817518248173</v>
      </c>
      <c r="BA376" s="45">
        <f t="shared" si="16"/>
        <v>-0.48437883211678839</v>
      </c>
      <c r="BB376" s="45">
        <f t="shared" si="16"/>
        <v>-0.4831992700729924</v>
      </c>
      <c r="BC376" s="45">
        <f t="shared" si="16"/>
        <v>-0.47628102189781013</v>
      </c>
      <c r="BD376" s="45">
        <f t="shared" si="16"/>
        <v>-0.48184598540145984</v>
      </c>
      <c r="BE376" s="45">
        <f t="shared" si="16"/>
        <v>-0.48594452554744505</v>
      </c>
      <c r="BF376" s="45">
        <f>BF330</f>
        <v>-0.47888200000000003</v>
      </c>
      <c r="BG376" s="45">
        <f>BG330</f>
        <v>-0.47051100000000018</v>
      </c>
      <c r="BJ376" s="40" t="s">
        <v>416</v>
      </c>
      <c r="BK376" s="45">
        <f t="shared" ref="BK376:CD376" si="17">AVERAGE(BK336:BK373,BK230:BK329)</f>
        <v>19.428808029197086</v>
      </c>
      <c r="BL376" s="45">
        <f t="shared" si="17"/>
        <v>14.737662043795618</v>
      </c>
      <c r="BM376" s="45">
        <f t="shared" si="17"/>
        <v>18.339397810218976</v>
      </c>
      <c r="BN376" s="45">
        <f t="shared" si="17"/>
        <v>19.057551094890513</v>
      </c>
      <c r="BO376" s="45">
        <f t="shared" si="17"/>
        <v>16.519943795620438</v>
      </c>
      <c r="BP376" s="45">
        <f t="shared" si="17"/>
        <v>19.391196350364957</v>
      </c>
      <c r="BQ376" s="45">
        <f t="shared" si="17"/>
        <v>18.568689781021899</v>
      </c>
      <c r="BR376" s="45">
        <f t="shared" si="17"/>
        <v>15.62307591240876</v>
      </c>
      <c r="BS376" s="45">
        <f t="shared" si="17"/>
        <v>19.566741605839425</v>
      </c>
      <c r="BT376" s="45">
        <f t="shared" si="17"/>
        <v>20.753470802919718</v>
      </c>
      <c r="BU376" s="45">
        <f t="shared" si="17"/>
        <v>20.62557810218977</v>
      </c>
      <c r="BV376" s="45">
        <f t="shared" si="17"/>
        <v>18.858793430656927</v>
      </c>
      <c r="BW376" s="45">
        <f t="shared" si="17"/>
        <v>17.660593430656938</v>
      </c>
      <c r="BX376" s="45">
        <f t="shared" si="17"/>
        <v>17.544826277372266</v>
      </c>
      <c r="BY376" s="45">
        <f t="shared" si="17"/>
        <v>20.333927737226269</v>
      </c>
      <c r="BZ376" s="45">
        <f t="shared" si="17"/>
        <v>19.549159854014587</v>
      </c>
      <c r="CA376" s="45">
        <f t="shared" si="17"/>
        <v>18.440451094890513</v>
      </c>
      <c r="CB376" s="45">
        <f t="shared" si="17"/>
        <v>21.13476642335765</v>
      </c>
      <c r="CC376" s="45">
        <f t="shared" si="17"/>
        <v>20.559606569343075</v>
      </c>
      <c r="CD376" s="45">
        <f t="shared" si="17"/>
        <v>18.647156204379549</v>
      </c>
      <c r="CE376" s="45">
        <f>CE330</f>
        <v>16.788773999999993</v>
      </c>
      <c r="CF376" s="45">
        <f>CF330</f>
        <v>20.358806000000001</v>
      </c>
      <c r="CH376" s="30"/>
      <c r="CI376" s="30"/>
    </row>
    <row r="377" spans="1:88">
      <c r="A377" s="91"/>
      <c r="B377" s="92"/>
      <c r="C377" s="92"/>
      <c r="D377" s="92"/>
      <c r="E377" s="30"/>
      <c r="F377" s="31"/>
      <c r="G377" s="31"/>
      <c r="H377" s="31"/>
      <c r="I377" s="30"/>
      <c r="J377" s="30"/>
      <c r="K377" s="30"/>
      <c r="L377" s="34" t="s">
        <v>417</v>
      </c>
      <c r="M377" s="45">
        <f>AVERAGE(M372,M371,M370,M369,M366,M365,M364,M350,M349,M348,M347,M336,M338)</f>
        <v>0.55150769230769237</v>
      </c>
      <c r="N377" s="45">
        <f t="shared" ref="N377:AH377" si="18">AVERAGE(N372,N371,N370,N369,N366,N365,N364,N350,N349,N348,N347,N336,N338)</f>
        <v>0.52353076923076913</v>
      </c>
      <c r="O377" s="45">
        <f t="shared" si="18"/>
        <v>0.5368384615384616</v>
      </c>
      <c r="P377" s="45">
        <f t="shared" si="18"/>
        <v>0.5275384615384614</v>
      </c>
      <c r="Q377" s="45">
        <f t="shared" si="18"/>
        <v>0.50036153846153841</v>
      </c>
      <c r="R377" s="45">
        <f t="shared" si="18"/>
        <v>0.56065384615384617</v>
      </c>
      <c r="S377" s="45">
        <f t="shared" si="18"/>
        <v>0.54900769230769231</v>
      </c>
      <c r="T377" s="45">
        <f t="shared" si="18"/>
        <v>0.53576153846153851</v>
      </c>
      <c r="U377" s="45">
        <f t="shared" si="18"/>
        <v>0.55493846153846149</v>
      </c>
      <c r="V377" s="45">
        <f t="shared" si="18"/>
        <v>0.52795384615384622</v>
      </c>
      <c r="W377" s="45">
        <f t="shared" si="18"/>
        <v>0.52297692307692312</v>
      </c>
      <c r="X377" s="45">
        <f t="shared" si="18"/>
        <v>0.52896153846153837</v>
      </c>
      <c r="Y377" s="45">
        <f t="shared" si="18"/>
        <v>0.55700000000000005</v>
      </c>
      <c r="Z377" s="45">
        <f t="shared" si="18"/>
        <v>0.551523076923077</v>
      </c>
      <c r="AA377" s="45">
        <f t="shared" si="18"/>
        <v>0.58140769230769229</v>
      </c>
      <c r="AB377" s="45">
        <f t="shared" si="18"/>
        <v>0.57687692307692306</v>
      </c>
      <c r="AC377" s="45">
        <f t="shared" si="18"/>
        <v>0.56063846153846153</v>
      </c>
      <c r="AD377" s="45">
        <f t="shared" si="18"/>
        <v>0.59818461538461531</v>
      </c>
      <c r="AE377" s="45">
        <f t="shared" si="18"/>
        <v>0.57952307692307692</v>
      </c>
      <c r="AF377" s="45">
        <f t="shared" si="18"/>
        <v>0.6069230769230769</v>
      </c>
      <c r="AG377" s="45">
        <f t="shared" si="18"/>
        <v>0.44240769230769228</v>
      </c>
      <c r="AH377" s="45">
        <f t="shared" si="18"/>
        <v>0.53459230769230781</v>
      </c>
      <c r="AK377" s="37" t="s">
        <v>417</v>
      </c>
      <c r="AL377" s="45">
        <f t="shared" ref="AL377:BG377" si="19">AVERAGE(AL372,AL371,AL370,AL369,AL366,AL365,AL364,AL350,AL349,AL348,AL347,AL336,AL338)</f>
        <v>-0.45227692307692308</v>
      </c>
      <c r="AM377" s="45">
        <f t="shared" si="19"/>
        <v>-0.42181538461538459</v>
      </c>
      <c r="AN377" s="45">
        <f t="shared" si="19"/>
        <v>-0.44324615384615379</v>
      </c>
      <c r="AO377" s="45">
        <f t="shared" si="19"/>
        <v>-0.45769230769230773</v>
      </c>
      <c r="AP377" s="45">
        <f t="shared" si="19"/>
        <v>-0.46011538461538459</v>
      </c>
      <c r="AQ377" s="45">
        <f t="shared" si="19"/>
        <v>-0.47096153846153843</v>
      </c>
      <c r="AR377" s="45">
        <f t="shared" si="19"/>
        <v>-0.45653846153846156</v>
      </c>
      <c r="AS377" s="45">
        <f t="shared" si="19"/>
        <v>-0.45059230769230774</v>
      </c>
      <c r="AT377" s="45">
        <f t="shared" si="19"/>
        <v>-0.49566923076923075</v>
      </c>
      <c r="AU377" s="45">
        <f t="shared" si="19"/>
        <v>-0.49752307692307696</v>
      </c>
      <c r="AV377" s="45">
        <f t="shared" si="19"/>
        <v>-0.48767692307692312</v>
      </c>
      <c r="AW377" s="45">
        <f t="shared" si="19"/>
        <v>-0.50416923076923081</v>
      </c>
      <c r="AX377" s="45">
        <f t="shared" si="19"/>
        <v>-0.49673076923076931</v>
      </c>
      <c r="AY377" s="45">
        <f t="shared" si="19"/>
        <v>-0.4978307692307693</v>
      </c>
      <c r="AZ377" s="45">
        <f t="shared" si="19"/>
        <v>-0.50703076923076917</v>
      </c>
      <c r="BA377" s="45">
        <f t="shared" si="19"/>
        <v>-0.49367692307692307</v>
      </c>
      <c r="BB377" s="45">
        <f t="shared" si="19"/>
        <v>-0.49921538461538467</v>
      </c>
      <c r="BC377" s="45">
        <f t="shared" si="19"/>
        <v>-0.49232307692307686</v>
      </c>
      <c r="BD377" s="45">
        <f t="shared" si="19"/>
        <v>-0.50209230769230773</v>
      </c>
      <c r="BE377" s="45">
        <f t="shared" si="19"/>
        <v>-0.49409230769230772</v>
      </c>
      <c r="BF377" s="45">
        <f t="shared" si="19"/>
        <v>-0.50167692307692313</v>
      </c>
      <c r="BG377" s="45">
        <f t="shared" si="19"/>
        <v>-0.51098461538461537</v>
      </c>
      <c r="BJ377" s="40" t="s">
        <v>417</v>
      </c>
      <c r="BK377" s="45">
        <f t="shared" ref="BK377:CF377" si="20">AVERAGE(BK372,BK371,BK370,BK369,BK366,BK365,BK364,BK350,BK349,BK348,BK347,BK336,BK338)</f>
        <v>19.344076923076923</v>
      </c>
      <c r="BL377" s="45">
        <f t="shared" si="20"/>
        <v>14.850515384615388</v>
      </c>
      <c r="BM377" s="45">
        <f t="shared" si="20"/>
        <v>18.710707692307693</v>
      </c>
      <c r="BN377" s="45">
        <f t="shared" si="20"/>
        <v>19.230261538461541</v>
      </c>
      <c r="BO377" s="45">
        <f t="shared" si="20"/>
        <v>17.219407692307691</v>
      </c>
      <c r="BP377" s="45">
        <f t="shared" si="20"/>
        <v>20.402276923076922</v>
      </c>
      <c r="BQ377" s="45">
        <f t="shared" si="20"/>
        <v>19.482123076923074</v>
      </c>
      <c r="BR377" s="45">
        <f t="shared" si="20"/>
        <v>16.201138461538459</v>
      </c>
      <c r="BS377" s="45">
        <f t="shared" si="20"/>
        <v>19.663984615384621</v>
      </c>
      <c r="BT377" s="45">
        <f t="shared" si="20"/>
        <v>20.620069230769232</v>
      </c>
      <c r="BU377" s="45">
        <f t="shared" si="20"/>
        <v>21.286007692307692</v>
      </c>
      <c r="BV377" s="45">
        <f t="shared" si="20"/>
        <v>18.576699999999999</v>
      </c>
      <c r="BW377" s="45">
        <f t="shared" si="20"/>
        <v>17.089953846153847</v>
      </c>
      <c r="BX377" s="45">
        <f t="shared" si="20"/>
        <v>17.984300000000001</v>
      </c>
      <c r="BY377" s="45">
        <f t="shared" si="20"/>
        <v>20.279446153846155</v>
      </c>
      <c r="BZ377" s="45">
        <f t="shared" si="20"/>
        <v>20.336923076923078</v>
      </c>
      <c r="CA377" s="45">
        <f t="shared" si="20"/>
        <v>17.956653846153849</v>
      </c>
      <c r="CB377" s="45">
        <f t="shared" si="20"/>
        <v>21.166</v>
      </c>
      <c r="CC377" s="45">
        <f t="shared" si="20"/>
        <v>19.911484615384612</v>
      </c>
      <c r="CD377" s="45">
        <f t="shared" si="20"/>
        <v>19.272553846153844</v>
      </c>
      <c r="CE377" s="45">
        <f t="shared" si="20"/>
        <v>20.633038461538458</v>
      </c>
      <c r="CF377" s="45">
        <f t="shared" si="20"/>
        <v>21.988346153846159</v>
      </c>
      <c r="CH377" s="30"/>
      <c r="CI377" s="30"/>
    </row>
    <row r="378" spans="1:88">
      <c r="A378" s="91"/>
      <c r="B378" s="92"/>
      <c r="C378" s="92"/>
      <c r="D378" s="92"/>
      <c r="E378" s="30"/>
      <c r="F378" s="31"/>
      <c r="G378" s="31"/>
      <c r="H378" s="31"/>
      <c r="I378" s="30"/>
      <c r="J378" s="30"/>
      <c r="K378" s="30"/>
      <c r="L378" s="34" t="s">
        <v>418</v>
      </c>
      <c r="M378" s="45">
        <f>AVERAGE(M368,M367,M362,M363,M361,M360,M359,M358,M357,M356,M355,M354,M353,M352,M351,M346,M345,M344,M343,M342,M341,M340,M339,M337)</f>
        <v>0.52616666666666667</v>
      </c>
      <c r="N378" s="45">
        <f t="shared" ref="N378:AH378" si="21">AVERAGE(N368,N367,N362,N363,N361,N360,N359,N358,N357,N356,N355,N354,N353,N352,N351,N346,N345,N344,N343,N342,N341,N340,N339,N337)</f>
        <v>0.4977375</v>
      </c>
      <c r="O378" s="45">
        <f t="shared" si="21"/>
        <v>0.53632083333333325</v>
      </c>
      <c r="P378" s="45">
        <f t="shared" si="21"/>
        <v>0.52515000000000012</v>
      </c>
      <c r="Q378" s="45">
        <f t="shared" si="21"/>
        <v>0.49012083333333339</v>
      </c>
      <c r="R378" s="45">
        <f t="shared" si="21"/>
        <v>0.56309999999999982</v>
      </c>
      <c r="S378" s="45">
        <f t="shared" si="21"/>
        <v>0.55580000000000007</v>
      </c>
      <c r="T378" s="45">
        <f t="shared" si="21"/>
        <v>0.5286333333333334</v>
      </c>
      <c r="U378" s="45">
        <f t="shared" si="21"/>
        <v>0.54085833333333333</v>
      </c>
      <c r="V378" s="45">
        <f t="shared" si="21"/>
        <v>0.51169999999999993</v>
      </c>
      <c r="W378" s="45">
        <f t="shared" si="21"/>
        <v>0.51095833333333329</v>
      </c>
      <c r="X378" s="45">
        <f t="shared" si="21"/>
        <v>0.50041666666666673</v>
      </c>
      <c r="Y378" s="45">
        <f t="shared" si="21"/>
        <v>0.53783333333333327</v>
      </c>
      <c r="Z378" s="45">
        <f t="shared" si="21"/>
        <v>0.54832083333333337</v>
      </c>
      <c r="AA378" s="45">
        <f t="shared" si="21"/>
        <v>0.56170833333333337</v>
      </c>
      <c r="AB378" s="45">
        <f t="shared" si="21"/>
        <v>0.5646500000000001</v>
      </c>
      <c r="AC378" s="45">
        <f t="shared" si="21"/>
        <v>0.5309083333333332</v>
      </c>
      <c r="AD378" s="45">
        <f t="shared" si="21"/>
        <v>0.57611249999999992</v>
      </c>
      <c r="AE378" s="45">
        <f t="shared" si="21"/>
        <v>0.55207499999999998</v>
      </c>
      <c r="AF378" s="45">
        <f t="shared" si="21"/>
        <v>0.58480833333333337</v>
      </c>
      <c r="AG378" s="45">
        <f t="shared" si="21"/>
        <v>0.27601666666666663</v>
      </c>
      <c r="AH378" s="45">
        <f t="shared" si="21"/>
        <v>0.39525833333333332</v>
      </c>
      <c r="AK378" s="37" t="s">
        <v>418</v>
      </c>
      <c r="AL378" s="45">
        <f t="shared" ref="AL378:BG378" si="22">AVERAGE(AL368,AL367,AL362,AL363,AL361,AL360,AL359,AL358,AL357,AL356,AL355,AL354,AL353,AL352,AL351,AL346,AL345,AL344,AL343,AL342,AL341,AL340,AL339,AL337)</f>
        <v>-0.46401666666666674</v>
      </c>
      <c r="AM378" s="45">
        <f t="shared" si="22"/>
        <v>-0.43633333333333341</v>
      </c>
      <c r="AN378" s="45">
        <f t="shared" si="22"/>
        <v>-0.46480000000000005</v>
      </c>
      <c r="AO378" s="45">
        <f t="shared" si="22"/>
        <v>-0.47113750000000004</v>
      </c>
      <c r="AP378" s="45">
        <f t="shared" si="22"/>
        <v>-0.46947500000000003</v>
      </c>
      <c r="AQ378" s="45">
        <f t="shared" si="22"/>
        <v>-0.48585000000000012</v>
      </c>
      <c r="AR378" s="45">
        <f t="shared" si="22"/>
        <v>-0.48333333333333334</v>
      </c>
      <c r="AS378" s="45">
        <f t="shared" si="22"/>
        <v>-0.48510000000000003</v>
      </c>
      <c r="AT378" s="45">
        <f t="shared" si="22"/>
        <v>-0.51346666666666674</v>
      </c>
      <c r="AU378" s="45">
        <f t="shared" si="22"/>
        <v>-0.51149583333333337</v>
      </c>
      <c r="AV378" s="45">
        <f t="shared" si="22"/>
        <v>-0.49922499999999997</v>
      </c>
      <c r="AW378" s="45">
        <f t="shared" si="22"/>
        <v>-0.50975416666666662</v>
      </c>
      <c r="AX378" s="45">
        <f t="shared" si="22"/>
        <v>-0.50334166666666658</v>
      </c>
      <c r="AY378" s="45">
        <f t="shared" si="22"/>
        <v>-0.51134999999999986</v>
      </c>
      <c r="AZ378" s="45">
        <f t="shared" si="22"/>
        <v>-0.51254166666666667</v>
      </c>
      <c r="BA378" s="45">
        <f t="shared" si="22"/>
        <v>-0.50884166666666664</v>
      </c>
      <c r="BB378" s="45">
        <f t="shared" si="22"/>
        <v>-0.51615000000000011</v>
      </c>
      <c r="BC378" s="45">
        <f t="shared" si="22"/>
        <v>-0.50930833333333336</v>
      </c>
      <c r="BD378" s="45">
        <f t="shared" si="22"/>
        <v>-0.5135708333333332</v>
      </c>
      <c r="BE378" s="45">
        <f t="shared" si="22"/>
        <v>-0.51255000000000006</v>
      </c>
      <c r="BF378" s="45">
        <f t="shared" si="22"/>
        <v>-0.55079583333333326</v>
      </c>
      <c r="BG378" s="45">
        <f t="shared" si="22"/>
        <v>-0.54269583333333327</v>
      </c>
      <c r="BJ378" s="40" t="s">
        <v>418</v>
      </c>
      <c r="BK378" s="45">
        <f t="shared" ref="BK378:CF378" si="23">AVERAGE(BK368,BK367,BK362,BK363,BK361,BK360,BK359,BK358,BK357,BK356,BK355,BK354,BK353,BK352,BK351,BK346,BK345,BK344,BK343,BK342,BK341,BK340,BK339,BK337)</f>
        <v>19.519091666666668</v>
      </c>
      <c r="BL378" s="45">
        <f t="shared" si="23"/>
        <v>14.908745833333333</v>
      </c>
      <c r="BM378" s="45">
        <f t="shared" si="23"/>
        <v>18.787499999999998</v>
      </c>
      <c r="BN378" s="45">
        <f t="shared" si="23"/>
        <v>19.094704166666666</v>
      </c>
      <c r="BO378" s="45">
        <f t="shared" si="23"/>
        <v>16.940100000000001</v>
      </c>
      <c r="BP378" s="45">
        <f t="shared" si="23"/>
        <v>19.678700000000003</v>
      </c>
      <c r="BQ378" s="45">
        <f t="shared" si="23"/>
        <v>19.555499999999999</v>
      </c>
      <c r="BR378" s="45">
        <f t="shared" si="23"/>
        <v>16.636037500000004</v>
      </c>
      <c r="BS378" s="45">
        <f t="shared" si="23"/>
        <v>19.661008333333335</v>
      </c>
      <c r="BT378" s="45">
        <f t="shared" si="23"/>
        <v>20.960437500000001</v>
      </c>
      <c r="BU378" s="45">
        <f t="shared" si="23"/>
        <v>20.741274999999998</v>
      </c>
      <c r="BV378" s="45">
        <f t="shared" si="23"/>
        <v>18.884004166666664</v>
      </c>
      <c r="BW378" s="45">
        <f t="shared" si="23"/>
        <v>17.554608333333334</v>
      </c>
      <c r="BX378" s="45">
        <f t="shared" si="23"/>
        <v>17.903075000000001</v>
      </c>
      <c r="BY378" s="45">
        <f t="shared" si="23"/>
        <v>20.786358333333332</v>
      </c>
      <c r="BZ378" s="45">
        <f t="shared" si="23"/>
        <v>20.698008333333334</v>
      </c>
      <c r="CA378" s="45">
        <f t="shared" si="23"/>
        <v>18.943625000000001</v>
      </c>
      <c r="CB378" s="45">
        <f t="shared" si="23"/>
        <v>22.034683333333334</v>
      </c>
      <c r="CC378" s="45">
        <f t="shared" si="23"/>
        <v>21.3822625</v>
      </c>
      <c r="CD378" s="45">
        <f t="shared" si="23"/>
        <v>19.972362499999999</v>
      </c>
      <c r="CE378" s="45">
        <f t="shared" si="23"/>
        <v>23.993408333333335</v>
      </c>
      <c r="CF378" s="45">
        <f t="shared" si="23"/>
        <v>24.739258333333336</v>
      </c>
      <c r="CH378" s="30"/>
      <c r="CI378" s="30"/>
    </row>
    <row r="379" spans="1:88">
      <c r="A379" s="91"/>
      <c r="B379" s="92"/>
      <c r="C379" s="92"/>
      <c r="D379" s="92"/>
      <c r="E379" s="30"/>
      <c r="F379" s="31"/>
      <c r="G379" s="31"/>
      <c r="H379" s="31"/>
      <c r="I379" s="30"/>
      <c r="J379" s="30"/>
      <c r="K379" s="30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L379" s="45"/>
      <c r="AM379" s="45"/>
      <c r="AN379" s="45"/>
      <c r="AO379" s="45"/>
      <c r="AP379" s="45"/>
      <c r="AQ379" s="45"/>
      <c r="AR379" s="45"/>
      <c r="AS379" s="45"/>
      <c r="AT379" s="45"/>
      <c r="AU379" s="45"/>
      <c r="AV379" s="45"/>
      <c r="AW379" s="45"/>
      <c r="AX379" s="45"/>
      <c r="AY379" s="45"/>
      <c r="AZ379" s="45"/>
      <c r="BA379" s="45"/>
      <c r="BB379" s="45"/>
      <c r="BC379" s="45"/>
      <c r="BD379" s="45"/>
      <c r="BE379" s="45"/>
      <c r="BF379" s="45"/>
      <c r="BG379" s="45"/>
      <c r="BK379" s="45"/>
      <c r="BL379" s="45"/>
      <c r="BM379" s="45"/>
      <c r="BN379" s="45"/>
      <c r="BO379" s="45"/>
      <c r="BP379" s="45"/>
      <c r="BQ379" s="45"/>
      <c r="BR379" s="45"/>
      <c r="BS379" s="45"/>
      <c r="BT379" s="45"/>
      <c r="BU379" s="45"/>
      <c r="BV379" s="45"/>
      <c r="BW379" s="45"/>
      <c r="BX379" s="45"/>
      <c r="BY379" s="45"/>
      <c r="BZ379" s="45"/>
      <c r="CA379" s="45"/>
      <c r="CB379" s="45"/>
      <c r="CC379" s="45"/>
      <c r="CD379" s="45"/>
      <c r="CE379" s="45"/>
      <c r="CF379" s="45"/>
      <c r="CH379" s="30"/>
      <c r="CI379" s="30"/>
    </row>
    <row r="380" spans="1:88">
      <c r="A380" s="91"/>
      <c r="B380" s="92"/>
      <c r="C380" s="92"/>
      <c r="D380" s="92"/>
      <c r="E380" s="30"/>
      <c r="F380" s="31"/>
      <c r="G380" s="31"/>
      <c r="H380" s="31"/>
      <c r="I380" s="30"/>
      <c r="J380" s="30"/>
      <c r="K380" s="30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L380" s="45"/>
      <c r="AM380" s="45"/>
      <c r="AN380" s="45"/>
      <c r="AO380" s="45"/>
      <c r="AP380" s="45"/>
      <c r="AQ380" s="45"/>
      <c r="AR380" s="45"/>
      <c r="AS380" s="45"/>
      <c r="AT380" s="45"/>
      <c r="AU380" s="45"/>
      <c r="AV380" s="45"/>
      <c r="AW380" s="45"/>
      <c r="AX380" s="45"/>
      <c r="AY380" s="45"/>
      <c r="AZ380" s="45"/>
      <c r="BA380" s="45"/>
      <c r="BB380" s="45"/>
      <c r="BC380" s="45"/>
      <c r="BD380" s="45"/>
      <c r="BE380" s="45"/>
      <c r="BF380" s="45"/>
      <c r="BG380" s="45"/>
      <c r="BK380" s="45"/>
      <c r="BL380" s="45"/>
      <c r="BM380" s="45"/>
      <c r="BN380" s="45"/>
      <c r="BO380" s="45"/>
      <c r="BP380" s="45"/>
      <c r="BQ380" s="45"/>
      <c r="BR380" s="45"/>
      <c r="BS380" s="45"/>
      <c r="BT380" s="45"/>
      <c r="BU380" s="45"/>
      <c r="BV380" s="45"/>
      <c r="BW380" s="45"/>
      <c r="BX380" s="45"/>
      <c r="BY380" s="45"/>
      <c r="BZ380" s="45"/>
      <c r="CA380" s="45"/>
      <c r="CB380" s="45"/>
      <c r="CC380" s="45"/>
      <c r="CD380" s="45"/>
      <c r="CE380" s="45"/>
      <c r="CF380" s="45"/>
      <c r="CH380" s="30"/>
      <c r="CI380" s="30"/>
    </row>
    <row r="381" spans="1:88" s="103" customFormat="1" ht="12" customHeight="1">
      <c r="E381" s="104"/>
      <c r="F381" s="105"/>
      <c r="G381" s="105"/>
      <c r="H381" s="105"/>
      <c r="I381" s="104"/>
      <c r="J381" s="104"/>
      <c r="K381" s="104"/>
      <c r="L381" s="34"/>
      <c r="AI381" s="34"/>
      <c r="AJ381" s="25"/>
      <c r="AK381" s="37"/>
      <c r="BH381" s="38"/>
      <c r="BI381" s="24"/>
      <c r="BJ381" s="40"/>
      <c r="CH381" s="104"/>
      <c r="CI381" s="104"/>
    </row>
    <row r="382" spans="1:88" ht="30.75" customHeight="1">
      <c r="A382" s="106" t="s">
        <v>2</v>
      </c>
    </row>
    <row r="383" spans="1:88" s="24" customFormat="1">
      <c r="A383" s="21" t="s">
        <v>4</v>
      </c>
      <c r="B383" s="21" t="s">
        <v>5</v>
      </c>
      <c r="C383" s="21" t="s">
        <v>376</v>
      </c>
      <c r="D383" s="21"/>
      <c r="E383" s="21" t="s">
        <v>116</v>
      </c>
      <c r="F383" s="22" t="s">
        <v>7</v>
      </c>
      <c r="G383" s="22" t="s">
        <v>8</v>
      </c>
      <c r="H383" s="22" t="s">
        <v>9</v>
      </c>
      <c r="I383" s="21" t="s">
        <v>10</v>
      </c>
      <c r="J383" s="21" t="s">
        <v>11</v>
      </c>
      <c r="K383" s="21" t="s">
        <v>12</v>
      </c>
      <c r="L383" s="23" t="s">
        <v>376</v>
      </c>
      <c r="M383" s="24">
        <v>2002</v>
      </c>
      <c r="N383" s="24">
        <v>2003</v>
      </c>
      <c r="O383" s="24">
        <v>2004</v>
      </c>
      <c r="P383" s="24">
        <v>2005</v>
      </c>
      <c r="Q383" s="24">
        <v>2006</v>
      </c>
      <c r="R383" s="24">
        <v>2007</v>
      </c>
      <c r="S383" s="24">
        <v>2008</v>
      </c>
      <c r="T383" s="24">
        <v>2009</v>
      </c>
      <c r="U383" s="24">
        <v>2010</v>
      </c>
      <c r="V383" s="24">
        <v>2011</v>
      </c>
      <c r="W383" s="24">
        <v>2012</v>
      </c>
      <c r="X383" s="24">
        <v>2013</v>
      </c>
      <c r="Y383" s="24">
        <v>2014</v>
      </c>
      <c r="Z383" s="24">
        <v>2015</v>
      </c>
      <c r="AA383" s="24">
        <v>2016</v>
      </c>
      <c r="AB383" s="24">
        <v>2017</v>
      </c>
      <c r="AC383" s="24">
        <v>2018</v>
      </c>
      <c r="AD383" s="24">
        <v>2019</v>
      </c>
      <c r="AE383" s="24">
        <v>2020</v>
      </c>
      <c r="AF383" s="24">
        <v>2021</v>
      </c>
      <c r="AG383" s="24">
        <v>2022</v>
      </c>
      <c r="AH383" s="24">
        <v>2023</v>
      </c>
      <c r="AI383" s="23"/>
      <c r="AJ383" s="25"/>
      <c r="AK383" s="26" t="s">
        <v>376</v>
      </c>
      <c r="AL383" s="76">
        <v>2002</v>
      </c>
      <c r="AM383" s="76">
        <v>2003</v>
      </c>
      <c r="AN383" s="76">
        <v>2004</v>
      </c>
      <c r="AO383" s="76">
        <v>2005</v>
      </c>
      <c r="AP383" s="76">
        <v>2006</v>
      </c>
      <c r="AQ383" s="76">
        <v>2007</v>
      </c>
      <c r="AR383" s="76">
        <v>2008</v>
      </c>
      <c r="AS383" s="76">
        <v>2009</v>
      </c>
      <c r="AT383" s="76">
        <v>2010</v>
      </c>
      <c r="AU383" s="76">
        <v>2011</v>
      </c>
      <c r="AV383" s="76">
        <v>2012</v>
      </c>
      <c r="AW383" s="76">
        <v>2013</v>
      </c>
      <c r="AX383" s="76">
        <v>2014</v>
      </c>
      <c r="AY383" s="76">
        <v>2015</v>
      </c>
      <c r="AZ383" s="76">
        <v>2016</v>
      </c>
      <c r="BA383" s="76">
        <v>2017</v>
      </c>
      <c r="BB383" s="76">
        <v>2018</v>
      </c>
      <c r="BC383" s="76">
        <v>2019</v>
      </c>
      <c r="BD383" s="76">
        <v>2020</v>
      </c>
      <c r="BE383" s="76">
        <v>2021</v>
      </c>
      <c r="BF383" s="76">
        <v>2022</v>
      </c>
      <c r="BG383" s="76">
        <v>2023</v>
      </c>
      <c r="BH383" s="27"/>
      <c r="BJ383" s="28" t="s">
        <v>376</v>
      </c>
      <c r="BK383" s="76">
        <v>2002</v>
      </c>
      <c r="BL383" s="76">
        <v>2003</v>
      </c>
      <c r="BM383" s="76">
        <v>2004</v>
      </c>
      <c r="BN383" s="76">
        <v>2005</v>
      </c>
      <c r="BO383" s="76">
        <v>2006</v>
      </c>
      <c r="BP383" s="76">
        <v>2007</v>
      </c>
      <c r="BQ383" s="76">
        <v>2008</v>
      </c>
      <c r="BR383" s="76">
        <v>2009</v>
      </c>
      <c r="BS383" s="76">
        <v>2010</v>
      </c>
      <c r="BT383" s="76">
        <v>2011</v>
      </c>
      <c r="BU383" s="76">
        <v>2012</v>
      </c>
      <c r="BV383" s="76">
        <v>2013</v>
      </c>
      <c r="BW383" s="76">
        <v>2014</v>
      </c>
      <c r="BX383" s="76">
        <v>2015</v>
      </c>
      <c r="BY383" s="76">
        <v>2016</v>
      </c>
      <c r="BZ383" s="76">
        <v>2017</v>
      </c>
      <c r="CA383" s="76">
        <v>2018</v>
      </c>
      <c r="CB383" s="76">
        <v>2019</v>
      </c>
      <c r="CC383" s="76">
        <v>2020</v>
      </c>
      <c r="CD383" s="76">
        <v>2021</v>
      </c>
      <c r="CE383" s="76">
        <v>2022</v>
      </c>
      <c r="CF383" s="76">
        <v>2023</v>
      </c>
      <c r="CH383" s="21" t="s">
        <v>10</v>
      </c>
      <c r="CI383" s="21" t="s">
        <v>11</v>
      </c>
    </row>
    <row r="384" spans="1:88">
      <c r="A384" s="107">
        <v>42354</v>
      </c>
      <c r="B384" s="41" t="s">
        <v>419</v>
      </c>
      <c r="C384" s="41" t="s">
        <v>15</v>
      </c>
      <c r="D384" s="41">
        <v>13</v>
      </c>
      <c r="E384" s="43">
        <v>4</v>
      </c>
      <c r="F384" s="44">
        <v>15</v>
      </c>
      <c r="G384" s="44">
        <v>93</v>
      </c>
      <c r="H384" s="44">
        <v>9092</v>
      </c>
      <c r="I384" s="58">
        <v>105.456</v>
      </c>
      <c r="J384" s="43">
        <v>35.686</v>
      </c>
      <c r="K384" s="43" t="s">
        <v>420</v>
      </c>
      <c r="M384" s="35">
        <v>0.57799999999999996</v>
      </c>
      <c r="N384" s="35">
        <v>0.51980000000000004</v>
      </c>
      <c r="O384" s="35">
        <v>0.5978</v>
      </c>
      <c r="P384" s="35">
        <v>0.63529999999999998</v>
      </c>
      <c r="Q384" s="35">
        <v>0.60909999999999997</v>
      </c>
      <c r="R384" s="35">
        <v>0.64500000000000002</v>
      </c>
      <c r="S384" s="35">
        <v>0.6321</v>
      </c>
      <c r="T384" s="35">
        <v>0.59540000000000004</v>
      </c>
      <c r="U384" s="35">
        <v>0.61750000000000005</v>
      </c>
      <c r="V384" s="35">
        <v>0.57799999999999996</v>
      </c>
      <c r="W384" s="35">
        <v>0.59079999999999999</v>
      </c>
      <c r="X384" s="35">
        <v>0.5444</v>
      </c>
      <c r="Y384" s="35">
        <v>0.57520000000000004</v>
      </c>
      <c r="Z384" s="35">
        <v>0.6048</v>
      </c>
      <c r="AA384" s="35">
        <v>0.61040000000000005</v>
      </c>
      <c r="AB384" s="35">
        <v>0.58979999999999999</v>
      </c>
      <c r="AC384" s="35">
        <v>0.57230000000000003</v>
      </c>
      <c r="AD384" s="35">
        <v>0.63200000000000001</v>
      </c>
      <c r="AE384" s="35">
        <v>0.61060000000000003</v>
      </c>
      <c r="AF384" s="35">
        <v>0.6109</v>
      </c>
      <c r="AG384" s="35">
        <v>0.38540000000000002</v>
      </c>
      <c r="AH384" s="35">
        <v>0.49530000000000002</v>
      </c>
      <c r="AJ384" s="25" t="s">
        <v>420</v>
      </c>
      <c r="AL384" s="35">
        <v>-0.40899999999999997</v>
      </c>
      <c r="AM384" s="35">
        <v>-0.35339999999999999</v>
      </c>
      <c r="AN384" s="35">
        <v>-0.39200000000000002</v>
      </c>
      <c r="AO384" s="35">
        <v>-0.3982</v>
      </c>
      <c r="AP384" s="35">
        <v>-0.41820000000000002</v>
      </c>
      <c r="AQ384" s="35">
        <v>-0.40289999999999998</v>
      </c>
      <c r="AR384" s="35">
        <v>-0.40739999999999998</v>
      </c>
      <c r="AS384" s="35">
        <v>-0.42180000000000001</v>
      </c>
      <c r="AT384" s="35">
        <v>-0.44180000000000003</v>
      </c>
      <c r="AU384" s="35">
        <v>-0.4425</v>
      </c>
      <c r="AV384" s="35">
        <v>-0.45600000000000002</v>
      </c>
      <c r="AW384" s="35">
        <v>-0.44419999999999998</v>
      </c>
      <c r="AX384" s="35">
        <v>-0.48530000000000001</v>
      </c>
      <c r="AY384" s="35">
        <v>-0.44390000000000002</v>
      </c>
      <c r="AZ384" s="35">
        <v>-0.45710000000000001</v>
      </c>
      <c r="BA384" s="35">
        <v>-0.44619999999999999</v>
      </c>
      <c r="BB384" s="35">
        <v>-0.48170000000000002</v>
      </c>
      <c r="BC384" s="35">
        <v>-0.47670000000000001</v>
      </c>
      <c r="BD384" s="35">
        <v>-0.47570000000000001</v>
      </c>
      <c r="BE384" s="35">
        <v>-0.47599999999999998</v>
      </c>
      <c r="BF384" s="35">
        <v>-0.49590000000000001</v>
      </c>
      <c r="BG384" s="35">
        <v>-0.51349999999999996</v>
      </c>
      <c r="BI384" s="24" t="s">
        <v>420</v>
      </c>
      <c r="BK384" s="42">
        <v>18.842199999999998</v>
      </c>
      <c r="BL384" s="42">
        <v>14.539099999999999</v>
      </c>
      <c r="BM384" s="42">
        <v>18.959599999999998</v>
      </c>
      <c r="BN384" s="42">
        <v>17.740300000000001</v>
      </c>
      <c r="BO384" s="42">
        <v>15.8347</v>
      </c>
      <c r="BP384" s="42">
        <v>19.2622</v>
      </c>
      <c r="BQ384" s="42">
        <v>16.198799999999999</v>
      </c>
      <c r="BR384" s="42">
        <v>15.9274</v>
      </c>
      <c r="BS384" s="42">
        <v>18.870200000000001</v>
      </c>
      <c r="BT384" s="42">
        <v>20.9834</v>
      </c>
      <c r="BU384" s="42">
        <v>19.250599999999999</v>
      </c>
      <c r="BV384" s="42">
        <v>15.941800000000001</v>
      </c>
      <c r="BW384" s="42">
        <v>16.011700000000001</v>
      </c>
      <c r="BX384" s="42">
        <v>17.400600000000001</v>
      </c>
      <c r="BY384" s="42">
        <v>19.226600000000001</v>
      </c>
      <c r="BZ384" s="42">
        <v>19.041499999999999</v>
      </c>
      <c r="CA384" s="42">
        <v>17.067599999999999</v>
      </c>
      <c r="CB384" s="42">
        <v>21.6677</v>
      </c>
      <c r="CC384" s="42">
        <v>18.629799999999999</v>
      </c>
      <c r="CD384" s="42">
        <v>20.184200000000001</v>
      </c>
      <c r="CE384" s="42">
        <v>20.373799999999999</v>
      </c>
      <c r="CF384" s="42">
        <v>24.096299999999999</v>
      </c>
      <c r="CH384" s="58">
        <v>105.456</v>
      </c>
      <c r="CI384" s="43">
        <v>35.686</v>
      </c>
    </row>
    <row r="385" spans="1:87">
      <c r="A385" s="107">
        <v>40817</v>
      </c>
      <c r="B385" s="41" t="s">
        <v>419</v>
      </c>
      <c r="C385" s="41" t="s">
        <v>23</v>
      </c>
      <c r="D385" s="41">
        <v>20</v>
      </c>
      <c r="E385" s="43">
        <v>4</v>
      </c>
      <c r="F385" s="44">
        <v>14</v>
      </c>
      <c r="G385" s="44">
        <v>119</v>
      </c>
      <c r="H385" s="44">
        <v>8737</v>
      </c>
      <c r="I385" s="58">
        <v>105.45</v>
      </c>
      <c r="J385" s="43">
        <v>35.700000000000003</v>
      </c>
      <c r="K385" s="43" t="s">
        <v>421</v>
      </c>
      <c r="M385" s="35">
        <v>0.61980000000000002</v>
      </c>
      <c r="N385" s="35">
        <v>0.60160000000000002</v>
      </c>
      <c r="O385" s="35">
        <v>0.62580000000000002</v>
      </c>
      <c r="P385" s="35">
        <v>0.58109999999999995</v>
      </c>
      <c r="Q385" s="35">
        <v>0.52929999999999999</v>
      </c>
      <c r="R385" s="35">
        <v>0.61619999999999997</v>
      </c>
      <c r="S385" s="35">
        <v>0.61629999999999996</v>
      </c>
      <c r="T385" s="35">
        <v>0.54369999999999996</v>
      </c>
      <c r="U385" s="35">
        <v>0.63560000000000005</v>
      </c>
      <c r="V385" s="35">
        <v>0.59840000000000004</v>
      </c>
      <c r="W385" s="35">
        <v>0.6028</v>
      </c>
      <c r="X385" s="35">
        <v>0.58389999999999997</v>
      </c>
      <c r="Y385" s="35">
        <v>0.60560000000000003</v>
      </c>
      <c r="Z385" s="35">
        <v>0.5887</v>
      </c>
      <c r="AA385" s="35">
        <v>0.63290000000000002</v>
      </c>
      <c r="AB385" s="35">
        <v>0.62150000000000005</v>
      </c>
      <c r="AC385" s="35">
        <v>0.60140000000000005</v>
      </c>
      <c r="AD385" s="35">
        <v>0.65580000000000005</v>
      </c>
      <c r="AE385" s="35">
        <v>0.64680000000000004</v>
      </c>
      <c r="AF385" s="35">
        <v>0.68130000000000002</v>
      </c>
      <c r="AG385" s="35">
        <v>0.18479999999999999</v>
      </c>
      <c r="AH385" s="35">
        <v>0.27489999999999998</v>
      </c>
      <c r="AJ385" s="25" t="s">
        <v>421</v>
      </c>
      <c r="AL385" s="35">
        <v>-0.37069999999999997</v>
      </c>
      <c r="AM385" s="35">
        <v>-0.36299999999999999</v>
      </c>
      <c r="AN385" s="35">
        <v>-0.38090000000000002</v>
      </c>
      <c r="AO385" s="35">
        <v>-0.39610000000000001</v>
      </c>
      <c r="AP385" s="35">
        <v>-0.37509999999999999</v>
      </c>
      <c r="AQ385" s="35">
        <v>-0.4047</v>
      </c>
      <c r="AR385" s="35">
        <v>-0.38779999999999998</v>
      </c>
      <c r="AS385" s="35">
        <v>-0.40179999999999999</v>
      </c>
      <c r="AT385" s="35">
        <v>-0.435</v>
      </c>
      <c r="AU385" s="35">
        <v>-0.44940000000000002</v>
      </c>
      <c r="AV385" s="35">
        <v>-0.45660000000000001</v>
      </c>
      <c r="AW385" s="35">
        <v>-0.49180000000000001</v>
      </c>
      <c r="AX385" s="35">
        <v>-0.4899</v>
      </c>
      <c r="AY385" s="35">
        <v>-0.4738</v>
      </c>
      <c r="AZ385" s="35">
        <v>-0.4904</v>
      </c>
      <c r="BA385" s="35">
        <v>-0.47860000000000003</v>
      </c>
      <c r="BB385" s="35">
        <v>-0.49959999999999999</v>
      </c>
      <c r="BC385" s="35">
        <v>-0.49430000000000002</v>
      </c>
      <c r="BD385" s="35">
        <v>-0.47899999999999998</v>
      </c>
      <c r="BE385" s="35">
        <v>-0.4647</v>
      </c>
      <c r="BF385" s="35">
        <v>-0.50800000000000001</v>
      </c>
      <c r="BG385" s="35">
        <v>-0.48</v>
      </c>
      <c r="BI385" s="24" t="s">
        <v>421</v>
      </c>
      <c r="BK385" s="42">
        <v>13.5159</v>
      </c>
      <c r="BL385" s="42">
        <v>8.7668999999999997</v>
      </c>
      <c r="BM385" s="42">
        <v>10.6721</v>
      </c>
      <c r="BN385" s="42">
        <v>10.965999999999999</v>
      </c>
      <c r="BO385" s="42">
        <v>10.3727</v>
      </c>
      <c r="BP385" s="42">
        <v>11.360300000000001</v>
      </c>
      <c r="BQ385" s="42">
        <v>8.4219000000000008</v>
      </c>
      <c r="BR385" s="42">
        <v>7.2731000000000003</v>
      </c>
      <c r="BS385" s="42">
        <v>12.152200000000001</v>
      </c>
      <c r="BT385" s="42">
        <v>11.634</v>
      </c>
      <c r="BU385" s="42">
        <v>11.393000000000001</v>
      </c>
      <c r="BV385" s="42">
        <v>11.709</v>
      </c>
      <c r="BW385" s="42">
        <v>12.0244</v>
      </c>
      <c r="BX385" s="42">
        <v>10.7591</v>
      </c>
      <c r="BY385" s="42">
        <v>14.112500000000001</v>
      </c>
      <c r="BZ385" s="42">
        <v>13.4468</v>
      </c>
      <c r="CA385" s="42">
        <v>10.5061</v>
      </c>
      <c r="CB385" s="42">
        <v>14.8294</v>
      </c>
      <c r="CC385" s="42">
        <v>13.192500000000001</v>
      </c>
      <c r="CD385" s="42">
        <v>13.155900000000001</v>
      </c>
      <c r="CE385" s="42">
        <v>18.250399999999999</v>
      </c>
      <c r="CF385" s="42">
        <v>17.094000000000001</v>
      </c>
      <c r="CH385" s="58">
        <v>105.45</v>
      </c>
      <c r="CI385" s="43">
        <v>35.700000000000003</v>
      </c>
    </row>
    <row r="386" spans="1:87">
      <c r="A386" s="107">
        <v>42354</v>
      </c>
      <c r="B386" s="41" t="s">
        <v>419</v>
      </c>
      <c r="C386" s="41" t="s">
        <v>422</v>
      </c>
      <c r="D386" s="41">
        <v>33</v>
      </c>
      <c r="E386" s="43">
        <v>4</v>
      </c>
      <c r="F386" s="44">
        <v>12</v>
      </c>
      <c r="G386" s="44">
        <v>119</v>
      </c>
      <c r="H386" s="44">
        <v>7893</v>
      </c>
      <c r="I386" s="58">
        <v>105.4</v>
      </c>
      <c r="J386" s="43">
        <v>35.72</v>
      </c>
      <c r="K386" s="43" t="s">
        <v>423</v>
      </c>
      <c r="M386" s="35">
        <v>0.53110000000000002</v>
      </c>
      <c r="N386" s="35">
        <v>0.50800000000000001</v>
      </c>
      <c r="O386" s="35">
        <v>0.57750000000000001</v>
      </c>
      <c r="P386" s="35">
        <v>0.60840000000000005</v>
      </c>
      <c r="Q386" s="35">
        <v>0.60850000000000004</v>
      </c>
      <c r="R386" s="35">
        <v>0.64239999999999997</v>
      </c>
      <c r="S386" s="35">
        <v>0.62880000000000003</v>
      </c>
      <c r="T386" s="35">
        <v>0.61660000000000004</v>
      </c>
      <c r="U386" s="35">
        <v>0.63349999999999995</v>
      </c>
      <c r="V386" s="35">
        <v>0.59550000000000003</v>
      </c>
      <c r="W386" s="35">
        <v>0.61519999999999997</v>
      </c>
      <c r="X386" s="35">
        <v>0.6411</v>
      </c>
      <c r="Y386" s="35">
        <v>0.65229999999999999</v>
      </c>
      <c r="Z386" s="35">
        <v>0.67210000000000003</v>
      </c>
      <c r="AA386" s="35">
        <v>0.50690000000000002</v>
      </c>
      <c r="AB386" s="35">
        <v>0.52880000000000005</v>
      </c>
      <c r="AC386" s="35">
        <v>0.52159999999999995</v>
      </c>
      <c r="AD386" s="35">
        <v>0.58450000000000002</v>
      </c>
      <c r="AE386" s="35">
        <v>0.57399999999999995</v>
      </c>
      <c r="AF386" s="35">
        <v>0.61719999999999997</v>
      </c>
      <c r="AG386" s="35">
        <v>0.1981</v>
      </c>
      <c r="AH386" s="35">
        <v>0.38940000000000002</v>
      </c>
      <c r="AJ386" s="25" t="s">
        <v>423</v>
      </c>
      <c r="AL386" s="35">
        <v>-0.42770000000000002</v>
      </c>
      <c r="AM386" s="35">
        <v>-0.38950000000000001</v>
      </c>
      <c r="AN386" s="35">
        <v>-0.4546</v>
      </c>
      <c r="AO386" s="35">
        <v>-0.4471</v>
      </c>
      <c r="AP386" s="35">
        <v>-0.48010000000000003</v>
      </c>
      <c r="AQ386" s="35">
        <v>-0.4511</v>
      </c>
      <c r="AR386" s="35">
        <v>-0.44340000000000002</v>
      </c>
      <c r="AS386" s="35">
        <v>-0.45929999999999999</v>
      </c>
      <c r="AT386" s="35">
        <v>-0.46800000000000003</v>
      </c>
      <c r="AU386" s="35">
        <v>-0.44790000000000002</v>
      </c>
      <c r="AV386" s="35">
        <v>-0.46029999999999999</v>
      </c>
      <c r="AW386" s="35">
        <v>-0.47270000000000001</v>
      </c>
      <c r="AX386" s="35">
        <v>-0.46760000000000002</v>
      </c>
      <c r="AY386" s="35">
        <v>-0.47299999999999998</v>
      </c>
      <c r="AZ386" s="35">
        <v>-0.53200000000000003</v>
      </c>
      <c r="BA386" s="35">
        <v>-0.53069999999999995</v>
      </c>
      <c r="BB386" s="35">
        <v>-0.52380000000000004</v>
      </c>
      <c r="BC386" s="35">
        <v>-0.52710000000000001</v>
      </c>
      <c r="BD386" s="35">
        <v>-0.53390000000000004</v>
      </c>
      <c r="BE386" s="35">
        <v>-0.52980000000000005</v>
      </c>
      <c r="BF386" s="35">
        <v>-0.56979999999999997</v>
      </c>
      <c r="BG386" s="35">
        <v>-0.55159999999999998</v>
      </c>
      <c r="BI386" s="24" t="s">
        <v>423</v>
      </c>
      <c r="BK386" s="42">
        <v>23.319500000000001</v>
      </c>
      <c r="BL386" s="42">
        <v>18.673999999999999</v>
      </c>
      <c r="BM386" s="42">
        <v>23.2621</v>
      </c>
      <c r="BN386" s="42">
        <v>21.858799999999999</v>
      </c>
      <c r="BO386" s="42">
        <v>20.035799999999998</v>
      </c>
      <c r="BP386" s="42">
        <v>24.315300000000001</v>
      </c>
      <c r="BQ386" s="42">
        <v>20.873200000000001</v>
      </c>
      <c r="BR386" s="42">
        <v>20.058</v>
      </c>
      <c r="BS386" s="42">
        <v>21.517099999999999</v>
      </c>
      <c r="BT386" s="42">
        <v>22.315899999999999</v>
      </c>
      <c r="BU386" s="42">
        <v>20.586099999999998</v>
      </c>
      <c r="BV386" s="42">
        <v>20.618099999999998</v>
      </c>
      <c r="BW386" s="42">
        <v>20.797499999999999</v>
      </c>
      <c r="BX386" s="42">
        <v>20.631699999999999</v>
      </c>
      <c r="BY386" s="42">
        <v>28.7241</v>
      </c>
      <c r="BZ386" s="42">
        <v>27.3964</v>
      </c>
      <c r="CA386" s="42">
        <v>23.016400000000001</v>
      </c>
      <c r="CB386" s="42">
        <v>27.3293</v>
      </c>
      <c r="CC386" s="42">
        <v>25.3506</v>
      </c>
      <c r="CD386" s="42">
        <v>24.602499999999999</v>
      </c>
      <c r="CE386" s="42">
        <v>30.417400000000001</v>
      </c>
      <c r="CF386" s="42">
        <v>29.879799999999999</v>
      </c>
      <c r="CH386" s="58">
        <v>105.4</v>
      </c>
      <c r="CI386" s="43">
        <v>35.72</v>
      </c>
    </row>
    <row r="387" spans="1:87">
      <c r="A387" s="107">
        <v>42354</v>
      </c>
      <c r="B387" s="41" t="s">
        <v>419</v>
      </c>
      <c r="C387" s="41" t="s">
        <v>424</v>
      </c>
      <c r="D387" s="41">
        <v>24</v>
      </c>
      <c r="E387" s="43">
        <v>4</v>
      </c>
      <c r="F387" s="44">
        <v>12</v>
      </c>
      <c r="G387" s="44">
        <v>245</v>
      </c>
      <c r="H387" s="44">
        <v>9102</v>
      </c>
      <c r="I387" s="58">
        <v>105.465</v>
      </c>
      <c r="J387" s="43">
        <v>35.685000000000002</v>
      </c>
      <c r="K387" s="43" t="s">
        <v>425</v>
      </c>
      <c r="M387" s="35">
        <v>0.67220000000000002</v>
      </c>
      <c r="N387" s="35">
        <v>0.58560000000000001</v>
      </c>
      <c r="O387" s="35">
        <v>0.61199999999999999</v>
      </c>
      <c r="P387" s="35">
        <v>0.64429999999999998</v>
      </c>
      <c r="Q387" s="35">
        <v>0.57189999999999996</v>
      </c>
      <c r="R387" s="35">
        <v>0.6532</v>
      </c>
      <c r="S387" s="35">
        <v>0.64329999999999998</v>
      </c>
      <c r="T387" s="35">
        <v>0.60309999999999997</v>
      </c>
      <c r="U387" s="35">
        <v>0.63859999999999995</v>
      </c>
      <c r="V387" s="35">
        <v>0.64790000000000003</v>
      </c>
      <c r="W387" s="35">
        <v>0.61760000000000004</v>
      </c>
      <c r="X387" s="35">
        <v>0.58650000000000002</v>
      </c>
      <c r="Y387" s="35">
        <v>0.66759999999999997</v>
      </c>
      <c r="Z387" s="35">
        <v>0.64300000000000002</v>
      </c>
      <c r="AA387" s="35">
        <v>0.50949999999999995</v>
      </c>
      <c r="AB387" s="35">
        <v>0.53810000000000002</v>
      </c>
      <c r="AC387" s="35">
        <v>0.45190000000000002</v>
      </c>
      <c r="AD387" s="35">
        <v>0.57379999999999998</v>
      </c>
      <c r="AE387" s="35">
        <v>0.49380000000000002</v>
      </c>
      <c r="AF387" s="35">
        <v>0.65720000000000001</v>
      </c>
      <c r="AG387" s="35">
        <v>0.3039</v>
      </c>
      <c r="AH387" s="35">
        <v>0.55989999999999995</v>
      </c>
      <c r="AJ387" s="25" t="s">
        <v>425</v>
      </c>
      <c r="AL387" s="35">
        <v>-0.41470000000000001</v>
      </c>
      <c r="AM387" s="35">
        <v>-0.3891</v>
      </c>
      <c r="AN387" s="35">
        <v>-0.37969999999999998</v>
      </c>
      <c r="AO387" s="35">
        <v>-0.3765</v>
      </c>
      <c r="AP387" s="35">
        <v>-0.41510000000000002</v>
      </c>
      <c r="AQ387" s="35">
        <v>-0.38840000000000002</v>
      </c>
      <c r="AR387" s="35">
        <v>-0.3831</v>
      </c>
      <c r="AS387" s="35">
        <v>-0.40089999999999998</v>
      </c>
      <c r="AT387" s="35">
        <v>-0.41339999999999999</v>
      </c>
      <c r="AU387" s="35">
        <v>-0.42020000000000002</v>
      </c>
      <c r="AV387" s="35">
        <v>-0.40789999999999998</v>
      </c>
      <c r="AW387" s="35">
        <v>-0.45369999999999999</v>
      </c>
      <c r="AX387" s="35">
        <v>-0.44869999999999999</v>
      </c>
      <c r="AY387" s="35">
        <v>-0.44869999999999999</v>
      </c>
      <c r="AZ387" s="35">
        <v>-0.50370000000000004</v>
      </c>
      <c r="BA387" s="35">
        <v>-0.51700000000000002</v>
      </c>
      <c r="BB387" s="35">
        <v>-0.53610000000000002</v>
      </c>
      <c r="BC387" s="35">
        <v>-0.53310000000000002</v>
      </c>
      <c r="BD387" s="35">
        <v>-0.53359999999999996</v>
      </c>
      <c r="BE387" s="35">
        <v>-0.53390000000000004</v>
      </c>
      <c r="BF387" s="35">
        <v>-0.58389999999999997</v>
      </c>
      <c r="BG387" s="35">
        <v>-0.56789999999999996</v>
      </c>
      <c r="BI387" s="24" t="s">
        <v>425</v>
      </c>
      <c r="BK387" s="42">
        <v>15.3871</v>
      </c>
      <c r="BL387" s="42">
        <v>8.0752000000000006</v>
      </c>
      <c r="BM387" s="42">
        <v>11.0611</v>
      </c>
      <c r="BN387" s="42">
        <v>13.870900000000001</v>
      </c>
      <c r="BO387" s="42">
        <v>13.060499999999999</v>
      </c>
      <c r="BP387" s="42">
        <v>14.8583</v>
      </c>
      <c r="BQ387" s="42">
        <v>14.106</v>
      </c>
      <c r="BR387" s="42">
        <v>11.266500000000001</v>
      </c>
      <c r="BS387" s="42">
        <v>14.575100000000001</v>
      </c>
      <c r="BT387" s="42">
        <v>15.587899999999999</v>
      </c>
      <c r="BU387" s="42">
        <v>17.174900000000001</v>
      </c>
      <c r="BV387" s="42">
        <v>13.029299999999999</v>
      </c>
      <c r="BW387" s="42">
        <v>12.718</v>
      </c>
      <c r="BX387" s="42">
        <v>13.555</v>
      </c>
      <c r="BY387" s="42">
        <v>18.776800000000001</v>
      </c>
      <c r="BZ387" s="42">
        <v>18.0413</v>
      </c>
      <c r="CA387" s="42">
        <v>16.585100000000001</v>
      </c>
      <c r="CB387" s="42">
        <v>21.249199999999998</v>
      </c>
      <c r="CC387" s="42">
        <v>16.452300000000001</v>
      </c>
      <c r="CD387" s="42">
        <v>17.7102</v>
      </c>
      <c r="CE387" s="42">
        <v>20.705400000000001</v>
      </c>
      <c r="CF387" s="42">
        <v>20.038</v>
      </c>
      <c r="CH387" s="58">
        <v>105.465</v>
      </c>
      <c r="CI387" s="43">
        <v>35.685000000000002</v>
      </c>
    </row>
    <row r="388" spans="1:87">
      <c r="A388" s="107">
        <v>43095</v>
      </c>
      <c r="B388" s="41" t="s">
        <v>419</v>
      </c>
      <c r="C388" s="41" t="s">
        <v>27</v>
      </c>
      <c r="D388" s="41">
        <v>14</v>
      </c>
      <c r="E388" s="43">
        <v>4</v>
      </c>
      <c r="F388" s="44">
        <v>12</v>
      </c>
      <c r="G388" s="44">
        <v>97</v>
      </c>
      <c r="H388" s="44">
        <v>9228</v>
      </c>
      <c r="I388" s="58">
        <v>105.499</v>
      </c>
      <c r="J388" s="43">
        <v>35.707999999999998</v>
      </c>
      <c r="K388" s="43" t="s">
        <v>426</v>
      </c>
      <c r="M388" s="35">
        <v>0.54149999999999998</v>
      </c>
      <c r="N388" s="35">
        <v>0.56299999999999994</v>
      </c>
      <c r="O388" s="35">
        <v>0.53690000000000004</v>
      </c>
      <c r="P388" s="35">
        <v>0.54949999999999999</v>
      </c>
      <c r="Q388" s="35">
        <v>0.48730000000000001</v>
      </c>
      <c r="R388" s="35">
        <v>0.55910000000000004</v>
      </c>
      <c r="S388" s="35">
        <v>0.57379999999999998</v>
      </c>
      <c r="T388" s="35">
        <v>0.5444</v>
      </c>
      <c r="U388" s="35">
        <v>0.54510000000000003</v>
      </c>
      <c r="V388" s="35">
        <v>0.31909999999999999</v>
      </c>
      <c r="W388" s="35">
        <v>0.2979</v>
      </c>
      <c r="X388" s="35">
        <v>0.32890000000000003</v>
      </c>
      <c r="Y388" s="35">
        <v>0.35680000000000001</v>
      </c>
      <c r="Z388" s="35">
        <v>0.36809999999999998</v>
      </c>
      <c r="AA388" s="35">
        <v>0.38009999999999999</v>
      </c>
      <c r="AB388" s="35">
        <v>0.38819999999999999</v>
      </c>
      <c r="AC388" s="35">
        <v>0.40350000000000003</v>
      </c>
      <c r="AD388" s="35">
        <v>0.44590000000000002</v>
      </c>
      <c r="AE388" s="35">
        <v>0.4123</v>
      </c>
      <c r="AF388" s="35">
        <v>0.46089999999999998</v>
      </c>
      <c r="AG388" s="35">
        <v>0.38890000000000002</v>
      </c>
      <c r="AH388" s="35">
        <v>0.47170000000000001</v>
      </c>
      <c r="AJ388" s="25" t="s">
        <v>426</v>
      </c>
      <c r="AK388" s="37" t="s">
        <v>1</v>
      </c>
      <c r="AL388" s="35">
        <v>-0.45660000000000001</v>
      </c>
      <c r="AM388" s="35">
        <v>-0.43790000000000001</v>
      </c>
      <c r="AN388" s="35">
        <v>-0.42420000000000002</v>
      </c>
      <c r="AO388" s="35">
        <v>-0.45729999999999998</v>
      </c>
      <c r="AP388" s="35">
        <v>-0.44059999999999999</v>
      </c>
      <c r="AQ388" s="35">
        <v>-0.46050000000000002</v>
      </c>
      <c r="AR388" s="35">
        <v>-0.45610000000000001</v>
      </c>
      <c r="AS388" s="35">
        <v>-0.47410000000000002</v>
      </c>
      <c r="AT388" s="35">
        <v>-0.49020000000000002</v>
      </c>
      <c r="AU388" s="35">
        <v>-0.54420000000000002</v>
      </c>
      <c r="AV388" s="35">
        <v>-0.57799999999999996</v>
      </c>
      <c r="AW388" s="35">
        <v>-0.52959999999999996</v>
      </c>
      <c r="AX388" s="35">
        <v>-0.54620000000000002</v>
      </c>
      <c r="AY388" s="35">
        <v>-0.54659999999999997</v>
      </c>
      <c r="AZ388" s="35">
        <v>-0.55259999999999998</v>
      </c>
      <c r="BA388" s="35">
        <v>-0.5343</v>
      </c>
      <c r="BB388" s="35">
        <v>-0.54369999999999996</v>
      </c>
      <c r="BC388" s="35">
        <v>-0.54779999999999995</v>
      </c>
      <c r="BD388" s="35">
        <v>-0.5514</v>
      </c>
      <c r="BE388" s="35">
        <v>-0.55710000000000004</v>
      </c>
      <c r="BF388" s="35">
        <v>-0.54100000000000004</v>
      </c>
      <c r="BG388" s="35">
        <v>-0.54730000000000001</v>
      </c>
      <c r="BI388" s="24" t="s">
        <v>426</v>
      </c>
      <c r="BK388" s="42">
        <v>20.7561</v>
      </c>
      <c r="BL388" s="42">
        <v>16.192599999999999</v>
      </c>
      <c r="BM388" s="42">
        <v>18.203199999999999</v>
      </c>
      <c r="BN388" s="42">
        <v>18.109100000000002</v>
      </c>
      <c r="BO388" s="42">
        <v>16.791599999999999</v>
      </c>
      <c r="BP388" s="42">
        <v>18.192799999999998</v>
      </c>
      <c r="BQ388" s="42">
        <v>20.1172</v>
      </c>
      <c r="BR388" s="42">
        <v>16.297799999999999</v>
      </c>
      <c r="BS388" s="42">
        <v>21.467500000000001</v>
      </c>
      <c r="BT388" s="42">
        <v>26.688099999999999</v>
      </c>
      <c r="BU388" s="42">
        <v>31.640599999999999</v>
      </c>
      <c r="BV388" s="42">
        <v>22.474399999999999</v>
      </c>
      <c r="BW388" s="42">
        <v>22.082799999999999</v>
      </c>
      <c r="BX388" s="42">
        <v>21.8127</v>
      </c>
      <c r="BY388" s="42">
        <v>26.472999999999999</v>
      </c>
      <c r="BZ388" s="42">
        <v>26.935700000000001</v>
      </c>
      <c r="CA388" s="42">
        <v>24.294499999999999</v>
      </c>
      <c r="CB388" s="42">
        <v>29.4236</v>
      </c>
      <c r="CC388" s="42">
        <v>27.4556</v>
      </c>
      <c r="CD388" s="42">
        <v>25.384599999999999</v>
      </c>
      <c r="CE388" s="42">
        <v>24.085799999999999</v>
      </c>
      <c r="CF388" s="42">
        <v>25.916899999999998</v>
      </c>
      <c r="CH388" s="58">
        <v>105.499</v>
      </c>
      <c r="CI388" s="43">
        <v>35.707999999999998</v>
      </c>
    </row>
    <row r="389" spans="1:87">
      <c r="A389" s="107">
        <v>42263</v>
      </c>
      <c r="B389" s="41" t="s">
        <v>419</v>
      </c>
      <c r="C389" s="41" t="s">
        <v>427</v>
      </c>
      <c r="D389" s="41">
        <v>37</v>
      </c>
      <c r="E389" s="43">
        <v>4</v>
      </c>
      <c r="F389" s="44">
        <v>15</v>
      </c>
      <c r="G389" s="44">
        <v>125</v>
      </c>
      <c r="H389" s="44">
        <v>8824</v>
      </c>
      <c r="I389" s="58">
        <v>105.514</v>
      </c>
      <c r="J389" s="43">
        <v>35.725000000000001</v>
      </c>
      <c r="K389" s="43" t="s">
        <v>428</v>
      </c>
      <c r="M389" s="35">
        <v>0.52639999999999998</v>
      </c>
      <c r="N389" s="35">
        <v>0.53310000000000002</v>
      </c>
      <c r="O389" s="35">
        <v>0.52180000000000004</v>
      </c>
      <c r="P389" s="35">
        <v>0.51090000000000002</v>
      </c>
      <c r="Q389" s="35">
        <v>0.48430000000000001</v>
      </c>
      <c r="R389" s="35">
        <v>0.53700000000000003</v>
      </c>
      <c r="S389" s="35">
        <v>0.5363</v>
      </c>
      <c r="T389" s="35">
        <v>0.54820000000000002</v>
      </c>
      <c r="U389" s="35">
        <v>0.52810000000000001</v>
      </c>
      <c r="V389" s="35">
        <v>0.51980000000000004</v>
      </c>
      <c r="W389" s="35">
        <v>0.499</v>
      </c>
      <c r="X389" s="35">
        <v>0.49359999999999998</v>
      </c>
      <c r="Y389" s="35">
        <v>0.54720000000000002</v>
      </c>
      <c r="Z389" s="35">
        <v>0.51239999999999997</v>
      </c>
      <c r="AA389" s="35">
        <v>0.51049999999999995</v>
      </c>
      <c r="AB389" s="35">
        <v>0.53169999999999995</v>
      </c>
      <c r="AC389" s="35">
        <v>0.46910000000000002</v>
      </c>
      <c r="AD389" s="35">
        <v>0.54349999999999998</v>
      </c>
      <c r="AE389" s="35">
        <v>0.53439999999999999</v>
      </c>
      <c r="AF389" s="35">
        <v>0.53949999999999998</v>
      </c>
      <c r="AG389" s="35">
        <v>0.24</v>
      </c>
      <c r="AH389" s="35">
        <v>0.39240000000000003</v>
      </c>
      <c r="AJ389" s="25" t="s">
        <v>428</v>
      </c>
      <c r="AL389" s="35">
        <v>-0.47910000000000003</v>
      </c>
      <c r="AM389" s="35">
        <v>-0.4536</v>
      </c>
      <c r="AN389" s="35">
        <v>-0.46600000000000003</v>
      </c>
      <c r="AO389" s="35">
        <v>-0.4516</v>
      </c>
      <c r="AP389" s="35">
        <v>-0.49249999999999999</v>
      </c>
      <c r="AQ389" s="35">
        <v>-0.48659999999999998</v>
      </c>
      <c r="AR389" s="35">
        <v>-0.49640000000000001</v>
      </c>
      <c r="AS389" s="35">
        <v>-0.50639999999999996</v>
      </c>
      <c r="AT389" s="35">
        <v>-0.51749999999999996</v>
      </c>
      <c r="AU389" s="35">
        <v>-0.52180000000000004</v>
      </c>
      <c r="AV389" s="35">
        <v>-0.51390000000000002</v>
      </c>
      <c r="AW389" s="35">
        <v>-0.50770000000000004</v>
      </c>
      <c r="AX389" s="35">
        <v>-0.52270000000000005</v>
      </c>
      <c r="AY389" s="35">
        <v>-0.53710000000000002</v>
      </c>
      <c r="AZ389" s="35">
        <v>-0.55110000000000003</v>
      </c>
      <c r="BA389" s="35">
        <v>-0.53680000000000005</v>
      </c>
      <c r="BB389" s="35">
        <v>-0.52929999999999999</v>
      </c>
      <c r="BC389" s="35">
        <v>-0.52829999999999999</v>
      </c>
      <c r="BD389" s="35">
        <v>-0.53810000000000002</v>
      </c>
      <c r="BE389" s="35">
        <v>-0.54769999999999996</v>
      </c>
      <c r="BF389" s="35">
        <v>-0.5605</v>
      </c>
      <c r="BG389" s="35">
        <v>-0.60350000000000004</v>
      </c>
      <c r="BI389" s="24" t="s">
        <v>428</v>
      </c>
      <c r="BK389" s="42">
        <v>19.730899999999998</v>
      </c>
      <c r="BL389" s="42">
        <v>13.9765</v>
      </c>
      <c r="BM389" s="42">
        <v>19.738399999999999</v>
      </c>
      <c r="BN389" s="42">
        <v>17.0379</v>
      </c>
      <c r="BO389" s="42">
        <v>15.2759</v>
      </c>
      <c r="BP389" s="42">
        <v>17.817499999999999</v>
      </c>
      <c r="BQ389" s="42">
        <v>20.5168</v>
      </c>
      <c r="BR389" s="42">
        <v>15.0243</v>
      </c>
      <c r="BS389" s="42">
        <v>18.380299999999998</v>
      </c>
      <c r="BT389" s="42">
        <v>20.158999999999999</v>
      </c>
      <c r="BU389" s="42">
        <v>23.4985</v>
      </c>
      <c r="BV389" s="42">
        <v>17.730799999999999</v>
      </c>
      <c r="BW389" s="42">
        <v>16.659600000000001</v>
      </c>
      <c r="BX389" s="42">
        <v>16.3506</v>
      </c>
      <c r="BY389" s="42">
        <v>22.904599999999999</v>
      </c>
      <c r="BZ389" s="42">
        <v>21.442399999999999</v>
      </c>
      <c r="CA389" s="42">
        <v>18.896999999999998</v>
      </c>
      <c r="CB389" s="42">
        <v>23.162199999999999</v>
      </c>
      <c r="CC389" s="42">
        <v>20.636700000000001</v>
      </c>
      <c r="CD389" s="42">
        <v>19.5123</v>
      </c>
      <c r="CE389" s="42">
        <v>22.4876</v>
      </c>
      <c r="CF389" s="42">
        <v>28.2667</v>
      </c>
      <c r="CH389" s="58">
        <v>105.514</v>
      </c>
      <c r="CI389" s="43">
        <v>35.725000000000001</v>
      </c>
    </row>
    <row r="390" spans="1:87">
      <c r="A390" s="107">
        <v>40354</v>
      </c>
      <c r="B390" s="41" t="s">
        <v>419</v>
      </c>
      <c r="C390" s="41" t="s">
        <v>29</v>
      </c>
      <c r="D390" s="41">
        <v>17</v>
      </c>
      <c r="E390" s="43">
        <v>4</v>
      </c>
      <c r="F390" s="44">
        <v>14</v>
      </c>
      <c r="G390" s="44">
        <v>139</v>
      </c>
      <c r="H390" s="44">
        <v>8948</v>
      </c>
      <c r="I390" s="58">
        <v>105.49299999999999</v>
      </c>
      <c r="J390" s="43">
        <v>35.741</v>
      </c>
      <c r="K390" s="43" t="s">
        <v>429</v>
      </c>
      <c r="M390" s="35">
        <v>0.54079999999999995</v>
      </c>
      <c r="N390" s="35">
        <v>0.51749999999999996</v>
      </c>
      <c r="O390" s="35">
        <v>0.52110000000000001</v>
      </c>
      <c r="P390" s="35">
        <v>0.53559999999999997</v>
      </c>
      <c r="Q390" s="35">
        <v>0.48230000000000001</v>
      </c>
      <c r="R390" s="35">
        <v>0.55179999999999996</v>
      </c>
      <c r="S390" s="35">
        <v>0.56020000000000003</v>
      </c>
      <c r="T390" s="35">
        <v>0.50070000000000003</v>
      </c>
      <c r="U390" s="35">
        <v>0.53500000000000003</v>
      </c>
      <c r="V390" s="35">
        <v>0.50129999999999997</v>
      </c>
      <c r="W390" s="35">
        <v>0.4995</v>
      </c>
      <c r="X390" s="35">
        <v>0.49590000000000001</v>
      </c>
      <c r="Y390" s="35">
        <v>0.51690000000000003</v>
      </c>
      <c r="Z390" s="35">
        <v>0.52739999999999998</v>
      </c>
      <c r="AA390" s="35">
        <v>0.52780000000000005</v>
      </c>
      <c r="AB390" s="35">
        <v>0.54710000000000003</v>
      </c>
      <c r="AC390" s="35">
        <v>0.51080000000000003</v>
      </c>
      <c r="AD390" s="35">
        <v>0.52759999999999996</v>
      </c>
      <c r="AE390" s="35">
        <v>0.5232</v>
      </c>
      <c r="AF390" s="35">
        <v>0.51480000000000004</v>
      </c>
      <c r="AG390" s="35">
        <v>0.4798</v>
      </c>
      <c r="AH390" s="35">
        <v>0.54620000000000002</v>
      </c>
      <c r="AJ390" s="25" t="s">
        <v>429</v>
      </c>
      <c r="AL390" s="35">
        <v>-0.4622</v>
      </c>
      <c r="AM390" s="35">
        <v>-0.4279</v>
      </c>
      <c r="AN390" s="35">
        <v>-0.44340000000000002</v>
      </c>
      <c r="AO390" s="35">
        <v>-0.4551</v>
      </c>
      <c r="AP390" s="35">
        <v>-0.4098</v>
      </c>
      <c r="AQ390" s="35">
        <v>-0.44030000000000002</v>
      </c>
      <c r="AR390" s="35">
        <v>-0.46300000000000002</v>
      </c>
      <c r="AS390" s="35">
        <v>-0.41220000000000001</v>
      </c>
      <c r="AT390" s="35">
        <v>-0.48270000000000002</v>
      </c>
      <c r="AU390" s="35">
        <v>-0.47989999999999999</v>
      </c>
      <c r="AV390" s="35">
        <v>-0.48680000000000001</v>
      </c>
      <c r="AW390" s="35">
        <v>-0.46410000000000001</v>
      </c>
      <c r="AX390" s="35">
        <v>-0.4965</v>
      </c>
      <c r="AY390" s="35">
        <v>-0.45629999999999998</v>
      </c>
      <c r="AZ390" s="35">
        <v>-0.46889999999999998</v>
      </c>
      <c r="BA390" s="35">
        <v>-0.49480000000000002</v>
      </c>
      <c r="BB390" s="35">
        <v>-0.46229999999999999</v>
      </c>
      <c r="BC390" s="35">
        <v>-0.44330000000000003</v>
      </c>
      <c r="BD390" s="35">
        <v>-0.49320000000000003</v>
      </c>
      <c r="BE390" s="35">
        <v>-0.51780000000000004</v>
      </c>
      <c r="BF390" s="35">
        <v>-0.4708</v>
      </c>
      <c r="BG390" s="35">
        <v>-0.50319999999999998</v>
      </c>
      <c r="BI390" s="24" t="s">
        <v>429</v>
      </c>
      <c r="BK390" s="42">
        <v>19.124700000000001</v>
      </c>
      <c r="BL390" s="42">
        <v>15.986599999999999</v>
      </c>
      <c r="BM390" s="42">
        <v>20.6388</v>
      </c>
      <c r="BN390" s="42">
        <v>19.889299999999999</v>
      </c>
      <c r="BO390" s="42">
        <v>15.932700000000001</v>
      </c>
      <c r="BP390" s="42">
        <v>18.8383</v>
      </c>
      <c r="BQ390" s="42">
        <v>20.606000000000002</v>
      </c>
      <c r="BR390" s="42">
        <v>15.065799999999999</v>
      </c>
      <c r="BS390" s="42">
        <v>17.787099999999999</v>
      </c>
      <c r="BT390" s="42">
        <v>21.377199999999998</v>
      </c>
      <c r="BU390" s="42">
        <v>21.4924</v>
      </c>
      <c r="BV390" s="42">
        <v>18.583300000000001</v>
      </c>
      <c r="BW390" s="42">
        <v>15.4017</v>
      </c>
      <c r="BX390" s="42">
        <v>17.655799999999999</v>
      </c>
      <c r="BY390" s="42">
        <v>17.9682</v>
      </c>
      <c r="BZ390" s="42">
        <v>18.682600000000001</v>
      </c>
      <c r="CA390" s="42">
        <v>18.2044</v>
      </c>
      <c r="CB390" s="42">
        <v>21.868400000000001</v>
      </c>
      <c r="CC390" s="42">
        <v>20.264299999999999</v>
      </c>
      <c r="CD390" s="42">
        <v>17.583100000000002</v>
      </c>
      <c r="CE390" s="42">
        <v>19.416699999999999</v>
      </c>
      <c r="CF390" s="42">
        <v>22.1205</v>
      </c>
      <c r="CH390" s="58">
        <v>105.49299999999999</v>
      </c>
      <c r="CI390" s="43">
        <v>35.741</v>
      </c>
    </row>
    <row r="391" spans="1:87">
      <c r="A391" s="107">
        <v>39726</v>
      </c>
      <c r="B391" s="41" t="s">
        <v>419</v>
      </c>
      <c r="C391" s="41" t="s">
        <v>79</v>
      </c>
      <c r="D391" s="41">
        <v>19</v>
      </c>
      <c r="E391" s="43">
        <v>4</v>
      </c>
      <c r="F391" s="44">
        <v>11</v>
      </c>
      <c r="G391" s="44">
        <v>161</v>
      </c>
      <c r="H391" s="44">
        <v>7901</v>
      </c>
      <c r="I391" s="58">
        <v>105.40900000000001</v>
      </c>
      <c r="J391" s="43">
        <v>35.723999999999997</v>
      </c>
      <c r="K391" s="43" t="s">
        <v>430</v>
      </c>
      <c r="M391" s="35">
        <v>0.46550000000000002</v>
      </c>
      <c r="N391" s="35">
        <v>0.45569999999999999</v>
      </c>
      <c r="O391" s="35">
        <v>0.47299999999999998</v>
      </c>
      <c r="P391" s="35">
        <v>0.47260000000000002</v>
      </c>
      <c r="Q391" s="35">
        <v>0.4148</v>
      </c>
      <c r="R391" s="35">
        <v>0.48020000000000002</v>
      </c>
      <c r="S391" s="35">
        <v>0.48870000000000002</v>
      </c>
      <c r="T391" s="35">
        <v>0.36599999999999999</v>
      </c>
      <c r="U391" s="35">
        <v>0.39219999999999999</v>
      </c>
      <c r="V391" s="35">
        <v>0.36830000000000002</v>
      </c>
      <c r="W391" s="35">
        <v>0.3679</v>
      </c>
      <c r="X391" s="35">
        <v>0.39279999999999998</v>
      </c>
      <c r="Y391" s="35">
        <v>0.3967</v>
      </c>
      <c r="Z391" s="35">
        <v>0.4244</v>
      </c>
      <c r="AA391" s="35">
        <v>0.41489999999999999</v>
      </c>
      <c r="AB391" s="35">
        <v>0.41160000000000002</v>
      </c>
      <c r="AC391" s="35">
        <v>0.40079999999999999</v>
      </c>
      <c r="AD391" s="35">
        <v>0.4234</v>
      </c>
      <c r="AE391" s="35">
        <v>0.41749999999999998</v>
      </c>
      <c r="AF391" s="35">
        <v>0.45540000000000003</v>
      </c>
      <c r="AG391" s="35">
        <v>0.17649999999999999</v>
      </c>
      <c r="AH391" s="35">
        <v>0.27189999999999998</v>
      </c>
      <c r="AJ391" s="25" t="s">
        <v>430</v>
      </c>
      <c r="AL391" s="35">
        <v>-0.4118</v>
      </c>
      <c r="AM391" s="35">
        <v>-0.442</v>
      </c>
      <c r="AN391" s="35">
        <v>-0.45169999999999999</v>
      </c>
      <c r="AO391" s="35">
        <v>-0.47670000000000001</v>
      </c>
      <c r="AP391" s="35">
        <v>-0.4153</v>
      </c>
      <c r="AQ391" s="35">
        <v>-0.44190000000000002</v>
      </c>
      <c r="AR391" s="35">
        <v>-0.46210000000000001</v>
      </c>
      <c r="AS391" s="35">
        <v>-0.49280000000000002</v>
      </c>
      <c r="AT391" s="35">
        <v>-0.52790000000000004</v>
      </c>
      <c r="AU391" s="35">
        <v>-0.51060000000000005</v>
      </c>
      <c r="AV391" s="35">
        <v>-0.49859999999999999</v>
      </c>
      <c r="AW391" s="35">
        <v>-0.49859999999999999</v>
      </c>
      <c r="AX391" s="35">
        <v>-0.50539999999999996</v>
      </c>
      <c r="AY391" s="35">
        <v>-0.5181</v>
      </c>
      <c r="AZ391" s="35">
        <v>-0.49659999999999999</v>
      </c>
      <c r="BA391" s="35">
        <v>-0.50070000000000003</v>
      </c>
      <c r="BB391" s="35">
        <v>-0.51129999999999998</v>
      </c>
      <c r="BC391" s="35">
        <v>-0.49419999999999997</v>
      </c>
      <c r="BD391" s="35">
        <v>-0.51219999999999999</v>
      </c>
      <c r="BE391" s="35">
        <v>-0.50160000000000005</v>
      </c>
      <c r="BF391" s="35">
        <v>-0.51939999999999997</v>
      </c>
      <c r="BG391" s="35">
        <v>-0.47699999999999998</v>
      </c>
      <c r="BI391" s="24" t="s">
        <v>430</v>
      </c>
      <c r="BK391" s="42">
        <v>22.369900000000001</v>
      </c>
      <c r="BL391" s="42">
        <v>17.774699999999999</v>
      </c>
      <c r="BM391" s="42">
        <v>21.431100000000001</v>
      </c>
      <c r="BN391" s="42">
        <v>22.003599999999999</v>
      </c>
      <c r="BO391" s="42">
        <v>19.260300000000001</v>
      </c>
      <c r="BP391" s="42">
        <v>21.672999999999998</v>
      </c>
      <c r="BQ391" s="42">
        <v>20.1022</v>
      </c>
      <c r="BR391" s="42">
        <v>21.603100000000001</v>
      </c>
      <c r="BS391" s="42">
        <v>24.307099999999998</v>
      </c>
      <c r="BT391" s="42">
        <v>26.824999999999999</v>
      </c>
      <c r="BU391" s="42">
        <v>24.920300000000001</v>
      </c>
      <c r="BV391" s="42">
        <v>24.319500000000001</v>
      </c>
      <c r="BW391" s="42">
        <v>24.324200000000001</v>
      </c>
      <c r="BX391" s="42">
        <v>23.593399999999999</v>
      </c>
      <c r="BY391" s="42">
        <v>26.2559</v>
      </c>
      <c r="BZ391" s="42">
        <v>26.810600000000001</v>
      </c>
      <c r="CA391" s="42">
        <v>24.348700000000001</v>
      </c>
      <c r="CB391" s="42">
        <v>29.254000000000001</v>
      </c>
      <c r="CC391" s="42">
        <v>25.279399999999999</v>
      </c>
      <c r="CD391" s="42">
        <v>24.479500000000002</v>
      </c>
      <c r="CE391" s="42">
        <v>26.934799999999999</v>
      </c>
      <c r="CF391" s="42">
        <v>26.690100000000001</v>
      </c>
      <c r="CH391" s="58">
        <v>105.40900000000001</v>
      </c>
      <c r="CI391" s="43">
        <v>35.723999999999997</v>
      </c>
    </row>
    <row r="392" spans="1:87">
      <c r="A392" s="107">
        <v>39557</v>
      </c>
      <c r="B392" s="41" t="s">
        <v>419</v>
      </c>
      <c r="C392" s="41" t="s">
        <v>431</v>
      </c>
      <c r="D392" s="41">
        <v>41</v>
      </c>
      <c r="E392" s="43">
        <v>4</v>
      </c>
      <c r="F392" s="44">
        <v>10</v>
      </c>
      <c r="G392" s="44">
        <v>243</v>
      </c>
      <c r="H392" s="44">
        <v>7633</v>
      </c>
      <c r="I392" s="58">
        <v>105.39</v>
      </c>
      <c r="J392" s="43">
        <v>35.72</v>
      </c>
      <c r="K392" s="43" t="s">
        <v>432</v>
      </c>
      <c r="M392" s="35">
        <v>0.57820000000000005</v>
      </c>
      <c r="N392" s="35">
        <v>0.56889999999999996</v>
      </c>
      <c r="O392" s="35">
        <v>0.60350000000000004</v>
      </c>
      <c r="P392" s="35">
        <v>0.63439999999999996</v>
      </c>
      <c r="Q392" s="35">
        <v>0.60819999999999996</v>
      </c>
      <c r="R392" s="35">
        <v>0.61860000000000004</v>
      </c>
      <c r="S392" s="35">
        <v>0.45450000000000002</v>
      </c>
      <c r="T392" s="35">
        <v>0.47189999999999999</v>
      </c>
      <c r="U392" s="35">
        <v>0.50380000000000003</v>
      </c>
      <c r="V392" s="35">
        <v>0.49840000000000001</v>
      </c>
      <c r="W392" s="35">
        <v>0.46929999999999999</v>
      </c>
      <c r="X392" s="35">
        <v>0.48609999999999998</v>
      </c>
      <c r="Y392" s="35">
        <v>0.58050000000000002</v>
      </c>
      <c r="Z392" s="35">
        <v>0.55989999999999995</v>
      </c>
      <c r="AA392" s="35">
        <v>0.58089999999999997</v>
      </c>
      <c r="AB392" s="35">
        <v>0.5736</v>
      </c>
      <c r="AC392" s="35">
        <v>0.55010000000000003</v>
      </c>
      <c r="AD392" s="35">
        <v>0.629</v>
      </c>
      <c r="AE392" s="35">
        <v>0.57669999999999999</v>
      </c>
      <c r="AF392" s="35">
        <v>0.63629999999999998</v>
      </c>
      <c r="AG392" s="35">
        <v>0.20300000000000001</v>
      </c>
      <c r="AH392" s="35">
        <v>0.42820000000000003</v>
      </c>
      <c r="AJ392" s="25" t="s">
        <v>432</v>
      </c>
      <c r="AL392" s="35">
        <v>-0.4269</v>
      </c>
      <c r="AM392" s="35">
        <v>-0.38300000000000001</v>
      </c>
      <c r="AN392" s="35">
        <v>-0.41660000000000003</v>
      </c>
      <c r="AO392" s="35">
        <v>-0.43149999999999999</v>
      </c>
      <c r="AP392" s="35">
        <v>-0.44369999999999998</v>
      </c>
      <c r="AQ392" s="35">
        <v>-0.34739999999999999</v>
      </c>
      <c r="AR392" s="35">
        <v>-0.49640000000000001</v>
      </c>
      <c r="AS392" s="35">
        <v>-0.52880000000000005</v>
      </c>
      <c r="AT392" s="35">
        <v>-0.54979999999999996</v>
      </c>
      <c r="AU392" s="35">
        <v>-0.54330000000000001</v>
      </c>
      <c r="AV392" s="35">
        <v>-0.51380000000000003</v>
      </c>
      <c r="AW392" s="35">
        <v>-0.51639999999999997</v>
      </c>
      <c r="AX392" s="35">
        <v>-0.53759999999999997</v>
      </c>
      <c r="AY392" s="35">
        <v>-0.53910000000000002</v>
      </c>
      <c r="AZ392" s="35">
        <v>-0.53490000000000004</v>
      </c>
      <c r="BA392" s="35">
        <v>-0.50939999999999996</v>
      </c>
      <c r="BB392" s="35">
        <v>-0.53700000000000003</v>
      </c>
      <c r="BC392" s="35">
        <v>-0.52529999999999999</v>
      </c>
      <c r="BD392" s="35">
        <v>-0.52780000000000005</v>
      </c>
      <c r="BE392" s="35">
        <v>-0.51619999999999999</v>
      </c>
      <c r="BF392" s="35">
        <v>-0.54</v>
      </c>
      <c r="BG392" s="35">
        <v>-0.51029999999999998</v>
      </c>
      <c r="BI392" s="24" t="s">
        <v>432</v>
      </c>
      <c r="BK392" s="42">
        <v>18.302</v>
      </c>
      <c r="BL392" s="42">
        <v>13.7104</v>
      </c>
      <c r="BM392" s="42">
        <v>19.588799999999999</v>
      </c>
      <c r="BN392" s="42">
        <v>19.100899999999999</v>
      </c>
      <c r="BO392" s="42">
        <v>14.9521</v>
      </c>
      <c r="BP392" s="42">
        <v>18.040900000000001</v>
      </c>
      <c r="BQ392" s="42">
        <v>18.595199999999998</v>
      </c>
      <c r="BR392" s="42">
        <v>18.164200000000001</v>
      </c>
      <c r="BS392" s="42">
        <v>22.4437</v>
      </c>
      <c r="BT392" s="42">
        <v>23.651299999999999</v>
      </c>
      <c r="BU392" s="42">
        <v>22.686399999999999</v>
      </c>
      <c r="BV392" s="42">
        <v>21.002800000000001</v>
      </c>
      <c r="BW392" s="42">
        <v>18.089600000000001</v>
      </c>
      <c r="BX392" s="42">
        <v>19.301300000000001</v>
      </c>
      <c r="BY392" s="42">
        <v>23.054200000000002</v>
      </c>
      <c r="BZ392" s="42">
        <v>22.242599999999999</v>
      </c>
      <c r="CA392" s="42">
        <v>21.003399999999999</v>
      </c>
      <c r="CB392" s="42">
        <v>21.366</v>
      </c>
      <c r="CC392" s="42">
        <v>22.2835</v>
      </c>
      <c r="CD392" s="42">
        <v>19.6206</v>
      </c>
      <c r="CE392" s="42">
        <v>23.978300000000001</v>
      </c>
      <c r="CF392" s="42">
        <v>23.127600000000001</v>
      </c>
      <c r="CH392" s="58">
        <v>105.39</v>
      </c>
      <c r="CI392" s="43">
        <v>35.72</v>
      </c>
    </row>
    <row r="393" spans="1:87">
      <c r="A393" s="107">
        <v>39989</v>
      </c>
      <c r="B393" s="41" t="s">
        <v>419</v>
      </c>
      <c r="C393" s="41" t="s">
        <v>46</v>
      </c>
      <c r="D393" s="41">
        <v>38</v>
      </c>
      <c r="E393" s="43">
        <v>4</v>
      </c>
      <c r="F393" s="44">
        <v>16</v>
      </c>
      <c r="G393" s="44">
        <v>127</v>
      </c>
      <c r="H393" s="44">
        <v>7856</v>
      </c>
      <c r="I393" s="58">
        <v>105.43600000000001</v>
      </c>
      <c r="J393" s="43">
        <v>35.673000000000002</v>
      </c>
      <c r="K393" s="43" t="s">
        <v>433</v>
      </c>
      <c r="M393" s="35">
        <v>0.55259999999999998</v>
      </c>
      <c r="N393" s="35">
        <v>0.53159999999999996</v>
      </c>
      <c r="O393" s="35">
        <v>0.58050000000000002</v>
      </c>
      <c r="P393" s="35">
        <v>0.5736</v>
      </c>
      <c r="Q393" s="35">
        <v>0.53820000000000001</v>
      </c>
      <c r="R393" s="35">
        <v>0.57920000000000005</v>
      </c>
      <c r="S393" s="35">
        <v>0.58940000000000003</v>
      </c>
      <c r="T393" s="35">
        <v>0.6008</v>
      </c>
      <c r="U393" s="35">
        <v>0.59760000000000002</v>
      </c>
      <c r="V393" s="35">
        <v>0.59019999999999995</v>
      </c>
      <c r="W393" s="35">
        <v>0.5454</v>
      </c>
      <c r="X393" s="35">
        <v>0.59609999999999996</v>
      </c>
      <c r="Y393" s="35">
        <v>0.58320000000000005</v>
      </c>
      <c r="Z393" s="35">
        <v>0.57399999999999995</v>
      </c>
      <c r="AA393" s="35">
        <v>0.6099</v>
      </c>
      <c r="AB393" s="35">
        <v>0.5877</v>
      </c>
      <c r="AC393" s="35">
        <v>0.55869999999999997</v>
      </c>
      <c r="AD393" s="35">
        <v>0.61199999999999999</v>
      </c>
      <c r="AE393" s="35">
        <v>0.59119999999999995</v>
      </c>
      <c r="AF393" s="35">
        <v>0.62809999999999999</v>
      </c>
      <c r="AG393" s="35">
        <v>0.1953</v>
      </c>
      <c r="AH393" s="35">
        <v>0.29649999999999999</v>
      </c>
      <c r="AJ393" s="25" t="s">
        <v>433</v>
      </c>
      <c r="AL393" s="35">
        <v>-0.44519999999999998</v>
      </c>
      <c r="AM393" s="35">
        <v>-0.4234</v>
      </c>
      <c r="AN393" s="35">
        <v>-0.44979999999999998</v>
      </c>
      <c r="AO393" s="35">
        <v>-0.41449999999999998</v>
      </c>
      <c r="AP393" s="35">
        <v>-0.3831</v>
      </c>
      <c r="AQ393" s="35">
        <v>-0.45119999999999999</v>
      </c>
      <c r="AR393" s="35">
        <v>-0.44950000000000001</v>
      </c>
      <c r="AS393" s="35">
        <v>-0.46300000000000002</v>
      </c>
      <c r="AT393" s="35">
        <v>-0.48299999999999998</v>
      </c>
      <c r="AU393" s="35">
        <v>-0.46949999999999997</v>
      </c>
      <c r="AV393" s="35">
        <v>-0.4254</v>
      </c>
      <c r="AW393" s="35">
        <v>-0.49669999999999997</v>
      </c>
      <c r="AX393" s="35">
        <v>-0.52039999999999997</v>
      </c>
      <c r="AY393" s="35">
        <v>-0.48380000000000001</v>
      </c>
      <c r="AZ393" s="35">
        <v>-0.49940000000000001</v>
      </c>
      <c r="BA393" s="35">
        <v>-0.47849999999999998</v>
      </c>
      <c r="BB393" s="35">
        <v>-0.5121</v>
      </c>
      <c r="BC393" s="35">
        <v>-0.50139999999999996</v>
      </c>
      <c r="BD393" s="35">
        <v>-0.4894</v>
      </c>
      <c r="BE393" s="35">
        <v>-0.49719999999999998</v>
      </c>
      <c r="BF393" s="35">
        <v>-0.55859999999999999</v>
      </c>
      <c r="BG393" s="35">
        <v>-0.53639999999999999</v>
      </c>
      <c r="BI393" s="24" t="s">
        <v>433</v>
      </c>
      <c r="BK393" s="42">
        <v>23.540500000000002</v>
      </c>
      <c r="BL393" s="42">
        <v>18.849900000000002</v>
      </c>
      <c r="BM393" s="42">
        <v>22.616900000000001</v>
      </c>
      <c r="BN393" s="42">
        <v>21.150600000000001</v>
      </c>
      <c r="BO393" s="42">
        <v>18.360199999999999</v>
      </c>
      <c r="BP393" s="42">
        <v>23.8355</v>
      </c>
      <c r="BQ393" s="42">
        <v>23.028300000000002</v>
      </c>
      <c r="BR393" s="42">
        <v>19.193100000000001</v>
      </c>
      <c r="BS393" s="42">
        <v>20.539100000000001</v>
      </c>
      <c r="BT393" s="42">
        <v>22.8508</v>
      </c>
      <c r="BU393" s="42">
        <v>22.539200000000001</v>
      </c>
      <c r="BV393" s="42">
        <v>20.273900000000001</v>
      </c>
      <c r="BW393" s="42">
        <v>20.5657</v>
      </c>
      <c r="BX393" s="42">
        <v>22.310300000000002</v>
      </c>
      <c r="BY393" s="42">
        <v>25.2441</v>
      </c>
      <c r="BZ393" s="42">
        <v>24.1266</v>
      </c>
      <c r="CA393" s="42">
        <v>22.597300000000001</v>
      </c>
      <c r="CB393" s="42">
        <v>23.547599999999999</v>
      </c>
      <c r="CC393" s="42">
        <v>22.772300000000001</v>
      </c>
      <c r="CD393" s="42">
        <v>23.291899999999998</v>
      </c>
      <c r="CE393" s="42">
        <v>28.819500000000001</v>
      </c>
      <c r="CF393" s="42">
        <v>29.1677</v>
      </c>
      <c r="CH393" s="58">
        <v>105.43600000000001</v>
      </c>
      <c r="CI393" s="43">
        <v>35.673000000000002</v>
      </c>
    </row>
    <row r="394" spans="1:87">
      <c r="A394" s="107">
        <v>43004</v>
      </c>
      <c r="B394" s="41" t="s">
        <v>419</v>
      </c>
      <c r="C394" s="41" t="s">
        <v>109</v>
      </c>
      <c r="D394" s="41">
        <v>27</v>
      </c>
      <c r="E394" s="43">
        <v>3</v>
      </c>
      <c r="F394" s="44">
        <v>13</v>
      </c>
      <c r="G394" s="44">
        <v>90</v>
      </c>
      <c r="H394" s="44">
        <v>10060</v>
      </c>
      <c r="I394" s="58">
        <v>105.526</v>
      </c>
      <c r="J394" s="43">
        <v>35.707999999999998</v>
      </c>
      <c r="K394" s="43" t="s">
        <v>434</v>
      </c>
      <c r="M394" s="35">
        <v>0.50849999999999995</v>
      </c>
      <c r="N394" s="35">
        <v>0.54220000000000002</v>
      </c>
      <c r="O394" s="35">
        <v>0.57020000000000004</v>
      </c>
      <c r="P394" s="35">
        <v>0.5222</v>
      </c>
      <c r="Q394" s="35">
        <v>0.46739999999999998</v>
      </c>
      <c r="R394" s="35">
        <v>0.5353</v>
      </c>
      <c r="S394" s="35">
        <v>0.57399999999999995</v>
      </c>
      <c r="T394" s="35">
        <v>0.55610000000000004</v>
      </c>
      <c r="U394" s="35">
        <v>0.54239999999999999</v>
      </c>
      <c r="V394" s="35">
        <v>0.52710000000000001</v>
      </c>
      <c r="W394" s="35">
        <v>0.51590000000000003</v>
      </c>
      <c r="X394" s="35">
        <v>0.48820000000000002</v>
      </c>
      <c r="Y394" s="35">
        <v>0.53120000000000001</v>
      </c>
      <c r="Z394" s="35">
        <v>0.53239999999999998</v>
      </c>
      <c r="AA394" s="35">
        <v>0.56730000000000003</v>
      </c>
      <c r="AB394" s="35">
        <v>0.56159999999999999</v>
      </c>
      <c r="AC394" s="35">
        <v>0.43359999999999999</v>
      </c>
      <c r="AD394" s="35">
        <v>0.55600000000000005</v>
      </c>
      <c r="AE394" s="35">
        <v>0.50849999999999995</v>
      </c>
      <c r="AF394" s="35">
        <v>0.5393</v>
      </c>
      <c r="AG394" s="35">
        <v>0.27550000000000002</v>
      </c>
      <c r="AH394" s="35">
        <v>0.43209999999999998</v>
      </c>
      <c r="AJ394" s="25" t="s">
        <v>434</v>
      </c>
      <c r="AL394" s="35">
        <v>-0.4602</v>
      </c>
      <c r="AM394" s="35">
        <v>-0.4541</v>
      </c>
      <c r="AN394" s="35">
        <v>-0.49199999999999999</v>
      </c>
      <c r="AO394" s="35">
        <v>-0.46129999999999999</v>
      </c>
      <c r="AP394" s="35">
        <v>-0.50549999999999995</v>
      </c>
      <c r="AQ394" s="35">
        <v>-0.50509999999999999</v>
      </c>
      <c r="AR394" s="35">
        <v>-0.52159999999999995</v>
      </c>
      <c r="AS394" s="35">
        <v>-0.54339999999999999</v>
      </c>
      <c r="AT394" s="35">
        <v>-0.55220000000000002</v>
      </c>
      <c r="AU394" s="35">
        <v>-0.56530000000000002</v>
      </c>
      <c r="AV394" s="35">
        <v>-0.54430000000000001</v>
      </c>
      <c r="AW394" s="35">
        <v>-0.56310000000000004</v>
      </c>
      <c r="AX394" s="35">
        <v>-0.55249999999999999</v>
      </c>
      <c r="AY394" s="35">
        <v>-0.54969999999999997</v>
      </c>
      <c r="AZ394" s="35">
        <v>-0.54279999999999995</v>
      </c>
      <c r="BA394" s="35">
        <v>-0.54990000000000006</v>
      </c>
      <c r="BB394" s="35">
        <v>-0.55940000000000001</v>
      </c>
      <c r="BC394" s="35">
        <v>-0.54239999999999999</v>
      </c>
      <c r="BD394" s="35">
        <v>-0.56279999999999997</v>
      </c>
      <c r="BE394" s="35">
        <v>-0.5575</v>
      </c>
      <c r="BF394" s="35">
        <v>-0.60950000000000004</v>
      </c>
      <c r="BG394" s="35">
        <v>-0.57730000000000004</v>
      </c>
      <c r="BI394" s="24" t="s">
        <v>434</v>
      </c>
      <c r="BK394" s="42">
        <v>17.9849</v>
      </c>
      <c r="BL394" s="42">
        <v>15.762</v>
      </c>
      <c r="BM394" s="42">
        <v>21.939299999999999</v>
      </c>
      <c r="BN394" s="42">
        <v>17.0745</v>
      </c>
      <c r="BO394" s="42">
        <v>14.7506</v>
      </c>
      <c r="BP394" s="42">
        <v>17.6235</v>
      </c>
      <c r="BQ394" s="42">
        <v>18.563199999999998</v>
      </c>
      <c r="BR394" s="42">
        <v>14.3504</v>
      </c>
      <c r="BS394" s="42">
        <v>18.6389</v>
      </c>
      <c r="BT394" s="42">
        <v>22.053799999999999</v>
      </c>
      <c r="BU394" s="42">
        <v>20.940999999999999</v>
      </c>
      <c r="BV394" s="42">
        <v>19.2254</v>
      </c>
      <c r="BW394" s="42">
        <v>15.3515</v>
      </c>
      <c r="BX394" s="42">
        <v>17.1052</v>
      </c>
      <c r="BY394" s="42">
        <v>18.498899999999999</v>
      </c>
      <c r="BZ394" s="42">
        <v>21.8642</v>
      </c>
      <c r="CA394" s="42">
        <v>19.670300000000001</v>
      </c>
      <c r="CB394" s="42">
        <v>23.3508</v>
      </c>
      <c r="CC394" s="42">
        <v>24.922499999999999</v>
      </c>
      <c r="CD394" s="42">
        <v>21.2395</v>
      </c>
      <c r="CE394" s="42">
        <v>30.828900000000001</v>
      </c>
      <c r="CF394" s="42">
        <v>27.216200000000001</v>
      </c>
      <c r="CH394" s="58">
        <v>105.526</v>
      </c>
      <c r="CI394" s="43">
        <v>35.707999999999998</v>
      </c>
    </row>
    <row r="395" spans="1:87">
      <c r="A395" s="107">
        <v>43004</v>
      </c>
      <c r="B395" s="41" t="s">
        <v>419</v>
      </c>
      <c r="C395" s="41" t="s">
        <v>83</v>
      </c>
      <c r="D395" s="41">
        <v>9</v>
      </c>
      <c r="E395" s="43">
        <v>3</v>
      </c>
      <c r="F395" s="44">
        <v>10</v>
      </c>
      <c r="G395" s="44">
        <v>118</v>
      </c>
      <c r="H395" s="44">
        <v>9568</v>
      </c>
      <c r="I395" s="58">
        <v>150.52199999999999</v>
      </c>
      <c r="J395" s="43">
        <v>35.725000000000001</v>
      </c>
      <c r="K395" s="43" t="s">
        <v>435</v>
      </c>
      <c r="M395" s="35">
        <v>0.52300000000000002</v>
      </c>
      <c r="N395" s="35">
        <v>0.496</v>
      </c>
      <c r="O395" s="35">
        <v>0.49099999999999999</v>
      </c>
      <c r="P395" s="35">
        <v>0.51139999999999997</v>
      </c>
      <c r="Q395" s="35">
        <v>0.47539999999999999</v>
      </c>
      <c r="R395" s="35">
        <v>0.51249999999999996</v>
      </c>
      <c r="S395" s="35">
        <v>0.51119999999999999</v>
      </c>
      <c r="T395" s="35">
        <v>0.54720000000000002</v>
      </c>
      <c r="U395" s="35">
        <v>0.53979999999999995</v>
      </c>
      <c r="V395" s="35">
        <v>0.51229999999999998</v>
      </c>
      <c r="W395" s="35">
        <v>0.50860000000000005</v>
      </c>
      <c r="X395" s="35">
        <v>0.49959999999999999</v>
      </c>
      <c r="Y395" s="35">
        <v>0.51880000000000004</v>
      </c>
      <c r="Z395" s="35">
        <v>0.5151</v>
      </c>
      <c r="AA395" s="35">
        <v>0.53949999999999998</v>
      </c>
      <c r="AB395" s="35">
        <v>0.53779999999999994</v>
      </c>
      <c r="AC395" s="35">
        <v>0.4652</v>
      </c>
      <c r="AD395" s="35">
        <v>0.44519999999999998</v>
      </c>
      <c r="AE395" s="35">
        <v>0.42849999999999999</v>
      </c>
      <c r="AF395" s="35">
        <v>0.4511</v>
      </c>
      <c r="AG395" s="35">
        <v>0.2145</v>
      </c>
      <c r="AH395" s="35">
        <v>0.26819999999999999</v>
      </c>
      <c r="AJ395" s="25" t="s">
        <v>435</v>
      </c>
      <c r="AL395" s="35">
        <v>-0.43780000000000002</v>
      </c>
      <c r="AM395" s="35">
        <v>-0.42930000000000001</v>
      </c>
      <c r="AN395" s="35">
        <v>-0.46729999999999999</v>
      </c>
      <c r="AO395" s="35">
        <v>-0.49270000000000003</v>
      </c>
      <c r="AP395" s="35">
        <v>-0.4572</v>
      </c>
      <c r="AQ395" s="35">
        <v>-0.49440000000000001</v>
      </c>
      <c r="AR395" s="35">
        <v>-0.45250000000000001</v>
      </c>
      <c r="AS395" s="35">
        <v>-0.51200000000000001</v>
      </c>
      <c r="AT395" s="35">
        <v>-0.51280000000000003</v>
      </c>
      <c r="AU395" s="35">
        <v>-0.52059999999999995</v>
      </c>
      <c r="AV395" s="35">
        <v>-0.50139999999999996</v>
      </c>
      <c r="AW395" s="35">
        <v>-0.52390000000000003</v>
      </c>
      <c r="AX395" s="35">
        <v>-0.53759999999999997</v>
      </c>
      <c r="AY395" s="35">
        <v>-0.52769999999999995</v>
      </c>
      <c r="AZ395" s="35">
        <v>-0.5343</v>
      </c>
      <c r="BA395" s="35">
        <v>-0.52139999999999997</v>
      </c>
      <c r="BB395" s="35">
        <v>-0.53080000000000005</v>
      </c>
      <c r="BC395" s="35">
        <v>-0.54700000000000004</v>
      </c>
      <c r="BD395" s="35">
        <v>-0.54510000000000003</v>
      </c>
      <c r="BE395" s="35">
        <v>-0.55869999999999997</v>
      </c>
      <c r="BF395" s="35">
        <v>-0.56540000000000001</v>
      </c>
      <c r="BG395" s="35">
        <v>-0.56010000000000004</v>
      </c>
      <c r="BI395" s="24" t="s">
        <v>435</v>
      </c>
      <c r="BK395" s="42">
        <v>20.159800000000001</v>
      </c>
      <c r="BL395" s="42">
        <v>15.4359</v>
      </c>
      <c r="BM395" s="42">
        <v>19.513000000000002</v>
      </c>
      <c r="BN395" s="42">
        <v>18.668299999999999</v>
      </c>
      <c r="BO395" s="42">
        <v>15.0692</v>
      </c>
      <c r="BP395" s="42">
        <v>19.144300000000001</v>
      </c>
      <c r="BQ395" s="42">
        <v>19.389099999999999</v>
      </c>
      <c r="BR395" s="42">
        <v>15.1777</v>
      </c>
      <c r="BS395" s="42">
        <v>17.735399999999998</v>
      </c>
      <c r="BT395" s="42">
        <v>20.576000000000001</v>
      </c>
      <c r="BU395" s="42">
        <v>21.508700000000001</v>
      </c>
      <c r="BV395" s="42">
        <v>16.7041</v>
      </c>
      <c r="BW395" s="42">
        <v>17.047899999999998</v>
      </c>
      <c r="BX395" s="42">
        <v>16.347200000000001</v>
      </c>
      <c r="BY395" s="42">
        <v>19.385400000000001</v>
      </c>
      <c r="BZ395" s="42">
        <v>21.0627</v>
      </c>
      <c r="CA395" s="42">
        <v>20.8247</v>
      </c>
      <c r="CB395" s="42">
        <v>23.936499999999999</v>
      </c>
      <c r="CC395" s="42">
        <v>22.8749</v>
      </c>
      <c r="CD395" s="42">
        <v>22.113399999999999</v>
      </c>
      <c r="CE395" s="42">
        <v>25.038900000000002</v>
      </c>
      <c r="CF395" s="42">
        <v>27.601600000000001</v>
      </c>
      <c r="CH395" s="58">
        <v>150.52199999999999</v>
      </c>
      <c r="CI395" s="43">
        <v>35.725000000000001</v>
      </c>
    </row>
    <row r="396" spans="1:87">
      <c r="A396" s="107">
        <v>43095</v>
      </c>
      <c r="B396" s="41" t="s">
        <v>419</v>
      </c>
      <c r="C396" s="41" t="s">
        <v>431</v>
      </c>
      <c r="D396" s="41">
        <v>41</v>
      </c>
      <c r="E396" s="43">
        <v>3</v>
      </c>
      <c r="F396" s="44">
        <v>14</v>
      </c>
      <c r="G396" s="44">
        <v>165</v>
      </c>
      <c r="H396" s="44">
        <v>8048</v>
      </c>
      <c r="I396" s="58">
        <v>105.46599999999999</v>
      </c>
      <c r="J396" s="43">
        <v>35.715000000000003</v>
      </c>
      <c r="K396" s="43" t="s">
        <v>436</v>
      </c>
      <c r="M396" s="35">
        <v>0.59530000000000005</v>
      </c>
      <c r="N396" s="35">
        <v>0.56830000000000003</v>
      </c>
      <c r="O396" s="35">
        <v>0.59850000000000003</v>
      </c>
      <c r="P396" s="35">
        <v>0.64749999999999996</v>
      </c>
      <c r="Q396" s="35">
        <v>0.56310000000000004</v>
      </c>
      <c r="R396" s="35">
        <v>0.67</v>
      </c>
      <c r="S396" s="35">
        <v>0.61770000000000003</v>
      </c>
      <c r="T396" s="35">
        <v>0.63170000000000004</v>
      </c>
      <c r="U396" s="35">
        <v>0.64580000000000004</v>
      </c>
      <c r="V396" s="35">
        <v>0.61450000000000005</v>
      </c>
      <c r="W396" s="35">
        <v>0.61129999999999995</v>
      </c>
      <c r="X396" s="35">
        <v>0.61260000000000003</v>
      </c>
      <c r="Y396" s="35">
        <v>0.64270000000000005</v>
      </c>
      <c r="Z396" s="35">
        <v>0.63600000000000001</v>
      </c>
      <c r="AA396" s="35">
        <v>0.64590000000000003</v>
      </c>
      <c r="AB396" s="35">
        <v>0.51929999999999998</v>
      </c>
      <c r="AC396" s="35">
        <v>0.53920000000000001</v>
      </c>
      <c r="AD396" s="35">
        <v>0.54959999999999998</v>
      </c>
      <c r="AE396" s="35">
        <v>0.55069999999999997</v>
      </c>
      <c r="AF396" s="35">
        <v>0.60629999999999995</v>
      </c>
      <c r="AG396" s="35">
        <v>0.50109999999999999</v>
      </c>
      <c r="AH396" s="35">
        <v>0.56530000000000002</v>
      </c>
      <c r="AJ396" s="25" t="s">
        <v>436</v>
      </c>
      <c r="AL396" s="35">
        <v>-0.43609999999999999</v>
      </c>
      <c r="AM396" s="35">
        <v>-0.43969999999999998</v>
      </c>
      <c r="AN396" s="35">
        <v>-0.47439999999999999</v>
      </c>
      <c r="AO396" s="35">
        <v>-0.45040000000000002</v>
      </c>
      <c r="AP396" s="35">
        <v>-0.4471</v>
      </c>
      <c r="AQ396" s="35">
        <v>-0.47410000000000002</v>
      </c>
      <c r="AR396" s="35">
        <v>-0.45519999999999999</v>
      </c>
      <c r="AS396" s="35">
        <v>-0.4637</v>
      </c>
      <c r="AT396" s="35">
        <v>-0.46810000000000002</v>
      </c>
      <c r="AU396" s="35">
        <v>-0.46860000000000002</v>
      </c>
      <c r="AV396" s="35">
        <v>-0.46</v>
      </c>
      <c r="AW396" s="35">
        <v>-0.4909</v>
      </c>
      <c r="AX396" s="35">
        <v>-0.504</v>
      </c>
      <c r="AY396" s="35">
        <v>-0.49780000000000002</v>
      </c>
      <c r="AZ396" s="35">
        <v>-0.49669999999999997</v>
      </c>
      <c r="BA396" s="35">
        <v>-0.51300000000000001</v>
      </c>
      <c r="BB396" s="35">
        <v>-0.55789999999999995</v>
      </c>
      <c r="BC396" s="35">
        <v>-0.54530000000000001</v>
      </c>
      <c r="BD396" s="35">
        <v>-0.52559999999999996</v>
      </c>
      <c r="BE396" s="35">
        <v>-0.53769999999999996</v>
      </c>
      <c r="BF396" s="35">
        <v>-0.50629999999999997</v>
      </c>
      <c r="BG396" s="35">
        <v>-0.51780000000000004</v>
      </c>
      <c r="BI396" s="24" t="s">
        <v>436</v>
      </c>
      <c r="BK396" s="42">
        <v>22.375299999999999</v>
      </c>
      <c r="BL396" s="42">
        <v>16.0837</v>
      </c>
      <c r="BM396" s="42">
        <v>19.3598</v>
      </c>
      <c r="BN396" s="42">
        <v>20.490400000000001</v>
      </c>
      <c r="BO396" s="42">
        <v>18.6568</v>
      </c>
      <c r="BP396" s="42">
        <v>19.290400000000002</v>
      </c>
      <c r="BQ396" s="42">
        <v>18.7166</v>
      </c>
      <c r="BR396" s="42">
        <v>16.4282</v>
      </c>
      <c r="BS396" s="42">
        <v>18.833600000000001</v>
      </c>
      <c r="BT396" s="42">
        <v>21.113299999999999</v>
      </c>
      <c r="BU396" s="42">
        <v>21.510100000000001</v>
      </c>
      <c r="BV396" s="42">
        <v>18.2913</v>
      </c>
      <c r="BW396" s="42">
        <v>16.422799999999999</v>
      </c>
      <c r="BX396" s="42">
        <v>16.165600000000001</v>
      </c>
      <c r="BY396" s="42">
        <v>20.259699999999999</v>
      </c>
      <c r="BZ396" s="42">
        <v>23.224900000000002</v>
      </c>
      <c r="CA396" s="42">
        <v>20.586200000000002</v>
      </c>
      <c r="CB396" s="42">
        <v>26.151700000000002</v>
      </c>
      <c r="CC396" s="42">
        <v>21.386600000000001</v>
      </c>
      <c r="CD396" s="42">
        <v>21.963000000000001</v>
      </c>
      <c r="CE396" s="42">
        <v>22.853200000000001</v>
      </c>
      <c r="CF396" s="42">
        <v>22.258800000000001</v>
      </c>
      <c r="CH396" s="58">
        <v>105.46599999999999</v>
      </c>
      <c r="CI396" s="43">
        <v>35.715000000000003</v>
      </c>
    </row>
    <row r="397" spans="1:87">
      <c r="A397" s="107">
        <v>42354</v>
      </c>
      <c r="B397" s="41" t="s">
        <v>419</v>
      </c>
      <c r="C397" s="41" t="s">
        <v>85</v>
      </c>
      <c r="D397" s="41">
        <v>6</v>
      </c>
      <c r="E397" s="43">
        <v>3</v>
      </c>
      <c r="F397" s="44">
        <v>13</v>
      </c>
      <c r="G397" s="44">
        <v>227</v>
      </c>
      <c r="H397" s="44">
        <v>7803</v>
      </c>
      <c r="I397" s="58">
        <v>105.39400000000001</v>
      </c>
      <c r="J397" s="43">
        <v>35.720999999999997</v>
      </c>
      <c r="K397" s="43" t="s">
        <v>437</v>
      </c>
      <c r="M397" s="35">
        <v>0.55769999999999997</v>
      </c>
      <c r="N397" s="35">
        <v>0.51680000000000004</v>
      </c>
      <c r="O397" s="35">
        <v>0.59470000000000001</v>
      </c>
      <c r="P397" s="35">
        <v>0.60409999999999997</v>
      </c>
      <c r="Q397" s="35">
        <v>0.59419999999999995</v>
      </c>
      <c r="R397" s="35">
        <v>0.61750000000000005</v>
      </c>
      <c r="S397" s="35">
        <v>0.57199999999999995</v>
      </c>
      <c r="T397" s="35">
        <v>0.60429999999999995</v>
      </c>
      <c r="U397" s="35">
        <v>0.61560000000000004</v>
      </c>
      <c r="V397" s="35">
        <v>0.58579999999999999</v>
      </c>
      <c r="W397" s="35">
        <v>0.56220000000000003</v>
      </c>
      <c r="X397" s="35">
        <v>0.58730000000000004</v>
      </c>
      <c r="Y397" s="35">
        <v>0.61270000000000002</v>
      </c>
      <c r="Z397" s="35">
        <v>0.64849999999999997</v>
      </c>
      <c r="AA397" s="35">
        <v>0.43380000000000002</v>
      </c>
      <c r="AB397" s="35">
        <v>0.40600000000000003</v>
      </c>
      <c r="AC397" s="35">
        <v>0.4325</v>
      </c>
      <c r="AD397" s="35">
        <v>0.51229999999999998</v>
      </c>
      <c r="AE397" s="35">
        <v>0.49049999999999999</v>
      </c>
      <c r="AF397" s="35">
        <v>0.55400000000000005</v>
      </c>
      <c r="AG397" s="35">
        <v>0.22159999999999999</v>
      </c>
      <c r="AH397" s="35">
        <v>0.40510000000000002</v>
      </c>
      <c r="AJ397" s="25" t="s">
        <v>437</v>
      </c>
      <c r="AL397" s="35">
        <v>-0.4345</v>
      </c>
      <c r="AM397" s="35">
        <v>-0.41089999999999999</v>
      </c>
      <c r="AN397" s="35">
        <v>-0.44869999999999999</v>
      </c>
      <c r="AO397" s="35">
        <v>-0.44969999999999999</v>
      </c>
      <c r="AP397" s="35">
        <v>-0.46639999999999998</v>
      </c>
      <c r="AQ397" s="35">
        <v>-0.44779999999999998</v>
      </c>
      <c r="AR397" s="35">
        <v>-0.4002</v>
      </c>
      <c r="AS397" s="35">
        <v>-0.4637</v>
      </c>
      <c r="AT397" s="35">
        <v>-0.47799999999999998</v>
      </c>
      <c r="AU397" s="35">
        <v>-0.47810000000000002</v>
      </c>
      <c r="AV397" s="35">
        <v>-0.45689999999999997</v>
      </c>
      <c r="AW397" s="35">
        <v>-0.4879</v>
      </c>
      <c r="AX397" s="35">
        <v>-0.50029999999999997</v>
      </c>
      <c r="AY397" s="35">
        <v>-0.49669999999999997</v>
      </c>
      <c r="AZ397" s="35">
        <v>-0.57040000000000002</v>
      </c>
      <c r="BA397" s="35">
        <v>-0.53190000000000004</v>
      </c>
      <c r="BB397" s="35">
        <v>-0.55189999999999995</v>
      </c>
      <c r="BC397" s="35">
        <v>-0.54800000000000004</v>
      </c>
      <c r="BD397" s="35">
        <v>-0.5403</v>
      </c>
      <c r="BE397" s="35">
        <v>-0.55779999999999996</v>
      </c>
      <c r="BF397" s="35">
        <v>-0.56850000000000001</v>
      </c>
      <c r="BG397" s="35">
        <v>-0.5454</v>
      </c>
      <c r="BI397" s="24" t="s">
        <v>437</v>
      </c>
      <c r="BK397" s="42">
        <v>22.3034</v>
      </c>
      <c r="BL397" s="42">
        <v>17.5046</v>
      </c>
      <c r="BM397" s="42">
        <v>23.0581</v>
      </c>
      <c r="BN397" s="42">
        <v>20.857299999999999</v>
      </c>
      <c r="BO397" s="42">
        <v>20.161200000000001</v>
      </c>
      <c r="BP397" s="42">
        <v>23.5685</v>
      </c>
      <c r="BQ397" s="42">
        <v>20.321899999999999</v>
      </c>
      <c r="BR397" s="42">
        <v>19.235299999999999</v>
      </c>
      <c r="BS397" s="42">
        <v>21.5732</v>
      </c>
      <c r="BT397" s="42">
        <v>23.692399999999999</v>
      </c>
      <c r="BU397" s="42">
        <v>23.511199999999999</v>
      </c>
      <c r="BV397" s="42">
        <v>21.5426</v>
      </c>
      <c r="BW397" s="42">
        <v>20.053799999999999</v>
      </c>
      <c r="BX397" s="42">
        <v>20.829499999999999</v>
      </c>
      <c r="BY397" s="42">
        <v>28.838799999999999</v>
      </c>
      <c r="BZ397" s="42">
        <v>29.848800000000001</v>
      </c>
      <c r="CA397" s="42">
        <v>25.893599999999999</v>
      </c>
      <c r="CB397" s="42">
        <v>28.383099999999999</v>
      </c>
      <c r="CC397" s="42">
        <v>27.778500000000001</v>
      </c>
      <c r="CD397" s="42">
        <v>25.114599999999999</v>
      </c>
      <c r="CE397" s="42">
        <v>30.311399999999999</v>
      </c>
      <c r="CF397" s="42">
        <v>27.7455</v>
      </c>
      <c r="CH397" s="58">
        <v>105.39400000000001</v>
      </c>
      <c r="CI397" s="43">
        <v>35.720999999999997</v>
      </c>
    </row>
    <row r="398" spans="1:87">
      <c r="A398" s="107">
        <v>43095</v>
      </c>
      <c r="B398" s="41" t="s">
        <v>419</v>
      </c>
      <c r="C398" s="41" t="s">
        <v>19</v>
      </c>
      <c r="D398" s="41">
        <v>11</v>
      </c>
      <c r="E398" s="43">
        <v>3</v>
      </c>
      <c r="F398" s="44">
        <v>8</v>
      </c>
      <c r="G398" s="44">
        <v>243</v>
      </c>
      <c r="H398" s="44">
        <v>9520</v>
      </c>
      <c r="I398" s="58">
        <v>105.46899999999999</v>
      </c>
      <c r="J398" s="43">
        <v>35.701000000000001</v>
      </c>
      <c r="K398" s="43" t="s">
        <v>438</v>
      </c>
      <c r="M398" s="35">
        <v>0.44180000000000003</v>
      </c>
      <c r="N398" s="35">
        <v>0.37409999999999999</v>
      </c>
      <c r="O398" s="35">
        <v>0.40200000000000002</v>
      </c>
      <c r="P398" s="35">
        <v>0.51570000000000005</v>
      </c>
      <c r="Q398" s="35">
        <v>0.41660000000000003</v>
      </c>
      <c r="R398" s="35">
        <v>0.61160000000000003</v>
      </c>
      <c r="S398" s="35">
        <v>0.47120000000000001</v>
      </c>
      <c r="T398" s="35">
        <v>0.54349999999999998</v>
      </c>
      <c r="U398" s="35">
        <v>0.50880000000000003</v>
      </c>
      <c r="V398" s="35">
        <v>0.3589</v>
      </c>
      <c r="W398" s="35">
        <v>0.36530000000000001</v>
      </c>
      <c r="X398" s="35">
        <v>0.39779999999999999</v>
      </c>
      <c r="Y398" s="35">
        <v>0.60409999999999997</v>
      </c>
      <c r="Z398" s="35">
        <v>0.55469999999999997</v>
      </c>
      <c r="AA398" s="35">
        <v>0.54759999999999998</v>
      </c>
      <c r="AB398" s="35">
        <v>0.56399999999999995</v>
      </c>
      <c r="AC398" s="35">
        <v>0.47470000000000001</v>
      </c>
      <c r="AD398" s="35">
        <v>0.61870000000000003</v>
      </c>
      <c r="AE398" s="35">
        <v>0.4289</v>
      </c>
      <c r="AF398" s="35">
        <v>0.61670000000000003</v>
      </c>
      <c r="AG398" s="35">
        <v>0.50039999999999996</v>
      </c>
      <c r="AH398" s="35">
        <v>0.54200000000000004</v>
      </c>
      <c r="AJ398" s="25" t="s">
        <v>438</v>
      </c>
      <c r="AL398" s="35">
        <v>-0.52290000000000003</v>
      </c>
      <c r="AM398" s="35">
        <v>-0.51839999999999997</v>
      </c>
      <c r="AN398" s="35">
        <v>-0.56599999999999995</v>
      </c>
      <c r="AO398" s="35">
        <v>-0.5242</v>
      </c>
      <c r="AP398" s="35">
        <v>-0.44869999999999999</v>
      </c>
      <c r="AQ398" s="35">
        <v>-0.48280000000000001</v>
      </c>
      <c r="AR398" s="35">
        <v>-0.50590000000000002</v>
      </c>
      <c r="AS398" s="35">
        <v>-0.49080000000000001</v>
      </c>
      <c r="AT398" s="35">
        <v>-0.51239999999999997</v>
      </c>
      <c r="AU398" s="35">
        <v>-0.50680000000000003</v>
      </c>
      <c r="AV398" s="35">
        <v>-0.57210000000000005</v>
      </c>
      <c r="AW398" s="35">
        <v>-0.5302</v>
      </c>
      <c r="AX398" s="35">
        <v>-0.51190000000000002</v>
      </c>
      <c r="AY398" s="35">
        <v>-0.4849</v>
      </c>
      <c r="AZ398" s="35">
        <v>-0.51060000000000005</v>
      </c>
      <c r="BA398" s="35">
        <v>-0.51990000000000003</v>
      </c>
      <c r="BB398" s="35">
        <v>-0.55659999999999998</v>
      </c>
      <c r="BC398" s="35">
        <v>-0.51249999999999996</v>
      </c>
      <c r="BD398" s="35">
        <v>-0.55200000000000005</v>
      </c>
      <c r="BE398" s="35">
        <v>-0.56120000000000003</v>
      </c>
      <c r="BF398" s="35">
        <v>-0.57279999999999998</v>
      </c>
      <c r="BG398" s="35">
        <v>-0.52890000000000004</v>
      </c>
      <c r="BI398" s="24" t="s">
        <v>438</v>
      </c>
      <c r="BK398" s="42">
        <v>23.900099999999998</v>
      </c>
      <c r="BL398" s="42">
        <v>17.6204</v>
      </c>
      <c r="BM398" s="42">
        <v>26.8873</v>
      </c>
      <c r="BN398" s="42">
        <v>21.811</v>
      </c>
      <c r="BO398" s="42">
        <v>19.081600000000002</v>
      </c>
      <c r="BP398" s="42">
        <v>20.1677</v>
      </c>
      <c r="BQ398" s="42">
        <v>24.1008</v>
      </c>
      <c r="BR398" s="42">
        <v>17.532</v>
      </c>
      <c r="BS398" s="42">
        <v>21.0641</v>
      </c>
      <c r="BT398" s="42">
        <v>21.522400000000001</v>
      </c>
      <c r="BU398" s="42">
        <v>27.799299999999999</v>
      </c>
      <c r="BV398" s="42">
        <v>22.156099999999999</v>
      </c>
      <c r="BW398" s="42">
        <v>17.897400000000001</v>
      </c>
      <c r="BX398" s="42">
        <v>17.570499999999999</v>
      </c>
      <c r="BY398" s="42">
        <v>24.6417</v>
      </c>
      <c r="BZ398" s="42">
        <v>22.7818</v>
      </c>
      <c r="CA398" s="42">
        <v>25.434999999999999</v>
      </c>
      <c r="CB398" s="42">
        <v>25.586400000000001</v>
      </c>
      <c r="CC398" s="42">
        <v>27.9572</v>
      </c>
      <c r="CD398" s="42">
        <v>22.854199999999999</v>
      </c>
      <c r="CE398" s="42">
        <v>25.378499999999999</v>
      </c>
      <c r="CF398" s="42">
        <v>24.428699999999999</v>
      </c>
      <c r="CH398" s="58">
        <v>105.46899999999999</v>
      </c>
      <c r="CI398" s="43">
        <v>35.701000000000001</v>
      </c>
    </row>
    <row r="399" spans="1:87">
      <c r="A399" s="107">
        <v>40817</v>
      </c>
      <c r="B399" s="41" t="s">
        <v>419</v>
      </c>
      <c r="C399" s="41" t="s">
        <v>83</v>
      </c>
      <c r="D399" s="41">
        <v>9</v>
      </c>
      <c r="E399" s="43">
        <v>3</v>
      </c>
      <c r="F399" s="44">
        <v>14</v>
      </c>
      <c r="G399" s="44">
        <v>139</v>
      </c>
      <c r="H399" s="44">
        <v>8364</v>
      </c>
      <c r="I399" s="58">
        <v>105.44199999999999</v>
      </c>
      <c r="J399" s="43">
        <v>35.697000000000003</v>
      </c>
      <c r="K399" s="43" t="s">
        <v>439</v>
      </c>
      <c r="M399" s="35">
        <v>0.57320000000000004</v>
      </c>
      <c r="N399" s="35">
        <v>0.54</v>
      </c>
      <c r="O399" s="35">
        <v>0.57199999999999995</v>
      </c>
      <c r="P399" s="35">
        <v>0.53620000000000001</v>
      </c>
      <c r="Q399" s="35">
        <v>0.53469999999999995</v>
      </c>
      <c r="R399" s="35">
        <v>0.60809999999999997</v>
      </c>
      <c r="S399" s="35">
        <v>0.58150000000000002</v>
      </c>
      <c r="T399" s="35">
        <v>0.57640000000000002</v>
      </c>
      <c r="U399" s="35">
        <v>0.53029999999999999</v>
      </c>
      <c r="V399" s="35">
        <v>0.40339999999999998</v>
      </c>
      <c r="W399" s="35">
        <v>0.39319999999999999</v>
      </c>
      <c r="X399" s="35">
        <v>0.44269999999999998</v>
      </c>
      <c r="Y399" s="35">
        <v>0.45179999999999998</v>
      </c>
      <c r="Z399" s="35">
        <v>0.47299999999999998</v>
      </c>
      <c r="AA399" s="35">
        <v>0.51239999999999997</v>
      </c>
      <c r="AB399" s="35">
        <v>0.48649999999999999</v>
      </c>
      <c r="AC399" s="35">
        <v>0.4869</v>
      </c>
      <c r="AD399" s="35">
        <v>0.51739999999999997</v>
      </c>
      <c r="AE399" s="35">
        <v>0.49990000000000001</v>
      </c>
      <c r="AF399" s="35">
        <v>0.53549999999999998</v>
      </c>
      <c r="AG399" s="35">
        <v>0.20169999999999999</v>
      </c>
      <c r="AH399" s="35">
        <v>0.34260000000000002</v>
      </c>
      <c r="AJ399" s="25" t="s">
        <v>439</v>
      </c>
      <c r="AL399" s="35">
        <v>-0.42370000000000002</v>
      </c>
      <c r="AM399" s="35">
        <v>-0.38419999999999999</v>
      </c>
      <c r="AN399" s="35">
        <v>-0.41760000000000003</v>
      </c>
      <c r="AO399" s="35">
        <v>-0.37640000000000001</v>
      </c>
      <c r="AP399" s="35">
        <v>-0.42</v>
      </c>
      <c r="AQ399" s="35">
        <v>-0.39240000000000003</v>
      </c>
      <c r="AR399" s="35">
        <v>-0.37769999999999998</v>
      </c>
      <c r="AS399" s="35">
        <v>-0.44140000000000001</v>
      </c>
      <c r="AT399" s="35">
        <v>-0.47370000000000001</v>
      </c>
      <c r="AU399" s="35">
        <v>-0.4889</v>
      </c>
      <c r="AV399" s="35">
        <v>-0.49370000000000003</v>
      </c>
      <c r="AW399" s="35">
        <v>-0.4763</v>
      </c>
      <c r="AX399" s="35">
        <v>-0.4839</v>
      </c>
      <c r="AY399" s="35">
        <v>-0.4899</v>
      </c>
      <c r="AZ399" s="35">
        <v>-0.48570000000000002</v>
      </c>
      <c r="BA399" s="35">
        <v>-0.45900000000000002</v>
      </c>
      <c r="BB399" s="35">
        <v>-0.49709999999999999</v>
      </c>
      <c r="BC399" s="35">
        <v>-0.48809999999999998</v>
      </c>
      <c r="BD399" s="35">
        <v>-0.49880000000000002</v>
      </c>
      <c r="BE399" s="35">
        <v>-0.50109999999999999</v>
      </c>
      <c r="BF399" s="35">
        <v>-0.54149999999999998</v>
      </c>
      <c r="BG399" s="35">
        <v>-0.50170000000000003</v>
      </c>
      <c r="BI399" s="24" t="s">
        <v>439</v>
      </c>
      <c r="BK399" s="42">
        <v>18.060700000000001</v>
      </c>
      <c r="BL399" s="42">
        <v>13.073499999999999</v>
      </c>
      <c r="BM399" s="42">
        <v>16.4467</v>
      </c>
      <c r="BN399" s="42">
        <v>17.8828</v>
      </c>
      <c r="BO399" s="42">
        <v>15.387499999999999</v>
      </c>
      <c r="BP399" s="42">
        <v>16.5398</v>
      </c>
      <c r="BQ399" s="42">
        <v>16.050799999999999</v>
      </c>
      <c r="BR399" s="42">
        <v>13.0717</v>
      </c>
      <c r="BS399" s="42">
        <v>21.042400000000001</v>
      </c>
      <c r="BT399" s="42">
        <v>23.374400000000001</v>
      </c>
      <c r="BU399" s="42">
        <v>24.9329</v>
      </c>
      <c r="BV399" s="42">
        <v>21.6296</v>
      </c>
      <c r="BW399" s="42">
        <v>20.126300000000001</v>
      </c>
      <c r="BX399" s="42">
        <v>19.1053</v>
      </c>
      <c r="BY399" s="42">
        <v>22.857900000000001</v>
      </c>
      <c r="BZ399" s="42">
        <v>22.537400000000002</v>
      </c>
      <c r="CA399" s="42">
        <v>19.5566</v>
      </c>
      <c r="CB399" s="42">
        <v>24.705300000000001</v>
      </c>
      <c r="CC399" s="42">
        <v>23.8233</v>
      </c>
      <c r="CD399" s="42">
        <v>22.498699999999999</v>
      </c>
      <c r="CE399" s="42">
        <v>27.1004</v>
      </c>
      <c r="CF399" s="42">
        <v>30.5396</v>
      </c>
      <c r="CH399" s="58">
        <v>105.44199999999999</v>
      </c>
      <c r="CI399" s="43">
        <v>35.697000000000003</v>
      </c>
    </row>
    <row r="400" spans="1:87">
      <c r="A400" s="107">
        <v>40392</v>
      </c>
      <c r="B400" s="41" t="s">
        <v>419</v>
      </c>
      <c r="C400" s="41" t="s">
        <v>440</v>
      </c>
      <c r="D400" s="41">
        <v>22</v>
      </c>
      <c r="E400" s="43">
        <v>3</v>
      </c>
      <c r="F400" s="44">
        <v>11</v>
      </c>
      <c r="G400" s="44">
        <v>18</v>
      </c>
      <c r="H400" s="44">
        <v>8151</v>
      </c>
      <c r="I400" s="58">
        <v>105.392</v>
      </c>
      <c r="J400" s="43">
        <v>35.735999999999997</v>
      </c>
      <c r="K400" s="43" t="s">
        <v>441</v>
      </c>
      <c r="M400" s="35">
        <v>0.51649999999999996</v>
      </c>
      <c r="N400" s="35">
        <v>0.51019999999999999</v>
      </c>
      <c r="O400" s="35">
        <v>0.52149999999999996</v>
      </c>
      <c r="P400" s="35">
        <v>0.4975</v>
      </c>
      <c r="Q400" s="35">
        <v>0.48830000000000001</v>
      </c>
      <c r="R400" s="35">
        <v>0.54400000000000004</v>
      </c>
      <c r="S400" s="35">
        <v>0.55859999999999999</v>
      </c>
      <c r="T400" s="35">
        <v>0.54159999999999997</v>
      </c>
      <c r="U400" s="35">
        <v>0.56599999999999995</v>
      </c>
      <c r="V400" s="35">
        <v>0.52869999999999995</v>
      </c>
      <c r="W400" s="35">
        <v>0.41670000000000001</v>
      </c>
      <c r="X400" s="35">
        <v>0.42430000000000001</v>
      </c>
      <c r="Y400" s="35">
        <v>0.45479999999999998</v>
      </c>
      <c r="Z400" s="35">
        <v>0.46629999999999999</v>
      </c>
      <c r="AA400" s="35">
        <v>0.50660000000000005</v>
      </c>
      <c r="AB400" s="35">
        <v>0.4773</v>
      </c>
      <c r="AC400" s="35">
        <v>0.46150000000000002</v>
      </c>
      <c r="AD400" s="35">
        <v>0.51429999999999998</v>
      </c>
      <c r="AE400" s="35">
        <v>0.52159999999999995</v>
      </c>
      <c r="AF400" s="35">
        <v>0.52039999999999997</v>
      </c>
      <c r="AG400" s="35">
        <v>0.1923</v>
      </c>
      <c r="AH400" s="35">
        <v>0.36159999999999998</v>
      </c>
      <c r="AJ400" s="25" t="s">
        <v>441</v>
      </c>
      <c r="AL400" s="35">
        <v>-0.45119999999999999</v>
      </c>
      <c r="AM400" s="35">
        <v>-0.46160000000000001</v>
      </c>
      <c r="AN400" s="35">
        <v>-0.47789999999999999</v>
      </c>
      <c r="AO400" s="35">
        <v>-0.4647</v>
      </c>
      <c r="AP400" s="35">
        <v>-0.46250000000000002</v>
      </c>
      <c r="AQ400" s="35">
        <v>-0.47160000000000002</v>
      </c>
      <c r="AR400" s="35">
        <v>-0.4909</v>
      </c>
      <c r="AS400" s="35">
        <v>-0.49270000000000003</v>
      </c>
      <c r="AT400" s="35">
        <v>-0.5212</v>
      </c>
      <c r="AU400" s="35">
        <v>-0.4803</v>
      </c>
      <c r="AV400" s="35">
        <v>-0.55810000000000004</v>
      </c>
      <c r="AW400" s="35">
        <v>-0.54320000000000002</v>
      </c>
      <c r="AX400" s="35">
        <v>-0.56000000000000005</v>
      </c>
      <c r="AY400" s="35">
        <v>-0.55120000000000002</v>
      </c>
      <c r="AZ400" s="35">
        <v>-0.55120000000000002</v>
      </c>
      <c r="BA400" s="35">
        <v>-0.51770000000000005</v>
      </c>
      <c r="BB400" s="35">
        <v>-0.51880000000000004</v>
      </c>
      <c r="BC400" s="35">
        <v>-0.54120000000000001</v>
      </c>
      <c r="BD400" s="35">
        <v>-0.5403</v>
      </c>
      <c r="BE400" s="35">
        <v>-0.53510000000000002</v>
      </c>
      <c r="BF400" s="35">
        <v>-0.55579999999999996</v>
      </c>
      <c r="BG400" s="35">
        <v>-0.54139999999999999</v>
      </c>
      <c r="BI400" s="24" t="s">
        <v>441</v>
      </c>
      <c r="BK400" s="42">
        <v>22.481200000000001</v>
      </c>
      <c r="BL400" s="42">
        <v>14.956099999999999</v>
      </c>
      <c r="BM400" s="42">
        <v>21.337399999999999</v>
      </c>
      <c r="BN400" s="42">
        <v>22.1313</v>
      </c>
      <c r="BO400" s="42">
        <v>19.064699999999998</v>
      </c>
      <c r="BP400" s="42">
        <v>23.3888</v>
      </c>
      <c r="BQ400" s="42">
        <v>21.766100000000002</v>
      </c>
      <c r="BR400" s="42">
        <v>17.866900000000001</v>
      </c>
      <c r="BS400" s="42">
        <v>22.174800000000001</v>
      </c>
      <c r="BT400" s="42">
        <v>23.571300000000001</v>
      </c>
      <c r="BU400" s="42">
        <v>28.8429</v>
      </c>
      <c r="BV400" s="42">
        <v>25.089500000000001</v>
      </c>
      <c r="BW400" s="42">
        <v>23.68</v>
      </c>
      <c r="BX400" s="42">
        <v>23.3459</v>
      </c>
      <c r="BY400" s="42">
        <v>26.888500000000001</v>
      </c>
      <c r="BZ400" s="42">
        <v>24.075900000000001</v>
      </c>
      <c r="CA400" s="42">
        <v>21.350300000000001</v>
      </c>
      <c r="CB400" s="42">
        <v>23.517800000000001</v>
      </c>
      <c r="CC400" s="42">
        <v>24.2849</v>
      </c>
      <c r="CD400" s="42">
        <v>23.0657</v>
      </c>
      <c r="CE400" s="42">
        <v>26.435700000000001</v>
      </c>
      <c r="CF400" s="42">
        <v>27.945900000000002</v>
      </c>
      <c r="CH400" s="58">
        <v>105.392</v>
      </c>
      <c r="CI400" s="43">
        <v>35.735999999999997</v>
      </c>
    </row>
    <row r="401" spans="1:87">
      <c r="A401" s="107">
        <v>39698</v>
      </c>
      <c r="B401" s="41" t="s">
        <v>419</v>
      </c>
      <c r="C401" s="41" t="s">
        <v>442</v>
      </c>
      <c r="D401" s="41">
        <v>42</v>
      </c>
      <c r="E401" s="43">
        <v>3</v>
      </c>
      <c r="F401" s="44">
        <v>13</v>
      </c>
      <c r="G401" s="44">
        <v>192</v>
      </c>
      <c r="H401" s="44">
        <v>9360</v>
      </c>
      <c r="I401" s="58">
        <v>105.47199999999999</v>
      </c>
      <c r="J401" s="43">
        <v>35.700000000000003</v>
      </c>
      <c r="K401" s="43" t="s">
        <v>443</v>
      </c>
      <c r="M401" s="35">
        <v>0.46160000000000001</v>
      </c>
      <c r="N401" s="35">
        <v>0.45540000000000003</v>
      </c>
      <c r="O401" s="35">
        <v>0.47839999999999999</v>
      </c>
      <c r="P401" s="35">
        <v>0.48330000000000001</v>
      </c>
      <c r="Q401" s="35">
        <v>0.41710000000000003</v>
      </c>
      <c r="R401" s="35">
        <v>0.51800000000000002</v>
      </c>
      <c r="S401" s="35">
        <v>0.4975</v>
      </c>
      <c r="T401" s="35">
        <v>0.48830000000000001</v>
      </c>
      <c r="U401" s="35">
        <v>0.48220000000000002</v>
      </c>
      <c r="V401" s="35">
        <v>0.43070000000000003</v>
      </c>
      <c r="W401" s="35">
        <v>0.42680000000000001</v>
      </c>
      <c r="X401" s="35">
        <v>0.4143</v>
      </c>
      <c r="Y401" s="35">
        <v>0.44590000000000002</v>
      </c>
      <c r="Z401" s="35">
        <v>0.47449999999999998</v>
      </c>
      <c r="AA401" s="35">
        <v>0.47899999999999998</v>
      </c>
      <c r="AB401" s="35">
        <v>0.4874</v>
      </c>
      <c r="AC401" s="35">
        <v>0.44440000000000002</v>
      </c>
      <c r="AD401" s="35">
        <v>0.50019999999999998</v>
      </c>
      <c r="AE401" s="35">
        <v>0.46870000000000001</v>
      </c>
      <c r="AF401" s="35">
        <v>0.4929</v>
      </c>
      <c r="AG401" s="35">
        <v>0.20369999999999999</v>
      </c>
      <c r="AH401" s="35">
        <v>0.32900000000000001</v>
      </c>
      <c r="AJ401" s="25" t="s">
        <v>443</v>
      </c>
      <c r="AL401" s="35">
        <v>-0.4647</v>
      </c>
      <c r="AM401" s="35">
        <v>-0.43099999999999999</v>
      </c>
      <c r="AN401" s="35">
        <v>-0.44740000000000002</v>
      </c>
      <c r="AO401" s="35">
        <v>-0.439</v>
      </c>
      <c r="AP401" s="35">
        <v>-0.43390000000000001</v>
      </c>
      <c r="AQ401" s="35">
        <v>-0.44140000000000001</v>
      </c>
      <c r="AR401" s="35">
        <v>-0.4385</v>
      </c>
      <c r="AS401" s="35">
        <v>-0.4446</v>
      </c>
      <c r="AT401" s="35">
        <v>-0.48780000000000001</v>
      </c>
      <c r="AU401" s="35">
        <v>-0.48139999999999999</v>
      </c>
      <c r="AV401" s="35">
        <v>-0.50149999999999995</v>
      </c>
      <c r="AW401" s="35">
        <v>-0.49099999999999999</v>
      </c>
      <c r="AX401" s="35">
        <v>-0.46810000000000002</v>
      </c>
      <c r="AY401" s="35">
        <v>-0.45669999999999999</v>
      </c>
      <c r="AZ401" s="35">
        <v>-0.4869</v>
      </c>
      <c r="BA401" s="35">
        <v>-0.47070000000000001</v>
      </c>
      <c r="BB401" s="35">
        <v>-0.46910000000000002</v>
      </c>
      <c r="BC401" s="35">
        <v>-0.48049999999999998</v>
      </c>
      <c r="BD401" s="35">
        <v>-0.47899999999999998</v>
      </c>
      <c r="BE401" s="35">
        <v>-0.47989999999999999</v>
      </c>
      <c r="BF401" s="35">
        <v>-0.49419999999999997</v>
      </c>
      <c r="BG401" s="35">
        <v>-0.48359999999999997</v>
      </c>
      <c r="BI401" s="24" t="s">
        <v>443</v>
      </c>
      <c r="BK401" s="42">
        <v>17.216999999999999</v>
      </c>
      <c r="BL401" s="42">
        <v>12.0221</v>
      </c>
      <c r="BM401" s="42">
        <v>20.8188</v>
      </c>
      <c r="BN401" s="42">
        <v>17.0245</v>
      </c>
      <c r="BO401" s="42">
        <v>15.113099999999999</v>
      </c>
      <c r="BP401" s="42">
        <v>17.9056</v>
      </c>
      <c r="BQ401" s="42">
        <v>18.801600000000001</v>
      </c>
      <c r="BR401" s="42">
        <v>14.6511</v>
      </c>
      <c r="BS401" s="42">
        <v>16.680499999999999</v>
      </c>
      <c r="BT401" s="42">
        <v>18.830400000000001</v>
      </c>
      <c r="BU401" s="42">
        <v>24.350300000000001</v>
      </c>
      <c r="BV401" s="42">
        <v>16.729500000000002</v>
      </c>
      <c r="BW401" s="42">
        <v>15.0406</v>
      </c>
      <c r="BX401" s="42">
        <v>16.023399999999999</v>
      </c>
      <c r="BY401" s="42">
        <v>21.1813</v>
      </c>
      <c r="BZ401" s="42">
        <v>21.040099999999999</v>
      </c>
      <c r="CA401" s="42">
        <v>18.151399999999999</v>
      </c>
      <c r="CB401" s="42">
        <v>22.593699999999998</v>
      </c>
      <c r="CC401" s="42">
        <v>21.0123</v>
      </c>
      <c r="CD401" s="42">
        <v>20.1877</v>
      </c>
      <c r="CE401" s="42">
        <v>22.508400000000002</v>
      </c>
      <c r="CF401" s="42">
        <v>24.4115</v>
      </c>
      <c r="CH401" s="58">
        <v>105.47199999999999</v>
      </c>
      <c r="CI401" s="43">
        <v>35.700000000000003</v>
      </c>
    </row>
    <row r="402" spans="1:87">
      <c r="A402" s="107">
        <v>39557</v>
      </c>
      <c r="B402" s="41" t="s">
        <v>419</v>
      </c>
      <c r="C402" s="41" t="s">
        <v>15</v>
      </c>
      <c r="D402" s="41">
        <v>13</v>
      </c>
      <c r="E402" s="43">
        <v>3</v>
      </c>
      <c r="F402" s="44">
        <v>13</v>
      </c>
      <c r="G402" s="44">
        <v>118</v>
      </c>
      <c r="H402" s="44">
        <v>7917</v>
      </c>
      <c r="I402" s="58">
        <v>105.38500000000001</v>
      </c>
      <c r="J402" s="43">
        <v>35.728999999999999</v>
      </c>
      <c r="K402" s="43" t="s">
        <v>444</v>
      </c>
      <c r="M402" s="35">
        <v>0.53900000000000003</v>
      </c>
      <c r="N402" s="35">
        <v>0.53059999999999996</v>
      </c>
      <c r="O402" s="35">
        <v>0.55449999999999999</v>
      </c>
      <c r="P402" s="35">
        <v>0.59279999999999999</v>
      </c>
      <c r="Q402" s="35">
        <v>0.53359999999999996</v>
      </c>
      <c r="R402" s="35">
        <v>0.61119999999999997</v>
      </c>
      <c r="S402" s="35">
        <v>0.47920000000000001</v>
      </c>
      <c r="T402" s="35">
        <v>0.4713</v>
      </c>
      <c r="U402" s="35">
        <v>0.52610000000000001</v>
      </c>
      <c r="V402" s="35">
        <v>0.47389999999999999</v>
      </c>
      <c r="W402" s="35">
        <v>0.50360000000000005</v>
      </c>
      <c r="X402" s="35">
        <v>0.4884</v>
      </c>
      <c r="Y402" s="35">
        <v>0.38529999999999998</v>
      </c>
      <c r="Z402" s="35">
        <v>0.47789999999999999</v>
      </c>
      <c r="AA402" s="35">
        <v>0.51300000000000001</v>
      </c>
      <c r="AB402" s="35">
        <v>0.49149999999999999</v>
      </c>
      <c r="AC402" s="35">
        <v>0.49209999999999998</v>
      </c>
      <c r="AD402" s="35">
        <v>0.5514</v>
      </c>
      <c r="AE402" s="35">
        <v>0.50649999999999995</v>
      </c>
      <c r="AF402" s="35">
        <v>0.58509999999999995</v>
      </c>
      <c r="AG402" s="35">
        <v>0.35339999999999999</v>
      </c>
      <c r="AH402" s="35">
        <v>0.51959999999999995</v>
      </c>
      <c r="AJ402" s="25" t="s">
        <v>444</v>
      </c>
      <c r="AL402" s="35">
        <v>-0.44740000000000002</v>
      </c>
      <c r="AM402" s="35">
        <v>-0.43030000000000002</v>
      </c>
      <c r="AN402" s="35">
        <v>-0.44619999999999999</v>
      </c>
      <c r="AO402" s="35">
        <v>-0.4461</v>
      </c>
      <c r="AP402" s="35">
        <v>-0.41970000000000002</v>
      </c>
      <c r="AQ402" s="35">
        <v>-0.46489999999999998</v>
      </c>
      <c r="AR402" s="35">
        <v>-0.52659999999999996</v>
      </c>
      <c r="AS402" s="35">
        <v>-0.52029999999999998</v>
      </c>
      <c r="AT402" s="35">
        <v>-0.54049999999999998</v>
      </c>
      <c r="AU402" s="35">
        <v>-0.51639999999999997</v>
      </c>
      <c r="AV402" s="35">
        <v>-0.5071</v>
      </c>
      <c r="AW402" s="35">
        <v>-0.54079999999999995</v>
      </c>
      <c r="AX402" s="35">
        <v>-0.54310000000000003</v>
      </c>
      <c r="AY402" s="35">
        <v>-0.55420000000000003</v>
      </c>
      <c r="AZ402" s="35">
        <v>-0.53979999999999995</v>
      </c>
      <c r="BA402" s="35">
        <v>-0.54790000000000005</v>
      </c>
      <c r="BB402" s="35">
        <v>-0.52290000000000003</v>
      </c>
      <c r="BC402" s="35">
        <v>-0.53849999999999998</v>
      </c>
      <c r="BD402" s="35">
        <v>-0.54320000000000002</v>
      </c>
      <c r="BE402" s="35">
        <v>-0.56779999999999997</v>
      </c>
      <c r="BF402" s="35">
        <v>-0.56540000000000001</v>
      </c>
      <c r="BG402" s="35">
        <v>-0.5393</v>
      </c>
      <c r="BI402" s="24" t="s">
        <v>444</v>
      </c>
      <c r="BK402" s="42">
        <v>23.0107</v>
      </c>
      <c r="BL402" s="42">
        <v>16.836500000000001</v>
      </c>
      <c r="BM402" s="42">
        <v>21.616700000000002</v>
      </c>
      <c r="BN402" s="42">
        <v>21.432600000000001</v>
      </c>
      <c r="BO402" s="42">
        <v>19.872900000000001</v>
      </c>
      <c r="BP402" s="42">
        <v>22.358000000000001</v>
      </c>
      <c r="BQ402" s="42">
        <v>26.6295</v>
      </c>
      <c r="BR402" s="42">
        <v>23.852699999999999</v>
      </c>
      <c r="BS402" s="42">
        <v>24.901</v>
      </c>
      <c r="BT402" s="42">
        <v>27.577500000000001</v>
      </c>
      <c r="BU402" s="42">
        <v>27.4621</v>
      </c>
      <c r="BV402" s="42">
        <v>24.795000000000002</v>
      </c>
      <c r="BW402" s="42">
        <v>24.9483</v>
      </c>
      <c r="BX402" s="42">
        <v>24.2607</v>
      </c>
      <c r="BY402" s="42">
        <v>29.491199999999999</v>
      </c>
      <c r="BZ402" s="42">
        <v>28.422899999999998</v>
      </c>
      <c r="CA402" s="42">
        <v>24.4726</v>
      </c>
      <c r="CB402" s="42">
        <v>26.7623</v>
      </c>
      <c r="CC402" s="42">
        <v>28.032299999999999</v>
      </c>
      <c r="CD402" s="42">
        <v>25.427800000000001</v>
      </c>
      <c r="CE402" s="42">
        <v>30.987100000000002</v>
      </c>
      <c r="CF402" s="42">
        <v>27.305800000000001</v>
      </c>
      <c r="CH402" s="58">
        <v>105.38500000000001</v>
      </c>
      <c r="CI402" s="43">
        <v>35.728999999999999</v>
      </c>
    </row>
    <row r="403" spans="1:87">
      <c r="A403" s="107">
        <v>40354</v>
      </c>
      <c r="B403" s="41" t="s">
        <v>419</v>
      </c>
      <c r="C403" s="41" t="s">
        <v>68</v>
      </c>
      <c r="D403" s="41">
        <v>16</v>
      </c>
      <c r="E403" s="43">
        <v>3</v>
      </c>
      <c r="F403" s="44">
        <v>14</v>
      </c>
      <c r="G403" s="44">
        <v>149</v>
      </c>
      <c r="H403" s="44">
        <v>9184</v>
      </c>
      <c r="I403" s="58">
        <v>105.496</v>
      </c>
      <c r="J403" s="43">
        <v>35.738</v>
      </c>
      <c r="K403" s="43" t="s">
        <v>445</v>
      </c>
      <c r="M403" s="35">
        <v>0.5302</v>
      </c>
      <c r="N403" s="35">
        <v>0.48370000000000002</v>
      </c>
      <c r="O403" s="35">
        <v>0.48649999999999999</v>
      </c>
      <c r="P403" s="35">
        <v>0.52349999999999997</v>
      </c>
      <c r="Q403" s="35">
        <v>0.49940000000000001</v>
      </c>
      <c r="R403" s="35">
        <v>0.52929999999999999</v>
      </c>
      <c r="S403" s="35">
        <v>0.54290000000000005</v>
      </c>
      <c r="T403" s="35">
        <v>0.505</v>
      </c>
      <c r="U403" s="35">
        <v>0.51619999999999999</v>
      </c>
      <c r="V403" s="35">
        <v>0.46379999999999999</v>
      </c>
      <c r="W403" s="35">
        <v>0.45179999999999998</v>
      </c>
      <c r="X403" s="35">
        <v>0.4793</v>
      </c>
      <c r="Y403" s="35">
        <v>0.49880000000000002</v>
      </c>
      <c r="Z403" s="35">
        <v>0.50260000000000005</v>
      </c>
      <c r="AA403" s="35">
        <v>0.52070000000000005</v>
      </c>
      <c r="AB403" s="35">
        <v>0.52190000000000003</v>
      </c>
      <c r="AC403" s="35">
        <v>0.48570000000000002</v>
      </c>
      <c r="AD403" s="35">
        <v>0.44040000000000001</v>
      </c>
      <c r="AE403" s="35">
        <v>0.42259999999999998</v>
      </c>
      <c r="AF403" s="35">
        <v>0.45319999999999999</v>
      </c>
      <c r="AG403" s="35">
        <v>0.2079</v>
      </c>
      <c r="AH403" s="35">
        <v>0.25900000000000001</v>
      </c>
      <c r="AJ403" s="25" t="s">
        <v>445</v>
      </c>
      <c r="AL403" s="35">
        <v>-0.45150000000000001</v>
      </c>
      <c r="AM403" s="35">
        <v>-0.41399999999999998</v>
      </c>
      <c r="AN403" s="35">
        <v>-0.43219999999999997</v>
      </c>
      <c r="AO403" s="35">
        <v>-0.4526</v>
      </c>
      <c r="AP403" s="35">
        <v>-0.4748</v>
      </c>
      <c r="AQ403" s="35">
        <v>-0.4622</v>
      </c>
      <c r="AR403" s="35">
        <v>-0.4859</v>
      </c>
      <c r="AS403" s="35">
        <v>-0.44379999999999997</v>
      </c>
      <c r="AT403" s="35">
        <v>-0.4919</v>
      </c>
      <c r="AU403" s="35">
        <v>-0.52470000000000006</v>
      </c>
      <c r="AV403" s="35">
        <v>-0.50670000000000004</v>
      </c>
      <c r="AW403" s="35">
        <v>-0.50329999999999997</v>
      </c>
      <c r="AX403" s="35">
        <v>-0.51019999999999999</v>
      </c>
      <c r="AY403" s="35">
        <v>-0.50790000000000002</v>
      </c>
      <c r="AZ403" s="35">
        <v>-0.51280000000000003</v>
      </c>
      <c r="BA403" s="35">
        <v>-0.51500000000000001</v>
      </c>
      <c r="BB403" s="35">
        <v>-0.50619999999999998</v>
      </c>
      <c r="BC403" s="35">
        <v>-0.52800000000000002</v>
      </c>
      <c r="BD403" s="35">
        <v>-0.53810000000000002</v>
      </c>
      <c r="BE403" s="35">
        <v>-0.54290000000000005</v>
      </c>
      <c r="BF403" s="35">
        <v>-0.54969999999999997</v>
      </c>
      <c r="BG403" s="35">
        <v>-0.52749999999999997</v>
      </c>
      <c r="BI403" s="24" t="s">
        <v>445</v>
      </c>
      <c r="BK403" s="42">
        <v>19.427199999999999</v>
      </c>
      <c r="BL403" s="42">
        <v>13.2135</v>
      </c>
      <c r="BM403" s="42">
        <v>19.109300000000001</v>
      </c>
      <c r="BN403" s="42">
        <v>18.1358</v>
      </c>
      <c r="BO403" s="42">
        <v>14.0345</v>
      </c>
      <c r="BP403" s="42">
        <v>19.415600000000001</v>
      </c>
      <c r="BQ403" s="42">
        <v>18.773700000000002</v>
      </c>
      <c r="BR403" s="42">
        <v>12.113099999999999</v>
      </c>
      <c r="BS403" s="42">
        <v>18.430399999999999</v>
      </c>
      <c r="BT403" s="42">
        <v>19.3932</v>
      </c>
      <c r="BU403" s="42">
        <v>23.027699999999999</v>
      </c>
      <c r="BV403" s="42">
        <v>17.669499999999999</v>
      </c>
      <c r="BW403" s="42">
        <v>14.491400000000001</v>
      </c>
      <c r="BX403" s="42">
        <v>16.050899999999999</v>
      </c>
      <c r="BY403" s="42">
        <v>19.4131</v>
      </c>
      <c r="BZ403" s="42">
        <v>19.794899999999998</v>
      </c>
      <c r="CA403" s="42">
        <v>18.7789</v>
      </c>
      <c r="CB403" s="42">
        <v>23.081399999999999</v>
      </c>
      <c r="CC403" s="42">
        <v>23.5197</v>
      </c>
      <c r="CD403" s="42">
        <v>22.7713</v>
      </c>
      <c r="CE403" s="42">
        <v>25.479399999999998</v>
      </c>
      <c r="CF403" s="42">
        <v>27.2407</v>
      </c>
      <c r="CH403" s="58">
        <v>105.496</v>
      </c>
      <c r="CI403" s="43">
        <v>35.738</v>
      </c>
    </row>
    <row r="404" spans="1:87">
      <c r="A404" s="107">
        <v>43095</v>
      </c>
      <c r="B404" s="41" t="s">
        <v>419</v>
      </c>
      <c r="C404" s="41" t="s">
        <v>442</v>
      </c>
      <c r="D404" s="41">
        <v>42</v>
      </c>
      <c r="E404" s="43">
        <v>2</v>
      </c>
      <c r="F404" s="44">
        <v>16</v>
      </c>
      <c r="G404" s="44">
        <v>232</v>
      </c>
      <c r="H404" s="44">
        <v>8856</v>
      </c>
      <c r="I404" s="58">
        <v>105.51</v>
      </c>
      <c r="J404" s="43">
        <v>35.716000000000001</v>
      </c>
      <c r="K404" s="43" t="s">
        <v>446</v>
      </c>
      <c r="M404" s="35">
        <v>0.53269999999999995</v>
      </c>
      <c r="N404" s="35">
        <v>0.55300000000000005</v>
      </c>
      <c r="O404" s="35">
        <v>0.5403</v>
      </c>
      <c r="P404" s="35">
        <v>0.55910000000000004</v>
      </c>
      <c r="Q404" s="35">
        <v>0.51580000000000004</v>
      </c>
      <c r="R404" s="35">
        <v>0.60550000000000004</v>
      </c>
      <c r="S404" s="35">
        <v>0.60529999999999995</v>
      </c>
      <c r="T404" s="35">
        <v>0.56430000000000002</v>
      </c>
      <c r="U404" s="35">
        <v>0.57869999999999999</v>
      </c>
      <c r="V404" s="35">
        <v>0.54530000000000001</v>
      </c>
      <c r="W404" s="35">
        <v>0.53549999999999998</v>
      </c>
      <c r="X404" s="35">
        <v>0.52049999999999996</v>
      </c>
      <c r="Y404" s="35">
        <v>0.58169999999999999</v>
      </c>
      <c r="Z404" s="35">
        <v>0.48980000000000001</v>
      </c>
      <c r="AA404" s="35">
        <v>0.504</v>
      </c>
      <c r="AB404" s="35">
        <v>0.54430000000000001</v>
      </c>
      <c r="AC404" s="35">
        <v>0.4627</v>
      </c>
      <c r="AD404" s="35">
        <v>0.57540000000000002</v>
      </c>
      <c r="AE404" s="35">
        <v>0.52300000000000002</v>
      </c>
      <c r="AF404" s="35">
        <v>0.60170000000000001</v>
      </c>
      <c r="AG404" s="35">
        <v>0.51249999999999996</v>
      </c>
      <c r="AH404" s="35">
        <v>0.58209999999999995</v>
      </c>
      <c r="AJ404" s="25" t="s">
        <v>446</v>
      </c>
      <c r="AL404" s="35">
        <v>-0.43930000000000002</v>
      </c>
      <c r="AM404" s="35">
        <v>-0.4637</v>
      </c>
      <c r="AN404" s="35">
        <v>-0.45739999999999997</v>
      </c>
      <c r="AO404" s="35">
        <v>-0.4859</v>
      </c>
      <c r="AP404" s="35">
        <v>-0.48209999999999997</v>
      </c>
      <c r="AQ404" s="35">
        <v>-0.48520000000000002</v>
      </c>
      <c r="AR404" s="35">
        <v>-0.47660000000000002</v>
      </c>
      <c r="AS404" s="35">
        <v>-0.47649999999999998</v>
      </c>
      <c r="AT404" s="35">
        <v>-0.51739999999999997</v>
      </c>
      <c r="AU404" s="35">
        <v>-0.52110000000000001</v>
      </c>
      <c r="AV404" s="35">
        <v>-0.50139999999999996</v>
      </c>
      <c r="AW404" s="35">
        <v>-0.51359999999999995</v>
      </c>
      <c r="AX404" s="35">
        <v>-0.50490000000000002</v>
      </c>
      <c r="AY404" s="35">
        <v>-0.54379999999999995</v>
      </c>
      <c r="AZ404" s="35">
        <v>-0.55089999999999995</v>
      </c>
      <c r="BA404" s="35">
        <v>-0.52600000000000002</v>
      </c>
      <c r="BB404" s="35">
        <v>-0.57499999999999996</v>
      </c>
      <c r="BC404" s="35">
        <v>-0.50239999999999996</v>
      </c>
      <c r="BD404" s="35">
        <v>-0.54010000000000002</v>
      </c>
      <c r="BE404" s="35">
        <v>-0.56040000000000001</v>
      </c>
      <c r="BF404" s="35">
        <v>-0.55120000000000002</v>
      </c>
      <c r="BG404" s="35">
        <v>-0.54600000000000004</v>
      </c>
      <c r="BI404" s="24" t="s">
        <v>446</v>
      </c>
      <c r="BK404" s="42">
        <v>19.224</v>
      </c>
      <c r="BL404" s="42">
        <v>15.497999999999999</v>
      </c>
      <c r="BM404" s="42">
        <v>19.542100000000001</v>
      </c>
      <c r="BN404" s="42">
        <v>18.873899999999999</v>
      </c>
      <c r="BO404" s="42">
        <v>15.2942</v>
      </c>
      <c r="BP404" s="42">
        <v>18.508099999999999</v>
      </c>
      <c r="BQ404" s="42">
        <v>20.4132</v>
      </c>
      <c r="BR404" s="42">
        <v>15.6472</v>
      </c>
      <c r="BS404" s="42">
        <v>19.667899999999999</v>
      </c>
      <c r="BT404" s="42">
        <v>20.3964</v>
      </c>
      <c r="BU404" s="42">
        <v>21.127600000000001</v>
      </c>
      <c r="BV404" s="42">
        <v>17.386299999999999</v>
      </c>
      <c r="BW404" s="42">
        <v>15.1242</v>
      </c>
      <c r="BX404" s="42">
        <v>18.114100000000001</v>
      </c>
      <c r="BY404" s="42">
        <v>22.446200000000001</v>
      </c>
      <c r="BZ404" s="42">
        <v>21.5931</v>
      </c>
      <c r="CA404" s="42">
        <v>23.953800000000001</v>
      </c>
      <c r="CB404" s="42">
        <v>23.167000000000002</v>
      </c>
      <c r="CC404" s="42">
        <v>23.587900000000001</v>
      </c>
      <c r="CD404" s="42">
        <v>22.916599999999999</v>
      </c>
      <c r="CE404" s="42">
        <v>20.9983</v>
      </c>
      <c r="CF404" s="42">
        <v>24.754100000000001</v>
      </c>
      <c r="CH404" s="58">
        <v>105.51</v>
      </c>
      <c r="CI404" s="43">
        <v>35.716000000000001</v>
      </c>
    </row>
    <row r="405" spans="1:87">
      <c r="A405" s="107">
        <v>41807</v>
      </c>
      <c r="B405" s="41" t="s">
        <v>419</v>
      </c>
      <c r="C405" s="41" t="s">
        <v>19</v>
      </c>
      <c r="D405" s="41">
        <v>11</v>
      </c>
      <c r="E405" s="43">
        <v>2</v>
      </c>
      <c r="F405" s="44">
        <v>15</v>
      </c>
      <c r="G405" s="44">
        <v>106</v>
      </c>
      <c r="H405" s="44">
        <v>9677</v>
      </c>
      <c r="I405" s="58">
        <v>105.514</v>
      </c>
      <c r="J405" s="43">
        <v>35.701000000000001</v>
      </c>
      <c r="K405" s="43" t="s">
        <v>447</v>
      </c>
      <c r="M405" s="35">
        <v>0.50239999999999996</v>
      </c>
      <c r="N405" s="35">
        <v>0.50860000000000005</v>
      </c>
      <c r="O405" s="35">
        <v>0.50349999999999995</v>
      </c>
      <c r="P405" s="35">
        <v>0.52210000000000001</v>
      </c>
      <c r="Q405" s="35">
        <v>0.432</v>
      </c>
      <c r="R405" s="35">
        <v>0.50609999999999999</v>
      </c>
      <c r="S405" s="35">
        <v>0.52710000000000001</v>
      </c>
      <c r="T405" s="35">
        <v>0.50839999999999996</v>
      </c>
      <c r="U405" s="35">
        <v>0.44019999999999998</v>
      </c>
      <c r="V405" s="35">
        <v>0.45519999999999999</v>
      </c>
      <c r="W405" s="35">
        <v>0.47049999999999997</v>
      </c>
      <c r="X405" s="35">
        <v>0.44829999999999998</v>
      </c>
      <c r="Y405" s="35">
        <v>0.49730000000000002</v>
      </c>
      <c r="Z405" s="35">
        <v>0.40939999999999999</v>
      </c>
      <c r="AA405" s="35">
        <v>0.3896</v>
      </c>
      <c r="AB405" s="35">
        <v>0.38490000000000002</v>
      </c>
      <c r="AC405" s="35">
        <v>0.36280000000000001</v>
      </c>
      <c r="AD405" s="35">
        <v>0.44529999999999997</v>
      </c>
      <c r="AE405" s="35">
        <v>0.41360000000000002</v>
      </c>
      <c r="AF405" s="35">
        <v>0.46789999999999998</v>
      </c>
      <c r="AG405" s="35">
        <v>0.31469999999999998</v>
      </c>
      <c r="AH405" s="35">
        <v>0.35299999999999998</v>
      </c>
      <c r="AJ405" s="25" t="s">
        <v>447</v>
      </c>
      <c r="AL405" s="35">
        <v>-0.50770000000000004</v>
      </c>
      <c r="AM405" s="35">
        <v>-0.45490000000000003</v>
      </c>
      <c r="AN405" s="35">
        <v>-0.46100000000000002</v>
      </c>
      <c r="AO405" s="35">
        <v>-0.51319999999999999</v>
      </c>
      <c r="AP405" s="35">
        <v>-0.51519999999999999</v>
      </c>
      <c r="AQ405" s="35">
        <v>-0.53459999999999996</v>
      </c>
      <c r="AR405" s="35">
        <v>-0.53</v>
      </c>
      <c r="AS405" s="35">
        <v>-0.50990000000000002</v>
      </c>
      <c r="AT405" s="35">
        <v>-0.49969999999999998</v>
      </c>
      <c r="AU405" s="35">
        <v>-0.54779999999999995</v>
      </c>
      <c r="AV405" s="35">
        <v>-0.56340000000000001</v>
      </c>
      <c r="AW405" s="35">
        <v>-0.52129999999999999</v>
      </c>
      <c r="AX405" s="35">
        <v>-0.5655</v>
      </c>
      <c r="AY405" s="35">
        <v>-0.56079999999999997</v>
      </c>
      <c r="AZ405" s="35">
        <v>-0.56489999999999996</v>
      </c>
      <c r="BA405" s="35">
        <v>-0.5575</v>
      </c>
      <c r="BB405" s="35">
        <v>-0.56589999999999996</v>
      </c>
      <c r="BC405" s="35">
        <v>-0.54910000000000003</v>
      </c>
      <c r="BD405" s="35">
        <v>-0.55710000000000004</v>
      </c>
      <c r="BE405" s="35">
        <v>-0.56469999999999998</v>
      </c>
      <c r="BF405" s="35">
        <v>-0.54190000000000005</v>
      </c>
      <c r="BG405" s="35">
        <v>-0.53769999999999996</v>
      </c>
      <c r="BI405" s="24" t="s">
        <v>447</v>
      </c>
      <c r="BK405" s="42">
        <v>16.7029</v>
      </c>
      <c r="BL405" s="42">
        <v>12.3462</v>
      </c>
      <c r="BM405" s="42">
        <v>12.836</v>
      </c>
      <c r="BN405" s="42">
        <v>15.9519</v>
      </c>
      <c r="BO405" s="42">
        <v>12.632099999999999</v>
      </c>
      <c r="BP405" s="42">
        <v>17.049199999999999</v>
      </c>
      <c r="BQ405" s="42">
        <v>19.095800000000001</v>
      </c>
      <c r="BR405" s="42">
        <v>14.3094</v>
      </c>
      <c r="BS405" s="42">
        <v>15.4598</v>
      </c>
      <c r="BT405" s="42">
        <v>20.962399999999999</v>
      </c>
      <c r="BU405" s="42">
        <v>22.309899999999999</v>
      </c>
      <c r="BV405" s="42">
        <v>18.875399999999999</v>
      </c>
      <c r="BW405" s="42">
        <v>16.894300000000001</v>
      </c>
      <c r="BX405" s="42">
        <v>19.613900000000001</v>
      </c>
      <c r="BY405" s="42">
        <v>22.003</v>
      </c>
      <c r="BZ405" s="42">
        <v>22.675000000000001</v>
      </c>
      <c r="CA405" s="42">
        <v>20.872599999999998</v>
      </c>
      <c r="CB405" s="42">
        <v>23.8063</v>
      </c>
      <c r="CC405" s="42">
        <v>23.794899999999998</v>
      </c>
      <c r="CD405" s="42">
        <v>19.606300000000001</v>
      </c>
      <c r="CE405" s="42">
        <v>24.5351</v>
      </c>
      <c r="CF405" s="42">
        <v>24.307700000000001</v>
      </c>
      <c r="CH405" s="58">
        <v>105.514</v>
      </c>
      <c r="CI405" s="43">
        <v>35.701000000000001</v>
      </c>
    </row>
    <row r="406" spans="1:87">
      <c r="A406" s="107">
        <v>41807</v>
      </c>
      <c r="B406" s="41" t="s">
        <v>419</v>
      </c>
      <c r="C406" s="41" t="s">
        <v>46</v>
      </c>
      <c r="D406" s="41">
        <v>38</v>
      </c>
      <c r="E406" s="43">
        <v>2</v>
      </c>
      <c r="F406" s="44">
        <v>10</v>
      </c>
      <c r="G406" s="44">
        <v>229</v>
      </c>
      <c r="H406" s="44">
        <v>9052</v>
      </c>
      <c r="I406" s="58">
        <v>105.485</v>
      </c>
      <c r="J406" s="43">
        <v>35.704999999999998</v>
      </c>
      <c r="K406" s="43" t="s">
        <v>448</v>
      </c>
      <c r="M406" s="35">
        <v>0.60270000000000001</v>
      </c>
      <c r="N406" s="35">
        <v>0.59130000000000005</v>
      </c>
      <c r="O406" s="35">
        <v>0.59950000000000003</v>
      </c>
      <c r="P406" s="35">
        <v>0.59250000000000003</v>
      </c>
      <c r="Q406" s="35">
        <v>0.56040000000000001</v>
      </c>
      <c r="R406" s="35">
        <v>0.60540000000000005</v>
      </c>
      <c r="S406" s="35">
        <v>0.62070000000000003</v>
      </c>
      <c r="T406" s="35">
        <v>0.60529999999999995</v>
      </c>
      <c r="U406" s="35">
        <v>0.5948</v>
      </c>
      <c r="V406" s="35">
        <v>0.59309999999999996</v>
      </c>
      <c r="W406" s="35">
        <v>0.58379999999999999</v>
      </c>
      <c r="X406" s="35">
        <v>0.55059999999999998</v>
      </c>
      <c r="Y406" s="35">
        <v>0.59709999999999996</v>
      </c>
      <c r="Z406" s="35">
        <v>0.47249999999999998</v>
      </c>
      <c r="AA406" s="35">
        <v>0.49709999999999999</v>
      </c>
      <c r="AB406" s="35">
        <v>0.51400000000000001</v>
      </c>
      <c r="AC406" s="35">
        <v>0.49959999999999999</v>
      </c>
      <c r="AD406" s="35">
        <v>0.57210000000000005</v>
      </c>
      <c r="AE406" s="35">
        <v>0.50490000000000002</v>
      </c>
      <c r="AF406" s="35">
        <v>0.5827</v>
      </c>
      <c r="AG406" s="35">
        <v>0.51900000000000002</v>
      </c>
      <c r="AH406" s="35">
        <v>0.5998</v>
      </c>
      <c r="AJ406" s="25" t="s">
        <v>448</v>
      </c>
      <c r="AL406" s="35">
        <v>-0.4304</v>
      </c>
      <c r="AM406" s="35">
        <v>-0.39300000000000002</v>
      </c>
      <c r="AN406" s="35">
        <v>-0.39179999999999998</v>
      </c>
      <c r="AO406" s="35">
        <v>-0.41930000000000001</v>
      </c>
      <c r="AP406" s="35">
        <v>-0.4325</v>
      </c>
      <c r="AQ406" s="35">
        <v>-0.37509999999999999</v>
      </c>
      <c r="AR406" s="35">
        <v>-0.38150000000000001</v>
      </c>
      <c r="AS406" s="35">
        <v>-0.45540000000000003</v>
      </c>
      <c r="AT406" s="35">
        <v>-0.45800000000000002</v>
      </c>
      <c r="AU406" s="35">
        <v>-0.44400000000000001</v>
      </c>
      <c r="AV406" s="35">
        <v>-0.47720000000000001</v>
      </c>
      <c r="AW406" s="35">
        <v>-0.4788</v>
      </c>
      <c r="AX406" s="35">
        <v>-0.48049999999999998</v>
      </c>
      <c r="AY406" s="35">
        <v>-0.5333</v>
      </c>
      <c r="AZ406" s="35">
        <v>-0.56420000000000003</v>
      </c>
      <c r="BA406" s="35">
        <v>-0.52839999999999998</v>
      </c>
      <c r="BB406" s="35">
        <v>-0.52449999999999997</v>
      </c>
      <c r="BC406" s="35">
        <v>-0.53029999999999999</v>
      </c>
      <c r="BD406" s="35">
        <v>-0.53779999999999994</v>
      </c>
      <c r="BE406" s="35">
        <v>-0.52910000000000001</v>
      </c>
      <c r="BF406" s="35">
        <v>-0.54749999999999999</v>
      </c>
      <c r="BG406" s="35">
        <v>-0.53969999999999996</v>
      </c>
      <c r="BI406" s="24" t="s">
        <v>448</v>
      </c>
      <c r="BK406" s="42">
        <v>16.462700000000002</v>
      </c>
      <c r="BL406" s="42">
        <v>10.0687</v>
      </c>
      <c r="BM406" s="42">
        <v>14.5425</v>
      </c>
      <c r="BN406" s="42">
        <v>14.640599999999999</v>
      </c>
      <c r="BO406" s="42">
        <v>11.815</v>
      </c>
      <c r="BP406" s="42">
        <v>15.281499999999999</v>
      </c>
      <c r="BQ406" s="42">
        <v>11.724600000000001</v>
      </c>
      <c r="BR406" s="42">
        <v>11.9589</v>
      </c>
      <c r="BS406" s="42">
        <v>18.681699999999999</v>
      </c>
      <c r="BT406" s="42">
        <v>15.6347</v>
      </c>
      <c r="BU406" s="42">
        <v>17.366</v>
      </c>
      <c r="BV406" s="42">
        <v>11.496600000000001</v>
      </c>
      <c r="BW406" s="42">
        <v>13.213100000000001</v>
      </c>
      <c r="BX406" s="42">
        <v>17.9602</v>
      </c>
      <c r="BY406" s="42">
        <v>22.275700000000001</v>
      </c>
      <c r="BZ406" s="42">
        <v>21.404399999999999</v>
      </c>
      <c r="CA406" s="42">
        <v>19.727799999999998</v>
      </c>
      <c r="CB406" s="42">
        <v>23.2117</v>
      </c>
      <c r="CC406" s="42">
        <v>21.863600000000002</v>
      </c>
      <c r="CD406" s="42">
        <v>19.479800000000001</v>
      </c>
      <c r="CE406" s="42">
        <v>21.625</v>
      </c>
      <c r="CF406" s="42">
        <v>22.5975</v>
      </c>
      <c r="CH406" s="58">
        <v>105.485</v>
      </c>
      <c r="CI406" s="43">
        <v>35.704999999999998</v>
      </c>
    </row>
    <row r="407" spans="1:87">
      <c r="A407" s="107">
        <v>43095</v>
      </c>
      <c r="B407" s="41" t="s">
        <v>419</v>
      </c>
      <c r="C407" s="41" t="s">
        <v>19</v>
      </c>
      <c r="D407" s="41">
        <v>11</v>
      </c>
      <c r="E407" s="43">
        <v>2</v>
      </c>
      <c r="F407" s="44">
        <v>10</v>
      </c>
      <c r="G407" s="44">
        <v>105</v>
      </c>
      <c r="H407" s="44">
        <v>7958</v>
      </c>
      <c r="I407" s="58">
        <v>105.423</v>
      </c>
      <c r="J407" s="43">
        <v>35.704999999999998</v>
      </c>
      <c r="K407" s="43" t="s">
        <v>449</v>
      </c>
      <c r="M407" s="35">
        <v>0.58389999999999997</v>
      </c>
      <c r="N407" s="35">
        <v>0.53039999999999998</v>
      </c>
      <c r="O407" s="35">
        <v>0.55730000000000002</v>
      </c>
      <c r="P407" s="35">
        <v>0.56479999999999997</v>
      </c>
      <c r="Q407" s="35">
        <v>0.53620000000000001</v>
      </c>
      <c r="R407" s="35">
        <v>0.56689999999999996</v>
      </c>
      <c r="S407" s="35">
        <v>0.55669999999999997</v>
      </c>
      <c r="T407" s="35">
        <v>0.53359999999999996</v>
      </c>
      <c r="U407" s="35">
        <v>0.60270000000000001</v>
      </c>
      <c r="V407" s="35">
        <v>0.56579999999999997</v>
      </c>
      <c r="W407" s="35">
        <v>0.56979999999999997</v>
      </c>
      <c r="X407" s="35">
        <v>0.55769999999999997</v>
      </c>
      <c r="Y407" s="35">
        <v>0.58009999999999995</v>
      </c>
      <c r="Z407" s="35">
        <v>0.58450000000000002</v>
      </c>
      <c r="AA407" s="35">
        <v>0.6099</v>
      </c>
      <c r="AB407" s="35">
        <v>0.43</v>
      </c>
      <c r="AC407" s="35">
        <v>0.34150000000000003</v>
      </c>
      <c r="AD407" s="35">
        <v>0.4335</v>
      </c>
      <c r="AE407" s="35">
        <v>0.41539999999999999</v>
      </c>
      <c r="AF407" s="35">
        <v>0.49980000000000002</v>
      </c>
      <c r="AG407" s="35">
        <v>0.35820000000000002</v>
      </c>
      <c r="AH407" s="35">
        <v>0.46110000000000001</v>
      </c>
      <c r="AJ407" s="25" t="s">
        <v>449</v>
      </c>
      <c r="AL407" s="35">
        <v>-0.45739999999999997</v>
      </c>
      <c r="AM407" s="35">
        <v>-0.41489999999999999</v>
      </c>
      <c r="AN407" s="35">
        <v>-0.44469999999999998</v>
      </c>
      <c r="AO407" s="35">
        <v>-0.43290000000000001</v>
      </c>
      <c r="AP407" s="35">
        <v>-0.4481</v>
      </c>
      <c r="AQ407" s="35">
        <v>-0.44109999999999999</v>
      </c>
      <c r="AR407" s="35">
        <v>-0.42659999999999998</v>
      </c>
      <c r="AS407" s="35">
        <v>-0.42830000000000001</v>
      </c>
      <c r="AT407" s="35">
        <v>-0.4924</v>
      </c>
      <c r="AU407" s="35">
        <v>-0.49569999999999997</v>
      </c>
      <c r="AV407" s="35">
        <v>-0.50349999999999995</v>
      </c>
      <c r="AW407" s="35">
        <v>-0.50829999999999997</v>
      </c>
      <c r="AX407" s="35">
        <v>-0.50360000000000005</v>
      </c>
      <c r="AY407" s="35">
        <v>-0.48270000000000002</v>
      </c>
      <c r="AZ407" s="35">
        <v>-0.49630000000000002</v>
      </c>
      <c r="BA407" s="35">
        <v>-0.52149999999999996</v>
      </c>
      <c r="BB407" s="35">
        <v>-0.56189999999999996</v>
      </c>
      <c r="BC407" s="35">
        <v>-0.54039999999999999</v>
      </c>
      <c r="BD407" s="35">
        <v>-0.52549999999999997</v>
      </c>
      <c r="BE407" s="35">
        <v>-0.53539999999999999</v>
      </c>
      <c r="BF407" s="35">
        <v>-0.5302</v>
      </c>
      <c r="BG407" s="35">
        <v>-0.50970000000000004</v>
      </c>
      <c r="BI407" s="24" t="s">
        <v>449</v>
      </c>
      <c r="BK407" s="42">
        <v>20.5579</v>
      </c>
      <c r="BL407" s="42">
        <v>15.732699999999999</v>
      </c>
      <c r="BM407" s="42">
        <v>19.313600000000001</v>
      </c>
      <c r="BN407" s="42">
        <v>20.561699999999998</v>
      </c>
      <c r="BO407" s="42">
        <v>18.178899999999999</v>
      </c>
      <c r="BP407" s="42">
        <v>21.630600000000001</v>
      </c>
      <c r="BQ407" s="42">
        <v>18.378900000000002</v>
      </c>
      <c r="BR407" s="42">
        <v>17.390899999999998</v>
      </c>
      <c r="BS407" s="42">
        <v>22.0976</v>
      </c>
      <c r="BT407" s="42">
        <v>21.521100000000001</v>
      </c>
      <c r="BU407" s="42">
        <v>20.546700000000001</v>
      </c>
      <c r="BV407" s="42">
        <v>19.834700000000002</v>
      </c>
      <c r="BW407" s="42">
        <v>20.110700000000001</v>
      </c>
      <c r="BX407" s="42">
        <v>19.7514</v>
      </c>
      <c r="BY407" s="42">
        <v>22.606100000000001</v>
      </c>
      <c r="BZ407" s="42">
        <v>26.1495</v>
      </c>
      <c r="CA407" s="42">
        <v>26.5901</v>
      </c>
      <c r="CB407" s="42">
        <v>26.047799999999999</v>
      </c>
      <c r="CC407" s="42">
        <v>25.991800000000001</v>
      </c>
      <c r="CD407" s="42">
        <v>24.177099999999999</v>
      </c>
      <c r="CE407" s="42">
        <v>25.141500000000001</v>
      </c>
      <c r="CF407" s="42">
        <v>25.9223</v>
      </c>
      <c r="CH407" s="58">
        <v>105.423</v>
      </c>
      <c r="CI407" s="43">
        <v>35.704999999999998</v>
      </c>
    </row>
    <row r="408" spans="1:87">
      <c r="A408" s="107">
        <v>43095</v>
      </c>
      <c r="B408" s="41" t="s">
        <v>419</v>
      </c>
      <c r="C408" s="41" t="s">
        <v>87</v>
      </c>
      <c r="D408" s="41">
        <v>51</v>
      </c>
      <c r="E408" s="43">
        <v>2</v>
      </c>
      <c r="F408" s="44">
        <v>13</v>
      </c>
      <c r="G408" s="44">
        <v>154</v>
      </c>
      <c r="H408" s="44">
        <v>7684</v>
      </c>
      <c r="I408" s="58">
        <v>105.446</v>
      </c>
      <c r="J408" s="43">
        <v>35.707000000000001</v>
      </c>
      <c r="K408" s="43" t="s">
        <v>450</v>
      </c>
      <c r="M408" s="35">
        <v>0.51129999999999998</v>
      </c>
      <c r="N408" s="35">
        <v>0.46279999999999999</v>
      </c>
      <c r="O408" s="35">
        <v>0.50160000000000005</v>
      </c>
      <c r="P408" s="35">
        <v>0.48859999999999998</v>
      </c>
      <c r="Q408" s="35">
        <v>0.46450000000000002</v>
      </c>
      <c r="R408" s="35">
        <v>0.57110000000000005</v>
      </c>
      <c r="S408" s="35">
        <v>0.56540000000000001</v>
      </c>
      <c r="T408" s="35">
        <v>0.50360000000000005</v>
      </c>
      <c r="U408" s="35">
        <v>0.56940000000000002</v>
      </c>
      <c r="V408" s="35">
        <v>0.49320000000000003</v>
      </c>
      <c r="W408" s="35">
        <v>0.52380000000000004</v>
      </c>
      <c r="X408" s="35">
        <v>0.5655</v>
      </c>
      <c r="Y408" s="35">
        <v>0.59309999999999996</v>
      </c>
      <c r="Z408" s="35">
        <v>0.56000000000000005</v>
      </c>
      <c r="AA408" s="35">
        <v>0.58220000000000005</v>
      </c>
      <c r="AB408" s="35">
        <v>0.58950000000000002</v>
      </c>
      <c r="AC408" s="35">
        <v>0.503</v>
      </c>
      <c r="AD408" s="35">
        <v>0.60350000000000004</v>
      </c>
      <c r="AE408" s="35">
        <v>0.56189999999999996</v>
      </c>
      <c r="AF408" s="35">
        <v>0.60209999999999997</v>
      </c>
      <c r="AG408" s="35">
        <v>0.5081</v>
      </c>
      <c r="AH408" s="35">
        <v>0.51990000000000003</v>
      </c>
      <c r="AJ408" s="25" t="s">
        <v>450</v>
      </c>
      <c r="AL408" s="35">
        <v>-0.44040000000000001</v>
      </c>
      <c r="AM408" s="35">
        <v>-0.39710000000000001</v>
      </c>
      <c r="AN408" s="35">
        <v>-0.45550000000000002</v>
      </c>
      <c r="AO408" s="35">
        <v>-0.42259999999999998</v>
      </c>
      <c r="AP408" s="35">
        <v>-0.45950000000000002</v>
      </c>
      <c r="AQ408" s="35">
        <v>-0.46710000000000002</v>
      </c>
      <c r="AR408" s="35">
        <v>-0.42320000000000002</v>
      </c>
      <c r="AS408" s="35">
        <v>-0.39529999999999998</v>
      </c>
      <c r="AT408" s="35">
        <v>-0.45960000000000001</v>
      </c>
      <c r="AU408" s="35">
        <v>-0.46289999999999998</v>
      </c>
      <c r="AV408" s="35">
        <v>-0.46510000000000001</v>
      </c>
      <c r="AW408" s="35">
        <v>-0.47420000000000001</v>
      </c>
      <c r="AX408" s="35">
        <v>-0.4798</v>
      </c>
      <c r="AY408" s="35">
        <v>-0.4516</v>
      </c>
      <c r="AZ408" s="35">
        <v>-0.47039999999999998</v>
      </c>
      <c r="BA408" s="35">
        <v>-0.46179999999999999</v>
      </c>
      <c r="BB408" s="35">
        <v>-0.47620000000000001</v>
      </c>
      <c r="BC408" s="35">
        <v>-0.50049999999999994</v>
      </c>
      <c r="BD408" s="35">
        <v>-0.48199999999999998</v>
      </c>
      <c r="BE408" s="35">
        <v>-0.51439999999999997</v>
      </c>
      <c r="BF408" s="35">
        <v>-0.49869999999999998</v>
      </c>
      <c r="BG408" s="35">
        <v>-0.50329999999999997</v>
      </c>
      <c r="BI408" s="24" t="s">
        <v>450</v>
      </c>
      <c r="BK408" s="42">
        <v>19.226400000000002</v>
      </c>
      <c r="BL408" s="42">
        <v>13.494999999999999</v>
      </c>
      <c r="BM408" s="42">
        <v>17.001200000000001</v>
      </c>
      <c r="BN408" s="42">
        <v>18.6861</v>
      </c>
      <c r="BO408" s="42">
        <v>15.504799999999999</v>
      </c>
      <c r="BP408" s="42">
        <v>19.124700000000001</v>
      </c>
      <c r="BQ408" s="42">
        <v>18.825800000000001</v>
      </c>
      <c r="BR408" s="42">
        <v>15.1447</v>
      </c>
      <c r="BS408" s="42">
        <v>17.451899999999998</v>
      </c>
      <c r="BT408" s="42">
        <v>16.407399999999999</v>
      </c>
      <c r="BU408" s="42">
        <v>18.440300000000001</v>
      </c>
      <c r="BV408" s="42">
        <v>16.082100000000001</v>
      </c>
      <c r="BW408" s="42">
        <v>15.131</v>
      </c>
      <c r="BX408" s="42">
        <v>15.303100000000001</v>
      </c>
      <c r="BY408" s="42">
        <v>19.157800000000002</v>
      </c>
      <c r="BZ408" s="42">
        <v>17.3064</v>
      </c>
      <c r="CA408" s="42">
        <v>16.599799999999998</v>
      </c>
      <c r="CB408" s="42">
        <v>22.627300000000002</v>
      </c>
      <c r="CC408" s="42">
        <v>20.8809</v>
      </c>
      <c r="CD408" s="42">
        <v>19.1555</v>
      </c>
      <c r="CE408" s="42">
        <v>18.220700000000001</v>
      </c>
      <c r="CF408" s="42">
        <v>21.513400000000001</v>
      </c>
      <c r="CH408" s="58">
        <v>105.446</v>
      </c>
      <c r="CI408" s="43">
        <v>35.707000000000001</v>
      </c>
    </row>
    <row r="409" spans="1:87">
      <c r="A409" s="107">
        <v>40354</v>
      </c>
      <c r="B409" s="41" t="s">
        <v>419</v>
      </c>
      <c r="C409" s="41" t="s">
        <v>451</v>
      </c>
      <c r="D409" s="41">
        <v>47</v>
      </c>
      <c r="E409" s="43">
        <v>2</v>
      </c>
      <c r="F409" s="44">
        <v>15</v>
      </c>
      <c r="G409" s="44">
        <v>212</v>
      </c>
      <c r="H409" s="44">
        <v>8757</v>
      </c>
      <c r="I409" s="58">
        <v>105.495</v>
      </c>
      <c r="J409" s="43">
        <v>35.731000000000002</v>
      </c>
      <c r="K409" s="43" t="s">
        <v>452</v>
      </c>
      <c r="M409" s="35">
        <v>0.58389999999999997</v>
      </c>
      <c r="N409" s="35">
        <v>0.57769999999999999</v>
      </c>
      <c r="O409" s="35">
        <v>0.60150000000000003</v>
      </c>
      <c r="P409" s="35">
        <v>0.59899999999999998</v>
      </c>
      <c r="Q409" s="35">
        <v>0.56679999999999997</v>
      </c>
      <c r="R409" s="35">
        <v>0.627</v>
      </c>
      <c r="S409" s="35">
        <v>0.61509999999999998</v>
      </c>
      <c r="T409" s="35">
        <v>0.60089999999999999</v>
      </c>
      <c r="U409" s="35">
        <v>0.59970000000000001</v>
      </c>
      <c r="V409" s="35">
        <v>0.55369999999999997</v>
      </c>
      <c r="W409" s="35">
        <v>0.53569999999999995</v>
      </c>
      <c r="X409" s="35">
        <v>0.55230000000000001</v>
      </c>
      <c r="Y409" s="35">
        <v>0.59799999999999998</v>
      </c>
      <c r="Z409" s="35">
        <v>0.57289999999999996</v>
      </c>
      <c r="AA409" s="35">
        <v>0.58489999999999998</v>
      </c>
      <c r="AB409" s="35">
        <v>0.59570000000000001</v>
      </c>
      <c r="AC409" s="35">
        <v>0.56740000000000002</v>
      </c>
      <c r="AD409" s="35">
        <v>0.61909999999999998</v>
      </c>
      <c r="AE409" s="35">
        <v>0.61850000000000005</v>
      </c>
      <c r="AF409" s="35">
        <v>0.62980000000000003</v>
      </c>
      <c r="AG409" s="35">
        <v>0.49880000000000002</v>
      </c>
      <c r="AH409" s="35">
        <v>0.57640000000000002</v>
      </c>
      <c r="AJ409" s="25" t="s">
        <v>452</v>
      </c>
      <c r="AL409" s="35">
        <v>-0.39539999999999997</v>
      </c>
      <c r="AM409" s="35">
        <v>-0.42070000000000002</v>
      </c>
      <c r="AN409" s="35">
        <v>-0.42030000000000001</v>
      </c>
      <c r="AO409" s="35">
        <v>-0.40439999999999998</v>
      </c>
      <c r="AP409" s="35">
        <v>-0.42320000000000002</v>
      </c>
      <c r="AQ409" s="35">
        <v>-0.42070000000000002</v>
      </c>
      <c r="AR409" s="35">
        <v>-0.42670000000000002</v>
      </c>
      <c r="AS409" s="35">
        <v>-0.42080000000000001</v>
      </c>
      <c r="AT409" s="35">
        <v>-0.47049999999999997</v>
      </c>
      <c r="AU409" s="35">
        <v>-0.49309999999999998</v>
      </c>
      <c r="AV409" s="35">
        <v>-0.4662</v>
      </c>
      <c r="AW409" s="35">
        <v>-0.4884</v>
      </c>
      <c r="AX409" s="35">
        <v>-0.49759999999999999</v>
      </c>
      <c r="AY409" s="35">
        <v>-0.50519999999999998</v>
      </c>
      <c r="AZ409" s="35">
        <v>-0.4859</v>
      </c>
      <c r="BA409" s="35">
        <v>-0.49809999999999999</v>
      </c>
      <c r="BB409" s="35">
        <v>-0.47510000000000002</v>
      </c>
      <c r="BC409" s="35">
        <v>-0.50519999999999998</v>
      </c>
      <c r="BD409" s="35">
        <v>-0.4834</v>
      </c>
      <c r="BE409" s="35">
        <v>-0.4788</v>
      </c>
      <c r="BF409" s="35">
        <v>-0.46360000000000001</v>
      </c>
      <c r="BG409" s="35">
        <v>-0.48120000000000002</v>
      </c>
      <c r="BI409" s="24" t="s">
        <v>452</v>
      </c>
      <c r="BK409" s="42">
        <v>15.746600000000001</v>
      </c>
      <c r="BL409" s="42">
        <v>9.9747000000000003</v>
      </c>
      <c r="BM409" s="42">
        <v>13.713100000000001</v>
      </c>
      <c r="BN409" s="42">
        <v>12.6921</v>
      </c>
      <c r="BO409" s="42">
        <v>11.4213</v>
      </c>
      <c r="BP409" s="42">
        <v>13.6122</v>
      </c>
      <c r="BQ409" s="42">
        <v>11.6622</v>
      </c>
      <c r="BR409" s="42">
        <v>11.0113</v>
      </c>
      <c r="BS409" s="42">
        <v>16.297799999999999</v>
      </c>
      <c r="BT409" s="42">
        <v>16.757100000000001</v>
      </c>
      <c r="BU409" s="42">
        <v>19.664999999999999</v>
      </c>
      <c r="BV409" s="42">
        <v>14.630800000000001</v>
      </c>
      <c r="BW409" s="42">
        <v>13.323399999999999</v>
      </c>
      <c r="BX409" s="42">
        <v>14.3855</v>
      </c>
      <c r="BY409" s="42">
        <v>18.5199</v>
      </c>
      <c r="BZ409" s="42">
        <v>17.6587</v>
      </c>
      <c r="CA409" s="42">
        <v>15.4003</v>
      </c>
      <c r="CB409" s="42">
        <v>19.032800000000002</v>
      </c>
      <c r="CC409" s="42">
        <v>16.183299999999999</v>
      </c>
      <c r="CD409" s="42">
        <v>17.266400000000001</v>
      </c>
      <c r="CE409" s="42">
        <v>14.259600000000001</v>
      </c>
      <c r="CF409" s="42">
        <v>18.5334</v>
      </c>
      <c r="CH409" s="58">
        <v>105.495</v>
      </c>
      <c r="CI409" s="43">
        <v>35.731000000000002</v>
      </c>
    </row>
    <row r="410" spans="1:87">
      <c r="A410" s="107">
        <v>40354</v>
      </c>
      <c r="B410" s="41" t="s">
        <v>419</v>
      </c>
      <c r="C410" s="41" t="s">
        <v>431</v>
      </c>
      <c r="D410" s="41">
        <v>41</v>
      </c>
      <c r="E410" s="43">
        <v>2</v>
      </c>
      <c r="F410" s="44">
        <v>16</v>
      </c>
      <c r="G410" s="44">
        <v>117</v>
      </c>
      <c r="H410" s="44">
        <v>8730</v>
      </c>
      <c r="I410" s="58">
        <v>105.491</v>
      </c>
      <c r="J410" s="43">
        <v>35.725000000000001</v>
      </c>
      <c r="K410" s="43" t="s">
        <v>453</v>
      </c>
      <c r="M410" s="35">
        <v>0.58479999999999999</v>
      </c>
      <c r="N410" s="35">
        <v>0.54969999999999997</v>
      </c>
      <c r="O410" s="35">
        <v>0.55000000000000004</v>
      </c>
      <c r="P410" s="35">
        <v>0.56710000000000005</v>
      </c>
      <c r="Q410" s="35">
        <v>0.51539999999999997</v>
      </c>
      <c r="R410" s="35">
        <v>0.60270000000000001</v>
      </c>
      <c r="S410" s="35">
        <v>0.58520000000000005</v>
      </c>
      <c r="T410" s="35">
        <v>0.59640000000000004</v>
      </c>
      <c r="U410" s="35">
        <v>0.55149999999999999</v>
      </c>
      <c r="V410" s="35">
        <v>0.56950000000000001</v>
      </c>
      <c r="W410" s="35">
        <v>0.56289999999999996</v>
      </c>
      <c r="X410" s="35">
        <v>0.56210000000000004</v>
      </c>
      <c r="Y410" s="35">
        <v>0.55349999999999999</v>
      </c>
      <c r="Z410" s="35">
        <v>0.55100000000000005</v>
      </c>
      <c r="AA410" s="35">
        <v>0.60680000000000001</v>
      </c>
      <c r="AB410" s="35">
        <v>0.60450000000000004</v>
      </c>
      <c r="AC410" s="35">
        <v>0.55010000000000003</v>
      </c>
      <c r="AD410" s="35">
        <v>0.60840000000000005</v>
      </c>
      <c r="AE410" s="35">
        <v>0.60580000000000001</v>
      </c>
      <c r="AF410" s="35">
        <v>0.60929999999999995</v>
      </c>
      <c r="AG410" s="35">
        <v>0.25109999999999999</v>
      </c>
      <c r="AH410" s="35">
        <v>0.43090000000000001</v>
      </c>
      <c r="AJ410" s="25" t="s">
        <v>453</v>
      </c>
      <c r="AL410" s="35">
        <v>-0.51659999999999995</v>
      </c>
      <c r="AM410" s="35">
        <v>-0.47899999999999998</v>
      </c>
      <c r="AN410" s="35">
        <v>-0.50719999999999998</v>
      </c>
      <c r="AO410" s="35">
        <v>-0.50429999999999997</v>
      </c>
      <c r="AP410" s="35">
        <v>-0.50460000000000005</v>
      </c>
      <c r="AQ410" s="35">
        <v>-0.49259999999999998</v>
      </c>
      <c r="AR410" s="35">
        <v>-0.50029999999999997</v>
      </c>
      <c r="AS410" s="35">
        <v>-0.51959999999999995</v>
      </c>
      <c r="AT410" s="35">
        <v>-0.54239999999999999</v>
      </c>
      <c r="AU410" s="35">
        <v>-0.5484</v>
      </c>
      <c r="AV410" s="35">
        <v>-0.51349999999999996</v>
      </c>
      <c r="AW410" s="35">
        <v>-0.53790000000000004</v>
      </c>
      <c r="AX410" s="35">
        <v>-0.53249999999999997</v>
      </c>
      <c r="AY410" s="35">
        <v>-0.51819999999999999</v>
      </c>
      <c r="AZ410" s="35">
        <v>-0.53710000000000002</v>
      </c>
      <c r="BA410" s="35">
        <v>-0.51070000000000004</v>
      </c>
      <c r="BB410" s="35">
        <v>-0.51349999999999996</v>
      </c>
      <c r="BC410" s="35">
        <v>-0.50519999999999998</v>
      </c>
      <c r="BD410" s="35">
        <v>-0.54530000000000001</v>
      </c>
      <c r="BE410" s="35">
        <v>-0.55759999999999998</v>
      </c>
      <c r="BF410" s="35">
        <v>-0.56630000000000003</v>
      </c>
      <c r="BG410" s="35">
        <v>-0.53949999999999998</v>
      </c>
      <c r="BI410" s="24" t="s">
        <v>453</v>
      </c>
      <c r="BK410" s="42">
        <v>18.023900000000001</v>
      </c>
      <c r="BL410" s="42">
        <v>13.597099999999999</v>
      </c>
      <c r="BM410" s="42">
        <v>15.402200000000001</v>
      </c>
      <c r="BN410" s="42">
        <v>16.609100000000002</v>
      </c>
      <c r="BO410" s="42">
        <v>13.8714</v>
      </c>
      <c r="BP410" s="42">
        <v>18.508299999999998</v>
      </c>
      <c r="BQ410" s="42">
        <v>18.12</v>
      </c>
      <c r="BR410" s="42">
        <v>12.4712</v>
      </c>
      <c r="BS410" s="42">
        <v>16.956600000000002</v>
      </c>
      <c r="BT410" s="42">
        <v>16.599900000000002</v>
      </c>
      <c r="BU410" s="42">
        <v>19.331900000000001</v>
      </c>
      <c r="BV410" s="42">
        <v>14.7119</v>
      </c>
      <c r="BW410" s="42">
        <v>14.2559</v>
      </c>
      <c r="BX410" s="42">
        <v>13.7508</v>
      </c>
      <c r="BY410" s="42">
        <v>16.661200000000001</v>
      </c>
      <c r="BZ410" s="42">
        <v>16.103200000000001</v>
      </c>
      <c r="CA410" s="42">
        <v>15.234500000000001</v>
      </c>
      <c r="CB410" s="42">
        <v>18.4129</v>
      </c>
      <c r="CC410" s="42">
        <v>15.9839</v>
      </c>
      <c r="CD410" s="42">
        <v>19.081299999999999</v>
      </c>
      <c r="CE410" s="42">
        <v>24.696200000000001</v>
      </c>
      <c r="CF410" s="42">
        <v>26.1295</v>
      </c>
      <c r="CH410" s="58">
        <v>105.491</v>
      </c>
      <c r="CI410" s="43">
        <v>35.725000000000001</v>
      </c>
    </row>
    <row r="411" spans="1:87">
      <c r="A411" s="107">
        <v>39989</v>
      </c>
      <c r="B411" s="41" t="s">
        <v>419</v>
      </c>
      <c r="C411" s="41" t="s">
        <v>454</v>
      </c>
      <c r="D411" s="41">
        <v>57</v>
      </c>
      <c r="E411" s="43">
        <v>2</v>
      </c>
      <c r="F411" s="44">
        <v>13</v>
      </c>
      <c r="G411" s="44">
        <v>116</v>
      </c>
      <c r="H411" s="44">
        <v>8061</v>
      </c>
      <c r="I411" s="58">
        <v>105.44499999999999</v>
      </c>
      <c r="J411" s="43">
        <v>35.658999999999999</v>
      </c>
      <c r="K411" s="43" t="s">
        <v>455</v>
      </c>
      <c r="M411" s="35">
        <v>0.51519999999999999</v>
      </c>
      <c r="N411" s="35">
        <v>0.49409999999999998</v>
      </c>
      <c r="O411" s="35">
        <v>0.54769999999999996</v>
      </c>
      <c r="P411" s="35">
        <v>0.57550000000000001</v>
      </c>
      <c r="Q411" s="35">
        <v>0.54369999999999996</v>
      </c>
      <c r="R411" s="35">
        <v>0.58620000000000005</v>
      </c>
      <c r="S411" s="35">
        <v>0.57279999999999998</v>
      </c>
      <c r="T411" s="35">
        <v>0.58609999999999995</v>
      </c>
      <c r="U411" s="35">
        <v>0.59030000000000005</v>
      </c>
      <c r="V411" s="35">
        <v>0.57569999999999999</v>
      </c>
      <c r="W411" s="35">
        <v>0.54700000000000004</v>
      </c>
      <c r="X411" s="35">
        <v>0.54620000000000002</v>
      </c>
      <c r="Y411" s="35">
        <v>0.58919999999999995</v>
      </c>
      <c r="Z411" s="35">
        <v>0.57350000000000001</v>
      </c>
      <c r="AA411" s="35">
        <v>0.61719999999999997</v>
      </c>
      <c r="AB411" s="35">
        <v>0.57809999999999995</v>
      </c>
      <c r="AC411" s="35">
        <v>0.56599999999999995</v>
      </c>
      <c r="AD411" s="35">
        <v>0.60209999999999997</v>
      </c>
      <c r="AE411" s="35">
        <v>0.60270000000000001</v>
      </c>
      <c r="AF411" s="35">
        <v>0.62619999999999998</v>
      </c>
      <c r="AG411" s="35">
        <v>0.48010000000000003</v>
      </c>
      <c r="AH411" s="35">
        <v>0.49199999999999999</v>
      </c>
      <c r="AJ411" s="25" t="s">
        <v>455</v>
      </c>
      <c r="AL411" s="35">
        <v>-0.48470000000000002</v>
      </c>
      <c r="AM411" s="35">
        <v>-0.43969999999999998</v>
      </c>
      <c r="AN411" s="35">
        <v>-0.45750000000000002</v>
      </c>
      <c r="AO411" s="35">
        <v>-0.47960000000000003</v>
      </c>
      <c r="AP411" s="35">
        <v>-0.48620000000000002</v>
      </c>
      <c r="AQ411" s="35">
        <v>-0.46410000000000001</v>
      </c>
      <c r="AR411" s="35">
        <v>-0.43840000000000001</v>
      </c>
      <c r="AS411" s="35">
        <v>-0.48730000000000001</v>
      </c>
      <c r="AT411" s="35">
        <v>-0.48070000000000002</v>
      </c>
      <c r="AU411" s="35">
        <v>-0.49149999999999999</v>
      </c>
      <c r="AV411" s="35">
        <v>-0.45450000000000002</v>
      </c>
      <c r="AW411" s="35">
        <v>-0.49940000000000001</v>
      </c>
      <c r="AX411" s="35">
        <v>-0.50290000000000001</v>
      </c>
      <c r="AY411" s="35">
        <v>-0.50149999999999995</v>
      </c>
      <c r="AZ411" s="35">
        <v>-0.49530000000000002</v>
      </c>
      <c r="BA411" s="35">
        <v>-0.47089999999999999</v>
      </c>
      <c r="BB411" s="35">
        <v>-0.52370000000000005</v>
      </c>
      <c r="BC411" s="35">
        <v>-0.50509999999999999</v>
      </c>
      <c r="BD411" s="35">
        <v>-0.50819999999999999</v>
      </c>
      <c r="BE411" s="35">
        <v>-0.49490000000000001</v>
      </c>
      <c r="BF411" s="35">
        <v>-0.49409999999999998</v>
      </c>
      <c r="BG411" s="35">
        <v>-0.51280000000000003</v>
      </c>
      <c r="BI411" s="24" t="s">
        <v>455</v>
      </c>
      <c r="BK411" s="42">
        <v>25.059799999999999</v>
      </c>
      <c r="BL411" s="42">
        <v>18.571200000000001</v>
      </c>
      <c r="BM411" s="42">
        <v>20.999099999999999</v>
      </c>
      <c r="BN411" s="42">
        <v>21.276199999999999</v>
      </c>
      <c r="BO411" s="42">
        <v>19.042400000000001</v>
      </c>
      <c r="BP411" s="42">
        <v>23.896799999999999</v>
      </c>
      <c r="BQ411" s="42">
        <v>22.6647</v>
      </c>
      <c r="BR411" s="42">
        <v>19.2362</v>
      </c>
      <c r="BS411" s="42">
        <v>20.288399999999999</v>
      </c>
      <c r="BT411" s="42">
        <v>23.833500000000001</v>
      </c>
      <c r="BU411" s="42">
        <v>24.189900000000002</v>
      </c>
      <c r="BV411" s="42">
        <v>21.398700000000002</v>
      </c>
      <c r="BW411" s="42">
        <v>19.914200000000001</v>
      </c>
      <c r="BX411" s="42">
        <v>19.175799999999999</v>
      </c>
      <c r="BY411" s="42">
        <v>22.154199999999999</v>
      </c>
      <c r="BZ411" s="42">
        <v>22.093399999999999</v>
      </c>
      <c r="CA411" s="42">
        <v>20.146699999999999</v>
      </c>
      <c r="CB411" s="42">
        <v>23.965299999999999</v>
      </c>
      <c r="CC411" s="42">
        <v>22.377099999999999</v>
      </c>
      <c r="CD411" s="42">
        <v>21.530100000000001</v>
      </c>
      <c r="CE411" s="42">
        <v>21.879000000000001</v>
      </c>
      <c r="CF411" s="42">
        <v>24.338200000000001</v>
      </c>
      <c r="CH411" s="58">
        <v>105.44499999999999</v>
      </c>
      <c r="CI411" s="43">
        <v>35.658999999999999</v>
      </c>
    </row>
    <row r="412" spans="1:87">
      <c r="A412" s="107">
        <v>39726</v>
      </c>
      <c r="B412" s="41" t="s">
        <v>419</v>
      </c>
      <c r="C412" s="41" t="s">
        <v>46</v>
      </c>
      <c r="D412" s="41">
        <v>38</v>
      </c>
      <c r="E412" s="43">
        <v>2</v>
      </c>
      <c r="F412" s="44">
        <v>10</v>
      </c>
      <c r="G412" s="44">
        <v>108</v>
      </c>
      <c r="H412" s="44">
        <v>8044</v>
      </c>
      <c r="I412" s="58">
        <v>105.407</v>
      </c>
      <c r="J412" s="43">
        <v>35.726999999999997</v>
      </c>
      <c r="K412" s="43" t="s">
        <v>456</v>
      </c>
      <c r="L412" s="34" t="s">
        <v>1</v>
      </c>
      <c r="M412" s="35">
        <v>0.51400000000000001</v>
      </c>
      <c r="N412" s="35">
        <v>0.4909</v>
      </c>
      <c r="O412" s="35">
        <v>0.5363</v>
      </c>
      <c r="P412" s="35">
        <v>0.47670000000000001</v>
      </c>
      <c r="Q412" s="35">
        <v>0.45329999999999998</v>
      </c>
      <c r="R412" s="35">
        <v>0.56510000000000005</v>
      </c>
      <c r="S412" s="35">
        <v>0.53869999999999996</v>
      </c>
      <c r="T412" s="35">
        <v>0.39319999999999999</v>
      </c>
      <c r="U412" s="35">
        <v>0.42649999999999999</v>
      </c>
      <c r="V412" s="35">
        <v>0.42230000000000001</v>
      </c>
      <c r="W412" s="35">
        <v>0.41510000000000002</v>
      </c>
      <c r="X412" s="35">
        <v>0.44619999999999999</v>
      </c>
      <c r="Y412" s="35">
        <v>0.4471</v>
      </c>
      <c r="Z412" s="35">
        <v>0.45019999999999999</v>
      </c>
      <c r="AA412" s="35">
        <v>0.48170000000000002</v>
      </c>
      <c r="AB412" s="35">
        <v>0.46410000000000001</v>
      </c>
      <c r="AC412" s="35">
        <v>0.43959999999999999</v>
      </c>
      <c r="AD412" s="35">
        <v>0.46899999999999997</v>
      </c>
      <c r="AE412" s="35">
        <v>0.46579999999999999</v>
      </c>
      <c r="AF412" s="35">
        <v>0.50649999999999995</v>
      </c>
      <c r="AG412" s="35">
        <v>0.36430000000000001</v>
      </c>
      <c r="AH412" s="35">
        <v>0.4461</v>
      </c>
      <c r="AJ412" s="25" t="s">
        <v>456</v>
      </c>
      <c r="AK412" s="37" t="s">
        <v>1</v>
      </c>
      <c r="AL412" s="35">
        <v>-0.44869999999999999</v>
      </c>
      <c r="AM412" s="35">
        <v>-0.44979999999999998</v>
      </c>
      <c r="AN412" s="35">
        <v>-0.46239999999999998</v>
      </c>
      <c r="AO412" s="35">
        <v>-0.45229999999999998</v>
      </c>
      <c r="AP412" s="35">
        <v>-0.4199</v>
      </c>
      <c r="AQ412" s="35">
        <v>-0.46870000000000001</v>
      </c>
      <c r="AR412" s="35">
        <v>-0.47549999999999998</v>
      </c>
      <c r="AS412" s="35">
        <v>-0.48270000000000002</v>
      </c>
      <c r="AT412" s="35">
        <v>-0.54990000000000006</v>
      </c>
      <c r="AU412" s="35">
        <v>-0.53180000000000005</v>
      </c>
      <c r="AV412" s="35">
        <v>-0.50109999999999999</v>
      </c>
      <c r="AW412" s="35">
        <v>-0.52539999999999998</v>
      </c>
      <c r="AX412" s="35">
        <v>-0.51439999999999997</v>
      </c>
      <c r="AY412" s="35">
        <v>-0.51949999999999996</v>
      </c>
      <c r="AZ412" s="35">
        <v>-0.52559999999999996</v>
      </c>
      <c r="BA412" s="35">
        <v>-0.50660000000000005</v>
      </c>
      <c r="BB412" s="35">
        <v>-0.52649999999999997</v>
      </c>
      <c r="BC412" s="35">
        <v>-0.51770000000000005</v>
      </c>
      <c r="BD412" s="35">
        <v>-0.50939999999999996</v>
      </c>
      <c r="BE412" s="35">
        <v>-0.51290000000000002</v>
      </c>
      <c r="BF412" s="35">
        <v>-0.50880000000000003</v>
      </c>
      <c r="BG412" s="35">
        <v>-0.4899</v>
      </c>
      <c r="BI412" s="24" t="s">
        <v>456</v>
      </c>
      <c r="BJ412" s="40" t="s">
        <v>1</v>
      </c>
      <c r="BK412" s="42">
        <v>18.9678</v>
      </c>
      <c r="BL412" s="42">
        <v>14.484</v>
      </c>
      <c r="BM412" s="42">
        <v>21.117000000000001</v>
      </c>
      <c r="BN412" s="42">
        <v>19.7437</v>
      </c>
      <c r="BO412" s="42">
        <v>18.156400000000001</v>
      </c>
      <c r="BP412" s="42">
        <v>21.043600000000001</v>
      </c>
      <c r="BQ412" s="42">
        <v>20.299299999999999</v>
      </c>
      <c r="BR412" s="42">
        <v>20.161899999999999</v>
      </c>
      <c r="BS412" s="42">
        <v>23.407699999999998</v>
      </c>
      <c r="BT412" s="42">
        <v>26.494</v>
      </c>
      <c r="BU412" s="42">
        <v>26.944099999999999</v>
      </c>
      <c r="BV412" s="42">
        <v>22.974299999999999</v>
      </c>
      <c r="BW412" s="42">
        <v>20.84</v>
      </c>
      <c r="BX412" s="42">
        <v>20.97</v>
      </c>
      <c r="BY412" s="42">
        <v>24.034700000000001</v>
      </c>
      <c r="BZ412" s="42">
        <v>23.745000000000001</v>
      </c>
      <c r="CA412" s="42">
        <v>21.067599999999999</v>
      </c>
      <c r="CB412" s="42">
        <v>25.379799999999999</v>
      </c>
      <c r="CC412" s="42">
        <v>25.8979</v>
      </c>
      <c r="CD412" s="42">
        <v>22.007300000000001</v>
      </c>
      <c r="CE412" s="42">
        <v>22.561800000000002</v>
      </c>
      <c r="CF412" s="42">
        <v>24.0379</v>
      </c>
      <c r="CH412" s="58">
        <v>105.407</v>
      </c>
      <c r="CI412" s="43">
        <v>35.726999999999997</v>
      </c>
    </row>
    <row r="413" spans="1:87">
      <c r="A413" s="107">
        <v>39557</v>
      </c>
      <c r="B413" s="41" t="s">
        <v>419</v>
      </c>
      <c r="C413" s="41" t="s">
        <v>85</v>
      </c>
      <c r="D413" s="41">
        <v>6</v>
      </c>
      <c r="E413" s="43">
        <v>2</v>
      </c>
      <c r="F413" s="44">
        <v>11</v>
      </c>
      <c r="G413" s="44">
        <v>136</v>
      </c>
      <c r="H413" s="44">
        <v>7950</v>
      </c>
      <c r="I413" s="58">
        <v>105.387</v>
      </c>
      <c r="J413" s="43">
        <v>35.731000000000002</v>
      </c>
      <c r="K413" s="43" t="s">
        <v>457</v>
      </c>
      <c r="M413" s="35">
        <v>0.47139999999999999</v>
      </c>
      <c r="N413" s="35">
        <v>0.44729999999999998</v>
      </c>
      <c r="O413" s="35">
        <v>0.4798</v>
      </c>
      <c r="P413" s="35">
        <v>0.4617</v>
      </c>
      <c r="Q413" s="35">
        <v>0.4123</v>
      </c>
      <c r="R413" s="35">
        <v>0.504</v>
      </c>
      <c r="S413" s="35">
        <v>0.37290000000000001</v>
      </c>
      <c r="T413" s="35">
        <v>0.36049999999999999</v>
      </c>
      <c r="U413" s="35">
        <v>0.37140000000000001</v>
      </c>
      <c r="V413" s="35">
        <v>0.36720000000000003</v>
      </c>
      <c r="W413" s="35">
        <v>0.34139999999999998</v>
      </c>
      <c r="X413" s="35">
        <v>0.36940000000000001</v>
      </c>
      <c r="Y413" s="35">
        <v>0.3054</v>
      </c>
      <c r="Z413" s="35">
        <v>0.32979999999999998</v>
      </c>
      <c r="AA413" s="35">
        <v>0.3609</v>
      </c>
      <c r="AB413" s="35">
        <v>0.35110000000000002</v>
      </c>
      <c r="AC413" s="35">
        <v>0.31819999999999998</v>
      </c>
      <c r="AD413" s="35">
        <v>0.35859999999999997</v>
      </c>
      <c r="AE413" s="35">
        <v>0.34029999999999999</v>
      </c>
      <c r="AF413" s="35">
        <v>0.3795</v>
      </c>
      <c r="AG413" s="35">
        <v>0.2571</v>
      </c>
      <c r="AH413" s="35">
        <v>0.33260000000000001</v>
      </c>
      <c r="AJ413" s="25" t="s">
        <v>457</v>
      </c>
      <c r="AL413" s="35">
        <v>-0.4909</v>
      </c>
      <c r="AM413" s="35">
        <v>-0.45350000000000001</v>
      </c>
      <c r="AN413" s="35">
        <v>-0.49349999999999999</v>
      </c>
      <c r="AO413" s="35">
        <v>-0.49249999999999999</v>
      </c>
      <c r="AP413" s="35">
        <v>-0.4521</v>
      </c>
      <c r="AQ413" s="35">
        <v>-0.50719999999999998</v>
      </c>
      <c r="AR413" s="35">
        <v>-0.54459999999999997</v>
      </c>
      <c r="AS413" s="35">
        <v>-0.54120000000000001</v>
      </c>
      <c r="AT413" s="35">
        <v>-0.56559999999999999</v>
      </c>
      <c r="AU413" s="35">
        <v>-0.55400000000000005</v>
      </c>
      <c r="AV413" s="35">
        <v>-0.51880000000000004</v>
      </c>
      <c r="AW413" s="35">
        <v>-0.54469999999999996</v>
      </c>
      <c r="AX413" s="35">
        <v>-0.5292</v>
      </c>
      <c r="AY413" s="35">
        <v>-0.49769999999999998</v>
      </c>
      <c r="AZ413" s="35">
        <v>-0.50729999999999997</v>
      </c>
      <c r="BA413" s="35">
        <v>-0.51500000000000001</v>
      </c>
      <c r="BB413" s="35">
        <v>-0.48399999999999999</v>
      </c>
      <c r="BC413" s="35">
        <v>-0.51339999999999997</v>
      </c>
      <c r="BD413" s="35">
        <v>-0.52059999999999995</v>
      </c>
      <c r="BE413" s="35">
        <v>-0.52810000000000001</v>
      </c>
      <c r="BF413" s="35">
        <v>-0.51639999999999997</v>
      </c>
      <c r="BG413" s="35">
        <v>-0.49869999999999998</v>
      </c>
      <c r="BI413" s="24" t="s">
        <v>457</v>
      </c>
      <c r="BK413" s="42">
        <v>23.7073</v>
      </c>
      <c r="BL413" s="42">
        <v>16.6935</v>
      </c>
      <c r="BM413" s="42">
        <v>22.1221</v>
      </c>
      <c r="BN413" s="42">
        <v>22.854700000000001</v>
      </c>
      <c r="BO413" s="42">
        <v>21.414400000000001</v>
      </c>
      <c r="BP413" s="42">
        <v>25.8156</v>
      </c>
      <c r="BQ413" s="42">
        <v>27.978000000000002</v>
      </c>
      <c r="BR413" s="42">
        <v>22.713999999999999</v>
      </c>
      <c r="BS413" s="42">
        <v>27.1828</v>
      </c>
      <c r="BT413" s="42">
        <v>27.783300000000001</v>
      </c>
      <c r="BU413" s="42">
        <v>27.704899999999999</v>
      </c>
      <c r="BV413" s="42">
        <v>26.027799999999999</v>
      </c>
      <c r="BW413" s="42">
        <v>26.584700000000002</v>
      </c>
      <c r="BX413" s="42">
        <v>23.3614</v>
      </c>
      <c r="BY413" s="42">
        <v>29.486799999999999</v>
      </c>
      <c r="BZ413" s="42">
        <v>27.663</v>
      </c>
      <c r="CA413" s="42">
        <v>26.0306</v>
      </c>
      <c r="CB413" s="42">
        <v>24.948799999999999</v>
      </c>
      <c r="CC413" s="42">
        <v>29.343900000000001</v>
      </c>
      <c r="CD413" s="42">
        <v>25.361999999999998</v>
      </c>
      <c r="CE413" s="42">
        <v>29.650300000000001</v>
      </c>
      <c r="CF413" s="42">
        <v>27.289200000000001</v>
      </c>
      <c r="CH413" s="58">
        <v>105.387</v>
      </c>
      <c r="CI413" s="43">
        <v>35.731000000000002</v>
      </c>
    </row>
    <row r="414" spans="1:87">
      <c r="A414" s="107">
        <v>43095</v>
      </c>
      <c r="B414" s="41" t="s">
        <v>419</v>
      </c>
      <c r="C414" s="41" t="s">
        <v>68</v>
      </c>
      <c r="D414" s="41">
        <v>16</v>
      </c>
      <c r="E414" s="43">
        <v>2</v>
      </c>
      <c r="F414" s="44">
        <v>15</v>
      </c>
      <c r="G414" s="44">
        <v>148</v>
      </c>
      <c r="H414" s="44">
        <v>9202</v>
      </c>
      <c r="I414" s="58">
        <v>105.496</v>
      </c>
      <c r="J414" s="43">
        <v>35.707000000000001</v>
      </c>
      <c r="K414" s="43" t="s">
        <v>458</v>
      </c>
      <c r="M414" s="42">
        <v>0.56240000000000001</v>
      </c>
      <c r="N414" s="42">
        <v>0.59730000000000005</v>
      </c>
      <c r="O414" s="42">
        <v>0.58630000000000004</v>
      </c>
      <c r="P414" s="42">
        <v>0.59919999999999995</v>
      </c>
      <c r="Q414" s="42">
        <v>0.55640000000000001</v>
      </c>
      <c r="R414" s="42">
        <v>0.66069999999999995</v>
      </c>
      <c r="S414" s="42">
        <v>0.6784</v>
      </c>
      <c r="T414" s="42">
        <v>0.66469999999999996</v>
      </c>
      <c r="U414" s="42">
        <v>0.65180000000000005</v>
      </c>
      <c r="V414" s="42">
        <v>0.3906</v>
      </c>
      <c r="W414" s="42">
        <v>0.44280000000000003</v>
      </c>
      <c r="X414" s="42">
        <v>0.44919999999999999</v>
      </c>
      <c r="Y414" s="42">
        <v>0.55289999999999995</v>
      </c>
      <c r="Z414" s="42">
        <v>0.5444</v>
      </c>
      <c r="AA414" s="42">
        <v>0.57569999999999999</v>
      </c>
      <c r="AB414" s="42">
        <v>0.60660000000000003</v>
      </c>
      <c r="AC414" s="42">
        <v>0.5706</v>
      </c>
      <c r="AD414" s="42">
        <v>0.67730000000000001</v>
      </c>
      <c r="AE414" s="42">
        <v>0.55110000000000003</v>
      </c>
      <c r="AF414" s="42">
        <v>0.67520000000000002</v>
      </c>
      <c r="AG414" s="42">
        <v>0.51549999999999996</v>
      </c>
      <c r="AH414" s="42">
        <v>0.64600000000000002</v>
      </c>
      <c r="AI414" s="41"/>
      <c r="AJ414" s="43" t="s">
        <v>458</v>
      </c>
      <c r="AL414" s="42">
        <v>-0.51870000000000005</v>
      </c>
      <c r="AM414" s="42">
        <v>-0.49859999999999999</v>
      </c>
      <c r="AN414" s="42">
        <v>-0.45739999999999997</v>
      </c>
      <c r="AO414" s="42">
        <v>-0.50649999999999995</v>
      </c>
      <c r="AP414" s="42">
        <v>-0.4763</v>
      </c>
      <c r="AQ414" s="42">
        <v>-0.44729999999999998</v>
      </c>
      <c r="AR414" s="42">
        <v>-0.47820000000000001</v>
      </c>
      <c r="AS414" s="42">
        <v>-0.51729999999999998</v>
      </c>
      <c r="AT414" s="42">
        <v>-0.52690000000000003</v>
      </c>
      <c r="AU414" s="42">
        <v>-0.57320000000000004</v>
      </c>
      <c r="AV414" s="42">
        <v>-0.56820000000000004</v>
      </c>
      <c r="AW414" s="42">
        <v>-0.53400000000000003</v>
      </c>
      <c r="AX414" s="42">
        <v>-0.51090000000000002</v>
      </c>
      <c r="AY414" s="42">
        <v>-0.54659999999999997</v>
      </c>
      <c r="AZ414" s="42">
        <v>-0.56720000000000004</v>
      </c>
      <c r="BA414" s="42">
        <v>-0.52790000000000004</v>
      </c>
      <c r="BB414" s="42">
        <v>-0.54379999999999995</v>
      </c>
      <c r="BC414" s="42">
        <v>-0.55320000000000003</v>
      </c>
      <c r="BD414" s="42">
        <v>-0.57030000000000003</v>
      </c>
      <c r="BE414" s="42">
        <v>-0.56589999999999996</v>
      </c>
      <c r="BF414" s="42">
        <v>-0.54749999999999999</v>
      </c>
      <c r="BG414" s="42">
        <v>-0.5393</v>
      </c>
      <c r="BH414" s="94"/>
      <c r="BI414" s="43" t="s">
        <v>458</v>
      </c>
      <c r="BK414" s="42">
        <v>20.918199999999999</v>
      </c>
      <c r="BL414" s="42">
        <v>16.508800000000001</v>
      </c>
      <c r="BM414" s="42">
        <v>18.8749</v>
      </c>
      <c r="BN414" s="42">
        <v>18.242699999999999</v>
      </c>
      <c r="BO414" s="42">
        <v>16.582599999999999</v>
      </c>
      <c r="BP414" s="42">
        <v>16.646100000000001</v>
      </c>
      <c r="BQ414" s="42">
        <v>17.5913</v>
      </c>
      <c r="BR414" s="42">
        <v>15.5801</v>
      </c>
      <c r="BS414" s="42">
        <v>20.405100000000001</v>
      </c>
      <c r="BT414" s="42">
        <v>22.1525</v>
      </c>
      <c r="BU414" s="42">
        <v>27.346900000000002</v>
      </c>
      <c r="BV414" s="42">
        <v>20.878</v>
      </c>
      <c r="BW414" s="42">
        <v>19.285599999999999</v>
      </c>
      <c r="BX414" s="42">
        <v>19.035599999999999</v>
      </c>
      <c r="BY414" s="42">
        <v>23.7441</v>
      </c>
      <c r="BZ414" s="42">
        <v>24.010100000000001</v>
      </c>
      <c r="CA414" s="42">
        <v>21.692</v>
      </c>
      <c r="CB414" s="42">
        <v>25.7058</v>
      </c>
      <c r="CC414" s="42">
        <v>25.2331</v>
      </c>
      <c r="CD414" s="42">
        <v>21.795100000000001</v>
      </c>
      <c r="CE414" s="42">
        <v>23.6388</v>
      </c>
      <c r="CF414" s="42">
        <v>22.5487</v>
      </c>
      <c r="CG414" s="41"/>
      <c r="CH414" s="58">
        <v>105.496</v>
      </c>
      <c r="CI414" s="43">
        <v>35.707000000000001</v>
      </c>
    </row>
    <row r="415" spans="1:87">
      <c r="A415" s="107">
        <v>41807</v>
      </c>
      <c r="B415" s="41" t="s">
        <v>419</v>
      </c>
      <c r="C415" s="41" t="s">
        <v>459</v>
      </c>
      <c r="D415" s="41">
        <v>0</v>
      </c>
      <c r="E415" s="43">
        <v>2</v>
      </c>
      <c r="F415" s="44">
        <v>13</v>
      </c>
      <c r="G415" s="44">
        <v>146</v>
      </c>
      <c r="H415" s="44">
        <v>9781</v>
      </c>
      <c r="I415" s="58">
        <v>105.51600000000001</v>
      </c>
      <c r="J415" s="43">
        <v>35.701999999999998</v>
      </c>
      <c r="K415" s="43" t="s">
        <v>460</v>
      </c>
      <c r="M415" s="42">
        <v>0.52810000000000001</v>
      </c>
      <c r="N415" s="42">
        <v>0.56420000000000003</v>
      </c>
      <c r="O415" s="42">
        <v>0.55500000000000005</v>
      </c>
      <c r="P415" s="42">
        <v>0.53439999999999999</v>
      </c>
      <c r="Q415" s="42">
        <v>0.4743</v>
      </c>
      <c r="R415" s="42">
        <v>0.56140000000000001</v>
      </c>
      <c r="S415" s="42">
        <v>0.5716</v>
      </c>
      <c r="T415" s="42">
        <v>0.52439999999999998</v>
      </c>
      <c r="U415" s="42">
        <v>0.52239999999999998</v>
      </c>
      <c r="V415" s="42">
        <v>0.5524</v>
      </c>
      <c r="W415" s="42">
        <v>0.52880000000000005</v>
      </c>
      <c r="X415" s="42">
        <v>0.52129999999999999</v>
      </c>
      <c r="Y415" s="42">
        <v>0.57350000000000001</v>
      </c>
      <c r="Z415" s="42">
        <v>0.4304</v>
      </c>
      <c r="AA415" s="42">
        <v>0.33629999999999999</v>
      </c>
      <c r="AB415" s="42">
        <v>0.34420000000000001</v>
      </c>
      <c r="AC415" s="42">
        <v>0.36499999999999999</v>
      </c>
      <c r="AD415" s="42">
        <v>0.46850000000000003</v>
      </c>
      <c r="AE415" s="42">
        <v>0.38550000000000001</v>
      </c>
      <c r="AF415" s="42">
        <v>0.49440000000000001</v>
      </c>
      <c r="AG415" s="42">
        <v>0.37780000000000002</v>
      </c>
      <c r="AH415" s="42">
        <v>0.43409999999999999</v>
      </c>
      <c r="AI415" s="41"/>
      <c r="AJ415" s="43" t="s">
        <v>460</v>
      </c>
      <c r="AL415" s="42">
        <v>-0.50229999999999997</v>
      </c>
      <c r="AM415" s="42">
        <v>-0.46920000000000001</v>
      </c>
      <c r="AN415" s="42">
        <v>-0.47399999999999998</v>
      </c>
      <c r="AO415" s="42">
        <v>-0.46560000000000001</v>
      </c>
      <c r="AP415" s="42">
        <v>-0.4864</v>
      </c>
      <c r="AQ415" s="42">
        <v>-0.501</v>
      </c>
      <c r="AR415" s="42">
        <v>-0.53520000000000001</v>
      </c>
      <c r="AS415" s="42">
        <v>-0.5081</v>
      </c>
      <c r="AT415" s="42">
        <v>-0.56200000000000006</v>
      </c>
      <c r="AU415" s="42">
        <v>-0.54769999999999996</v>
      </c>
      <c r="AV415" s="42">
        <v>-0.54279999999999995</v>
      </c>
      <c r="AW415" s="42">
        <v>-0.53469999999999995</v>
      </c>
      <c r="AX415" s="42">
        <v>-0.55500000000000005</v>
      </c>
      <c r="AY415" s="42">
        <v>-0.56379999999999997</v>
      </c>
      <c r="AZ415" s="42">
        <v>-0.60160000000000002</v>
      </c>
      <c r="BA415" s="42">
        <v>-0.59330000000000005</v>
      </c>
      <c r="BB415" s="42">
        <v>-0.5635</v>
      </c>
      <c r="BC415" s="42">
        <v>-0.53639999999999999</v>
      </c>
      <c r="BD415" s="42">
        <v>-0.56379999999999997</v>
      </c>
      <c r="BE415" s="42">
        <v>-0.56320000000000003</v>
      </c>
      <c r="BF415" s="42">
        <v>-0.54239999999999999</v>
      </c>
      <c r="BG415" s="42">
        <v>-0.54079999999999995</v>
      </c>
      <c r="BH415" s="94"/>
      <c r="BI415" s="43" t="s">
        <v>460</v>
      </c>
      <c r="BK415" s="42">
        <v>17.4132</v>
      </c>
      <c r="BL415" s="42">
        <v>14.729699999999999</v>
      </c>
      <c r="BM415" s="42">
        <v>17.384899999999998</v>
      </c>
      <c r="BN415" s="42">
        <v>16.735600000000002</v>
      </c>
      <c r="BO415" s="42">
        <v>14.052899999999999</v>
      </c>
      <c r="BP415" s="42">
        <v>17.652200000000001</v>
      </c>
      <c r="BQ415" s="42">
        <v>19.321999999999999</v>
      </c>
      <c r="BR415" s="42">
        <v>14.121600000000001</v>
      </c>
      <c r="BS415" s="42">
        <v>15.8643</v>
      </c>
      <c r="BT415" s="42">
        <v>19.879000000000001</v>
      </c>
      <c r="BU415" s="42">
        <v>19.1371</v>
      </c>
      <c r="BV415" s="42">
        <v>17.648199999999999</v>
      </c>
      <c r="BW415" s="42">
        <v>14.8086</v>
      </c>
      <c r="BX415" s="42">
        <v>19.025400000000001</v>
      </c>
      <c r="BY415" s="42">
        <v>24.014299999999999</v>
      </c>
      <c r="BZ415" s="42">
        <v>26.258800000000001</v>
      </c>
      <c r="CA415" s="42">
        <v>25.459800000000001</v>
      </c>
      <c r="CB415" s="42">
        <v>24.9818</v>
      </c>
      <c r="CC415" s="42">
        <v>27.5548</v>
      </c>
      <c r="CD415" s="42">
        <v>23.0944</v>
      </c>
      <c r="CE415" s="42">
        <v>27.5579</v>
      </c>
      <c r="CF415" s="42">
        <v>27.0212</v>
      </c>
      <c r="CG415" s="41"/>
      <c r="CH415" s="58">
        <v>105.51600000000001</v>
      </c>
      <c r="CI415" s="43">
        <v>35.701999999999998</v>
      </c>
    </row>
    <row r="416" spans="1:87">
      <c r="A416" s="107">
        <v>42354</v>
      </c>
      <c r="B416" s="41" t="s">
        <v>419</v>
      </c>
      <c r="C416" s="41" t="s">
        <v>461</v>
      </c>
      <c r="D416" s="41">
        <v>10</v>
      </c>
      <c r="E416" s="43">
        <v>2</v>
      </c>
      <c r="F416" s="44">
        <v>10</v>
      </c>
      <c r="G416" s="44">
        <v>229</v>
      </c>
      <c r="H416" s="44">
        <v>9118</v>
      </c>
      <c r="I416" s="58">
        <v>105.458</v>
      </c>
      <c r="J416" s="43">
        <v>35.680999999999997</v>
      </c>
      <c r="K416" s="43" t="s">
        <v>462</v>
      </c>
      <c r="L416" s="34" t="s">
        <v>463</v>
      </c>
      <c r="M416" s="42">
        <v>0.47160000000000002</v>
      </c>
      <c r="N416" s="42">
        <v>0.4244</v>
      </c>
      <c r="O416" s="42">
        <v>0.44159999999999999</v>
      </c>
      <c r="P416" s="42">
        <v>0.45929999999999999</v>
      </c>
      <c r="Q416" s="42">
        <v>0.43430000000000002</v>
      </c>
      <c r="R416" s="42">
        <v>0.46229999999999999</v>
      </c>
      <c r="S416" s="42">
        <v>0.48089999999999999</v>
      </c>
      <c r="T416" s="42">
        <v>0.44790000000000002</v>
      </c>
      <c r="U416" s="42">
        <v>0.49299999999999999</v>
      </c>
      <c r="V416" s="42">
        <v>0.42780000000000001</v>
      </c>
      <c r="W416" s="42">
        <v>0.40770000000000001</v>
      </c>
      <c r="X416" s="42">
        <v>0.45140000000000002</v>
      </c>
      <c r="Y416" s="42">
        <v>0.4829</v>
      </c>
      <c r="Z416" s="42">
        <v>0.44619999999999999</v>
      </c>
      <c r="AA416" s="42">
        <v>0.34360000000000002</v>
      </c>
      <c r="AB416" s="42">
        <v>0.3483</v>
      </c>
      <c r="AC416" s="42">
        <v>0.3105</v>
      </c>
      <c r="AD416" s="42">
        <v>0.3997</v>
      </c>
      <c r="AE416" s="42">
        <v>0.31169999999999998</v>
      </c>
      <c r="AF416" s="42">
        <v>0.42170000000000002</v>
      </c>
      <c r="AG416" s="42">
        <v>0.26050000000000001</v>
      </c>
      <c r="AH416" s="42">
        <v>0.35649999999999998</v>
      </c>
      <c r="AI416" s="41"/>
      <c r="AJ416" s="43" t="s">
        <v>462</v>
      </c>
      <c r="AL416" s="42">
        <v>-0.39560000000000001</v>
      </c>
      <c r="AM416" s="42">
        <v>-0.37659999999999999</v>
      </c>
      <c r="AN416" s="42">
        <v>-0.36499999999999999</v>
      </c>
      <c r="AO416" s="42">
        <v>-0.36470000000000002</v>
      </c>
      <c r="AP416" s="42">
        <v>-0.36020000000000002</v>
      </c>
      <c r="AQ416" s="42">
        <v>-0.35170000000000001</v>
      </c>
      <c r="AR416" s="42">
        <v>-0.40150000000000002</v>
      </c>
      <c r="AS416" s="42">
        <v>-0.3715</v>
      </c>
      <c r="AT416" s="42">
        <v>-0.43340000000000001</v>
      </c>
      <c r="AU416" s="42">
        <v>-0.40550000000000003</v>
      </c>
      <c r="AV416" s="42">
        <v>-0.3548</v>
      </c>
      <c r="AW416" s="42">
        <v>-0.4335</v>
      </c>
      <c r="AX416" s="42">
        <v>-0.44350000000000001</v>
      </c>
      <c r="AY416" s="42">
        <v>-0.41909999999999997</v>
      </c>
      <c r="AZ416" s="42">
        <v>-0.4844</v>
      </c>
      <c r="BA416" s="42">
        <v>-0.49159999999999998</v>
      </c>
      <c r="BB416" s="42">
        <v>-0.49830000000000002</v>
      </c>
      <c r="BC416" s="42">
        <v>-0.49680000000000002</v>
      </c>
      <c r="BD416" s="42">
        <v>-0.4975</v>
      </c>
      <c r="BE416" s="42">
        <v>-0.49580000000000002</v>
      </c>
      <c r="BF416" s="42">
        <v>-0.52829999999999999</v>
      </c>
      <c r="BG416" s="42">
        <v>-0.49959999999999999</v>
      </c>
      <c r="BH416" s="94"/>
      <c r="BI416" s="43" t="s">
        <v>462</v>
      </c>
      <c r="BK416" s="42">
        <v>20.229399999999998</v>
      </c>
      <c r="BL416" s="42">
        <v>11.411</v>
      </c>
      <c r="BM416" s="42">
        <v>14.7524</v>
      </c>
      <c r="BN416" s="42">
        <v>16.236599999999999</v>
      </c>
      <c r="BO416" s="42">
        <v>13.417299999999999</v>
      </c>
      <c r="BP416" s="42">
        <v>15.9741</v>
      </c>
      <c r="BQ416" s="42">
        <v>19.446400000000001</v>
      </c>
      <c r="BR416" s="42">
        <v>14.125999999999999</v>
      </c>
      <c r="BS416" s="42">
        <v>16.650700000000001</v>
      </c>
      <c r="BT416" s="42">
        <v>17.930599999999998</v>
      </c>
      <c r="BU416" s="42">
        <v>21.1557</v>
      </c>
      <c r="BV416" s="42">
        <v>17.071300000000001</v>
      </c>
      <c r="BW416" s="42">
        <v>14.339600000000001</v>
      </c>
      <c r="BX416" s="42">
        <v>15.907500000000001</v>
      </c>
      <c r="BY416" s="42">
        <v>23.252300000000002</v>
      </c>
      <c r="BZ416" s="42">
        <v>21.299600000000002</v>
      </c>
      <c r="CA416" s="42">
        <v>21.651399999999999</v>
      </c>
      <c r="CB416" s="42">
        <v>26.491099999999999</v>
      </c>
      <c r="CC416" s="42">
        <v>23.790500000000002</v>
      </c>
      <c r="CD416" s="42">
        <v>23.288699999999999</v>
      </c>
      <c r="CE416" s="42">
        <v>25.7136</v>
      </c>
      <c r="CF416" s="42">
        <v>24.7437</v>
      </c>
      <c r="CG416" s="41"/>
      <c r="CH416" s="58">
        <v>105.458</v>
      </c>
      <c r="CI416" s="43">
        <v>35.680999999999997</v>
      </c>
    </row>
    <row r="417" spans="1:87">
      <c r="A417" s="107">
        <v>43095</v>
      </c>
      <c r="B417" s="41" t="s">
        <v>419</v>
      </c>
      <c r="C417" s="41" t="s">
        <v>71</v>
      </c>
      <c r="D417" s="41">
        <v>34</v>
      </c>
      <c r="E417" s="43">
        <v>2</v>
      </c>
      <c r="F417" s="44">
        <v>14</v>
      </c>
      <c r="G417" s="44">
        <v>99</v>
      </c>
      <c r="H417" s="44">
        <v>8874</v>
      </c>
      <c r="I417" s="58">
        <v>105.502</v>
      </c>
      <c r="J417" s="43">
        <v>35.718000000000004</v>
      </c>
      <c r="K417" s="43" t="s">
        <v>464</v>
      </c>
      <c r="M417" s="42">
        <v>0.57169999999999999</v>
      </c>
      <c r="N417" s="42">
        <v>0.55379999999999996</v>
      </c>
      <c r="O417" s="42">
        <v>0.54490000000000005</v>
      </c>
      <c r="P417" s="42">
        <v>0.55549999999999999</v>
      </c>
      <c r="Q417" s="42">
        <v>0.49709999999999999</v>
      </c>
      <c r="R417" s="42">
        <v>0.57689999999999997</v>
      </c>
      <c r="S417" s="42">
        <v>0.55640000000000001</v>
      </c>
      <c r="T417" s="42">
        <v>0.55279999999999996</v>
      </c>
      <c r="U417" s="42">
        <v>0.55449999999999999</v>
      </c>
      <c r="V417" s="42">
        <v>0.54339999999999999</v>
      </c>
      <c r="W417" s="42">
        <v>0.54459999999999997</v>
      </c>
      <c r="X417" s="42">
        <v>0.53759999999999997</v>
      </c>
      <c r="Y417" s="42">
        <v>0.47489999999999999</v>
      </c>
      <c r="Z417" s="42">
        <v>0.45889999999999997</v>
      </c>
      <c r="AA417" s="42">
        <v>0.48899999999999999</v>
      </c>
      <c r="AB417" s="42">
        <v>0.49349999999999999</v>
      </c>
      <c r="AC417" s="42">
        <v>0.45650000000000002</v>
      </c>
      <c r="AD417" s="42">
        <v>0.49270000000000003</v>
      </c>
      <c r="AE417" s="42">
        <v>0.4536</v>
      </c>
      <c r="AF417" s="42">
        <v>0.50109999999999999</v>
      </c>
      <c r="AG417" s="42">
        <v>0.34200000000000003</v>
      </c>
      <c r="AH417" s="42">
        <v>0.47270000000000001</v>
      </c>
      <c r="AI417" s="41"/>
      <c r="AJ417" s="43" t="s">
        <v>464</v>
      </c>
      <c r="AL417" s="42">
        <v>-0.41560000000000002</v>
      </c>
      <c r="AM417" s="42">
        <v>-0.4133</v>
      </c>
      <c r="AN417" s="42">
        <v>-0.46450000000000002</v>
      </c>
      <c r="AO417" s="42">
        <v>-0.4627</v>
      </c>
      <c r="AP417" s="42">
        <v>-0.43359999999999999</v>
      </c>
      <c r="AQ417" s="42">
        <v>-0.49220000000000003</v>
      </c>
      <c r="AR417" s="42">
        <v>-0.47939999999999999</v>
      </c>
      <c r="AS417" s="42">
        <v>-0.46579999999999999</v>
      </c>
      <c r="AT417" s="42">
        <v>-0.495</v>
      </c>
      <c r="AU417" s="42">
        <v>-0.49740000000000001</v>
      </c>
      <c r="AV417" s="42">
        <v>-0.51400000000000001</v>
      </c>
      <c r="AW417" s="42">
        <v>-0.50270000000000004</v>
      </c>
      <c r="AX417" s="42">
        <v>-0.53390000000000004</v>
      </c>
      <c r="AY417" s="42">
        <v>-0.54059999999999997</v>
      </c>
      <c r="AZ417" s="42">
        <v>-0.55279999999999996</v>
      </c>
      <c r="BA417" s="42">
        <v>-0.51480000000000004</v>
      </c>
      <c r="BB417" s="42">
        <v>-0.55769999999999997</v>
      </c>
      <c r="BC417" s="42">
        <v>-0.53180000000000005</v>
      </c>
      <c r="BD417" s="42">
        <v>-0.55279999999999996</v>
      </c>
      <c r="BE417" s="42">
        <v>-0.54630000000000001</v>
      </c>
      <c r="BF417" s="42">
        <v>-0.53659999999999997</v>
      </c>
      <c r="BG417" s="42">
        <v>-0.54349999999999998</v>
      </c>
      <c r="BH417" s="94"/>
      <c r="BI417" s="43" t="s">
        <v>464</v>
      </c>
      <c r="BK417" s="42">
        <v>19.526499999999999</v>
      </c>
      <c r="BL417" s="42">
        <v>14.6091</v>
      </c>
      <c r="BM417" s="42">
        <v>16.206099999999999</v>
      </c>
      <c r="BN417" s="42">
        <v>17.167400000000001</v>
      </c>
      <c r="BO417" s="42">
        <v>15.987299999999999</v>
      </c>
      <c r="BP417" s="42">
        <v>19.1144</v>
      </c>
      <c r="BQ417" s="42">
        <v>20.861499999999999</v>
      </c>
      <c r="BR417" s="42">
        <v>14.8337</v>
      </c>
      <c r="BS417" s="42">
        <v>17.895499999999998</v>
      </c>
      <c r="BT417" s="42">
        <v>20.139700000000001</v>
      </c>
      <c r="BU417" s="42">
        <v>19.965699999999998</v>
      </c>
      <c r="BV417" s="42">
        <v>15.1669</v>
      </c>
      <c r="BW417" s="42">
        <v>19.763000000000002</v>
      </c>
      <c r="BX417" s="42">
        <v>18.993400000000001</v>
      </c>
      <c r="BY417" s="42">
        <v>22.1968</v>
      </c>
      <c r="BZ417" s="42">
        <v>21.066299999999998</v>
      </c>
      <c r="CA417" s="42">
        <v>22.812799999999999</v>
      </c>
      <c r="CB417" s="42">
        <v>25.397200000000002</v>
      </c>
      <c r="CC417" s="42">
        <v>20.223500000000001</v>
      </c>
      <c r="CD417" s="42">
        <v>23.5501</v>
      </c>
      <c r="CE417" s="42">
        <v>21.8597</v>
      </c>
      <c r="CF417" s="42">
        <v>24.911100000000001</v>
      </c>
      <c r="CG417" s="41"/>
      <c r="CH417" s="58">
        <v>105.502</v>
      </c>
      <c r="CI417" s="43">
        <v>35.718000000000004</v>
      </c>
    </row>
    <row r="418" spans="1:87">
      <c r="A418" s="107">
        <v>40392</v>
      </c>
      <c r="B418" s="41" t="s">
        <v>419</v>
      </c>
      <c r="C418" s="41" t="s">
        <v>465</v>
      </c>
      <c r="D418" s="41">
        <v>17</v>
      </c>
      <c r="E418" s="43">
        <v>2</v>
      </c>
      <c r="F418" s="44">
        <v>15</v>
      </c>
      <c r="G418" s="44">
        <v>129</v>
      </c>
      <c r="H418" s="44">
        <v>8106</v>
      </c>
      <c r="I418" s="58">
        <v>105.39100000000001</v>
      </c>
      <c r="J418" s="43">
        <v>35.732999999999997</v>
      </c>
      <c r="K418" s="43" t="s">
        <v>466</v>
      </c>
      <c r="M418" s="42">
        <v>0.51319999999999999</v>
      </c>
      <c r="N418" s="42">
        <v>0.49030000000000001</v>
      </c>
      <c r="O418" s="42">
        <v>0.52100000000000002</v>
      </c>
      <c r="P418" s="42">
        <v>0.49519999999999997</v>
      </c>
      <c r="Q418" s="42">
        <v>0.47339999999999999</v>
      </c>
      <c r="R418" s="42">
        <v>0.54890000000000005</v>
      </c>
      <c r="S418" s="42">
        <v>0.54859999999999998</v>
      </c>
      <c r="T418" s="42">
        <v>0.54679999999999995</v>
      </c>
      <c r="U418" s="42">
        <v>0.56540000000000001</v>
      </c>
      <c r="V418" s="42">
        <v>0.5232</v>
      </c>
      <c r="W418" s="42">
        <v>0.35599999999999998</v>
      </c>
      <c r="X418" s="42">
        <v>0.39</v>
      </c>
      <c r="Y418" s="42">
        <v>0.40279999999999999</v>
      </c>
      <c r="Z418" s="42">
        <v>0.40479999999999999</v>
      </c>
      <c r="AA418" s="42">
        <v>0.44440000000000002</v>
      </c>
      <c r="AB418" s="42">
        <v>0.432</v>
      </c>
      <c r="AC418" s="42">
        <v>0.41349999999999998</v>
      </c>
      <c r="AD418" s="42">
        <v>0.4667</v>
      </c>
      <c r="AE418" s="42">
        <v>0.46210000000000001</v>
      </c>
      <c r="AF418" s="42">
        <v>0.46800000000000003</v>
      </c>
      <c r="AG418" s="42">
        <v>0.36330000000000001</v>
      </c>
      <c r="AH418" s="42">
        <v>0.41</v>
      </c>
      <c r="AI418" s="41"/>
      <c r="AJ418" s="43" t="s">
        <v>466</v>
      </c>
      <c r="AL418" s="42">
        <v>-0.46539999999999998</v>
      </c>
      <c r="AM418" s="42">
        <v>-0.42649999999999999</v>
      </c>
      <c r="AN418" s="42">
        <v>-0.46010000000000001</v>
      </c>
      <c r="AO418" s="42">
        <v>-0.48880000000000001</v>
      </c>
      <c r="AP418" s="42">
        <v>-0.44950000000000001</v>
      </c>
      <c r="AQ418" s="42">
        <v>-0.47920000000000001</v>
      </c>
      <c r="AR418" s="42">
        <v>-0.4884</v>
      </c>
      <c r="AS418" s="42">
        <v>-0.48480000000000001</v>
      </c>
      <c r="AT418" s="42">
        <v>-0.51249999999999996</v>
      </c>
      <c r="AU418" s="42">
        <v>-0.47099999999999997</v>
      </c>
      <c r="AV418" s="42">
        <v>-0.53749999999999998</v>
      </c>
      <c r="AW418" s="42">
        <v>-0.55449999999999999</v>
      </c>
      <c r="AX418" s="42">
        <v>-0.55830000000000002</v>
      </c>
      <c r="AY418" s="42">
        <v>-0.54800000000000004</v>
      </c>
      <c r="AZ418" s="42">
        <v>-0.56330000000000002</v>
      </c>
      <c r="BA418" s="42">
        <v>-0.54720000000000002</v>
      </c>
      <c r="BB418" s="42">
        <v>-0.53310000000000002</v>
      </c>
      <c r="BC418" s="42">
        <v>-0.54630000000000001</v>
      </c>
      <c r="BD418" s="42">
        <v>-0.53369999999999995</v>
      </c>
      <c r="BE418" s="42">
        <v>-0.53879999999999995</v>
      </c>
      <c r="BF418" s="42">
        <v>-0.53080000000000005</v>
      </c>
      <c r="BG418" s="42">
        <v>-0.51080000000000003</v>
      </c>
      <c r="BH418" s="94"/>
      <c r="BI418" s="43" t="s">
        <v>466</v>
      </c>
      <c r="BK418" s="42">
        <v>24.202100000000002</v>
      </c>
      <c r="BL418" s="42">
        <v>17.045500000000001</v>
      </c>
      <c r="BM418" s="42">
        <v>22.300799999999999</v>
      </c>
      <c r="BN418" s="42">
        <v>23.032800000000002</v>
      </c>
      <c r="BO418" s="42">
        <v>20.497699999999998</v>
      </c>
      <c r="BP418" s="42">
        <v>23.7194</v>
      </c>
      <c r="BQ418" s="42">
        <v>22.010200000000001</v>
      </c>
      <c r="BR418" s="42">
        <v>19.572900000000001</v>
      </c>
      <c r="BS418" s="42">
        <v>22.3431</v>
      </c>
      <c r="BT418" s="42">
        <v>24.1676</v>
      </c>
      <c r="BU418" s="42">
        <v>30.4466</v>
      </c>
      <c r="BV418" s="42">
        <v>26.420300000000001</v>
      </c>
      <c r="BW418" s="42">
        <v>24.479800000000001</v>
      </c>
      <c r="BX418" s="42">
        <v>24.646699999999999</v>
      </c>
      <c r="BY418" s="42">
        <v>29.135400000000001</v>
      </c>
      <c r="BZ418" s="42">
        <v>26.026900000000001</v>
      </c>
      <c r="CA418" s="42">
        <v>23.439599999999999</v>
      </c>
      <c r="CB418" s="42">
        <v>29.488700000000001</v>
      </c>
      <c r="CC418" s="42">
        <v>27.922699999999999</v>
      </c>
      <c r="CD418" s="42">
        <v>24.4679</v>
      </c>
      <c r="CE418" s="42">
        <v>26.883800000000001</v>
      </c>
      <c r="CF418" s="42">
        <v>27.747699999999998</v>
      </c>
      <c r="CG418" s="41"/>
      <c r="CH418" s="58">
        <v>105.39100000000001</v>
      </c>
      <c r="CI418" s="43">
        <v>35.732999999999997</v>
      </c>
    </row>
    <row r="419" spans="1:87">
      <c r="A419" s="107">
        <v>43095</v>
      </c>
      <c r="B419" s="41" t="s">
        <v>419</v>
      </c>
      <c r="C419" s="41" t="s">
        <v>465</v>
      </c>
      <c r="D419" s="41">
        <v>17</v>
      </c>
      <c r="E419" s="43">
        <v>2</v>
      </c>
      <c r="F419" s="44">
        <v>13</v>
      </c>
      <c r="G419" s="44">
        <v>218</v>
      </c>
      <c r="H419" s="44">
        <v>7606</v>
      </c>
      <c r="I419" s="58">
        <v>105.435</v>
      </c>
      <c r="J419" s="43">
        <v>35.706000000000003</v>
      </c>
      <c r="K419" s="43" t="s">
        <v>467</v>
      </c>
      <c r="M419" s="42">
        <v>0.41849999999999998</v>
      </c>
      <c r="N419" s="42">
        <v>0.37459999999999999</v>
      </c>
      <c r="O419" s="42">
        <v>0.3952</v>
      </c>
      <c r="P419" s="42">
        <v>0.40620000000000001</v>
      </c>
      <c r="Q419" s="42">
        <v>0.3866</v>
      </c>
      <c r="R419" s="42">
        <v>0.45240000000000002</v>
      </c>
      <c r="S419" s="42">
        <v>0.42220000000000002</v>
      </c>
      <c r="T419" s="42">
        <v>0.40910000000000002</v>
      </c>
      <c r="U419" s="42">
        <v>0.43769999999999998</v>
      </c>
      <c r="V419" s="42">
        <v>0.42149999999999999</v>
      </c>
      <c r="W419" s="42">
        <v>0.39879999999999999</v>
      </c>
      <c r="X419" s="42">
        <v>0.42380000000000001</v>
      </c>
      <c r="Y419" s="42">
        <v>0.42649999999999999</v>
      </c>
      <c r="Z419" s="42">
        <v>0.42559999999999998</v>
      </c>
      <c r="AA419" s="42">
        <v>0.441</v>
      </c>
      <c r="AB419" s="42">
        <v>0.33910000000000001</v>
      </c>
      <c r="AC419" s="42">
        <v>0.32779999999999998</v>
      </c>
      <c r="AD419" s="42">
        <v>0.3659</v>
      </c>
      <c r="AE419" s="42">
        <v>0.3367</v>
      </c>
      <c r="AF419" s="42">
        <v>0.4178</v>
      </c>
      <c r="AG419" s="42">
        <v>0.2969</v>
      </c>
      <c r="AH419" s="42">
        <v>0.37030000000000002</v>
      </c>
      <c r="AI419" s="41"/>
      <c r="AJ419" s="43" t="s">
        <v>467</v>
      </c>
      <c r="AL419" s="42">
        <v>-0.47339999999999999</v>
      </c>
      <c r="AM419" s="42">
        <v>-0.39019999999999999</v>
      </c>
      <c r="AN419" s="42">
        <v>-0.4052</v>
      </c>
      <c r="AO419" s="42">
        <v>-0.42909999999999998</v>
      </c>
      <c r="AP419" s="42">
        <v>-0.41749999999999998</v>
      </c>
      <c r="AQ419" s="42">
        <v>-0.43690000000000001</v>
      </c>
      <c r="AR419" s="42">
        <v>-0.38219999999999998</v>
      </c>
      <c r="AS419" s="42">
        <v>-0.39839999999999998</v>
      </c>
      <c r="AT419" s="42">
        <v>-0.38190000000000002</v>
      </c>
      <c r="AU419" s="42">
        <v>-0.42</v>
      </c>
      <c r="AV419" s="42">
        <v>-0.37869999999999998</v>
      </c>
      <c r="AW419" s="42">
        <v>-0.40339999999999998</v>
      </c>
      <c r="AX419" s="42">
        <v>-0.40799999999999997</v>
      </c>
      <c r="AY419" s="42">
        <v>-0.43080000000000002</v>
      </c>
      <c r="AZ419" s="42">
        <v>-0.4279</v>
      </c>
      <c r="BA419" s="42">
        <v>-0.48120000000000002</v>
      </c>
      <c r="BB419" s="42">
        <v>-0.49880000000000002</v>
      </c>
      <c r="BC419" s="42">
        <v>-0.47949999999999998</v>
      </c>
      <c r="BD419" s="42">
        <v>-0.49569999999999997</v>
      </c>
      <c r="BE419" s="42">
        <v>-0.49409999999999998</v>
      </c>
      <c r="BF419" s="42">
        <v>-0.48599999999999999</v>
      </c>
      <c r="BG419" s="42">
        <v>-0.47570000000000001</v>
      </c>
      <c r="BH419" s="94"/>
      <c r="BI419" s="43" t="s">
        <v>467</v>
      </c>
      <c r="BK419" s="42">
        <v>19.525700000000001</v>
      </c>
      <c r="BL419" s="42">
        <v>14.7719</v>
      </c>
      <c r="BM419" s="42">
        <v>19.363199999999999</v>
      </c>
      <c r="BN419" s="42">
        <v>19.872299999999999</v>
      </c>
      <c r="BO419" s="42">
        <v>18.0137</v>
      </c>
      <c r="BP419" s="42">
        <v>19.842600000000001</v>
      </c>
      <c r="BQ419" s="42">
        <v>19.365600000000001</v>
      </c>
      <c r="BR419" s="42">
        <v>15.9001</v>
      </c>
      <c r="BS419" s="42">
        <v>19.218</v>
      </c>
      <c r="BT419" s="42">
        <v>19.230899999999998</v>
      </c>
      <c r="BU419" s="42">
        <v>19.551400000000001</v>
      </c>
      <c r="BV419" s="42">
        <v>18.1128</v>
      </c>
      <c r="BW419" s="42">
        <v>17.8886</v>
      </c>
      <c r="BX419" s="42">
        <v>18.660599999999999</v>
      </c>
      <c r="BY419" s="42">
        <v>22.8385</v>
      </c>
      <c r="BZ419" s="42">
        <v>24.228999999999999</v>
      </c>
      <c r="CA419" s="42">
        <v>22.996300000000002</v>
      </c>
      <c r="CB419" s="42">
        <v>24.1724</v>
      </c>
      <c r="CC419" s="42">
        <v>24.034700000000001</v>
      </c>
      <c r="CD419" s="42">
        <v>22.766200000000001</v>
      </c>
      <c r="CE419" s="42">
        <v>23.099</v>
      </c>
      <c r="CF419" s="42">
        <v>24.903099999999998</v>
      </c>
      <c r="CG419" s="41"/>
      <c r="CH419" s="58">
        <v>105.435</v>
      </c>
      <c r="CI419" s="43">
        <v>35.706000000000003</v>
      </c>
    </row>
    <row r="420" spans="1:87">
      <c r="A420" s="107">
        <v>39726</v>
      </c>
      <c r="B420" s="41" t="s">
        <v>419</v>
      </c>
      <c r="C420" s="41" t="s">
        <v>468</v>
      </c>
      <c r="D420" s="41">
        <v>13</v>
      </c>
      <c r="E420" s="43">
        <v>2</v>
      </c>
      <c r="F420" s="44">
        <v>16</v>
      </c>
      <c r="G420" s="44">
        <v>207</v>
      </c>
      <c r="H420" s="44">
        <v>7874</v>
      </c>
      <c r="I420" s="58">
        <v>105.408</v>
      </c>
      <c r="J420" s="43">
        <v>35.722000000000001</v>
      </c>
      <c r="K420" s="43" t="s">
        <v>469</v>
      </c>
      <c r="M420" s="42">
        <v>0.4637</v>
      </c>
      <c r="N420" s="42">
        <v>0.46050000000000002</v>
      </c>
      <c r="O420" s="42">
        <v>0.4753</v>
      </c>
      <c r="P420" s="42">
        <v>0.45019999999999999</v>
      </c>
      <c r="Q420" s="42">
        <v>0.43819999999999998</v>
      </c>
      <c r="R420" s="42">
        <v>0.48930000000000001</v>
      </c>
      <c r="S420" s="42">
        <v>0.48309999999999997</v>
      </c>
      <c r="T420" s="42">
        <v>0.34989999999999999</v>
      </c>
      <c r="U420" s="42">
        <v>0.35349999999999998</v>
      </c>
      <c r="V420" s="42">
        <v>0.33639999999999998</v>
      </c>
      <c r="W420" s="42">
        <v>0.33960000000000001</v>
      </c>
      <c r="X420" s="42">
        <v>0.36799999999999999</v>
      </c>
      <c r="Y420" s="42">
        <v>0.39140000000000003</v>
      </c>
      <c r="Z420" s="42">
        <v>0.38790000000000002</v>
      </c>
      <c r="AA420" s="42">
        <v>0.40789999999999998</v>
      </c>
      <c r="AB420" s="42">
        <v>0.40300000000000002</v>
      </c>
      <c r="AC420" s="42">
        <v>0.37269999999999998</v>
      </c>
      <c r="AD420" s="42">
        <v>0.40860000000000002</v>
      </c>
      <c r="AE420" s="42">
        <v>0.40029999999999999</v>
      </c>
      <c r="AF420" s="42">
        <v>0.44479999999999997</v>
      </c>
      <c r="AG420" s="42">
        <v>0.18629999999999999</v>
      </c>
      <c r="AH420" s="42">
        <v>0.28210000000000002</v>
      </c>
      <c r="AI420" s="41"/>
      <c r="AJ420" s="43"/>
      <c r="AL420" s="42">
        <v>-0.44040000000000001</v>
      </c>
      <c r="AM420" s="42">
        <v>-0.47489999999999999</v>
      </c>
      <c r="AN420" s="42">
        <v>-0.47099999999999997</v>
      </c>
      <c r="AO420" s="42">
        <v>-0.4647</v>
      </c>
      <c r="AP420" s="42">
        <v>-0.42609999999999998</v>
      </c>
      <c r="AQ420" s="42">
        <v>-0.44450000000000001</v>
      </c>
      <c r="AR420" s="42">
        <v>-0.49490000000000001</v>
      </c>
      <c r="AS420" s="42">
        <v>-0.53769999999999996</v>
      </c>
      <c r="AT420" s="42">
        <v>-0.54479999999999995</v>
      </c>
      <c r="AU420" s="42">
        <v>-0.52569999999999995</v>
      </c>
      <c r="AV420" s="42">
        <v>-0.47420000000000001</v>
      </c>
      <c r="AW420" s="42">
        <v>-0.48459999999999998</v>
      </c>
      <c r="AX420" s="42">
        <v>-0.52049999999999996</v>
      </c>
      <c r="AY420" s="42">
        <v>-0.51319999999999999</v>
      </c>
      <c r="AZ420" s="42">
        <v>-0.52329999999999999</v>
      </c>
      <c r="BA420" s="42">
        <v>-0.50370000000000004</v>
      </c>
      <c r="BB420" s="42">
        <v>-0.50629999999999997</v>
      </c>
      <c r="BC420" s="42">
        <v>-0.51280000000000003</v>
      </c>
      <c r="BD420" s="42">
        <v>-0.5071</v>
      </c>
      <c r="BE420" s="42">
        <v>-0.51039999999999996</v>
      </c>
      <c r="BF420" s="42">
        <v>-0.50339999999999996</v>
      </c>
      <c r="BG420" s="42">
        <v>-0.46689999999999998</v>
      </c>
      <c r="BH420" s="94"/>
      <c r="BI420" s="43"/>
      <c r="BK420" s="42">
        <v>21.137799999999999</v>
      </c>
      <c r="BL420" s="42">
        <v>16.4803</v>
      </c>
      <c r="BM420" s="42">
        <v>21.232199999999999</v>
      </c>
      <c r="BN420" s="42">
        <v>21.443200000000001</v>
      </c>
      <c r="BO420" s="42">
        <v>19.561900000000001</v>
      </c>
      <c r="BP420" s="42">
        <v>22.1859</v>
      </c>
      <c r="BQ420" s="42">
        <v>22.163699999999999</v>
      </c>
      <c r="BR420" s="42">
        <v>21.639199999999999</v>
      </c>
      <c r="BS420" s="42">
        <v>25.005299999999998</v>
      </c>
      <c r="BT420" s="42">
        <v>27.360900000000001</v>
      </c>
      <c r="BU420" s="42">
        <v>23.445</v>
      </c>
      <c r="BV420" s="42">
        <v>23.674900000000001</v>
      </c>
      <c r="BW420" s="42">
        <v>22.577400000000001</v>
      </c>
      <c r="BX420" s="42">
        <v>21.891100000000002</v>
      </c>
      <c r="BY420" s="42">
        <v>25.930399999999999</v>
      </c>
      <c r="BZ420" s="42">
        <v>24.0702</v>
      </c>
      <c r="CA420" s="42">
        <v>23.743099999999998</v>
      </c>
      <c r="CB420" s="42">
        <v>23.830400000000001</v>
      </c>
      <c r="CC420" s="42">
        <v>23.425599999999999</v>
      </c>
      <c r="CD420" s="42">
        <v>23.3703</v>
      </c>
      <c r="CE420" s="42">
        <v>24.3508</v>
      </c>
      <c r="CF420" s="42">
        <v>23.879899999999999</v>
      </c>
      <c r="CG420" s="41"/>
      <c r="CH420" s="58">
        <v>105.408</v>
      </c>
      <c r="CI420" s="43">
        <v>35.722000000000001</v>
      </c>
    </row>
    <row r="421" spans="1:87">
      <c r="A421" s="107">
        <v>40354</v>
      </c>
      <c r="B421" s="41" t="s">
        <v>419</v>
      </c>
      <c r="C421" s="41" t="s">
        <v>431</v>
      </c>
      <c r="D421" s="41">
        <v>41</v>
      </c>
      <c r="E421" s="43">
        <v>2</v>
      </c>
      <c r="F421" s="44">
        <v>14</v>
      </c>
      <c r="G421" s="44">
        <v>101</v>
      </c>
      <c r="H421" s="44">
        <v>8973</v>
      </c>
      <c r="I421" s="58">
        <v>105.491</v>
      </c>
      <c r="J421" s="43">
        <v>35.728999999999999</v>
      </c>
      <c r="K421" s="43" t="s">
        <v>470</v>
      </c>
      <c r="M421" s="35">
        <v>0.52139999999999997</v>
      </c>
      <c r="N421" s="35">
        <v>0.52249999999999996</v>
      </c>
      <c r="O421" s="35">
        <v>0.52029999999999998</v>
      </c>
      <c r="P421" s="35">
        <v>0.5242</v>
      </c>
      <c r="Q421" s="35">
        <v>0.44390000000000002</v>
      </c>
      <c r="R421" s="35">
        <v>0.55169999999999997</v>
      </c>
      <c r="S421" s="35">
        <v>0.56259999999999999</v>
      </c>
      <c r="T421" s="35">
        <v>0.54330000000000001</v>
      </c>
      <c r="U421" s="35">
        <v>0.52959999999999996</v>
      </c>
      <c r="V421" s="35">
        <v>0.47449999999999998</v>
      </c>
      <c r="W421" s="35">
        <v>0.48970000000000002</v>
      </c>
      <c r="X421" s="35">
        <v>0.47789999999999999</v>
      </c>
      <c r="Y421" s="35">
        <v>0.52659999999999996</v>
      </c>
      <c r="Z421" s="35">
        <v>0.50970000000000004</v>
      </c>
      <c r="AA421" s="35">
        <v>0.54159999999999997</v>
      </c>
      <c r="AB421" s="35">
        <v>0.55910000000000004</v>
      </c>
      <c r="AC421" s="35">
        <v>0.53259999999999996</v>
      </c>
      <c r="AD421" s="35">
        <v>0.5726</v>
      </c>
      <c r="AE421" s="35">
        <v>0.56720000000000004</v>
      </c>
      <c r="AF421" s="35">
        <v>0.55840000000000001</v>
      </c>
      <c r="AG421" s="35">
        <v>0.42109999999999997</v>
      </c>
      <c r="AH421" s="35">
        <v>0.48180000000000001</v>
      </c>
      <c r="AI421" s="41"/>
      <c r="AJ421" s="43" t="s">
        <v>470</v>
      </c>
      <c r="AL421" s="35">
        <v>-0.44159999999999999</v>
      </c>
      <c r="AM421" s="35">
        <v>-0.46129999999999999</v>
      </c>
      <c r="AN421" s="35">
        <v>-0.4587</v>
      </c>
      <c r="AO421" s="35">
        <v>-0.46750000000000003</v>
      </c>
      <c r="AP421" s="35">
        <v>-0.42649999999999999</v>
      </c>
      <c r="AQ421" s="35">
        <v>-0.44679999999999997</v>
      </c>
      <c r="AR421" s="35">
        <v>-0.45190000000000002</v>
      </c>
      <c r="AS421" s="35">
        <v>-0.41909999999999997</v>
      </c>
      <c r="AT421" s="35">
        <v>-0.49320000000000003</v>
      </c>
      <c r="AU421" s="35">
        <v>-0.49559999999999998</v>
      </c>
      <c r="AV421" s="35">
        <v>-0.50529999999999997</v>
      </c>
      <c r="AW421" s="35">
        <v>-0.51849999999999996</v>
      </c>
      <c r="AX421" s="35">
        <v>-0.51100000000000001</v>
      </c>
      <c r="AY421" s="35">
        <v>-0.51459999999999995</v>
      </c>
      <c r="AZ421" s="35">
        <v>-0.47470000000000001</v>
      </c>
      <c r="BA421" s="35">
        <v>-0.51470000000000005</v>
      </c>
      <c r="BB421" s="35">
        <v>-0.5131</v>
      </c>
      <c r="BC421" s="35">
        <v>-0.51729999999999998</v>
      </c>
      <c r="BD421" s="35">
        <v>-0.51559999999999995</v>
      </c>
      <c r="BE421" s="35">
        <v>-0.53759999999999997</v>
      </c>
      <c r="BF421" s="35">
        <v>-0.4733</v>
      </c>
      <c r="BG421" s="35">
        <v>-0.5353</v>
      </c>
      <c r="BH421" s="94"/>
      <c r="BI421" s="43" t="s">
        <v>470</v>
      </c>
      <c r="BK421" s="42">
        <v>20.476500000000001</v>
      </c>
      <c r="BL421" s="42">
        <v>15.0929</v>
      </c>
      <c r="BM421" s="42">
        <v>18.813199999999998</v>
      </c>
      <c r="BN421" s="42">
        <v>18.4406</v>
      </c>
      <c r="BO421" s="42">
        <v>14.3911</v>
      </c>
      <c r="BP421" s="42">
        <v>18.3109</v>
      </c>
      <c r="BQ421" s="42">
        <v>19.1465</v>
      </c>
      <c r="BR421" s="42">
        <v>14.719799999999999</v>
      </c>
      <c r="BS421" s="42">
        <v>18.767499999999998</v>
      </c>
      <c r="BT421" s="42">
        <v>19.4483</v>
      </c>
      <c r="BU421" s="42">
        <v>21.741</v>
      </c>
      <c r="BV421" s="42">
        <v>16.214600000000001</v>
      </c>
      <c r="BW421" s="42">
        <v>16.3443</v>
      </c>
      <c r="BX421" s="42">
        <v>15.8432</v>
      </c>
      <c r="BY421" s="42">
        <v>20.192599999999999</v>
      </c>
      <c r="BZ421" s="42">
        <v>20.210100000000001</v>
      </c>
      <c r="CA421" s="42">
        <v>16.760200000000001</v>
      </c>
      <c r="CB421" s="42">
        <v>21.594799999999999</v>
      </c>
      <c r="CC421" s="42">
        <v>16.715199999999999</v>
      </c>
      <c r="CD421" s="42">
        <v>19.690000000000001</v>
      </c>
      <c r="CE421" s="42">
        <v>18.265999999999998</v>
      </c>
      <c r="CF421" s="42">
        <v>23.6099</v>
      </c>
      <c r="CG421" s="41"/>
      <c r="CH421" s="58">
        <v>105.491</v>
      </c>
      <c r="CI421" s="43">
        <v>35.728999999999999</v>
      </c>
    </row>
    <row r="422" spans="1:87">
      <c r="A422" s="107">
        <v>43095</v>
      </c>
      <c r="B422" s="41" t="s">
        <v>419</v>
      </c>
      <c r="C422" s="41" t="s">
        <v>25</v>
      </c>
      <c r="D422" s="41">
        <v>10</v>
      </c>
      <c r="E422" s="43">
        <v>2</v>
      </c>
      <c r="F422" s="44">
        <v>15</v>
      </c>
      <c r="G422" s="44">
        <v>103</v>
      </c>
      <c r="H422" s="44">
        <v>9100</v>
      </c>
      <c r="I422" s="58">
        <v>105.489</v>
      </c>
      <c r="J422" s="43">
        <v>35.706000000000003</v>
      </c>
      <c r="K422" s="43" t="s">
        <v>471</v>
      </c>
      <c r="M422" s="42">
        <v>0.45119999999999999</v>
      </c>
      <c r="N422" s="42">
        <v>0.46960000000000002</v>
      </c>
      <c r="O422" s="42">
        <v>0.46289999999999998</v>
      </c>
      <c r="P422" s="42">
        <v>0.4723</v>
      </c>
      <c r="Q422" s="42">
        <v>0.43769999999999998</v>
      </c>
      <c r="R422" s="42">
        <v>0.54859999999999998</v>
      </c>
      <c r="S422" s="42">
        <v>0.51480000000000004</v>
      </c>
      <c r="T422" s="42">
        <v>0.504</v>
      </c>
      <c r="U422" s="42">
        <v>0.50319999999999998</v>
      </c>
      <c r="V422" s="42">
        <v>0.37530000000000002</v>
      </c>
      <c r="W422" s="42">
        <v>0.42009999999999997</v>
      </c>
      <c r="X422" s="42">
        <v>0.39150000000000001</v>
      </c>
      <c r="Y422" s="42">
        <v>0.44750000000000001</v>
      </c>
      <c r="Z422" s="42">
        <v>0.44390000000000002</v>
      </c>
      <c r="AA422" s="42">
        <v>0.41399999999999998</v>
      </c>
      <c r="AB422" s="42">
        <v>0.47860000000000003</v>
      </c>
      <c r="AC422" s="42">
        <v>0.43169999999999997</v>
      </c>
      <c r="AD422" s="42">
        <v>0.50319999999999998</v>
      </c>
      <c r="AE422" s="42">
        <v>0.43930000000000002</v>
      </c>
      <c r="AF422" s="42">
        <v>0.50680000000000003</v>
      </c>
      <c r="AG422" s="42">
        <v>0.3705</v>
      </c>
      <c r="AH422" s="42">
        <v>0.50170000000000003</v>
      </c>
      <c r="AI422" s="41"/>
      <c r="AJ422" s="43" t="s">
        <v>471</v>
      </c>
      <c r="AL422" s="42">
        <v>-0.48249999999999998</v>
      </c>
      <c r="AM422" s="42">
        <v>-0.47370000000000001</v>
      </c>
      <c r="AN422" s="42">
        <v>-0.43130000000000002</v>
      </c>
      <c r="AO422" s="42">
        <v>-0.46920000000000001</v>
      </c>
      <c r="AP422" s="42">
        <v>-0.4889</v>
      </c>
      <c r="AQ422" s="42">
        <v>-0.4793</v>
      </c>
      <c r="AR422" s="42">
        <v>-0.47389999999999999</v>
      </c>
      <c r="AS422" s="42">
        <v>-0.4955</v>
      </c>
      <c r="AT422" s="42">
        <v>-0.50060000000000004</v>
      </c>
      <c r="AU422" s="42">
        <v>-0.51959999999999995</v>
      </c>
      <c r="AV422" s="42">
        <v>-0.54359999999999997</v>
      </c>
      <c r="AW422" s="42">
        <v>-0.50049999999999994</v>
      </c>
      <c r="AX422" s="42">
        <v>-0.50280000000000002</v>
      </c>
      <c r="AY422" s="42">
        <v>-0.52749999999999997</v>
      </c>
      <c r="AZ422" s="42">
        <v>-0.54859999999999998</v>
      </c>
      <c r="BA422" s="42">
        <v>-0.5181</v>
      </c>
      <c r="BB422" s="42">
        <v>-0.52700000000000002</v>
      </c>
      <c r="BC422" s="42">
        <v>-0.51800000000000002</v>
      </c>
      <c r="BD422" s="42">
        <v>-0.52429999999999999</v>
      </c>
      <c r="BE422" s="42">
        <v>-0.53859999999999997</v>
      </c>
      <c r="BF422" s="42">
        <v>-0.52669999999999995</v>
      </c>
      <c r="BG422" s="42">
        <v>-0.52700000000000002</v>
      </c>
      <c r="BH422" s="94"/>
      <c r="BI422" s="43" t="s">
        <v>471</v>
      </c>
      <c r="BK422" s="42">
        <v>20.718</v>
      </c>
      <c r="BL422" s="42">
        <v>14.8653</v>
      </c>
      <c r="BM422" s="42">
        <v>19.247399999999999</v>
      </c>
      <c r="BN422" s="42">
        <v>18.161100000000001</v>
      </c>
      <c r="BO422" s="42">
        <v>16.555399999999999</v>
      </c>
      <c r="BP422" s="42">
        <v>19.465399999999999</v>
      </c>
      <c r="BQ422" s="42">
        <v>19.283000000000001</v>
      </c>
      <c r="BR422" s="42">
        <v>15.3909</v>
      </c>
      <c r="BS422" s="42">
        <v>20.4147</v>
      </c>
      <c r="BT422" s="42">
        <v>22.193200000000001</v>
      </c>
      <c r="BU422" s="42">
        <v>26.5945</v>
      </c>
      <c r="BV422" s="42">
        <v>19.225000000000001</v>
      </c>
      <c r="BW422" s="42">
        <v>17.833500000000001</v>
      </c>
      <c r="BX422" s="42">
        <v>19.9101</v>
      </c>
      <c r="BY422" s="42">
        <v>25.5473</v>
      </c>
      <c r="BZ422" s="42">
        <v>24.209199999999999</v>
      </c>
      <c r="CA422" s="42">
        <v>22.334399999999999</v>
      </c>
      <c r="CB422" s="42">
        <v>25.806100000000001</v>
      </c>
      <c r="CC422" s="42">
        <v>22.713699999999999</v>
      </c>
      <c r="CD422" s="42">
        <v>22.5731</v>
      </c>
      <c r="CE422" s="42">
        <v>22.39</v>
      </c>
      <c r="CF422" s="42">
        <v>25.6904</v>
      </c>
      <c r="CG422" s="41"/>
      <c r="CH422" s="58">
        <v>105.489</v>
      </c>
      <c r="CI422" s="43">
        <v>35.706000000000003</v>
      </c>
    </row>
    <row r="423" spans="1:87">
      <c r="A423" s="107">
        <v>42354</v>
      </c>
      <c r="B423" s="41" t="s">
        <v>419</v>
      </c>
      <c r="C423" s="41" t="s">
        <v>19</v>
      </c>
      <c r="D423" s="41">
        <v>11</v>
      </c>
      <c r="E423" s="43">
        <v>2</v>
      </c>
      <c r="F423" s="44">
        <v>14</v>
      </c>
      <c r="G423" s="44">
        <v>161</v>
      </c>
      <c r="H423" s="44">
        <v>7862</v>
      </c>
      <c r="I423" s="58">
        <v>105.395</v>
      </c>
      <c r="J423" s="43">
        <v>35.726999999999997</v>
      </c>
      <c r="K423" s="43" t="s">
        <v>472</v>
      </c>
      <c r="M423" s="42">
        <v>0.50700000000000001</v>
      </c>
      <c r="N423" s="42">
        <v>0.45400000000000001</v>
      </c>
      <c r="O423" s="42">
        <v>0.52329999999999999</v>
      </c>
      <c r="P423" s="42">
        <v>0.50590000000000002</v>
      </c>
      <c r="Q423" s="42">
        <v>0.46579999999999999</v>
      </c>
      <c r="R423" s="42">
        <v>0.52580000000000005</v>
      </c>
      <c r="S423" s="42">
        <v>0.53580000000000005</v>
      </c>
      <c r="T423" s="42">
        <v>0.53480000000000005</v>
      </c>
      <c r="U423" s="42">
        <v>0.52810000000000001</v>
      </c>
      <c r="V423" s="42">
        <v>0.5262</v>
      </c>
      <c r="W423" s="42">
        <v>0.52329999999999999</v>
      </c>
      <c r="X423" s="42">
        <v>0.52190000000000003</v>
      </c>
      <c r="Y423" s="42">
        <v>0.53169999999999995</v>
      </c>
      <c r="Z423" s="42">
        <v>0.52969999999999995</v>
      </c>
      <c r="AA423" s="42">
        <v>0.41909999999999997</v>
      </c>
      <c r="AB423" s="42">
        <v>0.40600000000000003</v>
      </c>
      <c r="AC423" s="42">
        <v>0.40600000000000003</v>
      </c>
      <c r="AD423" s="42">
        <v>0.44379999999999997</v>
      </c>
      <c r="AE423" s="42">
        <v>0.43690000000000001</v>
      </c>
      <c r="AF423" s="42">
        <v>0.47239999999999999</v>
      </c>
      <c r="AG423" s="42">
        <v>0.33050000000000002</v>
      </c>
      <c r="AH423" s="42">
        <v>0.3972</v>
      </c>
      <c r="AI423" s="41"/>
      <c r="AJ423" s="43" t="s">
        <v>472</v>
      </c>
      <c r="AL423" s="42">
        <v>-0.5151</v>
      </c>
      <c r="AM423" s="42">
        <v>-0.39710000000000001</v>
      </c>
      <c r="AN423" s="42">
        <v>-0.49480000000000002</v>
      </c>
      <c r="AO423" s="42">
        <v>-0.49640000000000001</v>
      </c>
      <c r="AP423" s="42">
        <v>-0.47499999999999998</v>
      </c>
      <c r="AQ423" s="42">
        <v>-0.49430000000000002</v>
      </c>
      <c r="AR423" s="42">
        <v>-0.51070000000000004</v>
      </c>
      <c r="AS423" s="42">
        <v>-0.498</v>
      </c>
      <c r="AT423" s="42">
        <v>-0.48199999999999998</v>
      </c>
      <c r="AU423" s="42">
        <v>-0.53220000000000001</v>
      </c>
      <c r="AV423" s="42">
        <v>-0.5383</v>
      </c>
      <c r="AW423" s="42">
        <v>-0.52700000000000002</v>
      </c>
      <c r="AX423" s="42">
        <v>-0.52800000000000002</v>
      </c>
      <c r="AY423" s="42">
        <v>-0.52839999999999998</v>
      </c>
      <c r="AZ423" s="42">
        <v>-0.57120000000000004</v>
      </c>
      <c r="BA423" s="42">
        <v>-0.56420000000000003</v>
      </c>
      <c r="BB423" s="42">
        <v>-0.54410000000000003</v>
      </c>
      <c r="BC423" s="42">
        <v>-0.55430000000000001</v>
      </c>
      <c r="BD423" s="42">
        <v>-0.56110000000000004</v>
      </c>
      <c r="BE423" s="42">
        <v>-0.55620000000000003</v>
      </c>
      <c r="BF423" s="42">
        <v>-0.53320000000000001</v>
      </c>
      <c r="BG423" s="42">
        <v>-0.51919999999999999</v>
      </c>
      <c r="BH423" s="94"/>
      <c r="BI423" s="43" t="s">
        <v>472</v>
      </c>
      <c r="BK423" s="42">
        <v>22.918299999999999</v>
      </c>
      <c r="BL423" s="42">
        <v>16.699300000000001</v>
      </c>
      <c r="BM423" s="42">
        <v>22.580500000000001</v>
      </c>
      <c r="BN423" s="42">
        <v>22.688700000000001</v>
      </c>
      <c r="BO423" s="42">
        <v>19.248999999999999</v>
      </c>
      <c r="BP423" s="42">
        <v>23.117000000000001</v>
      </c>
      <c r="BQ423" s="42">
        <v>19.682300000000001</v>
      </c>
      <c r="BR423" s="42">
        <v>20.313700000000001</v>
      </c>
      <c r="BS423" s="42">
        <v>20.178699999999999</v>
      </c>
      <c r="BT423" s="42">
        <v>22.1523</v>
      </c>
      <c r="BU423" s="42">
        <v>21.362400000000001</v>
      </c>
      <c r="BV423" s="42">
        <v>20.625399999999999</v>
      </c>
      <c r="BW423" s="42">
        <v>20.6157</v>
      </c>
      <c r="BX423" s="42">
        <v>21.1295</v>
      </c>
      <c r="BY423" s="42">
        <v>27.872</v>
      </c>
      <c r="BZ423" s="42">
        <v>27.445</v>
      </c>
      <c r="CA423" s="42">
        <v>22.532900000000001</v>
      </c>
      <c r="CB423" s="42">
        <v>26.171800000000001</v>
      </c>
      <c r="CC423" s="42">
        <v>25.6478</v>
      </c>
      <c r="CD423" s="42">
        <v>23.9207</v>
      </c>
      <c r="CE423" s="42">
        <v>25.933599999999998</v>
      </c>
      <c r="CF423" s="42">
        <v>25.507200000000001</v>
      </c>
      <c r="CG423" s="41"/>
      <c r="CH423" s="58">
        <v>105.395</v>
      </c>
      <c r="CI423" s="43">
        <v>35.726999999999997</v>
      </c>
    </row>
    <row r="426" spans="1:87" s="43" customFormat="1" ht="15">
      <c r="D426" s="44">
        <f>AVERAGE(D384:D423)</f>
        <v>24.074999999999999</v>
      </c>
      <c r="F426" s="44">
        <f>AVERAGE(F384:F423)</f>
        <v>13.05</v>
      </c>
      <c r="G426" s="44">
        <f>AVERAGE(G384:G423)</f>
        <v>149.57499999999999</v>
      </c>
      <c r="H426" s="44">
        <f>AVERAGE(H384:H423)</f>
        <v>8611.35</v>
      </c>
      <c r="L426" s="23" t="s">
        <v>473</v>
      </c>
      <c r="M426" s="44">
        <f>AVERAGE(M384:M423)</f>
        <v>0.53160000000000007</v>
      </c>
      <c r="N426" s="44">
        <f t="shared" ref="N426:AH426" si="24">AVERAGE(N384:N423)</f>
        <v>0.51297749999999998</v>
      </c>
      <c r="O426" s="44">
        <f t="shared" si="24"/>
        <v>0.5340625</v>
      </c>
      <c r="P426" s="44">
        <f t="shared" si="24"/>
        <v>0.53973500000000008</v>
      </c>
      <c r="Q426" s="44">
        <f t="shared" si="24"/>
        <v>0.49829499999999999</v>
      </c>
      <c r="R426" s="44">
        <f t="shared" si="24"/>
        <v>0.56895499999999999</v>
      </c>
      <c r="S426" s="44">
        <f t="shared" si="24"/>
        <v>0.55108750000000006</v>
      </c>
      <c r="T426" s="44">
        <f t="shared" si="24"/>
        <v>0.52965500000000021</v>
      </c>
      <c r="U426" s="44">
        <f t="shared" si="24"/>
        <v>0.53911500000000001</v>
      </c>
      <c r="V426" s="44">
        <f t="shared" si="24"/>
        <v>0.49570749999999986</v>
      </c>
      <c r="W426" s="44">
        <f t="shared" si="24"/>
        <v>0.48494250000000011</v>
      </c>
      <c r="X426" s="44">
        <f t="shared" si="24"/>
        <v>0.49088000000000004</v>
      </c>
      <c r="Y426" s="44">
        <f t="shared" si="24"/>
        <v>0.51953250000000006</v>
      </c>
      <c r="Z426" s="44">
        <f t="shared" si="24"/>
        <v>0.50827250000000002</v>
      </c>
      <c r="AA426" s="44">
        <f t="shared" si="24"/>
        <v>0.50491249999999999</v>
      </c>
      <c r="AB426" s="44">
        <f t="shared" si="24"/>
        <v>0.49594999999999984</v>
      </c>
      <c r="AC426" s="44">
        <f t="shared" si="24"/>
        <v>0.4638449999999999</v>
      </c>
      <c r="AD426" s="44">
        <f t="shared" si="24"/>
        <v>0.52297499999999986</v>
      </c>
      <c r="AE426" s="44">
        <f t="shared" si="24"/>
        <v>0.49007999999999996</v>
      </c>
      <c r="AF426" s="44">
        <f t="shared" si="24"/>
        <v>0.54055500000000012</v>
      </c>
      <c r="AG426" s="44">
        <f t="shared" si="24"/>
        <v>0.32890249999999999</v>
      </c>
      <c r="AH426" s="44">
        <f t="shared" si="24"/>
        <v>0.43243000000000009</v>
      </c>
      <c r="AI426" s="23"/>
      <c r="AJ426" s="25"/>
      <c r="AK426" s="26" t="s">
        <v>473</v>
      </c>
      <c r="AL426" s="44">
        <f t="shared" ref="AL426:BG426" si="25">AVERAGE(AL384:AL423)</f>
        <v>-0.45240000000000019</v>
      </c>
      <c r="AM426" s="44">
        <f t="shared" si="25"/>
        <v>-0.42960000000000009</v>
      </c>
      <c r="AN426" s="44">
        <f t="shared" si="25"/>
        <v>-0.44904749999999999</v>
      </c>
      <c r="AO426" s="44">
        <f t="shared" si="25"/>
        <v>-0.45209749999999999</v>
      </c>
      <c r="AP426" s="44">
        <f t="shared" si="25"/>
        <v>-0.44681750000000015</v>
      </c>
      <c r="AQ426" s="44">
        <f t="shared" si="25"/>
        <v>-0.45353249999999995</v>
      </c>
      <c r="AR426" s="44">
        <f t="shared" si="25"/>
        <v>-0.46049750000000006</v>
      </c>
      <c r="AS426" s="44">
        <f t="shared" si="25"/>
        <v>-0.46976750000000012</v>
      </c>
      <c r="AT426" s="44">
        <f t="shared" si="25"/>
        <v>-0.49540999999999996</v>
      </c>
      <c r="AU426" s="44">
        <f t="shared" si="25"/>
        <v>-0.4984650000000001</v>
      </c>
      <c r="AV426" s="44">
        <f t="shared" si="25"/>
        <v>-0.49552999999999991</v>
      </c>
      <c r="AW426" s="44">
        <f t="shared" si="25"/>
        <v>-0.50278750000000005</v>
      </c>
      <c r="AX426" s="44">
        <f t="shared" si="25"/>
        <v>-0.50936749999999997</v>
      </c>
      <c r="AY426" s="44">
        <f t="shared" si="25"/>
        <v>-0.50710000000000011</v>
      </c>
      <c r="AZ426" s="44">
        <f t="shared" si="25"/>
        <v>-0.52077000000000018</v>
      </c>
      <c r="BA426" s="44">
        <f t="shared" si="25"/>
        <v>-0.51316500000000009</v>
      </c>
      <c r="BB426" s="44">
        <f t="shared" si="25"/>
        <v>-0.52299000000000007</v>
      </c>
      <c r="BC426" s="44">
        <f t="shared" si="25"/>
        <v>-0.51896750000000003</v>
      </c>
      <c r="BD426" s="44">
        <f t="shared" si="25"/>
        <v>-0.52476999999999996</v>
      </c>
      <c r="BE426" s="44">
        <f t="shared" si="25"/>
        <v>-0.52912249999999994</v>
      </c>
      <c r="BF426" s="44">
        <f t="shared" si="25"/>
        <v>-0.53259749999999995</v>
      </c>
      <c r="BG426" s="44">
        <f t="shared" si="25"/>
        <v>-0.52325749999999993</v>
      </c>
      <c r="BH426" s="27"/>
      <c r="BI426" s="24"/>
      <c r="BJ426" s="28" t="s">
        <v>473</v>
      </c>
      <c r="BK426" s="44">
        <f>AVERAGE(BK384:BK423)</f>
        <v>20.063852499999996</v>
      </c>
      <c r="BL426" s="44">
        <f t="shared" ref="BL426:CF426" si="26">AVERAGE(BL384:BL423)</f>
        <v>14.7932275</v>
      </c>
      <c r="BM426" s="44">
        <f t="shared" si="26"/>
        <v>19.090075000000006</v>
      </c>
      <c r="BN426" s="44">
        <f t="shared" si="26"/>
        <v>18.778672499999999</v>
      </c>
      <c r="BO426" s="44">
        <f t="shared" si="26"/>
        <v>16.417709999999996</v>
      </c>
      <c r="BP426" s="44">
        <f t="shared" si="26"/>
        <v>19.452372499999999</v>
      </c>
      <c r="BQ426" s="44">
        <f t="shared" si="26"/>
        <v>19.342847500000001</v>
      </c>
      <c r="BR426" s="44">
        <f t="shared" si="26"/>
        <v>16.259902499999995</v>
      </c>
      <c r="BS426" s="44">
        <f t="shared" si="26"/>
        <v>19.683720000000001</v>
      </c>
      <c r="BT426" s="44">
        <f t="shared" si="26"/>
        <v>21.370552500000006</v>
      </c>
      <c r="BU426" s="44">
        <f t="shared" si="26"/>
        <v>22.686019999999996</v>
      </c>
      <c r="BV426" s="44">
        <f t="shared" si="26"/>
        <v>19.199287500000004</v>
      </c>
      <c r="BW426" s="44">
        <f t="shared" si="26"/>
        <v>18.176569999999995</v>
      </c>
      <c r="BX426" s="44">
        <f t="shared" si="26"/>
        <v>18.690100000000001</v>
      </c>
      <c r="BY426" s="44">
        <f t="shared" si="26"/>
        <v>22.956644999999995</v>
      </c>
      <c r="BZ426" s="44">
        <f t="shared" si="26"/>
        <v>22.700924999999998</v>
      </c>
      <c r="CA426" s="44">
        <f t="shared" si="26"/>
        <v>21.007160000000006</v>
      </c>
      <c r="CB426" s="44">
        <f t="shared" si="26"/>
        <v>24.150155000000002</v>
      </c>
      <c r="CC426" s="44">
        <f t="shared" si="26"/>
        <v>23.026900000000005</v>
      </c>
      <c r="CD426" s="44">
        <f t="shared" si="26"/>
        <v>21.796489999999995</v>
      </c>
      <c r="CE426" s="44">
        <f t="shared" si="26"/>
        <v>24.141307499999993</v>
      </c>
      <c r="CF426" s="44">
        <f t="shared" si="26"/>
        <v>25.076950000000004</v>
      </c>
      <c r="CG426" s="28"/>
    </row>
    <row r="427" spans="1:87" ht="14.25" customHeight="1">
      <c r="B427" s="41" t="s">
        <v>474</v>
      </c>
      <c r="D427" s="45">
        <f>AVERAGE(D423,D422,D420,D419,D418,D416,D415,D414,D413,D407,D405,D403,D402,D400,D399,D398,D397,D395,D391,D390,D388,D387,D385,D384)</f>
        <v>13.125</v>
      </c>
      <c r="L427" s="23" t="s">
        <v>475</v>
      </c>
      <c r="M427" s="44" t="e">
        <f>AVERAGE(#REF!)</f>
        <v>#REF!</v>
      </c>
      <c r="N427" s="44" t="e">
        <f>AVERAGE(#REF!)</f>
        <v>#REF!</v>
      </c>
      <c r="O427" s="44" t="e">
        <f>AVERAGE(#REF!)</f>
        <v>#REF!</v>
      </c>
      <c r="P427" s="44" t="e">
        <f>AVERAGE(#REF!)</f>
        <v>#REF!</v>
      </c>
      <c r="Q427" s="44" t="e">
        <f>AVERAGE(#REF!)</f>
        <v>#REF!</v>
      </c>
      <c r="R427" s="44" t="e">
        <f>AVERAGE(#REF!)</f>
        <v>#REF!</v>
      </c>
      <c r="S427" s="44" t="e">
        <f>AVERAGE(#REF!)</f>
        <v>#REF!</v>
      </c>
      <c r="T427" s="44" t="e">
        <f>AVERAGE(#REF!)</f>
        <v>#REF!</v>
      </c>
      <c r="U427" s="44" t="e">
        <f>AVERAGE(#REF!)</f>
        <v>#REF!</v>
      </c>
      <c r="V427" s="44" t="e">
        <f>AVERAGE(#REF!)</f>
        <v>#REF!</v>
      </c>
      <c r="W427" s="44" t="e">
        <f>AVERAGE(#REF!)</f>
        <v>#REF!</v>
      </c>
      <c r="X427" s="44" t="e">
        <f>AVERAGE(#REF!)</f>
        <v>#REF!</v>
      </c>
      <c r="Y427" s="44" t="e">
        <f>AVERAGE(#REF!)</f>
        <v>#REF!</v>
      </c>
      <c r="Z427" s="44" t="e">
        <f>AVERAGE(#REF!)</f>
        <v>#REF!</v>
      </c>
      <c r="AA427" s="44" t="e">
        <f>AVERAGE(#REF!)</f>
        <v>#REF!</v>
      </c>
      <c r="AB427" s="44" t="e">
        <f>AVERAGE(#REF!)</f>
        <v>#REF!</v>
      </c>
      <c r="AC427" s="44" t="e">
        <f>AVERAGE(#REF!)</f>
        <v>#REF!</v>
      </c>
      <c r="AD427" s="44" t="e">
        <f>AVERAGE(#REF!)</f>
        <v>#REF!</v>
      </c>
      <c r="AE427" s="44" t="e">
        <f>AVERAGE(#REF!)</f>
        <v>#REF!</v>
      </c>
      <c r="AF427" s="44" t="e">
        <f>AVERAGE(#REF!)</f>
        <v>#REF!</v>
      </c>
      <c r="AG427" s="44" t="e">
        <f>AVERAGE(#REF!)</f>
        <v>#REF!</v>
      </c>
      <c r="AH427" s="44" t="e">
        <f>AVERAGE(#REF!)</f>
        <v>#REF!</v>
      </c>
      <c r="AI427" s="23"/>
      <c r="AK427" s="26" t="s">
        <v>475</v>
      </c>
      <c r="AL427" s="44" t="e">
        <f>AVERAGE(#REF!)</f>
        <v>#REF!</v>
      </c>
      <c r="AM427" s="44" t="e">
        <f>AVERAGE(#REF!)</f>
        <v>#REF!</v>
      </c>
      <c r="AN427" s="44" t="e">
        <f>AVERAGE(#REF!)</f>
        <v>#REF!</v>
      </c>
      <c r="AO427" s="44" t="e">
        <f>AVERAGE(#REF!)</f>
        <v>#REF!</v>
      </c>
      <c r="AP427" s="44" t="e">
        <f>AVERAGE(#REF!)</f>
        <v>#REF!</v>
      </c>
      <c r="AQ427" s="44" t="e">
        <f>AVERAGE(#REF!)</f>
        <v>#REF!</v>
      </c>
      <c r="AR427" s="44" t="e">
        <f>AVERAGE(#REF!)</f>
        <v>#REF!</v>
      </c>
      <c r="AS427" s="44" t="e">
        <f>AVERAGE(#REF!)</f>
        <v>#REF!</v>
      </c>
      <c r="AT427" s="44" t="e">
        <f>AVERAGE(#REF!)</f>
        <v>#REF!</v>
      </c>
      <c r="AU427" s="44" t="e">
        <f>AVERAGE(#REF!)</f>
        <v>#REF!</v>
      </c>
      <c r="AV427" s="44" t="e">
        <f>AVERAGE(#REF!)</f>
        <v>#REF!</v>
      </c>
      <c r="AW427" s="44" t="e">
        <f>AVERAGE(#REF!)</f>
        <v>#REF!</v>
      </c>
      <c r="AX427" s="44" t="e">
        <f>AVERAGE(#REF!)</f>
        <v>#REF!</v>
      </c>
      <c r="AY427" s="44" t="e">
        <f>AVERAGE(#REF!)</f>
        <v>#REF!</v>
      </c>
      <c r="AZ427" s="44" t="e">
        <f>AVERAGE(#REF!)</f>
        <v>#REF!</v>
      </c>
      <c r="BA427" s="44" t="e">
        <f>AVERAGE(#REF!)</f>
        <v>#REF!</v>
      </c>
      <c r="BB427" s="44" t="e">
        <f>AVERAGE(#REF!)</f>
        <v>#REF!</v>
      </c>
      <c r="BC427" s="44" t="e">
        <f>AVERAGE(#REF!)</f>
        <v>#REF!</v>
      </c>
      <c r="BD427" s="44" t="e">
        <f>AVERAGE(#REF!)</f>
        <v>#REF!</v>
      </c>
      <c r="BE427" s="44" t="e">
        <f>AVERAGE(#REF!)</f>
        <v>#REF!</v>
      </c>
      <c r="BF427" s="44" t="e">
        <f>AVERAGE(#REF!)</f>
        <v>#REF!</v>
      </c>
      <c r="BG427" s="44" t="e">
        <f>AVERAGE(#REF!)</f>
        <v>#REF!</v>
      </c>
      <c r="BH427" s="27"/>
      <c r="BJ427" s="28" t="s">
        <v>475</v>
      </c>
      <c r="BK427" s="44" t="e">
        <f>AVERAGE(#REF!)</f>
        <v>#REF!</v>
      </c>
      <c r="BL427" s="44" t="e">
        <f>AVERAGE(#REF!)</f>
        <v>#REF!</v>
      </c>
      <c r="BM427" s="44" t="e">
        <f>AVERAGE(#REF!)</f>
        <v>#REF!</v>
      </c>
      <c r="BN427" s="44" t="e">
        <f>AVERAGE(#REF!)</f>
        <v>#REF!</v>
      </c>
      <c r="BO427" s="44" t="e">
        <f>AVERAGE(#REF!)</f>
        <v>#REF!</v>
      </c>
      <c r="BP427" s="44" t="e">
        <f>AVERAGE(#REF!)</f>
        <v>#REF!</v>
      </c>
      <c r="BQ427" s="44" t="e">
        <f>AVERAGE(#REF!)</f>
        <v>#REF!</v>
      </c>
      <c r="BR427" s="44" t="e">
        <f>AVERAGE(#REF!)</f>
        <v>#REF!</v>
      </c>
      <c r="BS427" s="44" t="e">
        <f>AVERAGE(#REF!)</f>
        <v>#REF!</v>
      </c>
      <c r="BT427" s="44" t="e">
        <f>AVERAGE(#REF!)</f>
        <v>#REF!</v>
      </c>
      <c r="BU427" s="44" t="e">
        <f>AVERAGE(#REF!)</f>
        <v>#REF!</v>
      </c>
      <c r="BV427" s="44" t="e">
        <f>AVERAGE(#REF!)</f>
        <v>#REF!</v>
      </c>
      <c r="BW427" s="44" t="e">
        <f>AVERAGE(#REF!)</f>
        <v>#REF!</v>
      </c>
      <c r="BX427" s="44" t="e">
        <f>AVERAGE(#REF!)</f>
        <v>#REF!</v>
      </c>
      <c r="BY427" s="44" t="e">
        <f>AVERAGE(#REF!)</f>
        <v>#REF!</v>
      </c>
      <c r="BZ427" s="44" t="e">
        <f>AVERAGE(#REF!)</f>
        <v>#REF!</v>
      </c>
      <c r="CA427" s="44" t="e">
        <f>AVERAGE(#REF!)</f>
        <v>#REF!</v>
      </c>
      <c r="CB427" s="44" t="e">
        <f>AVERAGE(#REF!)</f>
        <v>#REF!</v>
      </c>
      <c r="CC427" s="44" t="e">
        <f>AVERAGE(#REF!)</f>
        <v>#REF!</v>
      </c>
      <c r="CD427" s="44" t="e">
        <f>AVERAGE(#REF!)</f>
        <v>#REF!</v>
      </c>
      <c r="CE427" s="44" t="e">
        <f>AVERAGE(#REF!)</f>
        <v>#REF!</v>
      </c>
      <c r="CF427" s="44" t="e">
        <f>AVERAGE(#REF!)</f>
        <v>#REF!</v>
      </c>
    </row>
    <row r="428" spans="1:87">
      <c r="B428" s="41" t="s">
        <v>476</v>
      </c>
      <c r="D428" s="45">
        <f>AVERAGE(D421,D417,D412,D410,D409,D406,D404,D401,D396,D394,D393,D392,D389,D386)</f>
        <v>38.571428571428569</v>
      </c>
      <c r="L428" s="23" t="s">
        <v>477</v>
      </c>
      <c r="M428" s="44" t="e">
        <f>AVERAGE(#REF!)</f>
        <v>#REF!</v>
      </c>
      <c r="N428" s="44" t="e">
        <f>AVERAGE(#REF!)</f>
        <v>#REF!</v>
      </c>
      <c r="O428" s="44" t="e">
        <f>AVERAGE(#REF!)</f>
        <v>#REF!</v>
      </c>
      <c r="P428" s="44" t="e">
        <f>AVERAGE(#REF!)</f>
        <v>#REF!</v>
      </c>
      <c r="Q428" s="44" t="e">
        <f>AVERAGE(#REF!)</f>
        <v>#REF!</v>
      </c>
      <c r="R428" s="44" t="e">
        <f>AVERAGE(#REF!)</f>
        <v>#REF!</v>
      </c>
      <c r="S428" s="44" t="e">
        <f>AVERAGE(#REF!)</f>
        <v>#REF!</v>
      </c>
      <c r="T428" s="44" t="e">
        <f>AVERAGE(#REF!)</f>
        <v>#REF!</v>
      </c>
      <c r="U428" s="44" t="e">
        <f>AVERAGE(#REF!)</f>
        <v>#REF!</v>
      </c>
      <c r="V428" s="44" t="e">
        <f>AVERAGE(#REF!)</f>
        <v>#REF!</v>
      </c>
      <c r="W428" s="44" t="e">
        <f>AVERAGE(#REF!)</f>
        <v>#REF!</v>
      </c>
      <c r="X428" s="44" t="e">
        <f>AVERAGE(#REF!)</f>
        <v>#REF!</v>
      </c>
      <c r="Y428" s="44" t="e">
        <f>AVERAGE(#REF!)</f>
        <v>#REF!</v>
      </c>
      <c r="Z428" s="44" t="e">
        <f>AVERAGE(#REF!)</f>
        <v>#REF!</v>
      </c>
      <c r="AA428" s="44" t="e">
        <f>AVERAGE(#REF!)</f>
        <v>#REF!</v>
      </c>
      <c r="AB428" s="44" t="e">
        <f>AVERAGE(#REF!)</f>
        <v>#REF!</v>
      </c>
      <c r="AC428" s="44" t="e">
        <f>AVERAGE(#REF!)</f>
        <v>#REF!</v>
      </c>
      <c r="AD428" s="44" t="e">
        <f>AVERAGE(#REF!)</f>
        <v>#REF!</v>
      </c>
      <c r="AE428" s="44" t="e">
        <f>AVERAGE(#REF!)</f>
        <v>#REF!</v>
      </c>
      <c r="AF428" s="44" t="e">
        <f>AVERAGE(#REF!)</f>
        <v>#REF!</v>
      </c>
      <c r="AG428" s="44" t="e">
        <f>AVERAGE(#REF!)</f>
        <v>#REF!</v>
      </c>
      <c r="AH428" s="44" t="e">
        <f>AVERAGE(#REF!)</f>
        <v>#REF!</v>
      </c>
      <c r="AI428" s="23"/>
      <c r="AK428" s="26" t="s">
        <v>477</v>
      </c>
      <c r="AL428" s="44" t="e">
        <f>AVERAGE(#REF!)</f>
        <v>#REF!</v>
      </c>
      <c r="AM428" s="44" t="e">
        <f>AVERAGE(#REF!)</f>
        <v>#REF!</v>
      </c>
      <c r="AN428" s="44" t="e">
        <f>AVERAGE(#REF!)</f>
        <v>#REF!</v>
      </c>
      <c r="AO428" s="44" t="e">
        <f>AVERAGE(#REF!)</f>
        <v>#REF!</v>
      </c>
      <c r="AP428" s="44" t="e">
        <f>AVERAGE(#REF!)</f>
        <v>#REF!</v>
      </c>
      <c r="AQ428" s="44" t="e">
        <f>AVERAGE(#REF!)</f>
        <v>#REF!</v>
      </c>
      <c r="AR428" s="44" t="e">
        <f>AVERAGE(#REF!)</f>
        <v>#REF!</v>
      </c>
      <c r="AS428" s="44" t="e">
        <f>AVERAGE(#REF!)</f>
        <v>#REF!</v>
      </c>
      <c r="AT428" s="44" t="e">
        <f>AVERAGE(#REF!)</f>
        <v>#REF!</v>
      </c>
      <c r="AU428" s="44" t="e">
        <f>AVERAGE(#REF!)</f>
        <v>#REF!</v>
      </c>
      <c r="AV428" s="44" t="e">
        <f>AVERAGE(#REF!)</f>
        <v>#REF!</v>
      </c>
      <c r="AW428" s="44" t="e">
        <f>AVERAGE(#REF!)</f>
        <v>#REF!</v>
      </c>
      <c r="AX428" s="44" t="e">
        <f>AVERAGE(#REF!)</f>
        <v>#REF!</v>
      </c>
      <c r="AY428" s="44" t="e">
        <f>AVERAGE(#REF!)</f>
        <v>#REF!</v>
      </c>
      <c r="AZ428" s="44" t="e">
        <f>AVERAGE(#REF!)</f>
        <v>#REF!</v>
      </c>
      <c r="BA428" s="44" t="e">
        <f>AVERAGE(#REF!)</f>
        <v>#REF!</v>
      </c>
      <c r="BB428" s="44" t="e">
        <f>AVERAGE(#REF!)</f>
        <v>#REF!</v>
      </c>
      <c r="BC428" s="44" t="e">
        <f>AVERAGE(#REF!)</f>
        <v>#REF!</v>
      </c>
      <c r="BD428" s="44" t="e">
        <f>AVERAGE(#REF!)</f>
        <v>#REF!</v>
      </c>
      <c r="BE428" s="44" t="e">
        <f>AVERAGE(#REF!)</f>
        <v>#REF!</v>
      </c>
      <c r="BF428" s="44" t="e">
        <f>AVERAGE(#REF!)</f>
        <v>#REF!</v>
      </c>
      <c r="BG428" s="44" t="e">
        <f>AVERAGE(#REF!)</f>
        <v>#REF!</v>
      </c>
      <c r="BH428" s="27"/>
      <c r="BJ428" s="28" t="s">
        <v>477</v>
      </c>
      <c r="BK428" s="44" t="e">
        <f>AVERAGE(#REF!)</f>
        <v>#REF!</v>
      </c>
      <c r="BL428" s="44" t="e">
        <f>AVERAGE(#REF!)</f>
        <v>#REF!</v>
      </c>
      <c r="BM428" s="44" t="e">
        <f>AVERAGE(#REF!)</f>
        <v>#REF!</v>
      </c>
      <c r="BN428" s="44" t="e">
        <f>AVERAGE(#REF!)</f>
        <v>#REF!</v>
      </c>
      <c r="BO428" s="44" t="e">
        <f>AVERAGE(#REF!)</f>
        <v>#REF!</v>
      </c>
      <c r="BP428" s="44" t="e">
        <f>AVERAGE(#REF!)</f>
        <v>#REF!</v>
      </c>
      <c r="BQ428" s="44" t="e">
        <f>AVERAGE(#REF!)</f>
        <v>#REF!</v>
      </c>
      <c r="BR428" s="44" t="e">
        <f>AVERAGE(#REF!)</f>
        <v>#REF!</v>
      </c>
      <c r="BS428" s="44" t="e">
        <f>AVERAGE(#REF!)</f>
        <v>#REF!</v>
      </c>
      <c r="BT428" s="44" t="e">
        <f>AVERAGE(#REF!)</f>
        <v>#REF!</v>
      </c>
      <c r="BU428" s="44" t="e">
        <f>AVERAGE(#REF!)</f>
        <v>#REF!</v>
      </c>
      <c r="BV428" s="44" t="e">
        <f>AVERAGE(#REF!)</f>
        <v>#REF!</v>
      </c>
      <c r="BW428" s="44" t="e">
        <f>AVERAGE(#REF!)</f>
        <v>#REF!</v>
      </c>
      <c r="BX428" s="44" t="e">
        <f>AVERAGE(#REF!)</f>
        <v>#REF!</v>
      </c>
      <c r="BY428" s="44" t="e">
        <f>AVERAGE(#REF!)</f>
        <v>#REF!</v>
      </c>
      <c r="BZ428" s="44" t="e">
        <f>AVERAGE(#REF!)</f>
        <v>#REF!</v>
      </c>
      <c r="CA428" s="44" t="e">
        <f>AVERAGE(#REF!)</f>
        <v>#REF!</v>
      </c>
      <c r="CB428" s="44" t="e">
        <f>AVERAGE(#REF!)</f>
        <v>#REF!</v>
      </c>
      <c r="CC428" s="44" t="e">
        <f>AVERAGE(#REF!)</f>
        <v>#REF!</v>
      </c>
      <c r="CD428" s="44" t="e">
        <f>AVERAGE(#REF!)</f>
        <v>#REF!</v>
      </c>
      <c r="CE428" s="44" t="e">
        <f>AVERAGE(#REF!)</f>
        <v>#REF!</v>
      </c>
      <c r="CF428" s="44" t="e">
        <f>AVERAGE(#REF!)</f>
        <v>#REF!</v>
      </c>
    </row>
    <row r="429" spans="1:87" s="43" customFormat="1" ht="15">
      <c r="F429" s="44"/>
      <c r="G429" s="44"/>
      <c r="H429" s="44"/>
      <c r="L429" s="23" t="s">
        <v>478</v>
      </c>
      <c r="M429" s="44">
        <f t="shared" ref="M429:AF429" si="27">AVERAGE(M384:M423,M5:M67)</f>
        <v>0.52642621359223307</v>
      </c>
      <c r="N429" s="44">
        <f t="shared" si="27"/>
        <v>0.49851067961165058</v>
      </c>
      <c r="O429" s="44">
        <f t="shared" si="27"/>
        <v>0.50530776699029112</v>
      </c>
      <c r="P429" s="44">
        <f t="shared" si="27"/>
        <v>0.50968446601941719</v>
      </c>
      <c r="Q429" s="44">
        <f t="shared" si="27"/>
        <v>0.46927864077669906</v>
      </c>
      <c r="R429" s="44">
        <f t="shared" si="27"/>
        <v>0.50856990291262139</v>
      </c>
      <c r="S429" s="44">
        <f t="shared" si="27"/>
        <v>0.51143398058252432</v>
      </c>
      <c r="T429" s="44">
        <f t="shared" si="27"/>
        <v>0.4950679611650487</v>
      </c>
      <c r="U429" s="44">
        <f t="shared" si="27"/>
        <v>0.49715533980582505</v>
      </c>
      <c r="V429" s="44">
        <f t="shared" si="27"/>
        <v>0.46036213592232994</v>
      </c>
      <c r="W429" s="44">
        <f t="shared" si="27"/>
        <v>0.46513786407767005</v>
      </c>
      <c r="X429" s="44">
        <f t="shared" si="27"/>
        <v>0.4593834951456312</v>
      </c>
      <c r="Y429" s="44">
        <f t="shared" si="27"/>
        <v>0.47949708737864061</v>
      </c>
      <c r="Z429" s="44">
        <f t="shared" si="27"/>
        <v>0.48612815533980575</v>
      </c>
      <c r="AA429" s="44">
        <f t="shared" si="27"/>
        <v>0.47784466019417488</v>
      </c>
      <c r="AB429" s="44">
        <f t="shared" si="27"/>
        <v>0.4700728155339805</v>
      </c>
      <c r="AC429" s="44">
        <f t="shared" si="27"/>
        <v>0.44875436893203874</v>
      </c>
      <c r="AD429" s="44">
        <f t="shared" si="27"/>
        <v>0.48515242718446561</v>
      </c>
      <c r="AE429" s="44">
        <f t="shared" si="27"/>
        <v>0.47283106796116509</v>
      </c>
      <c r="AF429" s="44">
        <f t="shared" si="27"/>
        <v>0.49656116504854342</v>
      </c>
      <c r="AG429" s="44">
        <f>AG69</f>
        <v>0.46426825396825389</v>
      </c>
      <c r="AH429" s="44">
        <f>AH69</f>
        <v>0.504711111111111</v>
      </c>
      <c r="AI429" s="108"/>
      <c r="AJ429" s="60"/>
      <c r="AK429" s="26" t="s">
        <v>478</v>
      </c>
      <c r="AL429" s="44">
        <f t="shared" ref="AL429:BE429" si="28">AVERAGE(AL384:AL423,AL5:AL67)</f>
        <v>-0.4484203883495147</v>
      </c>
      <c r="AM429" s="44">
        <f t="shared" si="28"/>
        <v>-0.42803689320388355</v>
      </c>
      <c r="AN429" s="44">
        <f t="shared" si="28"/>
        <v>-0.45300388349514553</v>
      </c>
      <c r="AO429" s="44">
        <f t="shared" si="28"/>
        <v>-0.46136213592233016</v>
      </c>
      <c r="AP429" s="44">
        <f t="shared" si="28"/>
        <v>-0.45523883495145628</v>
      </c>
      <c r="AQ429" s="44">
        <f t="shared" si="28"/>
        <v>-0.46376796116504859</v>
      </c>
      <c r="AR429" s="44">
        <f t="shared" si="28"/>
        <v>-0.47351941747572818</v>
      </c>
      <c r="AS429" s="44">
        <f t="shared" si="28"/>
        <v>-0.47626893203883508</v>
      </c>
      <c r="AT429" s="44">
        <f t="shared" si="28"/>
        <v>-0.50062524271844655</v>
      </c>
      <c r="AU429" s="44">
        <f t="shared" si="28"/>
        <v>-0.50099029126213579</v>
      </c>
      <c r="AV429" s="44">
        <f t="shared" si="28"/>
        <v>-0.50290291262135889</v>
      </c>
      <c r="AW429" s="44">
        <f t="shared" si="28"/>
        <v>-0.49963592233009713</v>
      </c>
      <c r="AX429" s="44">
        <f t="shared" si="28"/>
        <v>-0.50107087378640791</v>
      </c>
      <c r="AY429" s="44">
        <f t="shared" si="28"/>
        <v>-0.49638349514563113</v>
      </c>
      <c r="AZ429" s="44">
        <f t="shared" si="28"/>
        <v>-0.49982427184466011</v>
      </c>
      <c r="BA429" s="44">
        <f t="shared" si="28"/>
        <v>-0.5074339805825242</v>
      </c>
      <c r="BB429" s="44">
        <f t="shared" si="28"/>
        <v>-0.50586504854368952</v>
      </c>
      <c r="BC429" s="44">
        <f t="shared" si="28"/>
        <v>-0.50381262135922322</v>
      </c>
      <c r="BD429" s="44">
        <f t="shared" si="28"/>
        <v>-0.50974466019417486</v>
      </c>
      <c r="BE429" s="44">
        <f t="shared" si="28"/>
        <v>-0.51445533980582503</v>
      </c>
      <c r="BF429" s="44">
        <f>BF69</f>
        <v>-0.49791428571428592</v>
      </c>
      <c r="BG429" s="44">
        <f>BG69</f>
        <v>-0.50286666666666668</v>
      </c>
      <c r="BH429" s="109"/>
      <c r="BI429" s="63"/>
      <c r="BJ429" s="28" t="s">
        <v>478</v>
      </c>
      <c r="BK429" s="44">
        <f t="shared" ref="BK429:CD429" si="29">AVERAGE(BK384:BK423,BK5:BK67)</f>
        <v>19.999589320388345</v>
      </c>
      <c r="BL429" s="44">
        <f t="shared" si="29"/>
        <v>15.183165048543691</v>
      </c>
      <c r="BM429" s="44">
        <f t="shared" si="29"/>
        <v>19.899879611650487</v>
      </c>
      <c r="BN429" s="44">
        <f t="shared" si="29"/>
        <v>20.474141747572816</v>
      </c>
      <c r="BO429" s="44">
        <f t="shared" si="29"/>
        <v>17.867660194174761</v>
      </c>
      <c r="BP429" s="44">
        <f t="shared" si="29"/>
        <v>20.944695145631066</v>
      </c>
      <c r="BQ429" s="44">
        <f t="shared" si="29"/>
        <v>20.531248543689319</v>
      </c>
      <c r="BR429" s="44">
        <f t="shared" si="29"/>
        <v>17.196057281553401</v>
      </c>
      <c r="BS429" s="44">
        <f t="shared" si="29"/>
        <v>21.857574757281565</v>
      </c>
      <c r="BT429" s="44">
        <f t="shared" si="29"/>
        <v>23.453625242718442</v>
      </c>
      <c r="BU429" s="44">
        <f t="shared" si="29"/>
        <v>24.177750485436885</v>
      </c>
      <c r="BV429" s="44">
        <f t="shared" si="29"/>
        <v>21.032047572815539</v>
      </c>
      <c r="BW429" s="44">
        <f t="shared" si="29"/>
        <v>19.925079611650489</v>
      </c>
      <c r="BX429" s="44">
        <f t="shared" si="29"/>
        <v>19.871299999999994</v>
      </c>
      <c r="BY429" s="44">
        <f t="shared" si="29"/>
        <v>23.378304854368931</v>
      </c>
      <c r="BZ429" s="44">
        <f t="shared" si="29"/>
        <v>22.617499029126218</v>
      </c>
      <c r="CA429" s="44">
        <f t="shared" si="29"/>
        <v>21.613538834951466</v>
      </c>
      <c r="CB429" s="44">
        <f t="shared" si="29"/>
        <v>24.583455339805823</v>
      </c>
      <c r="CC429" s="44">
        <f t="shared" si="29"/>
        <v>24.008347572815541</v>
      </c>
      <c r="CD429" s="44">
        <f t="shared" si="29"/>
        <v>21.345071844660197</v>
      </c>
      <c r="CE429" s="44">
        <f>CE69</f>
        <v>20.236999999999995</v>
      </c>
      <c r="CF429" s="44">
        <f>CF69</f>
        <v>24.294809523809519</v>
      </c>
      <c r="CG429" s="28"/>
    </row>
    <row r="430" spans="1:87">
      <c r="L430" s="23" t="s">
        <v>479</v>
      </c>
      <c r="M430" s="44" t="e">
        <f>AVERAGE(#REF!)</f>
        <v>#REF!</v>
      </c>
      <c r="N430" s="44" t="e">
        <f>AVERAGE(#REF!)</f>
        <v>#REF!</v>
      </c>
      <c r="O430" s="44" t="e">
        <f>AVERAGE(#REF!)</f>
        <v>#REF!</v>
      </c>
      <c r="P430" s="44" t="e">
        <f>AVERAGE(#REF!)</f>
        <v>#REF!</v>
      </c>
      <c r="Q430" s="44" t="e">
        <f>AVERAGE(#REF!)</f>
        <v>#REF!</v>
      </c>
      <c r="R430" s="44" t="e">
        <f>AVERAGE(#REF!)</f>
        <v>#REF!</v>
      </c>
      <c r="S430" s="44" t="e">
        <f>AVERAGE(#REF!)</f>
        <v>#REF!</v>
      </c>
      <c r="T430" s="44" t="e">
        <f>AVERAGE(#REF!)</f>
        <v>#REF!</v>
      </c>
      <c r="U430" s="44" t="e">
        <f>AVERAGE(#REF!)</f>
        <v>#REF!</v>
      </c>
      <c r="V430" s="44" t="e">
        <f>AVERAGE(#REF!)</f>
        <v>#REF!</v>
      </c>
      <c r="W430" s="44" t="e">
        <f>AVERAGE(#REF!)</f>
        <v>#REF!</v>
      </c>
      <c r="X430" s="44" t="e">
        <f>AVERAGE(#REF!)</f>
        <v>#REF!</v>
      </c>
      <c r="Y430" s="44" t="e">
        <f>AVERAGE(#REF!)</f>
        <v>#REF!</v>
      </c>
      <c r="Z430" s="44" t="e">
        <f>AVERAGE(#REF!)</f>
        <v>#REF!</v>
      </c>
      <c r="AA430" s="44" t="e">
        <f>AVERAGE(#REF!)</f>
        <v>#REF!</v>
      </c>
      <c r="AB430" s="44" t="e">
        <f>AVERAGE(#REF!)</f>
        <v>#REF!</v>
      </c>
      <c r="AC430" s="44" t="e">
        <f>AVERAGE(#REF!)</f>
        <v>#REF!</v>
      </c>
      <c r="AD430" s="44" t="e">
        <f>AVERAGE(#REF!)</f>
        <v>#REF!</v>
      </c>
      <c r="AE430" s="44" t="e">
        <f>AVERAGE(#REF!)</f>
        <v>#REF!</v>
      </c>
      <c r="AF430" s="44" t="e">
        <f>AVERAGE(#REF!)</f>
        <v>#REF!</v>
      </c>
      <c r="AG430" s="44" t="e">
        <f>AVERAGE(#REF!)</f>
        <v>#REF!</v>
      </c>
      <c r="AH430" s="44" t="e">
        <f>AVERAGE(#REF!)</f>
        <v>#REF!</v>
      </c>
      <c r="AI430" s="23"/>
      <c r="AK430" s="26" t="s">
        <v>479</v>
      </c>
      <c r="AL430" s="44" t="e">
        <f>AVERAGE(#REF!)</f>
        <v>#REF!</v>
      </c>
      <c r="AM430" s="44" t="e">
        <f>AVERAGE(#REF!)</f>
        <v>#REF!</v>
      </c>
      <c r="AN430" s="44" t="e">
        <f>AVERAGE(#REF!)</f>
        <v>#REF!</v>
      </c>
      <c r="AO430" s="44" t="e">
        <f>AVERAGE(#REF!)</f>
        <v>#REF!</v>
      </c>
      <c r="AP430" s="44" t="e">
        <f>AVERAGE(#REF!)</f>
        <v>#REF!</v>
      </c>
      <c r="AQ430" s="44" t="e">
        <f>AVERAGE(#REF!)</f>
        <v>#REF!</v>
      </c>
      <c r="AR430" s="44" t="e">
        <f>AVERAGE(#REF!)</f>
        <v>#REF!</v>
      </c>
      <c r="AS430" s="44" t="e">
        <f>AVERAGE(#REF!)</f>
        <v>#REF!</v>
      </c>
      <c r="AT430" s="44" t="e">
        <f>AVERAGE(#REF!)</f>
        <v>#REF!</v>
      </c>
      <c r="AU430" s="44" t="e">
        <f>AVERAGE(#REF!)</f>
        <v>#REF!</v>
      </c>
      <c r="AV430" s="44" t="e">
        <f>AVERAGE(#REF!)</f>
        <v>#REF!</v>
      </c>
      <c r="AW430" s="44" t="e">
        <f>AVERAGE(#REF!)</f>
        <v>#REF!</v>
      </c>
      <c r="AX430" s="44" t="e">
        <f>AVERAGE(#REF!)</f>
        <v>#REF!</v>
      </c>
      <c r="AY430" s="44" t="e">
        <f>AVERAGE(#REF!)</f>
        <v>#REF!</v>
      </c>
      <c r="AZ430" s="44" t="e">
        <f>AVERAGE(#REF!)</f>
        <v>#REF!</v>
      </c>
      <c r="BA430" s="44" t="e">
        <f>AVERAGE(#REF!)</f>
        <v>#REF!</v>
      </c>
      <c r="BB430" s="44" t="e">
        <f>AVERAGE(#REF!)</f>
        <v>#REF!</v>
      </c>
      <c r="BC430" s="44" t="e">
        <f>AVERAGE(#REF!)</f>
        <v>#REF!</v>
      </c>
      <c r="BD430" s="44" t="e">
        <f>AVERAGE(#REF!)</f>
        <v>#REF!</v>
      </c>
      <c r="BE430" s="44" t="e">
        <f>AVERAGE(#REF!)</f>
        <v>#REF!</v>
      </c>
      <c r="BF430" s="44" t="e">
        <f>AVERAGE(#REF!)</f>
        <v>#REF!</v>
      </c>
      <c r="BG430" s="44" t="e">
        <f>AVERAGE(#REF!)</f>
        <v>#REF!</v>
      </c>
      <c r="BH430" s="27"/>
      <c r="BJ430" s="28" t="s">
        <v>479</v>
      </c>
      <c r="BK430" s="44" t="e">
        <f>AVERAGE(#REF!)</f>
        <v>#REF!</v>
      </c>
      <c r="BL430" s="44" t="e">
        <f>AVERAGE(#REF!)</f>
        <v>#REF!</v>
      </c>
      <c r="BM430" s="44" t="e">
        <f>AVERAGE(#REF!)</f>
        <v>#REF!</v>
      </c>
      <c r="BN430" s="44" t="e">
        <f>AVERAGE(#REF!)</f>
        <v>#REF!</v>
      </c>
      <c r="BO430" s="44" t="e">
        <f>AVERAGE(#REF!)</f>
        <v>#REF!</v>
      </c>
      <c r="BP430" s="44" t="e">
        <f>AVERAGE(#REF!)</f>
        <v>#REF!</v>
      </c>
      <c r="BQ430" s="44" t="e">
        <f>AVERAGE(#REF!)</f>
        <v>#REF!</v>
      </c>
      <c r="BR430" s="44" t="e">
        <f>AVERAGE(#REF!)</f>
        <v>#REF!</v>
      </c>
      <c r="BS430" s="44" t="e">
        <f>AVERAGE(#REF!)</f>
        <v>#REF!</v>
      </c>
      <c r="BT430" s="44" t="e">
        <f>AVERAGE(#REF!)</f>
        <v>#REF!</v>
      </c>
      <c r="BU430" s="44" t="e">
        <f>AVERAGE(#REF!)</f>
        <v>#REF!</v>
      </c>
      <c r="BV430" s="44" t="e">
        <f>AVERAGE(#REF!)</f>
        <v>#REF!</v>
      </c>
      <c r="BW430" s="44" t="e">
        <f>AVERAGE(#REF!)</f>
        <v>#REF!</v>
      </c>
      <c r="BX430" s="44" t="e">
        <f>AVERAGE(#REF!)</f>
        <v>#REF!</v>
      </c>
      <c r="BY430" s="44" t="e">
        <f>AVERAGE(#REF!)</f>
        <v>#REF!</v>
      </c>
      <c r="BZ430" s="44" t="e">
        <f>AVERAGE(#REF!)</f>
        <v>#REF!</v>
      </c>
      <c r="CA430" s="44" t="e">
        <f>AVERAGE(#REF!)</f>
        <v>#REF!</v>
      </c>
      <c r="CB430" s="44" t="e">
        <f>AVERAGE(#REF!)</f>
        <v>#REF!</v>
      </c>
      <c r="CC430" s="44" t="e">
        <f>AVERAGE(#REF!)</f>
        <v>#REF!</v>
      </c>
      <c r="CD430" s="44" t="e">
        <f>AVERAGE(#REF!)</f>
        <v>#REF!</v>
      </c>
      <c r="CE430" s="44" t="e">
        <f>AVERAGE(#REF!)</f>
        <v>#REF!</v>
      </c>
      <c r="CF430" s="44" t="e">
        <f>AVERAGE(#REF!)</f>
        <v>#REF!</v>
      </c>
    </row>
    <row r="431" spans="1:87">
      <c r="L431" s="23" t="s">
        <v>480</v>
      </c>
      <c r="M431" s="44" t="e">
        <f>AVERAGE(#REF!)</f>
        <v>#REF!</v>
      </c>
      <c r="N431" s="44" t="e">
        <f>AVERAGE(#REF!)</f>
        <v>#REF!</v>
      </c>
      <c r="O431" s="44" t="e">
        <f>AVERAGE(#REF!)</f>
        <v>#REF!</v>
      </c>
      <c r="P431" s="44" t="e">
        <f>AVERAGE(#REF!)</f>
        <v>#REF!</v>
      </c>
      <c r="Q431" s="44" t="e">
        <f>AVERAGE(#REF!)</f>
        <v>#REF!</v>
      </c>
      <c r="R431" s="44" t="e">
        <f>AVERAGE(#REF!)</f>
        <v>#REF!</v>
      </c>
      <c r="S431" s="44" t="e">
        <f>AVERAGE(#REF!)</f>
        <v>#REF!</v>
      </c>
      <c r="T431" s="44" t="e">
        <f>AVERAGE(#REF!)</f>
        <v>#REF!</v>
      </c>
      <c r="U431" s="44" t="e">
        <f>AVERAGE(#REF!)</f>
        <v>#REF!</v>
      </c>
      <c r="V431" s="44" t="e">
        <f>AVERAGE(#REF!)</f>
        <v>#REF!</v>
      </c>
      <c r="W431" s="44" t="e">
        <f>AVERAGE(#REF!)</f>
        <v>#REF!</v>
      </c>
      <c r="X431" s="44" t="e">
        <f>AVERAGE(#REF!)</f>
        <v>#REF!</v>
      </c>
      <c r="Y431" s="44" t="e">
        <f>AVERAGE(#REF!)</f>
        <v>#REF!</v>
      </c>
      <c r="Z431" s="44" t="e">
        <f>AVERAGE(#REF!)</f>
        <v>#REF!</v>
      </c>
      <c r="AA431" s="44" t="e">
        <f>AVERAGE(#REF!)</f>
        <v>#REF!</v>
      </c>
      <c r="AB431" s="44" t="e">
        <f>AVERAGE(#REF!)</f>
        <v>#REF!</v>
      </c>
      <c r="AC431" s="44" t="e">
        <f>AVERAGE(#REF!)</f>
        <v>#REF!</v>
      </c>
      <c r="AD431" s="44" t="e">
        <f>AVERAGE(#REF!)</f>
        <v>#REF!</v>
      </c>
      <c r="AE431" s="44" t="e">
        <f>AVERAGE(#REF!)</f>
        <v>#REF!</v>
      </c>
      <c r="AF431" s="44" t="e">
        <f>AVERAGE(#REF!)</f>
        <v>#REF!</v>
      </c>
      <c r="AG431" s="44" t="e">
        <f>AVERAGE(#REF!)</f>
        <v>#REF!</v>
      </c>
      <c r="AH431" s="44" t="e">
        <f>AVERAGE(#REF!)</f>
        <v>#REF!</v>
      </c>
      <c r="AI431" s="23"/>
      <c r="AK431" s="26" t="s">
        <v>480</v>
      </c>
      <c r="AL431" s="44" t="e">
        <f>AVERAGE(#REF!)</f>
        <v>#REF!</v>
      </c>
      <c r="AM431" s="44" t="e">
        <f>AVERAGE(#REF!)</f>
        <v>#REF!</v>
      </c>
      <c r="AN431" s="44" t="e">
        <f>AVERAGE(#REF!)</f>
        <v>#REF!</v>
      </c>
      <c r="AO431" s="44" t="e">
        <f>AVERAGE(#REF!)</f>
        <v>#REF!</v>
      </c>
      <c r="AP431" s="44" t="e">
        <f>AVERAGE(#REF!)</f>
        <v>#REF!</v>
      </c>
      <c r="AQ431" s="44" t="e">
        <f>AVERAGE(#REF!)</f>
        <v>#REF!</v>
      </c>
      <c r="AR431" s="44" t="e">
        <f>AVERAGE(#REF!)</f>
        <v>#REF!</v>
      </c>
      <c r="AS431" s="44" t="e">
        <f>AVERAGE(#REF!)</f>
        <v>#REF!</v>
      </c>
      <c r="AT431" s="44" t="e">
        <f>AVERAGE(#REF!)</f>
        <v>#REF!</v>
      </c>
      <c r="AU431" s="44" t="e">
        <f>AVERAGE(#REF!)</f>
        <v>#REF!</v>
      </c>
      <c r="AV431" s="44" t="e">
        <f>AVERAGE(#REF!)</f>
        <v>#REF!</v>
      </c>
      <c r="AW431" s="44" t="e">
        <f>AVERAGE(#REF!)</f>
        <v>#REF!</v>
      </c>
      <c r="AX431" s="44" t="e">
        <f>AVERAGE(#REF!)</f>
        <v>#REF!</v>
      </c>
      <c r="AY431" s="44" t="e">
        <f>AVERAGE(#REF!)</f>
        <v>#REF!</v>
      </c>
      <c r="AZ431" s="44" t="e">
        <f>AVERAGE(#REF!)</f>
        <v>#REF!</v>
      </c>
      <c r="BA431" s="44" t="e">
        <f>AVERAGE(#REF!)</f>
        <v>#REF!</v>
      </c>
      <c r="BB431" s="44" t="e">
        <f>AVERAGE(#REF!)</f>
        <v>#REF!</v>
      </c>
      <c r="BC431" s="44" t="e">
        <f>AVERAGE(#REF!)</f>
        <v>#REF!</v>
      </c>
      <c r="BD431" s="44" t="e">
        <f>AVERAGE(#REF!)</f>
        <v>#REF!</v>
      </c>
      <c r="BE431" s="44" t="e">
        <f>AVERAGE(#REF!)</f>
        <v>#REF!</v>
      </c>
      <c r="BF431" s="44" t="e">
        <f>AVERAGE(#REF!)</f>
        <v>#REF!</v>
      </c>
      <c r="BG431" s="44" t="e">
        <f>AVERAGE(#REF!)</f>
        <v>#REF!</v>
      </c>
      <c r="BH431" s="27"/>
      <c r="BJ431" s="28" t="s">
        <v>480</v>
      </c>
      <c r="BK431" s="44" t="e">
        <f>AVERAGE(#REF!)</f>
        <v>#REF!</v>
      </c>
      <c r="BL431" s="44" t="e">
        <f>AVERAGE(#REF!)</f>
        <v>#REF!</v>
      </c>
      <c r="BM431" s="44" t="e">
        <f>AVERAGE(#REF!)</f>
        <v>#REF!</v>
      </c>
      <c r="BN431" s="44" t="e">
        <f>AVERAGE(#REF!)</f>
        <v>#REF!</v>
      </c>
      <c r="BO431" s="44" t="e">
        <f>AVERAGE(#REF!)</f>
        <v>#REF!</v>
      </c>
      <c r="BP431" s="44" t="e">
        <f>AVERAGE(#REF!)</f>
        <v>#REF!</v>
      </c>
      <c r="BQ431" s="44" t="e">
        <f>AVERAGE(#REF!)</f>
        <v>#REF!</v>
      </c>
      <c r="BR431" s="44" t="e">
        <f>AVERAGE(#REF!)</f>
        <v>#REF!</v>
      </c>
      <c r="BS431" s="44" t="e">
        <f>AVERAGE(#REF!)</f>
        <v>#REF!</v>
      </c>
      <c r="BT431" s="44" t="e">
        <f>AVERAGE(#REF!)</f>
        <v>#REF!</v>
      </c>
      <c r="BU431" s="44" t="e">
        <f>AVERAGE(#REF!)</f>
        <v>#REF!</v>
      </c>
      <c r="BV431" s="44" t="e">
        <f>AVERAGE(#REF!)</f>
        <v>#REF!</v>
      </c>
      <c r="BW431" s="44" t="e">
        <f>AVERAGE(#REF!)</f>
        <v>#REF!</v>
      </c>
      <c r="BX431" s="44" t="e">
        <f>AVERAGE(#REF!)</f>
        <v>#REF!</v>
      </c>
      <c r="BY431" s="44" t="e">
        <f>AVERAGE(#REF!)</f>
        <v>#REF!</v>
      </c>
      <c r="BZ431" s="44" t="e">
        <f>AVERAGE(#REF!)</f>
        <v>#REF!</v>
      </c>
      <c r="CA431" s="44" t="e">
        <f>AVERAGE(#REF!)</f>
        <v>#REF!</v>
      </c>
      <c r="CB431" s="44" t="e">
        <f>AVERAGE(#REF!)</f>
        <v>#REF!</v>
      </c>
      <c r="CC431" s="44" t="e">
        <f>AVERAGE(#REF!)</f>
        <v>#REF!</v>
      </c>
      <c r="CD431" s="44" t="e">
        <f>AVERAGE(#REF!)</f>
        <v>#REF!</v>
      </c>
      <c r="CE431" s="44" t="e">
        <f>AVERAGE(#REF!)</f>
        <v>#REF!</v>
      </c>
      <c r="CF431" s="44" t="e">
        <f>AVERAGE(#REF!)</f>
        <v>#REF!</v>
      </c>
    </row>
    <row r="432" spans="1:87"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59"/>
      <c r="AJ432" s="110"/>
      <c r="AL432" s="45"/>
      <c r="AM432" s="45"/>
      <c r="AN432" s="45"/>
      <c r="AO432" s="45"/>
      <c r="AP432" s="45"/>
      <c r="AQ432" s="45"/>
      <c r="AR432" s="45"/>
      <c r="AS432" s="45"/>
      <c r="AT432" s="45"/>
      <c r="AU432" s="45"/>
      <c r="AV432" s="45"/>
      <c r="AW432" s="45"/>
      <c r="AX432" s="45"/>
      <c r="AY432" s="45"/>
      <c r="AZ432" s="45"/>
      <c r="BA432" s="45"/>
      <c r="BB432" s="45"/>
      <c r="BC432" s="45"/>
      <c r="BD432" s="45"/>
      <c r="BE432" s="45"/>
      <c r="BF432" s="45"/>
      <c r="BG432" s="45"/>
      <c r="BH432" s="62"/>
      <c r="BI432" s="111"/>
      <c r="BK432" s="45"/>
      <c r="BL432" s="45"/>
      <c r="BM432" s="45"/>
      <c r="BN432" s="45"/>
      <c r="BO432" s="45"/>
      <c r="BP432" s="45"/>
      <c r="BQ432" s="45"/>
      <c r="BR432" s="45"/>
      <c r="BS432" s="45"/>
      <c r="BT432" s="45"/>
      <c r="BU432" s="45"/>
      <c r="BV432" s="45"/>
      <c r="BW432" s="45"/>
      <c r="BX432" s="45"/>
      <c r="BY432" s="45"/>
      <c r="BZ432" s="45"/>
      <c r="CA432" s="45"/>
      <c r="CB432" s="45"/>
      <c r="CC432" s="45"/>
      <c r="CD432" s="45"/>
      <c r="CE432" s="45"/>
      <c r="CF432" s="45"/>
    </row>
    <row r="433" spans="6:85" s="43" customFormat="1" ht="15">
      <c r="F433" s="44"/>
      <c r="G433" s="44"/>
      <c r="H433" s="44"/>
      <c r="L433" s="23" t="s">
        <v>481</v>
      </c>
      <c r="M433" s="44">
        <f>AVERAGE(M404:M423)</f>
        <v>0.52055499999999988</v>
      </c>
      <c r="N433" s="44">
        <f t="shared" ref="N433:AH433" si="30">AVERAGE(N404:N423)</f>
        <v>0.50585000000000002</v>
      </c>
      <c r="O433" s="44">
        <f t="shared" si="30"/>
        <v>0.5221650000000001</v>
      </c>
      <c r="P433" s="44">
        <f t="shared" si="30"/>
        <v>0.52047500000000002</v>
      </c>
      <c r="Q433" s="44">
        <f t="shared" si="30"/>
        <v>0.48040499999999992</v>
      </c>
      <c r="R433" s="44">
        <f t="shared" si="30"/>
        <v>0.55590000000000006</v>
      </c>
      <c r="S433" s="44">
        <f t="shared" si="30"/>
        <v>0.54571499999999995</v>
      </c>
      <c r="T433" s="44">
        <f t="shared" si="30"/>
        <v>0.51649999999999996</v>
      </c>
      <c r="U433" s="44">
        <f t="shared" si="30"/>
        <v>0.52322000000000002</v>
      </c>
      <c r="V433" s="44">
        <f t="shared" si="30"/>
        <v>0.48561499999999996</v>
      </c>
      <c r="W433" s="44">
        <f t="shared" si="30"/>
        <v>0.47684499999999996</v>
      </c>
      <c r="X433" s="44">
        <f t="shared" si="30"/>
        <v>0.48257000000000005</v>
      </c>
      <c r="Y433" s="44">
        <f t="shared" si="30"/>
        <v>0.50766</v>
      </c>
      <c r="Z433" s="44">
        <f t="shared" si="30"/>
        <v>0.47875499999999993</v>
      </c>
      <c r="AA433" s="44">
        <f t="shared" si="30"/>
        <v>0.48234500000000002</v>
      </c>
      <c r="AB433" s="44">
        <f t="shared" si="30"/>
        <v>0.47333000000000008</v>
      </c>
      <c r="AC433" s="44">
        <f t="shared" si="30"/>
        <v>0.43989</v>
      </c>
      <c r="AD433" s="44">
        <f t="shared" si="30"/>
        <v>0.50429999999999997</v>
      </c>
      <c r="AE433" s="44">
        <f t="shared" si="30"/>
        <v>0.46981499999999993</v>
      </c>
      <c r="AF433" s="44">
        <f t="shared" si="30"/>
        <v>0.52330500000000013</v>
      </c>
      <c r="AG433" s="44">
        <f t="shared" si="30"/>
        <v>0.37641500000000006</v>
      </c>
      <c r="AH433" s="44">
        <f t="shared" si="30"/>
        <v>0.45731500000000003</v>
      </c>
      <c r="AI433" s="108"/>
      <c r="AJ433" s="60"/>
      <c r="AK433" s="26" t="s">
        <v>481</v>
      </c>
      <c r="AL433" s="44">
        <f t="shared" ref="AL433:BG433" si="31">AVERAGE(AL404:AL423)</f>
        <v>-0.46310499999999999</v>
      </c>
      <c r="AM433" s="44">
        <f t="shared" si="31"/>
        <v>-0.43738499999999991</v>
      </c>
      <c r="AN433" s="44">
        <f t="shared" si="31"/>
        <v>-0.45166500000000004</v>
      </c>
      <c r="AO433" s="44">
        <f t="shared" si="31"/>
        <v>-0.46110999999999996</v>
      </c>
      <c r="AP433" s="44">
        <f t="shared" si="31"/>
        <v>-0.45316999999999996</v>
      </c>
      <c r="AQ433" s="44">
        <f t="shared" si="31"/>
        <v>-0.46148000000000006</v>
      </c>
      <c r="AR433" s="44">
        <f t="shared" si="31"/>
        <v>-0.46598500000000004</v>
      </c>
      <c r="AS433" s="44">
        <f t="shared" si="31"/>
        <v>-0.47065999999999991</v>
      </c>
      <c r="AT433" s="44">
        <f t="shared" si="31"/>
        <v>-0.49842499999999995</v>
      </c>
      <c r="AU433" s="44">
        <f t="shared" si="31"/>
        <v>-0.50391000000000008</v>
      </c>
      <c r="AV433" s="44">
        <f t="shared" si="31"/>
        <v>-0.49610499999999991</v>
      </c>
      <c r="AW433" s="44">
        <f t="shared" si="31"/>
        <v>-0.50427</v>
      </c>
      <c r="AX433" s="44">
        <f t="shared" si="31"/>
        <v>-0.50914000000000015</v>
      </c>
      <c r="AY433" s="44">
        <f t="shared" si="31"/>
        <v>-0.51234499999999994</v>
      </c>
      <c r="AZ433" s="44">
        <f t="shared" si="31"/>
        <v>-0.52564500000000003</v>
      </c>
      <c r="BA433" s="44">
        <f t="shared" si="31"/>
        <v>-0.51766000000000001</v>
      </c>
      <c r="BB433" s="44">
        <f t="shared" si="31"/>
        <v>-0.52559999999999996</v>
      </c>
      <c r="BC433" s="44">
        <f t="shared" si="31"/>
        <v>-0.52078500000000005</v>
      </c>
      <c r="BD433" s="44">
        <f t="shared" si="31"/>
        <v>-0.52656499999999984</v>
      </c>
      <c r="BE433" s="44">
        <f t="shared" si="31"/>
        <v>-0.53116000000000008</v>
      </c>
      <c r="BF433" s="44">
        <f t="shared" si="31"/>
        <v>-0.52134499999999995</v>
      </c>
      <c r="BG433" s="44">
        <f t="shared" si="31"/>
        <v>-0.5158299999999999</v>
      </c>
      <c r="BH433" s="109"/>
      <c r="BI433" s="63"/>
      <c r="BJ433" s="28" t="s">
        <v>481</v>
      </c>
      <c r="BK433" s="44">
        <f t="shared" ref="BK433:CF433" si="32">AVERAGE(BK404:BK423)</f>
        <v>20.03725</v>
      </c>
      <c r="BL433" s="44">
        <f t="shared" si="32"/>
        <v>14.633744999999999</v>
      </c>
      <c r="BM433" s="44">
        <f t="shared" si="32"/>
        <v>18.367224999999998</v>
      </c>
      <c r="BN433" s="44">
        <f t="shared" si="32"/>
        <v>18.695550000000001</v>
      </c>
      <c r="BO433" s="44">
        <f t="shared" si="32"/>
        <v>16.28199</v>
      </c>
      <c r="BP433" s="44">
        <f t="shared" si="32"/>
        <v>19.524930000000001</v>
      </c>
      <c r="BQ433" s="44">
        <f t="shared" si="32"/>
        <v>19.40175</v>
      </c>
      <c r="BR433" s="44">
        <f t="shared" si="32"/>
        <v>16.312184999999999</v>
      </c>
      <c r="BS433" s="44">
        <f t="shared" si="32"/>
        <v>19.711754999999997</v>
      </c>
      <c r="BT433" s="44">
        <f t="shared" si="32"/>
        <v>21.052240000000005</v>
      </c>
      <c r="BU433" s="44">
        <f t="shared" si="32"/>
        <v>22.41863</v>
      </c>
      <c r="BV433" s="44">
        <f t="shared" si="32"/>
        <v>18.922800000000002</v>
      </c>
      <c r="BW433" s="44">
        <f t="shared" si="32"/>
        <v>18.166379999999997</v>
      </c>
      <c r="BX433" s="44">
        <f t="shared" si="32"/>
        <v>18.871465000000001</v>
      </c>
      <c r="BY433" s="44">
        <f t="shared" si="32"/>
        <v>23.203465000000005</v>
      </c>
      <c r="BZ433" s="44">
        <f t="shared" si="32"/>
        <v>22.760845</v>
      </c>
      <c r="CA433" s="44">
        <f t="shared" si="32"/>
        <v>21.452315000000002</v>
      </c>
      <c r="CB433" s="44">
        <f t="shared" si="32"/>
        <v>24.211990000000004</v>
      </c>
      <c r="CC433" s="44">
        <f t="shared" si="32"/>
        <v>23.158340000000003</v>
      </c>
      <c r="CD433" s="44">
        <f t="shared" si="32"/>
        <v>21.954944999999999</v>
      </c>
      <c r="CE433" s="44">
        <f t="shared" si="32"/>
        <v>23.163035000000001</v>
      </c>
      <c r="CF433" s="44">
        <f t="shared" si="32"/>
        <v>24.499305</v>
      </c>
      <c r="CG433" s="28"/>
    </row>
    <row r="434" spans="6:85" s="43" customFormat="1" ht="15">
      <c r="F434" s="44"/>
      <c r="G434" s="44"/>
      <c r="H434" s="44"/>
      <c r="L434" s="23" t="s">
        <v>482</v>
      </c>
      <c r="M434" s="44">
        <f>AVERAGE(M384:M403)</f>
        <v>0.54264500000000004</v>
      </c>
      <c r="N434" s="44">
        <f t="shared" ref="N434:AH434" si="33">AVERAGE(N384:N403)</f>
        <v>0.52010499999999993</v>
      </c>
      <c r="O434" s="44">
        <f t="shared" si="33"/>
        <v>0.54595999999999978</v>
      </c>
      <c r="P434" s="44">
        <f t="shared" si="33"/>
        <v>0.55899500000000013</v>
      </c>
      <c r="Q434" s="44">
        <f t="shared" si="33"/>
        <v>0.51618499999999989</v>
      </c>
      <c r="R434" s="44">
        <f t="shared" si="33"/>
        <v>0.58201000000000003</v>
      </c>
      <c r="S434" s="44">
        <f t="shared" si="33"/>
        <v>0.55646000000000007</v>
      </c>
      <c r="T434" s="44">
        <f t="shared" si="33"/>
        <v>0.54281000000000013</v>
      </c>
      <c r="U434" s="44">
        <f t="shared" si="33"/>
        <v>0.55501</v>
      </c>
      <c r="V434" s="44">
        <f t="shared" si="33"/>
        <v>0.50580000000000014</v>
      </c>
      <c r="W434" s="44">
        <f t="shared" si="33"/>
        <v>0.49304000000000003</v>
      </c>
      <c r="X434" s="44">
        <f t="shared" si="33"/>
        <v>0.49919000000000013</v>
      </c>
      <c r="Y434" s="44">
        <f t="shared" si="33"/>
        <v>0.53140500000000002</v>
      </c>
      <c r="Z434" s="44">
        <f t="shared" si="33"/>
        <v>0.5377900000000001</v>
      </c>
      <c r="AA434" s="44">
        <f t="shared" si="33"/>
        <v>0.52747999999999995</v>
      </c>
      <c r="AB434" s="44">
        <f t="shared" si="33"/>
        <v>0.51856999999999998</v>
      </c>
      <c r="AC434" s="44">
        <f t="shared" si="33"/>
        <v>0.48780000000000012</v>
      </c>
      <c r="AD434" s="44">
        <f t="shared" si="33"/>
        <v>0.54164999999999996</v>
      </c>
      <c r="AE434" s="44">
        <f t="shared" si="33"/>
        <v>0.51034499999999983</v>
      </c>
      <c r="AF434" s="44">
        <f t="shared" si="33"/>
        <v>0.55780500000000022</v>
      </c>
      <c r="AG434" s="44">
        <f t="shared" si="33"/>
        <v>0.28138999999999997</v>
      </c>
      <c r="AH434" s="44">
        <f t="shared" si="33"/>
        <v>0.40754499999999999</v>
      </c>
      <c r="AI434" s="108"/>
      <c r="AJ434" s="60"/>
      <c r="AK434" s="26" t="s">
        <v>482</v>
      </c>
      <c r="AL434" s="44">
        <f t="shared" ref="AL434:BG434" si="34">AVERAGE(AL384:AL403)</f>
        <v>-0.441695</v>
      </c>
      <c r="AM434" s="44">
        <f t="shared" si="34"/>
        <v>-0.42181500000000005</v>
      </c>
      <c r="AN434" s="44">
        <f t="shared" si="34"/>
        <v>-0.44642999999999999</v>
      </c>
      <c r="AO434" s="44">
        <f t="shared" si="34"/>
        <v>-0.44308500000000006</v>
      </c>
      <c r="AP434" s="44">
        <f t="shared" si="34"/>
        <v>-0.440465</v>
      </c>
      <c r="AQ434" s="44">
        <f t="shared" si="34"/>
        <v>-0.44558500000000001</v>
      </c>
      <c r="AR434" s="44">
        <f t="shared" si="34"/>
        <v>-0.45501000000000003</v>
      </c>
      <c r="AS434" s="44">
        <f t="shared" si="34"/>
        <v>-0.46887500000000004</v>
      </c>
      <c r="AT434" s="44">
        <f t="shared" si="34"/>
        <v>-0.49239499999999997</v>
      </c>
      <c r="AU434" s="44">
        <f t="shared" si="34"/>
        <v>-0.49302000000000012</v>
      </c>
      <c r="AV434" s="44">
        <f t="shared" si="34"/>
        <v>-0.49495499999999992</v>
      </c>
      <c r="AW434" s="44">
        <f t="shared" si="34"/>
        <v>-0.501305</v>
      </c>
      <c r="AX434" s="44">
        <f t="shared" si="34"/>
        <v>-0.50959500000000013</v>
      </c>
      <c r="AY434" s="44">
        <f t="shared" si="34"/>
        <v>-0.50185499999999994</v>
      </c>
      <c r="AZ434" s="44">
        <f t="shared" si="34"/>
        <v>-0.51589499999999999</v>
      </c>
      <c r="BA434" s="44">
        <f t="shared" si="34"/>
        <v>-0.50867000000000018</v>
      </c>
      <c r="BB434" s="44">
        <f t="shared" si="34"/>
        <v>-0.52037999999999995</v>
      </c>
      <c r="BC434" s="44">
        <f t="shared" si="34"/>
        <v>-0.51714999999999989</v>
      </c>
      <c r="BD434" s="44">
        <f t="shared" si="34"/>
        <v>-0.52297499999999997</v>
      </c>
      <c r="BE434" s="44">
        <f t="shared" si="34"/>
        <v>-0.52708500000000003</v>
      </c>
      <c r="BF434" s="44">
        <f t="shared" si="34"/>
        <v>-0.54384999999999994</v>
      </c>
      <c r="BG434" s="44">
        <f t="shared" si="34"/>
        <v>-0.53068499999999985</v>
      </c>
      <c r="BH434" s="109"/>
      <c r="BI434" s="63"/>
      <c r="BJ434" s="28" t="s">
        <v>482</v>
      </c>
      <c r="BK434" s="44">
        <f t="shared" ref="BK434:CF434" si="35">AVERAGE(BK384:BK403)</f>
        <v>20.090454999999999</v>
      </c>
      <c r="BL434" s="44">
        <f t="shared" si="35"/>
        <v>14.952710000000002</v>
      </c>
      <c r="BM434" s="44">
        <f t="shared" si="35"/>
        <v>19.812925</v>
      </c>
      <c r="BN434" s="44">
        <f t="shared" si="35"/>
        <v>18.861794999999994</v>
      </c>
      <c r="BO434" s="44">
        <f t="shared" si="35"/>
        <v>16.553429999999999</v>
      </c>
      <c r="BP434" s="44">
        <f t="shared" si="35"/>
        <v>19.379815000000001</v>
      </c>
      <c r="BQ434" s="44">
        <f t="shared" si="35"/>
        <v>19.283944999999999</v>
      </c>
      <c r="BR434" s="44">
        <f t="shared" si="35"/>
        <v>16.207619999999995</v>
      </c>
      <c r="BS434" s="44">
        <f t="shared" si="35"/>
        <v>19.655684999999998</v>
      </c>
      <c r="BT434" s="44">
        <f t="shared" si="35"/>
        <v>21.688864999999996</v>
      </c>
      <c r="BU434" s="44">
        <f t="shared" si="35"/>
        <v>22.953409999999998</v>
      </c>
      <c r="BV434" s="44">
        <f t="shared" si="35"/>
        <v>19.475775000000006</v>
      </c>
      <c r="BW434" s="44">
        <f t="shared" si="35"/>
        <v>18.18676</v>
      </c>
      <c r="BX434" s="44">
        <f t="shared" si="35"/>
        <v>18.508734999999998</v>
      </c>
      <c r="BY434" s="44">
        <f t="shared" si="35"/>
        <v>22.709825000000002</v>
      </c>
      <c r="BZ434" s="44">
        <f t="shared" si="35"/>
        <v>22.641004999999996</v>
      </c>
      <c r="CA434" s="44">
        <f t="shared" si="35"/>
        <v>20.562005000000003</v>
      </c>
      <c r="CB434" s="44">
        <f t="shared" si="35"/>
        <v>24.088320000000003</v>
      </c>
      <c r="CC434" s="44">
        <f t="shared" si="35"/>
        <v>22.895460000000003</v>
      </c>
      <c r="CD434" s="44">
        <f t="shared" si="35"/>
        <v>21.638034999999995</v>
      </c>
      <c r="CE434" s="44">
        <f t="shared" si="35"/>
        <v>25.119579999999996</v>
      </c>
      <c r="CF434" s="44">
        <f t="shared" si="35"/>
        <v>25.654594999999993</v>
      </c>
      <c r="CG434" s="28"/>
    </row>
    <row r="435" spans="6:85"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59"/>
      <c r="AJ435" s="110"/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  <c r="AV435" s="45"/>
      <c r="AW435" s="45"/>
      <c r="AX435" s="45"/>
      <c r="AY435" s="45"/>
      <c r="AZ435" s="45"/>
      <c r="BA435" s="45"/>
      <c r="BB435" s="45"/>
      <c r="BC435" s="45"/>
      <c r="BD435" s="45"/>
      <c r="BE435" s="45"/>
      <c r="BF435" s="45"/>
      <c r="BG435" s="45"/>
      <c r="BH435" s="62"/>
      <c r="BI435" s="111"/>
      <c r="BK435" s="45"/>
      <c r="BL435" s="45"/>
      <c r="BM435" s="45"/>
      <c r="BN435" s="45"/>
      <c r="BO435" s="45"/>
      <c r="BP435" s="45"/>
      <c r="BQ435" s="45"/>
      <c r="BR435" s="45"/>
      <c r="BS435" s="45"/>
      <c r="BT435" s="45"/>
      <c r="BU435" s="45"/>
      <c r="BV435" s="45"/>
      <c r="BW435" s="45"/>
      <c r="BX435" s="45"/>
      <c r="BY435" s="45"/>
      <c r="BZ435" s="45"/>
      <c r="CA435" s="45"/>
      <c r="CB435" s="45"/>
      <c r="CC435" s="45"/>
      <c r="CD435" s="45"/>
      <c r="CE435" s="45"/>
      <c r="CF435" s="45"/>
    </row>
    <row r="465" spans="22:22">
      <c r="V465" s="112"/>
    </row>
    <row r="487" spans="1:87">
      <c r="V487" s="113"/>
    </row>
    <row r="489" spans="1:87" ht="32">
      <c r="A489" s="114"/>
    </row>
    <row r="490" spans="1:87" ht="16" customHeight="1">
      <c r="A490" s="29"/>
      <c r="B490" s="30"/>
      <c r="C490" s="30"/>
      <c r="D490" s="30"/>
      <c r="E490" s="30"/>
      <c r="F490" s="31"/>
      <c r="G490" s="31"/>
      <c r="H490" s="31"/>
      <c r="I490" s="32"/>
      <c r="J490" s="30"/>
      <c r="K490" s="33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L490" s="35"/>
      <c r="AM490" s="35"/>
      <c r="AN490" s="35"/>
      <c r="AO490" s="35"/>
      <c r="AP490" s="35"/>
      <c r="AQ490" s="35"/>
      <c r="AR490" s="35"/>
      <c r="AS490" s="35"/>
      <c r="AT490" s="35"/>
      <c r="AU490" s="35"/>
      <c r="AV490" s="35"/>
      <c r="AW490" s="35"/>
      <c r="AX490" s="35"/>
      <c r="AY490" s="35"/>
      <c r="AZ490" s="35"/>
      <c r="BA490" s="35"/>
      <c r="BB490" s="35"/>
      <c r="BC490" s="35"/>
      <c r="BD490" s="35"/>
      <c r="BE490" s="35"/>
      <c r="BF490" s="35"/>
      <c r="BG490" s="35"/>
      <c r="BK490" s="35"/>
      <c r="BL490" s="35"/>
      <c r="BM490" s="35"/>
      <c r="BN490" s="35"/>
      <c r="BO490" s="35"/>
      <c r="BP490" s="35"/>
      <c r="BQ490" s="35"/>
      <c r="BR490" s="35"/>
      <c r="BS490" s="35"/>
      <c r="BT490" s="35"/>
      <c r="BU490" s="35"/>
      <c r="BV490" s="35"/>
      <c r="BW490" s="35"/>
      <c r="BX490" s="35"/>
      <c r="BY490" s="35"/>
      <c r="BZ490" s="35"/>
      <c r="CA490" s="35"/>
      <c r="CB490" s="35"/>
      <c r="CC490" s="35"/>
      <c r="CD490" s="35"/>
      <c r="CE490" s="35"/>
      <c r="CF490" s="35"/>
      <c r="CH490" s="32"/>
      <c r="CI490" s="30"/>
    </row>
    <row r="491" spans="1:87" ht="16" customHeight="1">
      <c r="A491" s="29"/>
      <c r="B491" s="30"/>
      <c r="C491" s="30"/>
      <c r="D491" s="30"/>
      <c r="E491" s="30"/>
      <c r="F491" s="31"/>
      <c r="G491" s="31"/>
      <c r="H491" s="31"/>
      <c r="I491" s="32"/>
      <c r="J491" s="30"/>
      <c r="K491" s="33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L491" s="35"/>
      <c r="AM491" s="35"/>
      <c r="AN491" s="35"/>
      <c r="AO491" s="35"/>
      <c r="AP491" s="35"/>
      <c r="AQ491" s="35"/>
      <c r="AR491" s="35"/>
      <c r="AS491" s="35"/>
      <c r="AT491" s="35"/>
      <c r="AU491" s="35"/>
      <c r="AV491" s="35"/>
      <c r="AW491" s="35"/>
      <c r="AX491" s="35"/>
      <c r="AY491" s="35"/>
      <c r="AZ491" s="35"/>
      <c r="BA491" s="35"/>
      <c r="BB491" s="35"/>
      <c r="BC491" s="35"/>
      <c r="BD491" s="35"/>
      <c r="BE491" s="35"/>
      <c r="BF491" s="35"/>
      <c r="BG491" s="35"/>
      <c r="BK491" s="35"/>
      <c r="BL491" s="35"/>
      <c r="BM491" s="35"/>
      <c r="BN491" s="35"/>
      <c r="BO491" s="35"/>
      <c r="BP491" s="35"/>
      <c r="BQ491" s="35"/>
      <c r="BR491" s="35"/>
      <c r="BS491" s="35"/>
      <c r="BT491" s="35"/>
      <c r="BU491" s="35"/>
      <c r="BV491" s="35"/>
      <c r="BW491" s="35"/>
      <c r="BX491" s="35"/>
      <c r="BY491" s="35"/>
      <c r="BZ491" s="35"/>
      <c r="CA491" s="35"/>
      <c r="CB491" s="35"/>
      <c r="CC491" s="35"/>
      <c r="CD491" s="35"/>
      <c r="CE491" s="35"/>
      <c r="CF491" s="35"/>
      <c r="CH491" s="32"/>
      <c r="CI491" s="30"/>
    </row>
    <row r="492" spans="1:87" ht="16" customHeight="1">
      <c r="A492" s="29"/>
      <c r="B492" s="30"/>
      <c r="C492" s="30"/>
      <c r="D492" s="30"/>
      <c r="E492" s="30"/>
      <c r="F492" s="31"/>
      <c r="G492" s="31"/>
      <c r="H492" s="31"/>
      <c r="I492" s="58"/>
      <c r="K492" s="33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L492" s="35"/>
      <c r="AM492" s="35"/>
      <c r="AN492" s="35"/>
      <c r="AO492" s="35"/>
      <c r="AP492" s="35"/>
      <c r="AQ492" s="35"/>
      <c r="AR492" s="35"/>
      <c r="AS492" s="35"/>
      <c r="AT492" s="35"/>
      <c r="AU492" s="35"/>
      <c r="AV492" s="35"/>
      <c r="AW492" s="35"/>
      <c r="AX492" s="35"/>
      <c r="AY492" s="35"/>
      <c r="AZ492" s="35"/>
      <c r="BA492" s="35"/>
      <c r="BB492" s="35"/>
      <c r="BC492" s="35"/>
      <c r="BD492" s="35"/>
      <c r="BE492" s="35"/>
      <c r="BF492" s="35"/>
      <c r="BG492" s="35"/>
      <c r="BK492" s="35"/>
      <c r="BL492" s="35"/>
      <c r="BM492" s="35"/>
      <c r="BN492" s="35"/>
      <c r="BO492" s="35"/>
      <c r="BP492" s="35"/>
      <c r="BQ492" s="35"/>
      <c r="BR492" s="35"/>
      <c r="BS492" s="35"/>
      <c r="BT492" s="35"/>
      <c r="BU492" s="35"/>
      <c r="BV492" s="35"/>
      <c r="BW492" s="35"/>
      <c r="BX492" s="35"/>
      <c r="BY492" s="35"/>
      <c r="BZ492" s="35"/>
      <c r="CA492" s="35"/>
      <c r="CB492" s="35"/>
      <c r="CC492" s="35"/>
      <c r="CD492" s="35"/>
      <c r="CE492" s="35"/>
      <c r="CF492" s="35"/>
      <c r="CH492" s="58"/>
    </row>
    <row r="493" spans="1:87" ht="16" customHeight="1">
      <c r="A493" s="29"/>
      <c r="B493" s="30"/>
      <c r="C493" s="30"/>
      <c r="D493" s="30"/>
      <c r="E493" s="30"/>
      <c r="F493" s="31"/>
      <c r="G493" s="31"/>
      <c r="H493" s="31"/>
      <c r="I493" s="32"/>
      <c r="J493" s="30"/>
      <c r="K493" s="33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L493" s="35"/>
      <c r="AM493" s="35"/>
      <c r="AN493" s="35"/>
      <c r="AO493" s="35"/>
      <c r="AP493" s="35"/>
      <c r="AQ493" s="35"/>
      <c r="AR493" s="35"/>
      <c r="AS493" s="35"/>
      <c r="AT493" s="35"/>
      <c r="AU493" s="35"/>
      <c r="AV493" s="35"/>
      <c r="AW493" s="35"/>
      <c r="AX493" s="35"/>
      <c r="AY493" s="35"/>
      <c r="AZ493" s="35"/>
      <c r="BA493" s="35"/>
      <c r="BB493" s="35"/>
      <c r="BC493" s="35"/>
      <c r="BD493" s="35"/>
      <c r="BE493" s="35"/>
      <c r="BF493" s="35"/>
      <c r="BG493" s="35"/>
      <c r="BK493" s="35"/>
      <c r="BL493" s="35"/>
      <c r="BM493" s="35"/>
      <c r="BN493" s="35"/>
      <c r="BO493" s="35"/>
      <c r="BP493" s="35"/>
      <c r="BQ493" s="35"/>
      <c r="BR493" s="35"/>
      <c r="BS493" s="35"/>
      <c r="BT493" s="35"/>
      <c r="BU493" s="35"/>
      <c r="BV493" s="35"/>
      <c r="BW493" s="35"/>
      <c r="BX493" s="35"/>
      <c r="BY493" s="35"/>
      <c r="BZ493" s="35"/>
      <c r="CA493" s="35"/>
      <c r="CB493" s="35"/>
      <c r="CC493" s="35"/>
      <c r="CD493" s="35"/>
      <c r="CE493" s="35"/>
      <c r="CF493" s="35"/>
      <c r="CH493" s="32"/>
      <c r="CI493" s="30"/>
    </row>
    <row r="494" spans="1:87" ht="16" customHeight="1">
      <c r="A494" s="29"/>
      <c r="B494" s="30"/>
      <c r="C494" s="30"/>
      <c r="D494" s="30"/>
      <c r="E494" s="30"/>
      <c r="F494" s="31"/>
      <c r="G494" s="31"/>
      <c r="H494" s="31"/>
      <c r="I494" s="32"/>
      <c r="J494" s="30"/>
      <c r="K494" s="33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L494" s="35"/>
      <c r="AM494" s="35"/>
      <c r="AN494" s="35"/>
      <c r="AO494" s="35"/>
      <c r="AP494" s="35"/>
      <c r="AQ494" s="35"/>
      <c r="AR494" s="35"/>
      <c r="AS494" s="35"/>
      <c r="AT494" s="35"/>
      <c r="AU494" s="35"/>
      <c r="AV494" s="35"/>
      <c r="AW494" s="35"/>
      <c r="AX494" s="35"/>
      <c r="AY494" s="35"/>
      <c r="AZ494" s="35"/>
      <c r="BA494" s="35"/>
      <c r="BB494" s="35"/>
      <c r="BC494" s="35"/>
      <c r="BD494" s="35"/>
      <c r="BE494" s="35"/>
      <c r="BF494" s="35"/>
      <c r="BG494" s="35"/>
      <c r="BK494" s="35"/>
      <c r="BL494" s="35"/>
      <c r="BM494" s="35"/>
      <c r="BN494" s="35"/>
      <c r="BO494" s="35"/>
      <c r="BP494" s="35"/>
      <c r="BQ494" s="35"/>
      <c r="BR494" s="35"/>
      <c r="BS494" s="35"/>
      <c r="BT494" s="35"/>
      <c r="BU494" s="35"/>
      <c r="BV494" s="35"/>
      <c r="BW494" s="35"/>
      <c r="BX494" s="35"/>
      <c r="BY494" s="35"/>
      <c r="BZ494" s="35"/>
      <c r="CA494" s="35"/>
      <c r="CB494" s="35"/>
      <c r="CC494" s="35"/>
      <c r="CD494" s="35"/>
      <c r="CE494" s="35"/>
      <c r="CF494" s="35"/>
      <c r="CH494" s="32"/>
      <c r="CI494" s="30"/>
    </row>
    <row r="495" spans="1:87" ht="16" customHeight="1">
      <c r="A495" s="29"/>
      <c r="B495" s="30"/>
      <c r="C495" s="30"/>
      <c r="D495" s="30"/>
      <c r="E495" s="30"/>
      <c r="F495" s="31"/>
      <c r="G495" s="31"/>
      <c r="H495" s="31"/>
      <c r="I495" s="32"/>
      <c r="J495" s="30"/>
      <c r="K495" s="33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L495" s="35"/>
      <c r="AM495" s="35"/>
      <c r="AN495" s="35"/>
      <c r="AO495" s="35"/>
      <c r="AP495" s="35"/>
      <c r="AQ495" s="35"/>
      <c r="AR495" s="35"/>
      <c r="AS495" s="35"/>
      <c r="AT495" s="35"/>
      <c r="AU495" s="35"/>
      <c r="AV495" s="35"/>
      <c r="AW495" s="35"/>
      <c r="AX495" s="35"/>
      <c r="AY495" s="35"/>
      <c r="AZ495" s="35"/>
      <c r="BA495" s="35"/>
      <c r="BB495" s="35"/>
      <c r="BC495" s="35"/>
      <c r="BD495" s="35"/>
      <c r="BE495" s="35"/>
      <c r="BF495" s="35"/>
      <c r="BG495" s="35"/>
      <c r="BK495" s="35"/>
      <c r="BL495" s="35"/>
      <c r="BM495" s="35"/>
      <c r="BN495" s="35"/>
      <c r="BO495" s="35"/>
      <c r="BP495" s="35"/>
      <c r="BQ495" s="35"/>
      <c r="BR495" s="35"/>
      <c r="BS495" s="35"/>
      <c r="BT495" s="35"/>
      <c r="BU495" s="35"/>
      <c r="BV495" s="35"/>
      <c r="BW495" s="35"/>
      <c r="BX495" s="35"/>
      <c r="BY495" s="35"/>
      <c r="BZ495" s="35"/>
      <c r="CA495" s="35"/>
      <c r="CB495" s="35"/>
      <c r="CC495" s="35"/>
      <c r="CD495" s="35"/>
      <c r="CE495" s="35"/>
      <c r="CF495" s="35"/>
      <c r="CH495" s="32"/>
      <c r="CI495" s="30"/>
    </row>
    <row r="496" spans="1:87" ht="16" customHeight="1">
      <c r="A496" s="29"/>
      <c r="B496" s="30"/>
      <c r="C496" s="30"/>
      <c r="D496" s="30"/>
      <c r="E496" s="30"/>
      <c r="F496" s="31"/>
      <c r="G496" s="31"/>
      <c r="H496" s="31"/>
      <c r="I496" s="32"/>
      <c r="J496" s="30"/>
      <c r="K496" s="33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  <c r="AW496" s="35"/>
      <c r="AX496" s="35"/>
      <c r="AY496" s="35"/>
      <c r="AZ496" s="35"/>
      <c r="BA496" s="35"/>
      <c r="BB496" s="35"/>
      <c r="BC496" s="35"/>
      <c r="BD496" s="35"/>
      <c r="BE496" s="35"/>
      <c r="BF496" s="35"/>
      <c r="BG496" s="35"/>
      <c r="BK496" s="35"/>
      <c r="BL496" s="35"/>
      <c r="BM496" s="35"/>
      <c r="BN496" s="35"/>
      <c r="BO496" s="35"/>
      <c r="BP496" s="35"/>
      <c r="BQ496" s="35"/>
      <c r="BR496" s="35"/>
      <c r="BS496" s="35"/>
      <c r="BT496" s="35"/>
      <c r="BU496" s="35"/>
      <c r="BV496" s="35"/>
      <c r="BW496" s="35"/>
      <c r="BX496" s="35"/>
      <c r="BY496" s="35"/>
      <c r="BZ496" s="35"/>
      <c r="CA496" s="35"/>
      <c r="CB496" s="35"/>
      <c r="CC496" s="35"/>
      <c r="CD496" s="35"/>
      <c r="CE496" s="35"/>
      <c r="CF496" s="35"/>
      <c r="CH496" s="32"/>
      <c r="CI496" s="30"/>
    </row>
    <row r="497" spans="1:87" ht="16" customHeight="1">
      <c r="A497" s="29"/>
      <c r="B497" s="30"/>
      <c r="C497" s="30"/>
      <c r="D497" s="30"/>
      <c r="E497" s="30"/>
      <c r="F497" s="31"/>
      <c r="G497" s="31"/>
      <c r="H497" s="31"/>
      <c r="I497" s="32"/>
      <c r="J497" s="30"/>
      <c r="K497" s="33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L497" s="35"/>
      <c r="AM497" s="35"/>
      <c r="AN497" s="35"/>
      <c r="AO497" s="35"/>
      <c r="AP497" s="35"/>
      <c r="AQ497" s="35"/>
      <c r="AR497" s="35"/>
      <c r="AS497" s="35"/>
      <c r="AT497" s="35"/>
      <c r="AU497" s="35"/>
      <c r="AV497" s="35"/>
      <c r="AW497" s="35"/>
      <c r="AX497" s="35"/>
      <c r="AY497" s="35"/>
      <c r="AZ497" s="35"/>
      <c r="BA497" s="35"/>
      <c r="BB497" s="35"/>
      <c r="BC497" s="35"/>
      <c r="BD497" s="35"/>
      <c r="BE497" s="35"/>
      <c r="BF497" s="35"/>
      <c r="BG497" s="35"/>
      <c r="BK497" s="35"/>
      <c r="BL497" s="35"/>
      <c r="BM497" s="35"/>
      <c r="BN497" s="35"/>
      <c r="BO497" s="35"/>
      <c r="BP497" s="35"/>
      <c r="BQ497" s="35"/>
      <c r="BR497" s="35"/>
      <c r="BS497" s="35"/>
      <c r="BT497" s="35"/>
      <c r="BU497" s="35"/>
      <c r="BV497" s="35"/>
      <c r="BW497" s="35"/>
      <c r="BX497" s="35"/>
      <c r="BY497" s="35"/>
      <c r="BZ497" s="35"/>
      <c r="CA497" s="35"/>
      <c r="CB497" s="35"/>
      <c r="CC497" s="35"/>
      <c r="CD497" s="35"/>
      <c r="CE497" s="35"/>
      <c r="CF497" s="35"/>
      <c r="CH497" s="32"/>
      <c r="CI497" s="30"/>
    </row>
    <row r="498" spans="1:87" ht="16" customHeight="1">
      <c r="A498" s="29"/>
      <c r="B498" s="30"/>
      <c r="C498" s="30"/>
      <c r="D498" s="30"/>
      <c r="E498" s="30"/>
      <c r="F498" s="31"/>
      <c r="G498" s="31"/>
      <c r="H498" s="31"/>
      <c r="I498" s="32"/>
      <c r="J498" s="30"/>
      <c r="K498" s="33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  <c r="AV498" s="35"/>
      <c r="AW498" s="35"/>
      <c r="AX498" s="35"/>
      <c r="AY498" s="35"/>
      <c r="AZ498" s="35"/>
      <c r="BA498" s="35"/>
      <c r="BB498" s="35"/>
      <c r="BC498" s="35"/>
      <c r="BD498" s="35"/>
      <c r="BE498" s="35"/>
      <c r="BF498" s="35"/>
      <c r="BG498" s="35"/>
      <c r="BK498" s="35"/>
      <c r="BL498" s="35"/>
      <c r="BM498" s="35"/>
      <c r="BN498" s="35"/>
      <c r="BO498" s="35"/>
      <c r="BP498" s="35"/>
      <c r="BQ498" s="35"/>
      <c r="BR498" s="35"/>
      <c r="BS498" s="35"/>
      <c r="BT498" s="35"/>
      <c r="BU498" s="35"/>
      <c r="BV498" s="35"/>
      <c r="BW498" s="35"/>
      <c r="BX498" s="35"/>
      <c r="BY498" s="35"/>
      <c r="BZ498" s="35"/>
      <c r="CA498" s="35"/>
      <c r="CB498" s="35"/>
      <c r="CC498" s="35"/>
      <c r="CD498" s="35"/>
      <c r="CE498" s="35"/>
      <c r="CF498" s="35"/>
      <c r="CH498" s="32"/>
      <c r="CI498" s="30"/>
    </row>
    <row r="499" spans="1:87" ht="16" customHeight="1">
      <c r="A499" s="29"/>
      <c r="B499" s="30"/>
      <c r="C499" s="30"/>
      <c r="D499" s="30"/>
      <c r="E499" s="30"/>
      <c r="F499" s="31"/>
      <c r="G499" s="31"/>
      <c r="H499" s="31"/>
      <c r="I499" s="32"/>
      <c r="J499" s="30"/>
      <c r="K499" s="33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L499" s="35"/>
      <c r="AM499" s="35"/>
      <c r="AN499" s="35"/>
      <c r="AO499" s="35"/>
      <c r="AP499" s="35"/>
      <c r="AQ499" s="35"/>
      <c r="AR499" s="35"/>
      <c r="AS499" s="35"/>
      <c r="AT499" s="35"/>
      <c r="AU499" s="35"/>
      <c r="AV499" s="35"/>
      <c r="AW499" s="35"/>
      <c r="AX499" s="35"/>
      <c r="AY499" s="35"/>
      <c r="AZ499" s="35"/>
      <c r="BA499" s="35"/>
      <c r="BB499" s="35"/>
      <c r="BC499" s="35"/>
      <c r="BD499" s="35"/>
      <c r="BE499" s="35"/>
      <c r="BF499" s="35"/>
      <c r="BG499" s="35"/>
      <c r="BK499" s="35"/>
      <c r="BL499" s="35"/>
      <c r="BM499" s="35"/>
      <c r="BN499" s="35"/>
      <c r="BO499" s="35"/>
      <c r="BP499" s="35"/>
      <c r="BQ499" s="35"/>
      <c r="BR499" s="35"/>
      <c r="BS499" s="35"/>
      <c r="BT499" s="35"/>
      <c r="BU499" s="35"/>
      <c r="BV499" s="35"/>
      <c r="BW499" s="35"/>
      <c r="BX499" s="35"/>
      <c r="BY499" s="35"/>
      <c r="BZ499" s="35"/>
      <c r="CA499" s="35"/>
      <c r="CB499" s="35"/>
      <c r="CC499" s="35"/>
      <c r="CD499" s="35"/>
      <c r="CE499" s="35"/>
      <c r="CF499" s="35"/>
      <c r="CH499" s="32"/>
      <c r="CI499" s="30"/>
    </row>
    <row r="500" spans="1:87" ht="16" customHeight="1">
      <c r="A500" s="29"/>
      <c r="B500" s="30"/>
      <c r="C500" s="30"/>
      <c r="D500" s="30"/>
      <c r="E500" s="30"/>
      <c r="F500" s="31"/>
      <c r="G500" s="31"/>
      <c r="H500" s="31"/>
      <c r="I500" s="32"/>
      <c r="J500" s="30"/>
      <c r="K500" s="33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L500" s="35"/>
      <c r="AM500" s="35"/>
      <c r="AN500" s="35"/>
      <c r="AO500" s="35"/>
      <c r="AP500" s="35"/>
      <c r="AQ500" s="35"/>
      <c r="AR500" s="35"/>
      <c r="AS500" s="35"/>
      <c r="AT500" s="35"/>
      <c r="AU500" s="35"/>
      <c r="AV500" s="35"/>
      <c r="AW500" s="35"/>
      <c r="AX500" s="35"/>
      <c r="AY500" s="35"/>
      <c r="AZ500" s="35"/>
      <c r="BA500" s="35"/>
      <c r="BB500" s="35"/>
      <c r="BC500" s="35"/>
      <c r="BD500" s="35"/>
      <c r="BE500" s="35"/>
      <c r="BF500" s="35"/>
      <c r="BG500" s="35"/>
      <c r="BK500" s="35"/>
      <c r="BL500" s="35"/>
      <c r="BM500" s="35"/>
      <c r="BN500" s="35"/>
      <c r="BO500" s="35"/>
      <c r="BP500" s="35"/>
      <c r="BQ500" s="35"/>
      <c r="BR500" s="35"/>
      <c r="BS500" s="35"/>
      <c r="BT500" s="35"/>
      <c r="BU500" s="35"/>
      <c r="BV500" s="35"/>
      <c r="BW500" s="35"/>
      <c r="BX500" s="35"/>
      <c r="BY500" s="35"/>
      <c r="BZ500" s="35"/>
      <c r="CA500" s="35"/>
      <c r="CB500" s="35"/>
      <c r="CC500" s="35"/>
      <c r="CD500" s="35"/>
      <c r="CE500" s="35"/>
      <c r="CF500" s="35"/>
      <c r="CH500" s="32"/>
      <c r="CI500" s="30"/>
    </row>
    <row r="501" spans="1:87" ht="16" customHeight="1">
      <c r="A501" s="29"/>
      <c r="B501" s="30"/>
      <c r="C501" s="30"/>
      <c r="D501" s="30"/>
      <c r="E501" s="30"/>
      <c r="F501" s="31"/>
      <c r="G501" s="31"/>
      <c r="H501" s="31"/>
      <c r="I501" s="32"/>
      <c r="J501" s="30"/>
      <c r="K501" s="33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L501" s="35"/>
      <c r="AM501" s="35"/>
      <c r="AN501" s="35"/>
      <c r="AO501" s="35"/>
      <c r="AP501" s="35"/>
      <c r="AQ501" s="35"/>
      <c r="AR501" s="35"/>
      <c r="AS501" s="35"/>
      <c r="AT501" s="35"/>
      <c r="AU501" s="35"/>
      <c r="AV501" s="35"/>
      <c r="AW501" s="35"/>
      <c r="AX501" s="35"/>
      <c r="AY501" s="35"/>
      <c r="AZ501" s="35"/>
      <c r="BA501" s="35"/>
      <c r="BB501" s="35"/>
      <c r="BC501" s="35"/>
      <c r="BD501" s="35"/>
      <c r="BE501" s="35"/>
      <c r="BF501" s="35"/>
      <c r="BG501" s="35"/>
      <c r="BK501" s="35"/>
      <c r="BL501" s="35"/>
      <c r="BM501" s="35"/>
      <c r="BN501" s="35"/>
      <c r="BO501" s="35"/>
      <c r="BP501" s="35"/>
      <c r="BQ501" s="35"/>
      <c r="BR501" s="35"/>
      <c r="BS501" s="35"/>
      <c r="BT501" s="35"/>
      <c r="BU501" s="35"/>
      <c r="BV501" s="35"/>
      <c r="BW501" s="35"/>
      <c r="BX501" s="35"/>
      <c r="BY501" s="35"/>
      <c r="BZ501" s="35"/>
      <c r="CA501" s="35"/>
      <c r="CB501" s="35"/>
      <c r="CC501" s="35"/>
      <c r="CD501" s="35"/>
      <c r="CE501" s="35"/>
      <c r="CF501" s="35"/>
      <c r="CH501" s="32"/>
      <c r="CI501" s="30"/>
    </row>
    <row r="502" spans="1:87" ht="16" customHeight="1">
      <c r="A502" s="29"/>
      <c r="B502" s="30"/>
      <c r="C502" s="30"/>
      <c r="D502" s="30"/>
      <c r="E502" s="30"/>
      <c r="F502" s="31"/>
      <c r="G502" s="31"/>
      <c r="H502" s="31"/>
      <c r="I502" s="32"/>
      <c r="J502" s="30"/>
      <c r="K502" s="33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L502" s="35"/>
      <c r="AM502" s="35"/>
      <c r="AN502" s="35"/>
      <c r="AO502" s="35"/>
      <c r="AP502" s="35"/>
      <c r="AQ502" s="35"/>
      <c r="AR502" s="35"/>
      <c r="AS502" s="35"/>
      <c r="AT502" s="35"/>
      <c r="AU502" s="35"/>
      <c r="AV502" s="35"/>
      <c r="AW502" s="35"/>
      <c r="AX502" s="35"/>
      <c r="AY502" s="35"/>
      <c r="AZ502" s="35"/>
      <c r="BA502" s="35"/>
      <c r="BB502" s="35"/>
      <c r="BC502" s="35"/>
      <c r="BD502" s="35"/>
      <c r="BE502" s="35"/>
      <c r="BF502" s="35"/>
      <c r="BG502" s="35"/>
      <c r="BK502" s="42"/>
      <c r="BL502" s="42"/>
      <c r="BM502" s="42"/>
      <c r="BN502" s="42"/>
      <c r="BO502" s="42"/>
      <c r="BP502" s="42"/>
      <c r="BQ502" s="42"/>
      <c r="BR502" s="42"/>
      <c r="BS502" s="42"/>
      <c r="BT502" s="42"/>
      <c r="BU502" s="42"/>
      <c r="BV502" s="42"/>
      <c r="BW502" s="42"/>
      <c r="BX502" s="42"/>
      <c r="BY502" s="42"/>
      <c r="BZ502" s="42"/>
      <c r="CA502" s="42"/>
      <c r="CB502" s="42"/>
      <c r="CC502" s="42"/>
      <c r="CD502" s="42"/>
      <c r="CE502" s="42"/>
      <c r="CF502" s="42"/>
      <c r="CH502" s="32"/>
      <c r="CI502" s="30"/>
    </row>
    <row r="503" spans="1:87" ht="16" customHeight="1">
      <c r="A503" s="29"/>
      <c r="B503" s="30"/>
      <c r="C503" s="30"/>
      <c r="D503" s="30"/>
      <c r="E503" s="30"/>
      <c r="F503" s="31"/>
      <c r="G503" s="31"/>
      <c r="H503" s="31"/>
      <c r="I503" s="32"/>
      <c r="J503" s="30"/>
      <c r="K503" s="33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  <c r="AW503" s="35"/>
      <c r="AX503" s="35"/>
      <c r="AY503" s="35"/>
      <c r="AZ503" s="35"/>
      <c r="BA503" s="35"/>
      <c r="BB503" s="35"/>
      <c r="BC503" s="35"/>
      <c r="BD503" s="35"/>
      <c r="BE503" s="35"/>
      <c r="BF503" s="35"/>
      <c r="BG503" s="35"/>
      <c r="BK503" s="42"/>
      <c r="BL503" s="42"/>
      <c r="BM503" s="42"/>
      <c r="BN503" s="42"/>
      <c r="BO503" s="42"/>
      <c r="BP503" s="42"/>
      <c r="BQ503" s="42"/>
      <c r="BR503" s="42"/>
      <c r="BS503" s="42"/>
      <c r="BT503" s="42"/>
      <c r="BU503" s="42"/>
      <c r="BV503" s="42"/>
      <c r="BW503" s="42"/>
      <c r="BX503" s="42"/>
      <c r="BY503" s="42"/>
      <c r="BZ503" s="42"/>
      <c r="CA503" s="42"/>
      <c r="CB503" s="42"/>
      <c r="CC503" s="42"/>
      <c r="CD503" s="42"/>
      <c r="CE503" s="42"/>
      <c r="CF503" s="42"/>
      <c r="CH503" s="32"/>
      <c r="CI503" s="30"/>
    </row>
    <row r="504" spans="1:87" ht="16" customHeight="1">
      <c r="A504" s="29"/>
      <c r="B504" s="30"/>
      <c r="C504" s="30"/>
      <c r="D504" s="30"/>
      <c r="E504" s="30"/>
      <c r="F504" s="31"/>
      <c r="G504" s="31"/>
      <c r="H504" s="31"/>
      <c r="I504" s="32"/>
      <c r="J504" s="30"/>
      <c r="K504" s="33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L504" s="35"/>
      <c r="AM504" s="35"/>
      <c r="AN504" s="35"/>
      <c r="AO504" s="35"/>
      <c r="AP504" s="35"/>
      <c r="AQ504" s="35"/>
      <c r="AR504" s="35"/>
      <c r="AS504" s="35"/>
      <c r="AT504" s="35"/>
      <c r="AU504" s="35"/>
      <c r="AV504" s="35"/>
      <c r="AW504" s="35"/>
      <c r="AX504" s="35"/>
      <c r="AY504" s="35"/>
      <c r="AZ504" s="35"/>
      <c r="BA504" s="35"/>
      <c r="BB504" s="35"/>
      <c r="BC504" s="35"/>
      <c r="BD504" s="35"/>
      <c r="BE504" s="35"/>
      <c r="BF504" s="35"/>
      <c r="BG504" s="35"/>
      <c r="BK504" s="42"/>
      <c r="BL504" s="42"/>
      <c r="BM504" s="42"/>
      <c r="BN504" s="42"/>
      <c r="BO504" s="42"/>
      <c r="BP504" s="42"/>
      <c r="BQ504" s="42"/>
      <c r="BR504" s="42"/>
      <c r="BS504" s="42"/>
      <c r="BT504" s="42"/>
      <c r="BU504" s="42"/>
      <c r="BV504" s="42"/>
      <c r="BW504" s="42"/>
      <c r="BX504" s="42"/>
      <c r="BY504" s="42"/>
      <c r="BZ504" s="42"/>
      <c r="CA504" s="42"/>
      <c r="CB504" s="42"/>
      <c r="CC504" s="42"/>
      <c r="CD504" s="42"/>
      <c r="CE504" s="42"/>
      <c r="CF504" s="42"/>
      <c r="CH504" s="32"/>
      <c r="CI504" s="30"/>
    </row>
    <row r="505" spans="1:87">
      <c r="A505" s="29"/>
      <c r="B505" s="30"/>
      <c r="C505" s="30"/>
      <c r="D505" s="30"/>
      <c r="E505" s="30"/>
      <c r="F505" s="31"/>
      <c r="G505" s="31"/>
      <c r="H505" s="31"/>
      <c r="I505" s="32"/>
      <c r="J505" s="30"/>
      <c r="K505" s="33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  <c r="AW505" s="35"/>
      <c r="AX505" s="35"/>
      <c r="AY505" s="35"/>
      <c r="AZ505" s="35"/>
      <c r="BA505" s="35"/>
      <c r="BB505" s="35"/>
      <c r="BC505" s="35"/>
      <c r="BD505" s="35"/>
      <c r="BE505" s="35"/>
      <c r="BF505" s="35"/>
      <c r="BG505" s="35"/>
      <c r="BK505" s="42"/>
      <c r="BL505" s="42"/>
      <c r="BM505" s="42"/>
      <c r="BN505" s="42"/>
      <c r="BO505" s="42"/>
      <c r="BP505" s="42"/>
      <c r="BQ505" s="42"/>
      <c r="BR505" s="42"/>
      <c r="BS505" s="42"/>
      <c r="BT505" s="42"/>
      <c r="BU505" s="42"/>
      <c r="BV505" s="42"/>
      <c r="BW505" s="42"/>
      <c r="BX505" s="42"/>
      <c r="BY505" s="42"/>
      <c r="BZ505" s="42"/>
      <c r="CA505" s="42"/>
      <c r="CB505" s="42"/>
      <c r="CC505" s="42"/>
      <c r="CD505" s="42"/>
      <c r="CE505" s="42"/>
      <c r="CF505" s="42"/>
      <c r="CH505" s="32"/>
      <c r="CI505" s="30"/>
    </row>
    <row r="506" spans="1:87">
      <c r="A506" s="29"/>
      <c r="B506" s="30"/>
      <c r="C506" s="30"/>
      <c r="D506" s="30"/>
      <c r="E506" s="30"/>
      <c r="F506" s="31"/>
      <c r="G506" s="31"/>
      <c r="H506" s="31"/>
      <c r="I506" s="32"/>
      <c r="J506" s="30"/>
      <c r="K506" s="33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L506" s="35"/>
      <c r="AM506" s="35"/>
      <c r="AN506" s="35"/>
      <c r="AO506" s="35"/>
      <c r="AP506" s="35"/>
      <c r="AQ506" s="35"/>
      <c r="AR506" s="35"/>
      <c r="AS506" s="35"/>
      <c r="AT506" s="35"/>
      <c r="AU506" s="35"/>
      <c r="AV506" s="35"/>
      <c r="AW506" s="35"/>
      <c r="AX506" s="35"/>
      <c r="AY506" s="35"/>
      <c r="AZ506" s="35"/>
      <c r="BA506" s="35"/>
      <c r="BB506" s="35"/>
      <c r="BC506" s="35"/>
      <c r="BD506" s="35"/>
      <c r="BE506" s="35"/>
      <c r="BF506" s="35"/>
      <c r="BG506" s="35"/>
      <c r="BK506" s="42"/>
      <c r="BL506" s="42"/>
      <c r="BM506" s="42"/>
      <c r="BN506" s="42"/>
      <c r="BO506" s="42"/>
      <c r="BP506" s="42"/>
      <c r="BQ506" s="42"/>
      <c r="BR506" s="42"/>
      <c r="BS506" s="42"/>
      <c r="BT506" s="42"/>
      <c r="BU506" s="42"/>
      <c r="BV506" s="42"/>
      <c r="BW506" s="42"/>
      <c r="BX506" s="42"/>
      <c r="BY506" s="42"/>
      <c r="BZ506" s="42"/>
      <c r="CA506" s="42"/>
      <c r="CB506" s="42"/>
      <c r="CC506" s="42"/>
      <c r="CD506" s="42"/>
      <c r="CE506" s="42"/>
      <c r="CF506" s="42"/>
      <c r="CH506" s="32"/>
      <c r="CI506" s="30"/>
    </row>
    <row r="507" spans="1:87">
      <c r="A507" s="29"/>
      <c r="B507" s="30"/>
      <c r="C507" s="30"/>
      <c r="D507" s="30"/>
      <c r="E507" s="30"/>
      <c r="F507" s="31"/>
      <c r="G507" s="31"/>
      <c r="H507" s="31"/>
      <c r="I507" s="32"/>
      <c r="J507" s="30"/>
      <c r="K507" s="33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L507" s="35"/>
      <c r="AM507" s="35"/>
      <c r="AN507" s="35"/>
      <c r="AO507" s="35"/>
      <c r="AP507" s="35"/>
      <c r="AQ507" s="35"/>
      <c r="AR507" s="35"/>
      <c r="AS507" s="35"/>
      <c r="AT507" s="35"/>
      <c r="AU507" s="35"/>
      <c r="AV507" s="35"/>
      <c r="AW507" s="35"/>
      <c r="AX507" s="35"/>
      <c r="AY507" s="35"/>
      <c r="AZ507" s="35"/>
      <c r="BA507" s="35"/>
      <c r="BB507" s="35"/>
      <c r="BC507" s="35"/>
      <c r="BD507" s="35"/>
      <c r="BE507" s="35"/>
      <c r="BF507" s="35"/>
      <c r="BG507" s="35"/>
      <c r="BK507" s="42"/>
      <c r="BL507" s="42"/>
      <c r="BM507" s="42"/>
      <c r="BN507" s="42"/>
      <c r="BO507" s="42"/>
      <c r="BP507" s="42"/>
      <c r="BQ507" s="42"/>
      <c r="BR507" s="42"/>
      <c r="BS507" s="42"/>
      <c r="BT507" s="42"/>
      <c r="BU507" s="42"/>
      <c r="BV507" s="42"/>
      <c r="BW507" s="42"/>
      <c r="BX507" s="42"/>
      <c r="BY507" s="42"/>
      <c r="BZ507" s="42"/>
      <c r="CA507" s="42"/>
      <c r="CB507" s="42"/>
      <c r="CC507" s="42"/>
      <c r="CD507" s="42"/>
      <c r="CE507" s="42"/>
      <c r="CF507" s="42"/>
      <c r="CH507" s="32"/>
      <c r="CI507" s="30"/>
    </row>
    <row r="508" spans="1:87">
      <c r="A508" s="29"/>
      <c r="B508" s="30"/>
      <c r="C508" s="30"/>
      <c r="D508" s="30"/>
      <c r="E508" s="30"/>
      <c r="F508" s="31"/>
      <c r="G508" s="31"/>
      <c r="H508" s="31"/>
      <c r="I508" s="32"/>
      <c r="J508" s="30"/>
      <c r="K508" s="33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  <c r="AW508" s="35"/>
      <c r="AX508" s="35"/>
      <c r="AY508" s="35"/>
      <c r="AZ508" s="35"/>
      <c r="BA508" s="35"/>
      <c r="BB508" s="35"/>
      <c r="BC508" s="35"/>
      <c r="BD508" s="35"/>
      <c r="BE508" s="35"/>
      <c r="BF508" s="35"/>
      <c r="BG508" s="35"/>
      <c r="BK508" s="42"/>
      <c r="BL508" s="42"/>
      <c r="BM508" s="42"/>
      <c r="BN508" s="42"/>
      <c r="BO508" s="42"/>
      <c r="BP508" s="42"/>
      <c r="BQ508" s="42"/>
      <c r="BR508" s="42"/>
      <c r="BS508" s="42"/>
      <c r="BT508" s="42"/>
      <c r="BU508" s="42"/>
      <c r="BV508" s="42"/>
      <c r="BW508" s="42"/>
      <c r="BX508" s="42"/>
      <c r="BY508" s="42"/>
      <c r="BZ508" s="42"/>
      <c r="CA508" s="42"/>
      <c r="CB508" s="42"/>
      <c r="CC508" s="42"/>
      <c r="CD508" s="42"/>
      <c r="CE508" s="42"/>
      <c r="CF508" s="42"/>
      <c r="CH508" s="32"/>
      <c r="CI508" s="30"/>
    </row>
    <row r="509" spans="1:87">
      <c r="A509" s="29"/>
      <c r="B509" s="30"/>
      <c r="C509" s="30"/>
      <c r="D509" s="30"/>
      <c r="E509" s="30"/>
      <c r="F509" s="31"/>
      <c r="G509" s="31"/>
      <c r="H509" s="31"/>
      <c r="I509" s="32"/>
      <c r="J509" s="30"/>
      <c r="K509" s="33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L509" s="35"/>
      <c r="AM509" s="35"/>
      <c r="AN509" s="35"/>
      <c r="AO509" s="35"/>
      <c r="AP509" s="35"/>
      <c r="AQ509" s="35"/>
      <c r="AR509" s="35"/>
      <c r="AS509" s="35"/>
      <c r="AT509" s="35"/>
      <c r="AU509" s="35"/>
      <c r="AV509" s="35"/>
      <c r="AW509" s="35"/>
      <c r="AX509" s="35"/>
      <c r="AY509" s="35"/>
      <c r="AZ509" s="35"/>
      <c r="BA509" s="35"/>
      <c r="BB509" s="35"/>
      <c r="BC509" s="35"/>
      <c r="BD509" s="35"/>
      <c r="BE509" s="35"/>
      <c r="BF509" s="35"/>
      <c r="BG509" s="35"/>
      <c r="BK509" s="42"/>
      <c r="BL509" s="42"/>
      <c r="BM509" s="42"/>
      <c r="BN509" s="42"/>
      <c r="BO509" s="42"/>
      <c r="BP509" s="42"/>
      <c r="BQ509" s="42"/>
      <c r="BR509" s="42"/>
      <c r="BS509" s="42"/>
      <c r="BT509" s="42"/>
      <c r="BU509" s="42"/>
      <c r="BV509" s="42"/>
      <c r="BW509" s="42"/>
      <c r="BX509" s="42"/>
      <c r="BY509" s="42"/>
      <c r="BZ509" s="42"/>
      <c r="CA509" s="42"/>
      <c r="CB509" s="42"/>
      <c r="CC509" s="42"/>
      <c r="CD509" s="42"/>
      <c r="CE509" s="42"/>
      <c r="CF509" s="42"/>
      <c r="CH509" s="32"/>
      <c r="CI509" s="30"/>
    </row>
    <row r="510" spans="1:87">
      <c r="A510" s="29"/>
      <c r="B510" s="30"/>
      <c r="C510" s="30"/>
      <c r="D510" s="30"/>
      <c r="E510" s="30"/>
      <c r="F510" s="31"/>
      <c r="G510" s="31"/>
      <c r="H510" s="31"/>
      <c r="I510" s="32"/>
      <c r="J510" s="30"/>
      <c r="K510" s="33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L510" s="35"/>
      <c r="AM510" s="35"/>
      <c r="AN510" s="35"/>
      <c r="AO510" s="35"/>
      <c r="AP510" s="35"/>
      <c r="AQ510" s="35"/>
      <c r="AR510" s="35"/>
      <c r="AS510" s="35"/>
      <c r="AT510" s="35"/>
      <c r="AU510" s="35"/>
      <c r="AV510" s="35"/>
      <c r="AW510" s="35"/>
      <c r="AX510" s="35"/>
      <c r="AY510" s="35"/>
      <c r="AZ510" s="35"/>
      <c r="BA510" s="35"/>
      <c r="BB510" s="35"/>
      <c r="BC510" s="35"/>
      <c r="BD510" s="35"/>
      <c r="BE510" s="35"/>
      <c r="BF510" s="35"/>
      <c r="BG510" s="35"/>
      <c r="BK510" s="42"/>
      <c r="BL510" s="42"/>
      <c r="BM510" s="42"/>
      <c r="BN510" s="42"/>
      <c r="BO510" s="42"/>
      <c r="BP510" s="42"/>
      <c r="BQ510" s="42"/>
      <c r="BR510" s="42"/>
      <c r="BS510" s="42"/>
      <c r="BT510" s="42"/>
      <c r="BU510" s="42"/>
      <c r="BV510" s="42"/>
      <c r="BW510" s="42"/>
      <c r="BX510" s="42"/>
      <c r="BY510" s="42"/>
      <c r="BZ510" s="42"/>
      <c r="CA510" s="42"/>
      <c r="CB510" s="42"/>
      <c r="CC510" s="42"/>
      <c r="CD510" s="42"/>
      <c r="CE510" s="42"/>
      <c r="CF510" s="42"/>
      <c r="CH510" s="32"/>
      <c r="CI510" s="30"/>
    </row>
    <row r="511" spans="1:87" ht="15.75" customHeight="1">
      <c r="A511" s="29"/>
      <c r="B511" s="30"/>
      <c r="C511" s="30"/>
      <c r="D511" s="30"/>
      <c r="E511" s="30"/>
      <c r="F511" s="31"/>
      <c r="G511" s="31"/>
      <c r="H511" s="31"/>
      <c r="I511" s="32"/>
      <c r="J511" s="30"/>
      <c r="K511" s="33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  <c r="AW511" s="35"/>
      <c r="AX511" s="35"/>
      <c r="AY511" s="35"/>
      <c r="AZ511" s="35"/>
      <c r="BA511" s="35"/>
      <c r="BB511" s="35"/>
      <c r="BC511" s="35"/>
      <c r="BD511" s="35"/>
      <c r="BE511" s="35"/>
      <c r="BF511" s="35"/>
      <c r="BG511" s="35"/>
      <c r="BK511" s="42"/>
      <c r="BL511" s="42"/>
      <c r="BM511" s="42"/>
      <c r="BN511" s="42"/>
      <c r="BO511" s="42"/>
      <c r="BP511" s="42"/>
      <c r="BQ511" s="42"/>
      <c r="BR511" s="42"/>
      <c r="BS511" s="42"/>
      <c r="BT511" s="42"/>
      <c r="BU511" s="42"/>
      <c r="BV511" s="42"/>
      <c r="BW511" s="42"/>
      <c r="BX511" s="42"/>
      <c r="BY511" s="42"/>
      <c r="BZ511" s="42"/>
      <c r="CA511" s="42"/>
      <c r="CB511" s="42"/>
      <c r="CC511" s="42"/>
      <c r="CD511" s="42"/>
      <c r="CE511" s="42"/>
      <c r="CF511" s="42"/>
      <c r="CH511" s="32"/>
      <c r="CI511" s="30"/>
    </row>
    <row r="512" spans="1:87">
      <c r="A512" s="29"/>
      <c r="B512" s="30"/>
      <c r="C512" s="30"/>
      <c r="D512" s="30"/>
      <c r="E512" s="30"/>
      <c r="F512" s="31"/>
      <c r="G512" s="31"/>
      <c r="H512" s="31"/>
      <c r="I512" s="32"/>
      <c r="J512" s="30"/>
      <c r="K512" s="33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L512" s="35"/>
      <c r="AM512" s="35"/>
      <c r="AN512" s="35"/>
      <c r="AO512" s="35"/>
      <c r="AP512" s="35"/>
      <c r="AQ512" s="35"/>
      <c r="AR512" s="35"/>
      <c r="AS512" s="35"/>
      <c r="AT512" s="35"/>
      <c r="AU512" s="35"/>
      <c r="AV512" s="35"/>
      <c r="AW512" s="35"/>
      <c r="AX512" s="35"/>
      <c r="AY512" s="35"/>
      <c r="AZ512" s="35"/>
      <c r="BA512" s="35"/>
      <c r="BB512" s="35"/>
      <c r="BC512" s="35"/>
      <c r="BD512" s="35"/>
      <c r="BE512" s="35"/>
      <c r="BF512" s="35"/>
      <c r="BG512" s="35"/>
      <c r="BK512" s="42"/>
      <c r="BL512" s="42"/>
      <c r="BM512" s="42"/>
      <c r="BN512" s="42"/>
      <c r="BO512" s="42"/>
      <c r="BP512" s="42"/>
      <c r="BQ512" s="42"/>
      <c r="BR512" s="42"/>
      <c r="BS512" s="42"/>
      <c r="BT512" s="42"/>
      <c r="BU512" s="42"/>
      <c r="BV512" s="42"/>
      <c r="BW512" s="42"/>
      <c r="BX512" s="42"/>
      <c r="BY512" s="42"/>
      <c r="BZ512" s="42"/>
      <c r="CA512" s="42"/>
      <c r="CB512" s="42"/>
      <c r="CC512" s="42"/>
      <c r="CD512" s="42"/>
      <c r="CE512" s="42"/>
      <c r="CF512" s="42"/>
      <c r="CH512" s="32"/>
      <c r="CI512" s="30"/>
    </row>
    <row r="513" spans="1:87">
      <c r="A513" s="29"/>
      <c r="B513" s="30"/>
      <c r="C513" s="30"/>
      <c r="D513" s="30"/>
      <c r="E513" s="30"/>
      <c r="F513" s="31"/>
      <c r="G513" s="31"/>
      <c r="H513" s="31"/>
      <c r="I513" s="32"/>
      <c r="J513" s="30"/>
      <c r="K513" s="33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L513" s="35"/>
      <c r="AM513" s="35"/>
      <c r="AN513" s="35"/>
      <c r="AO513" s="35"/>
      <c r="AP513" s="35"/>
      <c r="AQ513" s="35"/>
      <c r="AR513" s="35"/>
      <c r="AS513" s="35"/>
      <c r="AT513" s="35"/>
      <c r="AU513" s="35"/>
      <c r="AV513" s="35"/>
      <c r="AW513" s="35"/>
      <c r="AX513" s="35"/>
      <c r="AY513" s="35"/>
      <c r="AZ513" s="35"/>
      <c r="BA513" s="35"/>
      <c r="BB513" s="35"/>
      <c r="BC513" s="35"/>
      <c r="BD513" s="35"/>
      <c r="BE513" s="35"/>
      <c r="BF513" s="35"/>
      <c r="BG513" s="35"/>
      <c r="BK513" s="42"/>
      <c r="BL513" s="42"/>
      <c r="BM513" s="42"/>
      <c r="BN513" s="42"/>
      <c r="BO513" s="42"/>
      <c r="BP513" s="42"/>
      <c r="BQ513" s="42"/>
      <c r="BR513" s="42"/>
      <c r="BS513" s="42"/>
      <c r="BT513" s="42"/>
      <c r="BU513" s="42"/>
      <c r="BV513" s="42"/>
      <c r="BW513" s="42"/>
      <c r="BX513" s="42"/>
      <c r="BY513" s="42"/>
      <c r="BZ513" s="42"/>
      <c r="CA513" s="42"/>
      <c r="CB513" s="42"/>
      <c r="CC513" s="42"/>
      <c r="CD513" s="42"/>
      <c r="CE513" s="42"/>
      <c r="CF513" s="42"/>
      <c r="CH513" s="32"/>
      <c r="CI513" s="30"/>
    </row>
    <row r="514" spans="1:87">
      <c r="A514" s="29"/>
      <c r="B514" s="30"/>
      <c r="C514" s="30"/>
      <c r="D514" s="30"/>
      <c r="E514" s="30"/>
      <c r="F514" s="31"/>
      <c r="G514" s="31"/>
      <c r="H514" s="31"/>
      <c r="I514" s="32"/>
      <c r="J514" s="30"/>
      <c r="K514" s="33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L514" s="35"/>
      <c r="AM514" s="35"/>
      <c r="AN514" s="35"/>
      <c r="AO514" s="35"/>
      <c r="AP514" s="35"/>
      <c r="AQ514" s="35"/>
      <c r="AR514" s="35"/>
      <c r="AS514" s="35"/>
      <c r="AT514" s="35"/>
      <c r="AU514" s="35"/>
      <c r="AV514" s="35"/>
      <c r="AW514" s="35"/>
      <c r="AX514" s="35"/>
      <c r="AY514" s="35"/>
      <c r="AZ514" s="35"/>
      <c r="BA514" s="35"/>
      <c r="BB514" s="35"/>
      <c r="BC514" s="35"/>
      <c r="BD514" s="35"/>
      <c r="BE514" s="35"/>
      <c r="BF514" s="35"/>
      <c r="BG514" s="35"/>
      <c r="BK514" s="42"/>
      <c r="BL514" s="42"/>
      <c r="BM514" s="42"/>
      <c r="BN514" s="42"/>
      <c r="BO514" s="42"/>
      <c r="BP514" s="42"/>
      <c r="BQ514" s="42"/>
      <c r="BR514" s="42"/>
      <c r="BS514" s="42"/>
      <c r="BT514" s="42"/>
      <c r="BU514" s="42"/>
      <c r="BV514" s="42"/>
      <c r="BW514" s="42"/>
      <c r="BX514" s="42"/>
      <c r="BY514" s="42"/>
      <c r="BZ514" s="42"/>
      <c r="CA514" s="42"/>
      <c r="CB514" s="42"/>
      <c r="CC514" s="42"/>
      <c r="CD514" s="42"/>
      <c r="CE514" s="42"/>
      <c r="CF514" s="42"/>
      <c r="CH514" s="32"/>
      <c r="CI514" s="30"/>
    </row>
    <row r="515" spans="1:87">
      <c r="A515" s="29"/>
      <c r="B515" s="30"/>
      <c r="C515" s="30"/>
      <c r="D515" s="30"/>
      <c r="E515" s="30"/>
      <c r="F515" s="31"/>
      <c r="G515" s="31"/>
      <c r="H515" s="31"/>
      <c r="I515" s="32"/>
      <c r="J515" s="30"/>
      <c r="K515" s="33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L515" s="35"/>
      <c r="AM515" s="35"/>
      <c r="AN515" s="35"/>
      <c r="AO515" s="35"/>
      <c r="AP515" s="35"/>
      <c r="AQ515" s="35"/>
      <c r="AR515" s="35"/>
      <c r="AS515" s="35"/>
      <c r="AT515" s="35"/>
      <c r="AU515" s="35"/>
      <c r="AV515" s="35"/>
      <c r="AW515" s="35"/>
      <c r="AX515" s="35"/>
      <c r="AY515" s="35"/>
      <c r="AZ515" s="35"/>
      <c r="BA515" s="35"/>
      <c r="BB515" s="35"/>
      <c r="BC515" s="35"/>
      <c r="BD515" s="35"/>
      <c r="BE515" s="35"/>
      <c r="BF515" s="35"/>
      <c r="BG515" s="35"/>
      <c r="BK515" s="42"/>
      <c r="BL515" s="42"/>
      <c r="BM515" s="42"/>
      <c r="BN515" s="42"/>
      <c r="BO515" s="42"/>
      <c r="BP515" s="42"/>
      <c r="BQ515" s="42"/>
      <c r="BR515" s="42"/>
      <c r="BS515" s="42"/>
      <c r="BT515" s="42"/>
      <c r="BU515" s="42"/>
      <c r="BV515" s="42"/>
      <c r="BW515" s="42"/>
      <c r="BX515" s="42"/>
      <c r="BY515" s="42"/>
      <c r="BZ515" s="42"/>
      <c r="CA515" s="42"/>
      <c r="CB515" s="42"/>
      <c r="CC515" s="42"/>
      <c r="CD515" s="42"/>
      <c r="CE515" s="42"/>
      <c r="CF515" s="42"/>
      <c r="CH515" s="32"/>
      <c r="CI515" s="30"/>
    </row>
    <row r="516" spans="1:87">
      <c r="A516" s="29"/>
      <c r="B516" s="30"/>
      <c r="C516" s="30"/>
      <c r="D516" s="30"/>
      <c r="E516" s="30"/>
      <c r="F516" s="31"/>
      <c r="G516" s="31"/>
      <c r="H516" s="31"/>
      <c r="I516" s="32"/>
      <c r="J516" s="30"/>
      <c r="K516" s="33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L516" s="35"/>
      <c r="AM516" s="35"/>
      <c r="AN516" s="35"/>
      <c r="AO516" s="35"/>
      <c r="AP516" s="35"/>
      <c r="AQ516" s="35"/>
      <c r="AR516" s="35"/>
      <c r="AS516" s="35"/>
      <c r="AT516" s="35"/>
      <c r="AU516" s="35"/>
      <c r="AV516" s="35"/>
      <c r="AW516" s="35"/>
      <c r="AX516" s="35"/>
      <c r="AY516" s="35"/>
      <c r="AZ516" s="35"/>
      <c r="BA516" s="35"/>
      <c r="BB516" s="35"/>
      <c r="BC516" s="35"/>
      <c r="BD516" s="35"/>
      <c r="BE516" s="35"/>
      <c r="BF516" s="35"/>
      <c r="BG516" s="35"/>
      <c r="BK516" s="42"/>
      <c r="BL516" s="42"/>
      <c r="BM516" s="42"/>
      <c r="BN516" s="42"/>
      <c r="BO516" s="42"/>
      <c r="BP516" s="42"/>
      <c r="BQ516" s="42"/>
      <c r="BR516" s="42"/>
      <c r="BS516" s="42"/>
      <c r="BT516" s="42"/>
      <c r="BU516" s="42"/>
      <c r="BV516" s="42"/>
      <c r="BW516" s="42"/>
      <c r="BX516" s="42"/>
      <c r="BY516" s="42"/>
      <c r="BZ516" s="42"/>
      <c r="CA516" s="42"/>
      <c r="CB516" s="42"/>
      <c r="CC516" s="42"/>
      <c r="CD516" s="42"/>
      <c r="CE516" s="42"/>
      <c r="CF516" s="42"/>
      <c r="CH516" s="32"/>
      <c r="CI516" s="30"/>
    </row>
    <row r="517" spans="1:87">
      <c r="A517" s="29"/>
      <c r="B517" s="30"/>
      <c r="C517" s="30"/>
      <c r="D517" s="30"/>
      <c r="E517" s="30"/>
      <c r="F517" s="31"/>
      <c r="G517" s="31"/>
      <c r="H517" s="31"/>
      <c r="I517" s="32"/>
      <c r="J517" s="30"/>
      <c r="K517" s="33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L517" s="35"/>
      <c r="AM517" s="35"/>
      <c r="AN517" s="35"/>
      <c r="AO517" s="35"/>
      <c r="AP517" s="35"/>
      <c r="AQ517" s="35"/>
      <c r="AR517" s="35"/>
      <c r="AS517" s="35"/>
      <c r="AT517" s="35"/>
      <c r="AU517" s="35"/>
      <c r="AV517" s="35"/>
      <c r="AW517" s="35"/>
      <c r="AX517" s="35"/>
      <c r="AY517" s="35"/>
      <c r="AZ517" s="35"/>
      <c r="BA517" s="35"/>
      <c r="BB517" s="35"/>
      <c r="BC517" s="35"/>
      <c r="BD517" s="35"/>
      <c r="BE517" s="35"/>
      <c r="BF517" s="35"/>
      <c r="BG517" s="35"/>
      <c r="BK517" s="42"/>
      <c r="BL517" s="42"/>
      <c r="BM517" s="42"/>
      <c r="BN517" s="42"/>
      <c r="BO517" s="42"/>
      <c r="BP517" s="42"/>
      <c r="BQ517" s="42"/>
      <c r="BR517" s="42"/>
      <c r="BS517" s="42"/>
      <c r="BT517" s="42"/>
      <c r="BU517" s="42"/>
      <c r="BV517" s="42"/>
      <c r="BW517" s="42"/>
      <c r="BX517" s="42"/>
      <c r="BY517" s="42"/>
      <c r="BZ517" s="42"/>
      <c r="CA517" s="42"/>
      <c r="CB517" s="42"/>
      <c r="CC517" s="42"/>
      <c r="CD517" s="42"/>
      <c r="CE517" s="42"/>
      <c r="CF517" s="42"/>
      <c r="CH517" s="32"/>
      <c r="CI517" s="30"/>
    </row>
    <row r="518" spans="1:87">
      <c r="A518" s="29"/>
      <c r="B518" s="30"/>
      <c r="C518" s="30"/>
      <c r="D518" s="30"/>
      <c r="E518" s="30"/>
      <c r="F518" s="31"/>
      <c r="G518" s="31"/>
      <c r="H518" s="31"/>
      <c r="I518" s="32"/>
      <c r="J518" s="30"/>
      <c r="K518" s="33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L518" s="35"/>
      <c r="AM518" s="35"/>
      <c r="AN518" s="35"/>
      <c r="AO518" s="35"/>
      <c r="AP518" s="35"/>
      <c r="AQ518" s="35"/>
      <c r="AR518" s="35"/>
      <c r="AS518" s="35"/>
      <c r="AT518" s="35"/>
      <c r="AU518" s="35"/>
      <c r="AV518" s="35"/>
      <c r="AW518" s="35"/>
      <c r="AX518" s="35"/>
      <c r="AY518" s="35"/>
      <c r="AZ518" s="35"/>
      <c r="BA518" s="35"/>
      <c r="BB518" s="35"/>
      <c r="BC518" s="35"/>
      <c r="BD518" s="35"/>
      <c r="BE518" s="35"/>
      <c r="BF518" s="35"/>
      <c r="BG518" s="35"/>
      <c r="BK518" s="42"/>
      <c r="BL518" s="42"/>
      <c r="BM518" s="42"/>
      <c r="BN518" s="42"/>
      <c r="BO518" s="42"/>
      <c r="BP518" s="42"/>
      <c r="BQ518" s="42"/>
      <c r="BR518" s="42"/>
      <c r="BS518" s="42"/>
      <c r="BT518" s="42"/>
      <c r="BU518" s="42"/>
      <c r="BV518" s="42"/>
      <c r="BW518" s="42"/>
      <c r="BX518" s="42"/>
      <c r="BY518" s="42"/>
      <c r="BZ518" s="42"/>
      <c r="CA518" s="42"/>
      <c r="CB518" s="42"/>
      <c r="CC518" s="42"/>
      <c r="CD518" s="42"/>
      <c r="CE518" s="42"/>
      <c r="CF518" s="42"/>
      <c r="CH518" s="32"/>
      <c r="CI518" s="30"/>
    </row>
    <row r="519" spans="1:87">
      <c r="A519" s="29"/>
      <c r="B519" s="30"/>
      <c r="C519" s="30"/>
      <c r="D519" s="30"/>
      <c r="E519" s="30"/>
      <c r="F519" s="31"/>
      <c r="G519" s="31"/>
      <c r="H519" s="31"/>
      <c r="I519" s="32"/>
      <c r="J519" s="30"/>
      <c r="K519" s="33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L519" s="35"/>
      <c r="AM519" s="35"/>
      <c r="AN519" s="35"/>
      <c r="AO519" s="35"/>
      <c r="AP519" s="35"/>
      <c r="AQ519" s="35"/>
      <c r="AR519" s="35"/>
      <c r="AS519" s="35"/>
      <c r="AT519" s="35"/>
      <c r="AU519" s="35"/>
      <c r="AV519" s="35"/>
      <c r="AW519" s="35"/>
      <c r="AX519" s="35"/>
      <c r="AY519" s="35"/>
      <c r="AZ519" s="35"/>
      <c r="BA519" s="35"/>
      <c r="BB519" s="35"/>
      <c r="BC519" s="35"/>
      <c r="BD519" s="35"/>
      <c r="BE519" s="35"/>
      <c r="BF519" s="35"/>
      <c r="BG519" s="35"/>
      <c r="BK519" s="42"/>
      <c r="BL519" s="42"/>
      <c r="BM519" s="42"/>
      <c r="BN519" s="42"/>
      <c r="BO519" s="42"/>
      <c r="BP519" s="42"/>
      <c r="BQ519" s="42"/>
      <c r="BR519" s="42"/>
      <c r="BS519" s="42"/>
      <c r="BT519" s="42"/>
      <c r="BU519" s="42"/>
      <c r="BV519" s="42"/>
      <c r="BW519" s="42"/>
      <c r="BX519" s="42"/>
      <c r="BY519" s="42"/>
      <c r="BZ519" s="42"/>
      <c r="CA519" s="42"/>
      <c r="CB519" s="42"/>
      <c r="CC519" s="42"/>
      <c r="CD519" s="42"/>
      <c r="CE519" s="42"/>
      <c r="CF519" s="42"/>
      <c r="CH519" s="32"/>
      <c r="CI519" s="30"/>
    </row>
    <row r="520" spans="1:87">
      <c r="A520" s="29"/>
      <c r="B520" s="30"/>
      <c r="C520" s="30"/>
      <c r="D520" s="30"/>
      <c r="E520" s="30"/>
      <c r="F520" s="31"/>
      <c r="G520" s="31"/>
      <c r="H520" s="31"/>
      <c r="I520" s="32"/>
      <c r="J520" s="30"/>
      <c r="K520" s="33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L520" s="35"/>
      <c r="AM520" s="35"/>
      <c r="AN520" s="35"/>
      <c r="AO520" s="35"/>
      <c r="AP520" s="35"/>
      <c r="AQ520" s="35"/>
      <c r="AR520" s="35"/>
      <c r="AS520" s="35"/>
      <c r="AT520" s="35"/>
      <c r="AU520" s="35"/>
      <c r="AV520" s="35"/>
      <c r="AW520" s="35"/>
      <c r="AX520" s="35"/>
      <c r="AY520" s="35"/>
      <c r="AZ520" s="35"/>
      <c r="BA520" s="35"/>
      <c r="BB520" s="35"/>
      <c r="BC520" s="35"/>
      <c r="BD520" s="35"/>
      <c r="BE520" s="35"/>
      <c r="BF520" s="35"/>
      <c r="BG520" s="35"/>
      <c r="BK520" s="42"/>
      <c r="BL520" s="42"/>
      <c r="BM520" s="42"/>
      <c r="BN520" s="42"/>
      <c r="BO520" s="42"/>
      <c r="BP520" s="42"/>
      <c r="BQ520" s="42"/>
      <c r="BR520" s="42"/>
      <c r="BS520" s="42"/>
      <c r="BT520" s="42"/>
      <c r="BU520" s="42"/>
      <c r="BV520" s="42"/>
      <c r="BW520" s="42"/>
      <c r="BX520" s="42"/>
      <c r="BY520" s="42"/>
      <c r="BZ520" s="42"/>
      <c r="CA520" s="42"/>
      <c r="CB520" s="42"/>
      <c r="CC520" s="42"/>
      <c r="CD520" s="42"/>
      <c r="CE520" s="42"/>
      <c r="CF520" s="42"/>
      <c r="CH520" s="32"/>
      <c r="CI520" s="30"/>
    </row>
    <row r="521" spans="1:87">
      <c r="A521" s="29"/>
      <c r="B521" s="30"/>
      <c r="C521" s="30"/>
      <c r="D521" s="30"/>
      <c r="E521" s="30"/>
      <c r="F521" s="31"/>
      <c r="G521" s="31"/>
      <c r="H521" s="31"/>
      <c r="I521" s="32"/>
      <c r="J521" s="30"/>
      <c r="K521" s="33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L521" s="35"/>
      <c r="AM521" s="35"/>
      <c r="AN521" s="35"/>
      <c r="AO521" s="35"/>
      <c r="AP521" s="35"/>
      <c r="AQ521" s="35"/>
      <c r="AR521" s="35"/>
      <c r="AS521" s="35"/>
      <c r="AT521" s="35"/>
      <c r="AU521" s="35"/>
      <c r="AV521" s="35"/>
      <c r="AW521" s="35"/>
      <c r="AX521" s="35"/>
      <c r="AY521" s="35"/>
      <c r="AZ521" s="35"/>
      <c r="BA521" s="35"/>
      <c r="BB521" s="35"/>
      <c r="BC521" s="35"/>
      <c r="BD521" s="35"/>
      <c r="BE521" s="35"/>
      <c r="BF521" s="35"/>
      <c r="BG521" s="35"/>
      <c r="BK521" s="42"/>
      <c r="BL521" s="42"/>
      <c r="BM521" s="42"/>
      <c r="BN521" s="42"/>
      <c r="BO521" s="42"/>
      <c r="BP521" s="42"/>
      <c r="BQ521" s="42"/>
      <c r="BR521" s="42"/>
      <c r="BS521" s="42"/>
      <c r="BT521" s="42"/>
      <c r="BU521" s="42"/>
      <c r="BV521" s="42"/>
      <c r="BW521" s="42"/>
      <c r="BX521" s="42"/>
      <c r="BY521" s="42"/>
      <c r="BZ521" s="42"/>
      <c r="CA521" s="42"/>
      <c r="CB521" s="42"/>
      <c r="CC521" s="42"/>
      <c r="CD521" s="42"/>
      <c r="CE521" s="42"/>
      <c r="CF521" s="42"/>
      <c r="CH521" s="32"/>
      <c r="CI521" s="30"/>
    </row>
    <row r="522" spans="1:87">
      <c r="A522" s="29"/>
      <c r="B522" s="30"/>
      <c r="C522" s="30"/>
      <c r="D522" s="30"/>
      <c r="E522" s="30"/>
      <c r="F522" s="31"/>
      <c r="G522" s="31"/>
      <c r="H522" s="31"/>
      <c r="I522" s="32"/>
      <c r="J522" s="30"/>
      <c r="K522" s="33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L522" s="35"/>
      <c r="AM522" s="35"/>
      <c r="AN522" s="35"/>
      <c r="AO522" s="35"/>
      <c r="AP522" s="35"/>
      <c r="AQ522" s="35"/>
      <c r="AR522" s="35"/>
      <c r="AS522" s="35"/>
      <c r="AT522" s="35"/>
      <c r="AU522" s="35"/>
      <c r="AV522" s="35"/>
      <c r="AW522" s="35"/>
      <c r="AX522" s="35"/>
      <c r="AY522" s="35"/>
      <c r="AZ522" s="35"/>
      <c r="BA522" s="35"/>
      <c r="BB522" s="35"/>
      <c r="BC522" s="35"/>
      <c r="BD522" s="35"/>
      <c r="BE522" s="35"/>
      <c r="BF522" s="35"/>
      <c r="BG522" s="35"/>
      <c r="BK522" s="42"/>
      <c r="BL522" s="42"/>
      <c r="BM522" s="42"/>
      <c r="BN522" s="42"/>
      <c r="BO522" s="42"/>
      <c r="BP522" s="42"/>
      <c r="BQ522" s="42"/>
      <c r="BR522" s="42"/>
      <c r="BS522" s="42"/>
      <c r="BT522" s="42"/>
      <c r="BU522" s="42"/>
      <c r="BV522" s="42"/>
      <c r="BW522" s="42"/>
      <c r="BX522" s="42"/>
      <c r="BY522" s="42"/>
      <c r="BZ522" s="42"/>
      <c r="CA522" s="42"/>
      <c r="CB522" s="42"/>
      <c r="CC522" s="42"/>
      <c r="CD522" s="42"/>
      <c r="CE522" s="42"/>
      <c r="CF522" s="42"/>
      <c r="CH522" s="32"/>
      <c r="CI522" s="30"/>
    </row>
    <row r="523" spans="1:87">
      <c r="A523" s="29"/>
      <c r="B523" s="30"/>
      <c r="C523" s="30"/>
      <c r="D523" s="30"/>
      <c r="E523" s="30"/>
      <c r="F523" s="31"/>
      <c r="G523" s="31"/>
      <c r="H523" s="31"/>
      <c r="I523" s="32"/>
      <c r="J523" s="30"/>
      <c r="K523" s="33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L523" s="35"/>
      <c r="AM523" s="35"/>
      <c r="AN523" s="35"/>
      <c r="AO523" s="35"/>
      <c r="AP523" s="35"/>
      <c r="AQ523" s="35"/>
      <c r="AR523" s="35"/>
      <c r="AS523" s="35"/>
      <c r="AT523" s="35"/>
      <c r="AU523" s="35"/>
      <c r="AV523" s="35"/>
      <c r="AW523" s="35"/>
      <c r="AX523" s="35"/>
      <c r="AY523" s="35"/>
      <c r="AZ523" s="35"/>
      <c r="BA523" s="35"/>
      <c r="BB523" s="35"/>
      <c r="BC523" s="35"/>
      <c r="BD523" s="35"/>
      <c r="BE523" s="35"/>
      <c r="BF523" s="35"/>
      <c r="BG523" s="35"/>
      <c r="BK523" s="42"/>
      <c r="BL523" s="42"/>
      <c r="BM523" s="42"/>
      <c r="BN523" s="42"/>
      <c r="BO523" s="42"/>
      <c r="BP523" s="42"/>
      <c r="BQ523" s="42"/>
      <c r="BR523" s="42"/>
      <c r="BS523" s="42"/>
      <c r="BT523" s="42"/>
      <c r="BU523" s="42"/>
      <c r="BV523" s="42"/>
      <c r="BW523" s="42"/>
      <c r="BX523" s="42"/>
      <c r="BY523" s="42"/>
      <c r="BZ523" s="42"/>
      <c r="CA523" s="42"/>
      <c r="CB523" s="42"/>
      <c r="CC523" s="42"/>
      <c r="CD523" s="42"/>
      <c r="CE523" s="42"/>
      <c r="CF523" s="42"/>
      <c r="CH523" s="32"/>
      <c r="CI523" s="30"/>
    </row>
    <row r="524" spans="1:87">
      <c r="A524" s="29"/>
      <c r="B524" s="30"/>
      <c r="C524" s="30"/>
      <c r="D524" s="30"/>
      <c r="E524" s="30"/>
      <c r="F524" s="31"/>
      <c r="G524" s="31"/>
      <c r="H524" s="31"/>
      <c r="I524" s="32"/>
      <c r="J524" s="30"/>
      <c r="K524" s="33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L524" s="35"/>
      <c r="AM524" s="35"/>
      <c r="AN524" s="35"/>
      <c r="AO524" s="35"/>
      <c r="AP524" s="35"/>
      <c r="AQ524" s="35"/>
      <c r="AR524" s="35"/>
      <c r="AS524" s="35"/>
      <c r="AT524" s="35"/>
      <c r="AU524" s="35"/>
      <c r="AV524" s="35"/>
      <c r="AW524" s="35"/>
      <c r="AX524" s="35"/>
      <c r="AY524" s="35"/>
      <c r="AZ524" s="35"/>
      <c r="BA524" s="35"/>
      <c r="BB524" s="35"/>
      <c r="BC524" s="35"/>
      <c r="BD524" s="35"/>
      <c r="BE524" s="35"/>
      <c r="BF524" s="35"/>
      <c r="BG524" s="35"/>
      <c r="BK524" s="42"/>
      <c r="BL524" s="42"/>
      <c r="BM524" s="42"/>
      <c r="BN524" s="42"/>
      <c r="BO524" s="42"/>
      <c r="BP524" s="42"/>
      <c r="BQ524" s="42"/>
      <c r="BR524" s="42"/>
      <c r="BS524" s="42"/>
      <c r="BT524" s="42"/>
      <c r="BU524" s="42"/>
      <c r="BV524" s="42"/>
      <c r="BW524" s="42"/>
      <c r="BX524" s="42"/>
      <c r="BY524" s="42"/>
      <c r="BZ524" s="42"/>
      <c r="CA524" s="42"/>
      <c r="CB524" s="42"/>
      <c r="CC524" s="42"/>
      <c r="CD524" s="42"/>
      <c r="CE524" s="42"/>
      <c r="CF524" s="42"/>
      <c r="CH524" s="32"/>
      <c r="CI524" s="30"/>
    </row>
    <row r="525" spans="1:87">
      <c r="A525" s="29"/>
      <c r="B525" s="30"/>
      <c r="C525" s="30"/>
      <c r="D525" s="30"/>
      <c r="E525" s="30"/>
      <c r="F525" s="31"/>
      <c r="G525" s="31"/>
      <c r="H525" s="31"/>
      <c r="I525" s="32"/>
      <c r="J525" s="30"/>
      <c r="K525" s="33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L525" s="35"/>
      <c r="AM525" s="35"/>
      <c r="AN525" s="35"/>
      <c r="AO525" s="35"/>
      <c r="AP525" s="35"/>
      <c r="AQ525" s="35"/>
      <c r="AR525" s="35"/>
      <c r="AS525" s="35"/>
      <c r="AT525" s="35"/>
      <c r="AU525" s="35"/>
      <c r="AV525" s="35"/>
      <c r="AW525" s="35"/>
      <c r="AX525" s="35"/>
      <c r="AY525" s="35"/>
      <c r="AZ525" s="35"/>
      <c r="BA525" s="35"/>
      <c r="BB525" s="35"/>
      <c r="BC525" s="35"/>
      <c r="BD525" s="35"/>
      <c r="BE525" s="35"/>
      <c r="BF525" s="35"/>
      <c r="BG525" s="35"/>
      <c r="BK525" s="42"/>
      <c r="BL525" s="42"/>
      <c r="BM525" s="42"/>
      <c r="BN525" s="42"/>
      <c r="BO525" s="42"/>
      <c r="BP525" s="42"/>
      <c r="BQ525" s="42"/>
      <c r="BR525" s="42"/>
      <c r="BS525" s="42"/>
      <c r="BT525" s="42"/>
      <c r="BU525" s="42"/>
      <c r="BV525" s="42"/>
      <c r="BW525" s="42"/>
      <c r="BX525" s="42"/>
      <c r="BY525" s="42"/>
      <c r="BZ525" s="42"/>
      <c r="CA525" s="42"/>
      <c r="CB525" s="42"/>
      <c r="CC525" s="42"/>
      <c r="CD525" s="42"/>
      <c r="CE525" s="42"/>
      <c r="CF525" s="42"/>
      <c r="CH525" s="32"/>
      <c r="CI525" s="30"/>
    </row>
    <row r="526" spans="1:87" s="43" customFormat="1" ht="15">
      <c r="F526" s="44"/>
      <c r="G526" s="44"/>
      <c r="H526" s="44"/>
      <c r="L526" s="23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23"/>
      <c r="AJ526" s="25"/>
      <c r="AK526" s="26"/>
      <c r="AL526" s="44"/>
      <c r="AM526" s="44"/>
      <c r="AN526" s="44"/>
      <c r="AO526" s="44"/>
      <c r="AP526" s="44"/>
      <c r="AQ526" s="44"/>
      <c r="AR526" s="44"/>
      <c r="AS526" s="44"/>
      <c r="AT526" s="44"/>
      <c r="AU526" s="44"/>
      <c r="AV526" s="44"/>
      <c r="AW526" s="44"/>
      <c r="AX526" s="44"/>
      <c r="AY526" s="44"/>
      <c r="AZ526" s="44"/>
      <c r="BA526" s="44"/>
      <c r="BB526" s="44"/>
      <c r="BC526" s="44"/>
      <c r="BD526" s="44"/>
      <c r="BE526" s="44"/>
      <c r="BF526" s="44"/>
      <c r="BG526" s="44"/>
      <c r="BH526" s="27"/>
      <c r="BI526" s="24"/>
      <c r="BJ526" s="28"/>
      <c r="BK526" s="44"/>
      <c r="BL526" s="44"/>
      <c r="BM526" s="44"/>
      <c r="BN526" s="44"/>
      <c r="BO526" s="44"/>
      <c r="BP526" s="44"/>
      <c r="BQ526" s="44"/>
      <c r="BR526" s="44"/>
      <c r="BS526" s="44"/>
      <c r="BT526" s="44"/>
      <c r="BU526" s="44"/>
      <c r="BV526" s="44"/>
      <c r="BW526" s="44"/>
      <c r="BX526" s="44"/>
      <c r="BY526" s="44"/>
      <c r="BZ526" s="44"/>
      <c r="CA526" s="44"/>
      <c r="CB526" s="44"/>
      <c r="CC526" s="44"/>
      <c r="CD526" s="44"/>
      <c r="CE526" s="44"/>
      <c r="CF526" s="44"/>
      <c r="CG526" s="28"/>
    </row>
    <row r="530" spans="1:87" ht="32">
      <c r="A530" s="114"/>
    </row>
    <row r="531" spans="1:87">
      <c r="A531" s="29"/>
      <c r="B531" s="30"/>
      <c r="C531" s="30"/>
      <c r="D531" s="30"/>
      <c r="E531" s="30"/>
      <c r="F531" s="31"/>
      <c r="G531" s="31"/>
      <c r="H531" s="31"/>
      <c r="I531" s="32"/>
      <c r="J531" s="30"/>
      <c r="K531" s="33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L531" s="35"/>
      <c r="AM531" s="35"/>
      <c r="AN531" s="35"/>
      <c r="AO531" s="35"/>
      <c r="AP531" s="35"/>
      <c r="AQ531" s="35"/>
      <c r="AR531" s="35"/>
      <c r="AS531" s="35"/>
      <c r="AT531" s="35"/>
      <c r="AU531" s="35"/>
      <c r="AV531" s="35"/>
      <c r="AW531" s="35"/>
      <c r="AX531" s="35"/>
      <c r="AY531" s="35"/>
      <c r="AZ531" s="35"/>
      <c r="BA531" s="35"/>
      <c r="BB531" s="35"/>
      <c r="BC531" s="35"/>
      <c r="BD531" s="35"/>
      <c r="BE531" s="35"/>
      <c r="BF531" s="35"/>
      <c r="BG531" s="35"/>
      <c r="BK531" s="35"/>
      <c r="BL531" s="35"/>
      <c r="BM531" s="35"/>
      <c r="BN531" s="35"/>
      <c r="BO531" s="35"/>
      <c r="BP531" s="35"/>
      <c r="BQ531" s="35"/>
      <c r="BR531" s="35"/>
      <c r="BS531" s="35"/>
      <c r="BT531" s="35"/>
      <c r="BU531" s="35"/>
      <c r="BV531" s="35"/>
      <c r="BW531" s="35"/>
      <c r="BX531" s="35"/>
      <c r="BY531" s="35"/>
      <c r="BZ531" s="35"/>
      <c r="CA531" s="35"/>
      <c r="CB531" s="35"/>
      <c r="CC531" s="35"/>
      <c r="CD531" s="35"/>
      <c r="CE531" s="35"/>
      <c r="CF531" s="35"/>
      <c r="CH531" s="32"/>
      <c r="CI531" s="30"/>
    </row>
    <row r="532" spans="1:87">
      <c r="A532" s="29"/>
      <c r="B532" s="30"/>
      <c r="C532" s="30"/>
      <c r="D532" s="30"/>
      <c r="E532" s="30"/>
      <c r="F532" s="31"/>
      <c r="G532" s="31"/>
      <c r="H532" s="31"/>
      <c r="I532" s="32"/>
      <c r="J532" s="30"/>
      <c r="K532" s="33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L532" s="35"/>
      <c r="AM532" s="35"/>
      <c r="AN532" s="35"/>
      <c r="AO532" s="35"/>
      <c r="AP532" s="35"/>
      <c r="AQ532" s="35"/>
      <c r="AR532" s="35"/>
      <c r="AS532" s="35"/>
      <c r="AT532" s="35"/>
      <c r="AU532" s="35"/>
      <c r="AV532" s="35"/>
      <c r="AW532" s="35"/>
      <c r="AX532" s="35"/>
      <c r="AY532" s="35"/>
      <c r="AZ532" s="35"/>
      <c r="BA532" s="35"/>
      <c r="BB532" s="35"/>
      <c r="BC532" s="35"/>
      <c r="BD532" s="35"/>
      <c r="BE532" s="35"/>
      <c r="BF532" s="35"/>
      <c r="BG532" s="35"/>
      <c r="BK532" s="42"/>
      <c r="BL532" s="42"/>
      <c r="BM532" s="42"/>
      <c r="BN532" s="42"/>
      <c r="BO532" s="42"/>
      <c r="BP532" s="42"/>
      <c r="BQ532" s="42"/>
      <c r="BR532" s="42"/>
      <c r="BS532" s="42"/>
      <c r="BT532" s="42"/>
      <c r="BU532" s="42"/>
      <c r="BV532" s="42"/>
      <c r="BW532" s="42"/>
      <c r="BX532" s="42"/>
      <c r="BY532" s="42"/>
      <c r="BZ532" s="42"/>
      <c r="CA532" s="42"/>
      <c r="CB532" s="42"/>
      <c r="CC532" s="42"/>
      <c r="CD532" s="42"/>
      <c r="CE532" s="42"/>
      <c r="CF532" s="42"/>
      <c r="CH532" s="32"/>
      <c r="CI532" s="30"/>
    </row>
    <row r="533" spans="1:87">
      <c r="A533" s="29"/>
      <c r="B533" s="30"/>
      <c r="C533" s="30"/>
      <c r="D533" s="30"/>
      <c r="E533" s="30"/>
      <c r="F533" s="31"/>
      <c r="G533" s="31"/>
      <c r="H533" s="31"/>
      <c r="I533" s="32"/>
      <c r="J533" s="30"/>
      <c r="K533" s="33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L533" s="35"/>
      <c r="AM533" s="35"/>
      <c r="AN533" s="35"/>
      <c r="AO533" s="35"/>
      <c r="AP533" s="35"/>
      <c r="AQ533" s="35"/>
      <c r="AR533" s="35"/>
      <c r="AS533" s="35"/>
      <c r="AT533" s="35"/>
      <c r="AU533" s="35"/>
      <c r="AV533" s="35"/>
      <c r="AW533" s="35"/>
      <c r="AX533" s="35"/>
      <c r="AY533" s="35"/>
      <c r="AZ533" s="35"/>
      <c r="BA533" s="35"/>
      <c r="BB533" s="35"/>
      <c r="BC533" s="35"/>
      <c r="BD533" s="35"/>
      <c r="BE533" s="35"/>
      <c r="BF533" s="35"/>
      <c r="BG533" s="35"/>
      <c r="BK533" s="42"/>
      <c r="BL533" s="42"/>
      <c r="BM533" s="42"/>
      <c r="BN533" s="42"/>
      <c r="BO533" s="42"/>
      <c r="BP533" s="42"/>
      <c r="BQ533" s="42"/>
      <c r="BR533" s="42"/>
      <c r="BS533" s="42"/>
      <c r="BT533" s="42"/>
      <c r="BU533" s="42"/>
      <c r="BV533" s="42"/>
      <c r="BW533" s="42"/>
      <c r="BX533" s="42"/>
      <c r="BY533" s="42"/>
      <c r="BZ533" s="42"/>
      <c r="CA533" s="42"/>
      <c r="CB533" s="42"/>
      <c r="CC533" s="42"/>
      <c r="CD533" s="42"/>
      <c r="CE533" s="42"/>
      <c r="CF533" s="42"/>
      <c r="CH533" s="32"/>
      <c r="CI533" s="30"/>
    </row>
    <row r="534" spans="1:87">
      <c r="A534" s="29"/>
      <c r="B534" s="30"/>
      <c r="C534" s="30"/>
      <c r="D534" s="30"/>
      <c r="E534" s="30"/>
      <c r="F534" s="31"/>
      <c r="G534" s="31"/>
      <c r="H534" s="31"/>
      <c r="I534" s="32"/>
      <c r="J534" s="30"/>
      <c r="K534" s="33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L534" s="35"/>
      <c r="AM534" s="35"/>
      <c r="AN534" s="35"/>
      <c r="AO534" s="35"/>
      <c r="AP534" s="35"/>
      <c r="AQ534" s="35"/>
      <c r="AR534" s="35"/>
      <c r="AS534" s="35"/>
      <c r="AT534" s="35"/>
      <c r="AU534" s="35"/>
      <c r="AV534" s="35"/>
      <c r="AW534" s="35"/>
      <c r="AX534" s="35"/>
      <c r="AY534" s="35"/>
      <c r="AZ534" s="35"/>
      <c r="BA534" s="35"/>
      <c r="BB534" s="35"/>
      <c r="BC534" s="35"/>
      <c r="BD534" s="35"/>
      <c r="BE534" s="35"/>
      <c r="BF534" s="35"/>
      <c r="BG534" s="35"/>
      <c r="BK534" s="42"/>
      <c r="BL534" s="42"/>
      <c r="BM534" s="42"/>
      <c r="BN534" s="42"/>
      <c r="BO534" s="42"/>
      <c r="BP534" s="42"/>
      <c r="BQ534" s="42"/>
      <c r="BR534" s="42"/>
      <c r="BS534" s="42"/>
      <c r="BT534" s="42"/>
      <c r="BU534" s="42"/>
      <c r="BV534" s="42"/>
      <c r="BW534" s="42"/>
      <c r="BX534" s="42"/>
      <c r="BY534" s="42"/>
      <c r="BZ534" s="42"/>
      <c r="CA534" s="42"/>
      <c r="CB534" s="42"/>
      <c r="CC534" s="42"/>
      <c r="CD534" s="42"/>
      <c r="CE534" s="42"/>
      <c r="CF534" s="42"/>
      <c r="CH534" s="32"/>
      <c r="CI534" s="30"/>
    </row>
    <row r="535" spans="1:87">
      <c r="A535" s="29"/>
      <c r="B535" s="30"/>
      <c r="C535" s="30"/>
      <c r="D535" s="30"/>
      <c r="E535" s="30"/>
      <c r="F535" s="31"/>
      <c r="G535" s="31"/>
      <c r="H535" s="31"/>
      <c r="I535" s="32"/>
      <c r="J535" s="30"/>
      <c r="K535" s="33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L535" s="35"/>
      <c r="AM535" s="35"/>
      <c r="AN535" s="35"/>
      <c r="AO535" s="35"/>
      <c r="AP535" s="35"/>
      <c r="AQ535" s="35"/>
      <c r="AR535" s="35"/>
      <c r="AS535" s="35"/>
      <c r="AT535" s="35"/>
      <c r="AU535" s="35"/>
      <c r="AV535" s="35"/>
      <c r="AW535" s="35"/>
      <c r="AX535" s="35"/>
      <c r="AY535" s="35"/>
      <c r="AZ535" s="35"/>
      <c r="BA535" s="35"/>
      <c r="BB535" s="35"/>
      <c r="BC535" s="35"/>
      <c r="BD535" s="35"/>
      <c r="BE535" s="35"/>
      <c r="BF535" s="35"/>
      <c r="BG535" s="35"/>
      <c r="BK535" s="42"/>
      <c r="BL535" s="42"/>
      <c r="BM535" s="42"/>
      <c r="BN535" s="42"/>
      <c r="BO535" s="42"/>
      <c r="BP535" s="42"/>
      <c r="BQ535" s="42"/>
      <c r="BR535" s="42"/>
      <c r="BS535" s="42"/>
      <c r="BT535" s="42"/>
      <c r="BU535" s="42"/>
      <c r="BV535" s="42"/>
      <c r="BW535" s="42"/>
      <c r="BX535" s="42"/>
      <c r="BY535" s="42"/>
      <c r="BZ535" s="42"/>
      <c r="CA535" s="42"/>
      <c r="CB535" s="42"/>
      <c r="CC535" s="42"/>
      <c r="CD535" s="42"/>
      <c r="CE535" s="42"/>
      <c r="CF535" s="42"/>
      <c r="CH535" s="32"/>
      <c r="CI535" s="30"/>
    </row>
    <row r="536" spans="1:87">
      <c r="A536" s="29"/>
      <c r="B536" s="30"/>
      <c r="C536" s="30"/>
      <c r="D536" s="30"/>
      <c r="E536" s="30"/>
      <c r="F536" s="31"/>
      <c r="G536" s="31"/>
      <c r="H536" s="31"/>
      <c r="I536" s="32"/>
      <c r="J536" s="30"/>
      <c r="K536" s="33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L536" s="35"/>
      <c r="AM536" s="35"/>
      <c r="AN536" s="35"/>
      <c r="AO536" s="35"/>
      <c r="AP536" s="35"/>
      <c r="AQ536" s="35"/>
      <c r="AR536" s="35"/>
      <c r="AS536" s="35"/>
      <c r="AT536" s="35"/>
      <c r="AU536" s="35"/>
      <c r="AV536" s="35"/>
      <c r="AW536" s="35"/>
      <c r="AX536" s="35"/>
      <c r="AY536" s="35"/>
      <c r="AZ536" s="35"/>
      <c r="BA536" s="35"/>
      <c r="BB536" s="35"/>
      <c r="BC536" s="35"/>
      <c r="BD536" s="35"/>
      <c r="BE536" s="35"/>
      <c r="BF536" s="35"/>
      <c r="BG536" s="35"/>
      <c r="BK536" s="42"/>
      <c r="BL536" s="42"/>
      <c r="BM536" s="42"/>
      <c r="BN536" s="42"/>
      <c r="BO536" s="42"/>
      <c r="BP536" s="42"/>
      <c r="BQ536" s="42"/>
      <c r="BR536" s="42"/>
      <c r="BS536" s="42"/>
      <c r="BT536" s="42"/>
      <c r="BU536" s="42"/>
      <c r="BV536" s="42"/>
      <c r="BW536" s="42"/>
      <c r="BX536" s="42"/>
      <c r="BY536" s="42"/>
      <c r="BZ536" s="42"/>
      <c r="CA536" s="42"/>
      <c r="CB536" s="42"/>
      <c r="CC536" s="42"/>
      <c r="CD536" s="42"/>
      <c r="CE536" s="42"/>
      <c r="CF536" s="42"/>
      <c r="CH536" s="32"/>
      <c r="CI536" s="30"/>
    </row>
    <row r="537" spans="1:87">
      <c r="A537" s="29"/>
      <c r="B537" s="30"/>
      <c r="C537" s="30"/>
      <c r="D537" s="30"/>
      <c r="E537" s="30"/>
      <c r="F537" s="31"/>
      <c r="G537" s="31"/>
      <c r="H537" s="31"/>
      <c r="I537" s="32"/>
      <c r="J537" s="30"/>
      <c r="K537" s="33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L537" s="35"/>
      <c r="AM537" s="35"/>
      <c r="AN537" s="35"/>
      <c r="AO537" s="35"/>
      <c r="AP537" s="35"/>
      <c r="AQ537" s="35"/>
      <c r="AR537" s="35"/>
      <c r="AS537" s="35"/>
      <c r="AT537" s="35"/>
      <c r="AU537" s="35"/>
      <c r="AV537" s="35"/>
      <c r="AW537" s="35"/>
      <c r="AX537" s="35"/>
      <c r="AY537" s="35"/>
      <c r="AZ537" s="35"/>
      <c r="BA537" s="35"/>
      <c r="BB537" s="35"/>
      <c r="BC537" s="35"/>
      <c r="BD537" s="35"/>
      <c r="BE537" s="35"/>
      <c r="BF537" s="35"/>
      <c r="BG537" s="35"/>
      <c r="BK537" s="42"/>
      <c r="BL537" s="42"/>
      <c r="BM537" s="42"/>
      <c r="BN537" s="42"/>
      <c r="BO537" s="42"/>
      <c r="BP537" s="42"/>
      <c r="BQ537" s="42"/>
      <c r="BR537" s="42"/>
      <c r="BS537" s="42"/>
      <c r="BT537" s="42"/>
      <c r="BU537" s="42"/>
      <c r="BV537" s="42"/>
      <c r="BW537" s="42"/>
      <c r="BX537" s="42"/>
      <c r="BY537" s="42"/>
      <c r="BZ537" s="42"/>
      <c r="CA537" s="42"/>
      <c r="CB537" s="42"/>
      <c r="CC537" s="42"/>
      <c r="CD537" s="42"/>
      <c r="CE537" s="42"/>
      <c r="CF537" s="42"/>
      <c r="CH537" s="32"/>
      <c r="CI537" s="30"/>
    </row>
    <row r="538" spans="1:87">
      <c r="A538" s="29"/>
      <c r="B538" s="30"/>
      <c r="C538" s="30"/>
      <c r="D538" s="30"/>
      <c r="E538" s="30"/>
      <c r="F538" s="31"/>
      <c r="G538" s="31"/>
      <c r="H538" s="31"/>
      <c r="I538" s="32"/>
      <c r="J538" s="30"/>
      <c r="K538" s="33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L538" s="35"/>
      <c r="AM538" s="35"/>
      <c r="AN538" s="35"/>
      <c r="AO538" s="35"/>
      <c r="AP538" s="35"/>
      <c r="AQ538" s="35"/>
      <c r="AR538" s="35"/>
      <c r="AS538" s="35"/>
      <c r="AT538" s="35"/>
      <c r="AU538" s="35"/>
      <c r="AV538" s="35"/>
      <c r="AW538" s="35"/>
      <c r="AX538" s="35"/>
      <c r="AY538" s="35"/>
      <c r="AZ538" s="35"/>
      <c r="BA538" s="35"/>
      <c r="BB538" s="35"/>
      <c r="BC538" s="35"/>
      <c r="BD538" s="35"/>
      <c r="BE538" s="35"/>
      <c r="BF538" s="35"/>
      <c r="BG538" s="35"/>
      <c r="BK538" s="42"/>
      <c r="BL538" s="42"/>
      <c r="BM538" s="42"/>
      <c r="BN538" s="42"/>
      <c r="BO538" s="42"/>
      <c r="BP538" s="42"/>
      <c r="BQ538" s="42"/>
      <c r="BR538" s="42"/>
      <c r="BS538" s="42"/>
      <c r="BT538" s="42"/>
      <c r="BU538" s="42"/>
      <c r="BV538" s="42"/>
      <c r="BW538" s="42"/>
      <c r="BX538" s="42"/>
      <c r="BY538" s="42"/>
      <c r="BZ538" s="42"/>
      <c r="CA538" s="42"/>
      <c r="CB538" s="42"/>
      <c r="CC538" s="42"/>
      <c r="CD538" s="42"/>
      <c r="CE538" s="42"/>
      <c r="CF538" s="42"/>
      <c r="CH538" s="32"/>
      <c r="CI538" s="30"/>
    </row>
    <row r="539" spans="1:87">
      <c r="A539" s="29"/>
      <c r="B539" s="30"/>
      <c r="C539" s="30"/>
      <c r="D539" s="30"/>
      <c r="E539" s="30"/>
      <c r="F539" s="31"/>
      <c r="G539" s="31"/>
      <c r="H539" s="31"/>
      <c r="I539" s="32"/>
      <c r="J539" s="30"/>
      <c r="K539" s="33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K539" s="42"/>
      <c r="BL539" s="42"/>
      <c r="BM539" s="42"/>
      <c r="BN539" s="42"/>
      <c r="BO539" s="42"/>
      <c r="BP539" s="42"/>
      <c r="BQ539" s="42"/>
      <c r="BR539" s="42"/>
      <c r="BS539" s="42"/>
      <c r="BT539" s="42"/>
      <c r="BU539" s="42"/>
      <c r="BV539" s="42"/>
      <c r="BW539" s="42"/>
      <c r="BX539" s="42"/>
      <c r="BY539" s="42"/>
      <c r="BZ539" s="42"/>
      <c r="CA539" s="42"/>
      <c r="CB539" s="42"/>
      <c r="CC539" s="42"/>
      <c r="CD539" s="42"/>
      <c r="CE539" s="42"/>
      <c r="CF539" s="42"/>
      <c r="CH539" s="32"/>
      <c r="CI539" s="30"/>
    </row>
    <row r="540" spans="1:87">
      <c r="A540" s="29"/>
      <c r="B540" s="30"/>
      <c r="C540" s="30"/>
      <c r="D540" s="30"/>
      <c r="E540" s="30"/>
      <c r="F540" s="31"/>
      <c r="G540" s="31"/>
      <c r="H540" s="31"/>
      <c r="I540" s="32"/>
      <c r="J540" s="30"/>
      <c r="K540" s="33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L540" s="35"/>
      <c r="AM540" s="35"/>
      <c r="AN540" s="35"/>
      <c r="AO540" s="35"/>
      <c r="AP540" s="35"/>
      <c r="AQ540" s="35"/>
      <c r="AR540" s="35"/>
      <c r="AS540" s="35"/>
      <c r="AT540" s="35"/>
      <c r="AU540" s="35"/>
      <c r="AV540" s="35"/>
      <c r="AW540" s="35"/>
      <c r="AX540" s="35"/>
      <c r="AY540" s="35"/>
      <c r="AZ540" s="35"/>
      <c r="BA540" s="35"/>
      <c r="BB540" s="35"/>
      <c r="BC540" s="35"/>
      <c r="BD540" s="35"/>
      <c r="BE540" s="35"/>
      <c r="BF540" s="35"/>
      <c r="BG540" s="35"/>
      <c r="BK540" s="42"/>
      <c r="BL540" s="42"/>
      <c r="BM540" s="42"/>
      <c r="BN540" s="42"/>
      <c r="BO540" s="42"/>
      <c r="BP540" s="42"/>
      <c r="BQ540" s="42"/>
      <c r="BR540" s="42"/>
      <c r="BS540" s="42"/>
      <c r="BT540" s="42"/>
      <c r="BU540" s="42"/>
      <c r="BV540" s="42"/>
      <c r="BW540" s="42"/>
      <c r="BX540" s="42"/>
      <c r="BY540" s="42"/>
      <c r="BZ540" s="42"/>
      <c r="CA540" s="42"/>
      <c r="CB540" s="42"/>
      <c r="CC540" s="42"/>
      <c r="CD540" s="42"/>
      <c r="CE540" s="42"/>
      <c r="CF540" s="42"/>
      <c r="CH540" s="32"/>
      <c r="CI540" s="30"/>
    </row>
    <row r="541" spans="1:87">
      <c r="A541" s="29"/>
      <c r="B541" s="30"/>
      <c r="C541" s="30"/>
      <c r="D541" s="30"/>
      <c r="E541" s="30"/>
      <c r="F541" s="31"/>
      <c r="G541" s="31"/>
      <c r="H541" s="31"/>
      <c r="I541" s="32"/>
      <c r="J541" s="30"/>
      <c r="K541" s="33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  <c r="AW541" s="35"/>
      <c r="AX541" s="35"/>
      <c r="AY541" s="35"/>
      <c r="AZ541" s="35"/>
      <c r="BA541" s="35"/>
      <c r="BB541" s="35"/>
      <c r="BC541" s="35"/>
      <c r="BD541" s="35"/>
      <c r="BE541" s="35"/>
      <c r="BF541" s="35"/>
      <c r="BG541" s="35"/>
      <c r="BK541" s="42"/>
      <c r="BL541" s="42"/>
      <c r="BM541" s="42"/>
      <c r="BN541" s="42"/>
      <c r="BO541" s="42"/>
      <c r="BP541" s="42"/>
      <c r="BQ541" s="42"/>
      <c r="BR541" s="42"/>
      <c r="BS541" s="42"/>
      <c r="BT541" s="42"/>
      <c r="BU541" s="42"/>
      <c r="BV541" s="42"/>
      <c r="BW541" s="42"/>
      <c r="BX541" s="42"/>
      <c r="BY541" s="42"/>
      <c r="BZ541" s="42"/>
      <c r="CA541" s="42"/>
      <c r="CB541" s="42"/>
      <c r="CC541" s="42"/>
      <c r="CD541" s="42"/>
      <c r="CE541" s="42"/>
      <c r="CF541" s="42"/>
      <c r="CH541" s="32"/>
      <c r="CI541" s="30"/>
    </row>
    <row r="542" spans="1:87">
      <c r="A542" s="29"/>
      <c r="B542" s="30"/>
      <c r="C542" s="30"/>
      <c r="D542" s="30"/>
      <c r="E542" s="30"/>
      <c r="F542" s="31"/>
      <c r="G542" s="31"/>
      <c r="H542" s="31"/>
      <c r="I542" s="32"/>
      <c r="J542" s="30"/>
      <c r="K542" s="33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L542" s="35"/>
      <c r="AM542" s="35"/>
      <c r="AN542" s="35"/>
      <c r="AO542" s="35"/>
      <c r="AP542" s="35"/>
      <c r="AQ542" s="35"/>
      <c r="AR542" s="35"/>
      <c r="AS542" s="35"/>
      <c r="AT542" s="35"/>
      <c r="AU542" s="35"/>
      <c r="AV542" s="35"/>
      <c r="AW542" s="35"/>
      <c r="AX542" s="35"/>
      <c r="AY542" s="35"/>
      <c r="AZ542" s="35"/>
      <c r="BA542" s="35"/>
      <c r="BB542" s="35"/>
      <c r="BC542" s="35"/>
      <c r="BD542" s="35"/>
      <c r="BE542" s="35"/>
      <c r="BF542" s="35"/>
      <c r="BG542" s="35"/>
      <c r="BK542" s="42"/>
      <c r="BL542" s="42"/>
      <c r="BM542" s="42"/>
      <c r="BN542" s="42"/>
      <c r="BO542" s="42"/>
      <c r="BP542" s="42"/>
      <c r="BQ542" s="42"/>
      <c r="BR542" s="42"/>
      <c r="BS542" s="42"/>
      <c r="BT542" s="42"/>
      <c r="BU542" s="42"/>
      <c r="BV542" s="42"/>
      <c r="BW542" s="42"/>
      <c r="BX542" s="42"/>
      <c r="BY542" s="42"/>
      <c r="BZ542" s="42"/>
      <c r="CA542" s="42"/>
      <c r="CB542" s="42"/>
      <c r="CC542" s="42"/>
      <c r="CD542" s="42"/>
      <c r="CE542" s="42"/>
      <c r="CF542" s="42"/>
      <c r="CH542" s="32"/>
      <c r="CI542" s="30"/>
    </row>
    <row r="543" spans="1:87">
      <c r="A543" s="29"/>
      <c r="B543" s="30"/>
      <c r="C543" s="30"/>
      <c r="D543" s="30"/>
      <c r="E543" s="30"/>
      <c r="F543" s="31"/>
      <c r="G543" s="31"/>
      <c r="H543" s="31"/>
      <c r="I543" s="32"/>
      <c r="J543" s="30"/>
      <c r="K543" s="33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L543" s="35"/>
      <c r="AM543" s="35"/>
      <c r="AN543" s="35"/>
      <c r="AO543" s="35"/>
      <c r="AP543" s="35"/>
      <c r="AQ543" s="35"/>
      <c r="AR543" s="35"/>
      <c r="AS543" s="35"/>
      <c r="AT543" s="35"/>
      <c r="AU543" s="35"/>
      <c r="AV543" s="35"/>
      <c r="AW543" s="35"/>
      <c r="AX543" s="35"/>
      <c r="AY543" s="35"/>
      <c r="AZ543" s="35"/>
      <c r="BA543" s="35"/>
      <c r="BB543" s="35"/>
      <c r="BC543" s="35"/>
      <c r="BD543" s="35"/>
      <c r="BE543" s="35"/>
      <c r="BF543" s="35"/>
      <c r="BG543" s="35"/>
      <c r="BK543" s="42"/>
      <c r="BL543" s="42"/>
      <c r="BM543" s="42"/>
      <c r="BN543" s="42"/>
      <c r="BO543" s="42"/>
      <c r="BP543" s="42"/>
      <c r="BQ543" s="42"/>
      <c r="BR543" s="42"/>
      <c r="BS543" s="42"/>
      <c r="BT543" s="42"/>
      <c r="BU543" s="42"/>
      <c r="BV543" s="42"/>
      <c r="BW543" s="42"/>
      <c r="BX543" s="42"/>
      <c r="BY543" s="42"/>
      <c r="BZ543" s="42"/>
      <c r="CA543" s="42"/>
      <c r="CB543" s="42"/>
      <c r="CC543" s="42"/>
      <c r="CD543" s="42"/>
      <c r="CE543" s="42"/>
      <c r="CF543" s="42"/>
      <c r="CH543" s="32"/>
      <c r="CI543" s="30"/>
    </row>
    <row r="544" spans="1:87">
      <c r="A544" s="29"/>
      <c r="B544" s="30"/>
      <c r="C544" s="30"/>
      <c r="D544" s="30"/>
      <c r="E544" s="30"/>
      <c r="F544" s="31"/>
      <c r="G544" s="31"/>
      <c r="H544" s="31"/>
      <c r="I544" s="32"/>
      <c r="J544" s="30"/>
      <c r="K544" s="33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L544" s="35"/>
      <c r="AM544" s="35"/>
      <c r="AN544" s="35"/>
      <c r="AO544" s="35"/>
      <c r="AP544" s="35"/>
      <c r="AQ544" s="35"/>
      <c r="AR544" s="35"/>
      <c r="AS544" s="35"/>
      <c r="AT544" s="35"/>
      <c r="AU544" s="35"/>
      <c r="AV544" s="35"/>
      <c r="AW544" s="35"/>
      <c r="AX544" s="35"/>
      <c r="AY544" s="35"/>
      <c r="AZ544" s="35"/>
      <c r="BA544" s="35"/>
      <c r="BB544" s="35"/>
      <c r="BC544" s="35"/>
      <c r="BD544" s="35"/>
      <c r="BE544" s="35"/>
      <c r="BF544" s="35"/>
      <c r="BG544" s="35"/>
      <c r="BK544" s="42"/>
      <c r="BL544" s="42"/>
      <c r="BM544" s="42"/>
      <c r="BN544" s="42"/>
      <c r="BO544" s="42"/>
      <c r="BP544" s="42"/>
      <c r="BQ544" s="42"/>
      <c r="BR544" s="42"/>
      <c r="BS544" s="42"/>
      <c r="BT544" s="42"/>
      <c r="BU544" s="42"/>
      <c r="BV544" s="42"/>
      <c r="BW544" s="42"/>
      <c r="BX544" s="42"/>
      <c r="BY544" s="42"/>
      <c r="BZ544" s="42"/>
      <c r="CA544" s="42"/>
      <c r="CB544" s="42"/>
      <c r="CC544" s="42"/>
      <c r="CD544" s="42"/>
      <c r="CE544" s="42"/>
      <c r="CF544" s="42"/>
      <c r="CH544" s="32"/>
      <c r="CI544" s="30"/>
    </row>
    <row r="545" spans="1:87">
      <c r="A545" s="29"/>
      <c r="B545" s="30"/>
      <c r="C545" s="30"/>
      <c r="D545" s="30"/>
      <c r="E545" s="30"/>
      <c r="F545" s="31"/>
      <c r="G545" s="31"/>
      <c r="H545" s="31"/>
      <c r="I545" s="32"/>
      <c r="J545" s="30"/>
      <c r="K545" s="33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L545" s="35"/>
      <c r="AM545" s="35"/>
      <c r="AN545" s="35"/>
      <c r="AO545" s="35"/>
      <c r="AP545" s="35"/>
      <c r="AQ545" s="35"/>
      <c r="AR545" s="35"/>
      <c r="AS545" s="35"/>
      <c r="AT545" s="35"/>
      <c r="AU545" s="35"/>
      <c r="AV545" s="35"/>
      <c r="AW545" s="35"/>
      <c r="AX545" s="35"/>
      <c r="AY545" s="35"/>
      <c r="AZ545" s="35"/>
      <c r="BA545" s="35"/>
      <c r="BB545" s="35"/>
      <c r="BC545" s="35"/>
      <c r="BD545" s="35"/>
      <c r="BE545" s="35"/>
      <c r="BF545" s="35"/>
      <c r="BG545" s="35"/>
      <c r="BK545" s="42"/>
      <c r="BL545" s="42"/>
      <c r="BM545" s="42"/>
      <c r="BN545" s="42"/>
      <c r="BO545" s="42"/>
      <c r="BP545" s="42"/>
      <c r="BQ545" s="42"/>
      <c r="BR545" s="42"/>
      <c r="BS545" s="42"/>
      <c r="BT545" s="42"/>
      <c r="BU545" s="42"/>
      <c r="BV545" s="42"/>
      <c r="BW545" s="42"/>
      <c r="BX545" s="42"/>
      <c r="BY545" s="42"/>
      <c r="BZ545" s="42"/>
      <c r="CA545" s="42"/>
      <c r="CB545" s="42"/>
      <c r="CC545" s="42"/>
      <c r="CD545" s="42"/>
      <c r="CE545" s="42"/>
      <c r="CF545" s="42"/>
      <c r="CH545" s="32"/>
      <c r="CI545" s="30"/>
    </row>
    <row r="546" spans="1:87">
      <c r="A546" s="29"/>
      <c r="B546" s="30"/>
      <c r="C546" s="30"/>
      <c r="D546" s="30"/>
      <c r="E546" s="30"/>
      <c r="F546" s="31"/>
      <c r="G546" s="31"/>
      <c r="H546" s="31"/>
      <c r="I546" s="32"/>
      <c r="J546" s="30"/>
      <c r="K546" s="33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L546" s="35"/>
      <c r="AM546" s="35"/>
      <c r="AN546" s="35"/>
      <c r="AO546" s="35"/>
      <c r="AP546" s="35"/>
      <c r="AQ546" s="35"/>
      <c r="AR546" s="35"/>
      <c r="AS546" s="35"/>
      <c r="AT546" s="35"/>
      <c r="AU546" s="35"/>
      <c r="AV546" s="35"/>
      <c r="AW546" s="35"/>
      <c r="AX546" s="35"/>
      <c r="AY546" s="35"/>
      <c r="AZ546" s="35"/>
      <c r="BA546" s="35"/>
      <c r="BB546" s="35"/>
      <c r="BC546" s="35"/>
      <c r="BD546" s="35"/>
      <c r="BE546" s="35"/>
      <c r="BF546" s="35"/>
      <c r="BG546" s="35"/>
      <c r="BK546" s="42"/>
      <c r="BL546" s="42"/>
      <c r="BM546" s="42"/>
      <c r="BN546" s="42"/>
      <c r="BO546" s="42"/>
      <c r="BP546" s="42"/>
      <c r="BQ546" s="42"/>
      <c r="BR546" s="42"/>
      <c r="BS546" s="42"/>
      <c r="BT546" s="42"/>
      <c r="BU546" s="42"/>
      <c r="BV546" s="42"/>
      <c r="BW546" s="42"/>
      <c r="BX546" s="42"/>
      <c r="BY546" s="42"/>
      <c r="BZ546" s="42"/>
      <c r="CA546" s="42"/>
      <c r="CB546" s="42"/>
      <c r="CC546" s="42"/>
      <c r="CD546" s="42"/>
      <c r="CE546" s="42"/>
      <c r="CF546" s="42"/>
      <c r="CH546" s="32"/>
      <c r="CI546" s="30"/>
    </row>
    <row r="547" spans="1:87">
      <c r="A547" s="29"/>
      <c r="B547" s="30"/>
      <c r="C547" s="30"/>
      <c r="D547" s="30"/>
      <c r="E547" s="30"/>
      <c r="F547" s="31"/>
      <c r="G547" s="31"/>
      <c r="H547" s="31"/>
      <c r="I547" s="32"/>
      <c r="J547" s="30"/>
      <c r="K547" s="33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L547" s="35"/>
      <c r="AM547" s="35"/>
      <c r="AN547" s="35"/>
      <c r="AO547" s="35"/>
      <c r="AP547" s="35"/>
      <c r="AQ547" s="35"/>
      <c r="AR547" s="35"/>
      <c r="AS547" s="35"/>
      <c r="AT547" s="35"/>
      <c r="AU547" s="35"/>
      <c r="AV547" s="35"/>
      <c r="AW547" s="35"/>
      <c r="AX547" s="35"/>
      <c r="AY547" s="35"/>
      <c r="AZ547" s="35"/>
      <c r="BA547" s="35"/>
      <c r="BB547" s="35"/>
      <c r="BC547" s="35"/>
      <c r="BD547" s="35"/>
      <c r="BE547" s="35"/>
      <c r="BF547" s="35"/>
      <c r="BG547" s="35"/>
      <c r="BK547" s="42"/>
      <c r="BL547" s="42"/>
      <c r="BM547" s="42"/>
      <c r="BN547" s="42"/>
      <c r="BO547" s="42"/>
      <c r="BP547" s="42"/>
      <c r="BQ547" s="42"/>
      <c r="BR547" s="42"/>
      <c r="BS547" s="42"/>
      <c r="BT547" s="42"/>
      <c r="BU547" s="42"/>
      <c r="BV547" s="42"/>
      <c r="BW547" s="42"/>
      <c r="BX547" s="42"/>
      <c r="BY547" s="42"/>
      <c r="BZ547" s="42"/>
      <c r="CA547" s="42"/>
      <c r="CB547" s="42"/>
      <c r="CC547" s="42"/>
      <c r="CD547" s="42"/>
      <c r="CE547" s="42"/>
      <c r="CF547" s="42"/>
      <c r="CH547" s="32"/>
      <c r="CI547" s="30"/>
    </row>
    <row r="548" spans="1:87">
      <c r="A548" s="29"/>
      <c r="B548" s="30"/>
      <c r="C548" s="30"/>
      <c r="D548" s="30"/>
      <c r="E548" s="30"/>
      <c r="F548" s="31"/>
      <c r="G548" s="31"/>
      <c r="H548" s="31"/>
      <c r="I548" s="32"/>
      <c r="J548" s="30"/>
      <c r="K548" s="33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L548" s="35"/>
      <c r="AM548" s="35"/>
      <c r="AN548" s="35"/>
      <c r="AO548" s="35"/>
      <c r="AP548" s="35"/>
      <c r="AQ548" s="35"/>
      <c r="AR548" s="35"/>
      <c r="AS548" s="35"/>
      <c r="AT548" s="35"/>
      <c r="AU548" s="35"/>
      <c r="AV548" s="35"/>
      <c r="AW548" s="35"/>
      <c r="AX548" s="35"/>
      <c r="AY548" s="35"/>
      <c r="AZ548" s="35"/>
      <c r="BA548" s="35"/>
      <c r="BB548" s="35"/>
      <c r="BC548" s="35"/>
      <c r="BD548" s="35"/>
      <c r="BE548" s="35"/>
      <c r="BF548" s="35"/>
      <c r="BG548" s="35"/>
      <c r="BK548" s="42"/>
      <c r="BL548" s="42"/>
      <c r="BM548" s="42"/>
      <c r="BN548" s="42"/>
      <c r="BO548" s="42"/>
      <c r="BP548" s="42"/>
      <c r="BQ548" s="42"/>
      <c r="BR548" s="42"/>
      <c r="BS548" s="42"/>
      <c r="BT548" s="42"/>
      <c r="BU548" s="42"/>
      <c r="BV548" s="42"/>
      <c r="BW548" s="42"/>
      <c r="BX548" s="42"/>
      <c r="BY548" s="42"/>
      <c r="BZ548" s="42"/>
      <c r="CA548" s="42"/>
      <c r="CB548" s="42"/>
      <c r="CC548" s="42"/>
      <c r="CD548" s="42"/>
      <c r="CE548" s="42"/>
      <c r="CF548" s="42"/>
      <c r="CH548" s="32"/>
      <c r="CI548" s="30"/>
    </row>
    <row r="549" spans="1:87">
      <c r="A549" s="29"/>
      <c r="B549" s="30"/>
      <c r="C549" s="30"/>
      <c r="D549" s="30"/>
      <c r="E549" s="30"/>
      <c r="F549" s="31"/>
      <c r="G549" s="31"/>
      <c r="H549" s="31"/>
      <c r="I549" s="32"/>
      <c r="J549" s="30"/>
      <c r="K549" s="33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L549" s="35"/>
      <c r="AM549" s="35"/>
      <c r="AN549" s="35"/>
      <c r="AO549" s="35"/>
      <c r="AP549" s="35"/>
      <c r="AQ549" s="35"/>
      <c r="AR549" s="35"/>
      <c r="AS549" s="35"/>
      <c r="AT549" s="35"/>
      <c r="AU549" s="35"/>
      <c r="AV549" s="35"/>
      <c r="AW549" s="35"/>
      <c r="AX549" s="35"/>
      <c r="AY549" s="35"/>
      <c r="AZ549" s="35"/>
      <c r="BA549" s="35"/>
      <c r="BB549" s="35"/>
      <c r="BC549" s="35"/>
      <c r="BD549" s="35"/>
      <c r="BE549" s="35"/>
      <c r="BF549" s="35"/>
      <c r="BG549" s="35"/>
      <c r="BK549" s="42"/>
      <c r="BL549" s="42"/>
      <c r="BM549" s="42"/>
      <c r="BN549" s="42"/>
      <c r="BO549" s="42"/>
      <c r="BP549" s="42"/>
      <c r="BQ549" s="42"/>
      <c r="BR549" s="42"/>
      <c r="BS549" s="42"/>
      <c r="BT549" s="42"/>
      <c r="BU549" s="42"/>
      <c r="BV549" s="42"/>
      <c r="BW549" s="42"/>
      <c r="BX549" s="42"/>
      <c r="BY549" s="42"/>
      <c r="BZ549" s="42"/>
      <c r="CA549" s="42"/>
      <c r="CB549" s="42"/>
      <c r="CC549" s="42"/>
      <c r="CD549" s="42"/>
      <c r="CE549" s="42"/>
      <c r="CF549" s="42"/>
      <c r="CH549" s="32"/>
      <c r="CI549" s="30"/>
    </row>
    <row r="550" spans="1:87">
      <c r="A550" s="29"/>
      <c r="B550" s="30"/>
      <c r="C550" s="30"/>
      <c r="D550" s="30"/>
      <c r="E550" s="30"/>
      <c r="F550" s="31"/>
      <c r="G550" s="31"/>
      <c r="H550" s="31"/>
      <c r="I550" s="32"/>
      <c r="J550" s="30"/>
      <c r="K550" s="33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L550" s="35"/>
      <c r="AM550" s="35"/>
      <c r="AN550" s="35"/>
      <c r="AO550" s="35"/>
      <c r="AP550" s="35"/>
      <c r="AQ550" s="35"/>
      <c r="AR550" s="35"/>
      <c r="AS550" s="35"/>
      <c r="AT550" s="35"/>
      <c r="AU550" s="35"/>
      <c r="AV550" s="35"/>
      <c r="AW550" s="35"/>
      <c r="AX550" s="35"/>
      <c r="AY550" s="35"/>
      <c r="AZ550" s="35"/>
      <c r="BA550" s="35"/>
      <c r="BB550" s="35"/>
      <c r="BC550" s="35"/>
      <c r="BD550" s="35"/>
      <c r="BE550" s="35"/>
      <c r="BF550" s="35"/>
      <c r="BG550" s="35"/>
      <c r="BK550" s="42"/>
      <c r="BL550" s="42"/>
      <c r="BM550" s="42"/>
      <c r="BN550" s="42"/>
      <c r="BO550" s="42"/>
      <c r="BP550" s="42"/>
      <c r="BQ550" s="42"/>
      <c r="BR550" s="42"/>
      <c r="BS550" s="42"/>
      <c r="BT550" s="42"/>
      <c r="BU550" s="42"/>
      <c r="BV550" s="42"/>
      <c r="BW550" s="42"/>
      <c r="BX550" s="42"/>
      <c r="BY550" s="42"/>
      <c r="BZ550" s="42"/>
      <c r="CA550" s="42"/>
      <c r="CB550" s="42"/>
      <c r="CC550" s="42"/>
      <c r="CD550" s="42"/>
      <c r="CE550" s="42"/>
      <c r="CF550" s="42"/>
      <c r="CH550" s="32"/>
      <c r="CI550" s="30"/>
    </row>
    <row r="551" spans="1:87">
      <c r="A551" s="29"/>
      <c r="B551" s="30"/>
      <c r="C551" s="30"/>
      <c r="D551" s="30"/>
      <c r="E551" s="30"/>
      <c r="F551" s="31"/>
      <c r="G551" s="31"/>
      <c r="H551" s="31"/>
      <c r="I551" s="32"/>
      <c r="J551" s="30"/>
      <c r="K551" s="33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L551" s="35"/>
      <c r="AM551" s="35"/>
      <c r="AN551" s="35"/>
      <c r="AO551" s="35"/>
      <c r="AP551" s="35"/>
      <c r="AQ551" s="35"/>
      <c r="AR551" s="35"/>
      <c r="AS551" s="35"/>
      <c r="AT551" s="35"/>
      <c r="AU551" s="35"/>
      <c r="AV551" s="35"/>
      <c r="AW551" s="35"/>
      <c r="AX551" s="35"/>
      <c r="AY551" s="35"/>
      <c r="AZ551" s="35"/>
      <c r="BA551" s="35"/>
      <c r="BB551" s="35"/>
      <c r="BC551" s="35"/>
      <c r="BD551" s="35"/>
      <c r="BE551" s="35"/>
      <c r="BF551" s="35"/>
      <c r="BG551" s="35"/>
      <c r="BK551" s="42"/>
      <c r="BL551" s="42"/>
      <c r="BM551" s="42"/>
      <c r="BN551" s="42"/>
      <c r="BO551" s="42"/>
      <c r="BP551" s="42"/>
      <c r="BQ551" s="42"/>
      <c r="BR551" s="42"/>
      <c r="BS551" s="42"/>
      <c r="BT551" s="42"/>
      <c r="BU551" s="42"/>
      <c r="BV551" s="42"/>
      <c r="BW551" s="42"/>
      <c r="BX551" s="42"/>
      <c r="BY551" s="42"/>
      <c r="BZ551" s="42"/>
      <c r="CA551" s="42"/>
      <c r="CB551" s="42"/>
      <c r="CC551" s="42"/>
      <c r="CD551" s="42"/>
      <c r="CE551" s="42"/>
      <c r="CF551" s="42"/>
      <c r="CH551" s="32"/>
      <c r="CI551" s="30"/>
    </row>
    <row r="552" spans="1:87">
      <c r="A552" s="29"/>
      <c r="B552" s="30"/>
      <c r="C552" s="30"/>
      <c r="D552" s="30"/>
      <c r="E552" s="30"/>
      <c r="F552" s="31"/>
      <c r="G552" s="31"/>
      <c r="H552" s="31"/>
      <c r="I552" s="32"/>
      <c r="J552" s="30"/>
      <c r="K552" s="33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L552" s="35"/>
      <c r="AM552" s="35"/>
      <c r="AN552" s="35"/>
      <c r="AO552" s="35"/>
      <c r="AP552" s="35"/>
      <c r="AQ552" s="35"/>
      <c r="AR552" s="35"/>
      <c r="AS552" s="35"/>
      <c r="AT552" s="35"/>
      <c r="AU552" s="35"/>
      <c r="AV552" s="35"/>
      <c r="AW552" s="35"/>
      <c r="AX552" s="35"/>
      <c r="AY552" s="35"/>
      <c r="AZ552" s="35"/>
      <c r="BA552" s="35"/>
      <c r="BB552" s="35"/>
      <c r="BC552" s="35"/>
      <c r="BD552" s="35"/>
      <c r="BE552" s="35"/>
      <c r="BF552" s="35"/>
      <c r="BG552" s="35"/>
      <c r="BK552" s="42"/>
      <c r="BL552" s="42"/>
      <c r="BM552" s="42"/>
      <c r="BN552" s="42"/>
      <c r="BO552" s="42"/>
      <c r="BP552" s="42"/>
      <c r="BQ552" s="42"/>
      <c r="BR552" s="42"/>
      <c r="BS552" s="42"/>
      <c r="BT552" s="42"/>
      <c r="BU552" s="42"/>
      <c r="BV552" s="42"/>
      <c r="BW552" s="42"/>
      <c r="BX552" s="42"/>
      <c r="BY552" s="42"/>
      <c r="BZ552" s="42"/>
      <c r="CA552" s="42"/>
      <c r="CB552" s="42"/>
      <c r="CC552" s="42"/>
      <c r="CD552" s="42"/>
      <c r="CE552" s="42"/>
      <c r="CF552" s="42"/>
      <c r="CH552" s="32"/>
      <c r="CI552" s="30"/>
    </row>
    <row r="553" spans="1:87">
      <c r="A553" s="29"/>
      <c r="B553" s="30"/>
      <c r="C553" s="30"/>
      <c r="D553" s="30"/>
      <c r="E553" s="30"/>
      <c r="F553" s="31"/>
      <c r="G553" s="31"/>
      <c r="H553" s="31"/>
      <c r="I553" s="32"/>
      <c r="J553" s="30"/>
      <c r="K553" s="33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L553" s="35"/>
      <c r="AM553" s="35"/>
      <c r="AN553" s="35"/>
      <c r="AO553" s="35"/>
      <c r="AP553" s="35"/>
      <c r="AQ553" s="35"/>
      <c r="AR553" s="35"/>
      <c r="AS553" s="35"/>
      <c r="AT553" s="35"/>
      <c r="AU553" s="35"/>
      <c r="AV553" s="35"/>
      <c r="AW553" s="35"/>
      <c r="AX553" s="35"/>
      <c r="AY553" s="35"/>
      <c r="AZ553" s="35"/>
      <c r="BA553" s="35"/>
      <c r="BB553" s="35"/>
      <c r="BC553" s="35"/>
      <c r="BD553" s="35"/>
      <c r="BE553" s="35"/>
      <c r="BF553" s="35"/>
      <c r="BG553" s="35"/>
      <c r="BK553" s="42"/>
      <c r="BL553" s="42"/>
      <c r="BM553" s="42"/>
      <c r="BN553" s="42"/>
      <c r="BO553" s="42"/>
      <c r="BP553" s="42"/>
      <c r="BQ553" s="42"/>
      <c r="BR553" s="42"/>
      <c r="BS553" s="42"/>
      <c r="BT553" s="42"/>
      <c r="BU553" s="42"/>
      <c r="BV553" s="42"/>
      <c r="BW553" s="42"/>
      <c r="BX553" s="42"/>
      <c r="BY553" s="42"/>
      <c r="BZ553" s="42"/>
      <c r="CA553" s="42"/>
      <c r="CB553" s="42"/>
      <c r="CC553" s="42"/>
      <c r="CD553" s="42"/>
      <c r="CE553" s="42"/>
      <c r="CF553" s="42"/>
      <c r="CH553" s="32"/>
      <c r="CI553" s="30"/>
    </row>
    <row r="554" spans="1:87">
      <c r="A554" s="29"/>
      <c r="B554" s="30"/>
      <c r="C554" s="30"/>
      <c r="D554" s="30"/>
      <c r="E554" s="30"/>
      <c r="F554" s="31"/>
      <c r="G554" s="31"/>
      <c r="H554" s="31"/>
      <c r="I554" s="32"/>
      <c r="J554" s="30"/>
      <c r="K554" s="33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L554" s="35"/>
      <c r="AM554" s="35"/>
      <c r="AN554" s="35"/>
      <c r="AO554" s="35"/>
      <c r="AP554" s="35"/>
      <c r="AQ554" s="35"/>
      <c r="AR554" s="35"/>
      <c r="AS554" s="35"/>
      <c r="AT554" s="35"/>
      <c r="AU554" s="35"/>
      <c r="AV554" s="35"/>
      <c r="AW554" s="35"/>
      <c r="AX554" s="35"/>
      <c r="AY554" s="35"/>
      <c r="AZ554" s="35"/>
      <c r="BA554" s="35"/>
      <c r="BB554" s="35"/>
      <c r="BC554" s="35"/>
      <c r="BD554" s="35"/>
      <c r="BE554" s="35"/>
      <c r="BF554" s="35"/>
      <c r="BG554" s="35"/>
      <c r="BK554" s="42"/>
      <c r="BL554" s="42"/>
      <c r="BM554" s="42"/>
      <c r="BN554" s="42"/>
      <c r="BO554" s="42"/>
      <c r="BP554" s="42"/>
      <c r="BQ554" s="42"/>
      <c r="BR554" s="42"/>
      <c r="BS554" s="42"/>
      <c r="BT554" s="42"/>
      <c r="BU554" s="42"/>
      <c r="BV554" s="42"/>
      <c r="BW554" s="42"/>
      <c r="BX554" s="42"/>
      <c r="BY554" s="42"/>
      <c r="BZ554" s="42"/>
      <c r="CA554" s="42"/>
      <c r="CB554" s="42"/>
      <c r="CC554" s="42"/>
      <c r="CD554" s="42"/>
      <c r="CE554" s="42"/>
      <c r="CF554" s="42"/>
      <c r="CH554" s="32"/>
      <c r="CI554" s="30"/>
    </row>
    <row r="555" spans="1:87">
      <c r="A555" s="29"/>
      <c r="B555" s="30"/>
      <c r="C555" s="30"/>
      <c r="D555" s="30"/>
      <c r="E555" s="30"/>
      <c r="F555" s="31"/>
      <c r="G555" s="31"/>
      <c r="H555" s="31"/>
      <c r="I555" s="32"/>
      <c r="J555" s="30"/>
      <c r="K555" s="33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L555" s="35"/>
      <c r="AM555" s="35"/>
      <c r="AN555" s="35"/>
      <c r="AO555" s="35"/>
      <c r="AP555" s="35"/>
      <c r="AQ555" s="35"/>
      <c r="AR555" s="35"/>
      <c r="AS555" s="35"/>
      <c r="AT555" s="35"/>
      <c r="AU555" s="35"/>
      <c r="AV555" s="35"/>
      <c r="AW555" s="35"/>
      <c r="AX555" s="35"/>
      <c r="AY555" s="35"/>
      <c r="AZ555" s="35"/>
      <c r="BA555" s="35"/>
      <c r="BB555" s="35"/>
      <c r="BC555" s="35"/>
      <c r="BD555" s="35"/>
      <c r="BE555" s="35"/>
      <c r="BF555" s="35"/>
      <c r="BG555" s="35"/>
      <c r="BK555" s="42"/>
      <c r="BL555" s="42"/>
      <c r="BM555" s="42"/>
      <c r="BN555" s="42"/>
      <c r="BO555" s="42"/>
      <c r="BP555" s="42"/>
      <c r="BQ555" s="42"/>
      <c r="BR555" s="42"/>
      <c r="BS555" s="42"/>
      <c r="BT555" s="42"/>
      <c r="BU555" s="42"/>
      <c r="BV555" s="42"/>
      <c r="BW555" s="42"/>
      <c r="BX555" s="42"/>
      <c r="BY555" s="42"/>
      <c r="BZ555" s="42"/>
      <c r="CA555" s="42"/>
      <c r="CB555" s="42"/>
      <c r="CC555" s="42"/>
      <c r="CD555" s="42"/>
      <c r="CE555" s="42"/>
      <c r="CF555" s="42"/>
      <c r="CH555" s="32"/>
      <c r="CI555" s="30"/>
    </row>
    <row r="556" spans="1:87">
      <c r="A556" s="29"/>
      <c r="B556" s="30"/>
      <c r="C556" s="30"/>
      <c r="D556" s="30"/>
      <c r="E556" s="30"/>
      <c r="F556" s="31"/>
      <c r="G556" s="31"/>
      <c r="H556" s="31"/>
      <c r="I556" s="32"/>
      <c r="J556" s="30"/>
      <c r="K556" s="33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L556" s="35"/>
      <c r="AM556" s="35"/>
      <c r="AN556" s="35"/>
      <c r="AO556" s="35"/>
      <c r="AP556" s="35"/>
      <c r="AQ556" s="35"/>
      <c r="AR556" s="35"/>
      <c r="AS556" s="35"/>
      <c r="AT556" s="35"/>
      <c r="AU556" s="35"/>
      <c r="AV556" s="35"/>
      <c r="AW556" s="35"/>
      <c r="AX556" s="35"/>
      <c r="AY556" s="35"/>
      <c r="AZ556" s="35"/>
      <c r="BA556" s="35"/>
      <c r="BB556" s="35"/>
      <c r="BC556" s="35"/>
      <c r="BD556" s="35"/>
      <c r="BE556" s="35"/>
      <c r="BF556" s="35"/>
      <c r="BG556" s="35"/>
      <c r="BK556" s="42"/>
      <c r="BL556" s="42"/>
      <c r="BM556" s="42"/>
      <c r="BN556" s="42"/>
      <c r="BO556" s="42"/>
      <c r="BP556" s="42"/>
      <c r="BQ556" s="42"/>
      <c r="BR556" s="42"/>
      <c r="BS556" s="42"/>
      <c r="BT556" s="42"/>
      <c r="BU556" s="42"/>
      <c r="BV556" s="42"/>
      <c r="BW556" s="42"/>
      <c r="BX556" s="42"/>
      <c r="BY556" s="42"/>
      <c r="BZ556" s="42"/>
      <c r="CA556" s="42"/>
      <c r="CB556" s="42"/>
      <c r="CC556" s="42"/>
      <c r="CD556" s="42"/>
      <c r="CE556" s="42"/>
      <c r="CF556" s="42"/>
      <c r="CH556" s="32"/>
      <c r="CI556" s="30"/>
    </row>
    <row r="557" spans="1:87">
      <c r="A557" s="29"/>
      <c r="B557" s="30"/>
      <c r="C557" s="30"/>
      <c r="D557" s="30"/>
      <c r="E557" s="30"/>
      <c r="F557" s="31"/>
      <c r="G557" s="31"/>
      <c r="H557" s="31"/>
      <c r="I557" s="32"/>
      <c r="J557" s="30"/>
      <c r="K557" s="33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L557" s="35"/>
      <c r="AM557" s="35"/>
      <c r="AN557" s="35"/>
      <c r="AO557" s="35"/>
      <c r="AP557" s="35"/>
      <c r="AQ557" s="35"/>
      <c r="AR557" s="35"/>
      <c r="AS557" s="35"/>
      <c r="AT557" s="35"/>
      <c r="AU557" s="35"/>
      <c r="AV557" s="35"/>
      <c r="AW557" s="35"/>
      <c r="AX557" s="35"/>
      <c r="AY557" s="35"/>
      <c r="AZ557" s="35"/>
      <c r="BA557" s="35"/>
      <c r="BB557" s="35"/>
      <c r="BC557" s="35"/>
      <c r="BD557" s="35"/>
      <c r="BE557" s="35"/>
      <c r="BF557" s="35"/>
      <c r="BG557" s="35"/>
      <c r="BK557" s="42"/>
      <c r="BL557" s="42"/>
      <c r="BM557" s="42"/>
      <c r="BN557" s="42"/>
      <c r="BO557" s="42"/>
      <c r="BP557" s="42"/>
      <c r="BQ557" s="42"/>
      <c r="BR557" s="42"/>
      <c r="BS557" s="42"/>
      <c r="BT557" s="42"/>
      <c r="BU557" s="42"/>
      <c r="BV557" s="42"/>
      <c r="BW557" s="42"/>
      <c r="BX557" s="42"/>
      <c r="BY557" s="42"/>
      <c r="BZ557" s="42"/>
      <c r="CA557" s="42"/>
      <c r="CB557" s="42"/>
      <c r="CC557" s="42"/>
      <c r="CD557" s="42"/>
      <c r="CE557" s="42"/>
      <c r="CF557" s="42"/>
      <c r="CH557" s="32"/>
      <c r="CI557" s="30"/>
    </row>
    <row r="558" spans="1:87">
      <c r="A558" s="29"/>
      <c r="B558" s="30"/>
      <c r="C558" s="30"/>
      <c r="D558" s="30"/>
      <c r="E558" s="30"/>
      <c r="F558" s="31"/>
      <c r="G558" s="31"/>
      <c r="H558" s="31"/>
      <c r="I558" s="32"/>
      <c r="J558" s="30"/>
      <c r="K558" s="33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L558" s="35"/>
      <c r="AM558" s="35"/>
      <c r="AN558" s="35"/>
      <c r="AO558" s="35"/>
      <c r="AP558" s="35"/>
      <c r="AQ558" s="35"/>
      <c r="AR558" s="35"/>
      <c r="AS558" s="35"/>
      <c r="AT558" s="35"/>
      <c r="AU558" s="35"/>
      <c r="AV558" s="35"/>
      <c r="AW558" s="35"/>
      <c r="AX558" s="35"/>
      <c r="AY558" s="35"/>
      <c r="AZ558" s="35"/>
      <c r="BA558" s="35"/>
      <c r="BB558" s="35"/>
      <c r="BC558" s="35"/>
      <c r="BD558" s="35"/>
      <c r="BE558" s="35"/>
      <c r="BF558" s="35"/>
      <c r="BG558" s="35"/>
      <c r="BK558" s="42"/>
      <c r="BL558" s="42"/>
      <c r="BM558" s="42"/>
      <c r="BN558" s="42"/>
      <c r="BO558" s="42"/>
      <c r="BP558" s="42"/>
      <c r="BQ558" s="42"/>
      <c r="BR558" s="42"/>
      <c r="BS558" s="42"/>
      <c r="BT558" s="42"/>
      <c r="BU558" s="42"/>
      <c r="BV558" s="42"/>
      <c r="BW558" s="42"/>
      <c r="BX558" s="42"/>
      <c r="BY558" s="42"/>
      <c r="BZ558" s="42"/>
      <c r="CA558" s="42"/>
      <c r="CB558" s="42"/>
      <c r="CC558" s="42"/>
      <c r="CD558" s="42"/>
      <c r="CE558" s="42"/>
      <c r="CF558" s="42"/>
      <c r="CH558" s="32"/>
      <c r="CI558" s="30"/>
    </row>
    <row r="559" spans="1:87">
      <c r="A559" s="29"/>
      <c r="B559" s="30"/>
      <c r="C559" s="30"/>
      <c r="D559" s="30"/>
      <c r="E559" s="30"/>
      <c r="F559" s="31"/>
      <c r="G559" s="31"/>
      <c r="H559" s="31"/>
      <c r="I559" s="32"/>
      <c r="J559" s="30"/>
      <c r="K559" s="33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L559" s="35"/>
      <c r="AM559" s="35"/>
      <c r="AN559" s="35"/>
      <c r="AO559" s="35"/>
      <c r="AP559" s="35"/>
      <c r="AQ559" s="35"/>
      <c r="AR559" s="35"/>
      <c r="AS559" s="35"/>
      <c r="AT559" s="35"/>
      <c r="AU559" s="35"/>
      <c r="AV559" s="35"/>
      <c r="AW559" s="35"/>
      <c r="AX559" s="35"/>
      <c r="AY559" s="35"/>
      <c r="AZ559" s="35"/>
      <c r="BA559" s="35"/>
      <c r="BB559" s="35"/>
      <c r="BC559" s="35"/>
      <c r="BD559" s="35"/>
      <c r="BE559" s="35"/>
      <c r="BF559" s="35"/>
      <c r="BG559" s="35"/>
      <c r="BK559" s="42"/>
      <c r="BL559" s="42"/>
      <c r="BM559" s="42"/>
      <c r="BN559" s="42"/>
      <c r="BO559" s="42"/>
      <c r="BP559" s="42"/>
      <c r="BQ559" s="42"/>
      <c r="BR559" s="42"/>
      <c r="BS559" s="42"/>
      <c r="BT559" s="42"/>
      <c r="BU559" s="42"/>
      <c r="BV559" s="42"/>
      <c r="BW559" s="42"/>
      <c r="BX559" s="42"/>
      <c r="BY559" s="42"/>
      <c r="BZ559" s="42"/>
      <c r="CA559" s="42"/>
      <c r="CB559" s="42"/>
      <c r="CC559" s="42"/>
      <c r="CD559" s="42"/>
      <c r="CE559" s="42"/>
      <c r="CF559" s="42"/>
      <c r="CH559" s="32"/>
      <c r="CI559" s="30"/>
    </row>
    <row r="560" spans="1:87">
      <c r="A560" s="29"/>
      <c r="B560" s="30"/>
      <c r="C560" s="30"/>
      <c r="D560" s="30"/>
      <c r="E560" s="30"/>
      <c r="F560" s="31"/>
      <c r="G560" s="31"/>
      <c r="H560" s="31"/>
      <c r="I560" s="32"/>
      <c r="J560" s="30"/>
      <c r="K560" s="33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L560" s="35"/>
      <c r="AM560" s="35"/>
      <c r="AN560" s="35"/>
      <c r="AO560" s="35"/>
      <c r="AP560" s="35"/>
      <c r="AQ560" s="35"/>
      <c r="AR560" s="35"/>
      <c r="AS560" s="35"/>
      <c r="AT560" s="35"/>
      <c r="AU560" s="35"/>
      <c r="AV560" s="35"/>
      <c r="AW560" s="35"/>
      <c r="AX560" s="35"/>
      <c r="AY560" s="35"/>
      <c r="AZ560" s="35"/>
      <c r="BA560" s="35"/>
      <c r="BB560" s="35"/>
      <c r="BC560" s="35"/>
      <c r="BD560" s="35"/>
      <c r="BE560" s="35"/>
      <c r="BF560" s="35"/>
      <c r="BG560" s="35"/>
      <c r="BK560" s="42"/>
      <c r="BL560" s="42"/>
      <c r="BM560" s="42"/>
      <c r="BN560" s="42"/>
      <c r="BO560" s="42"/>
      <c r="BP560" s="42"/>
      <c r="BQ560" s="42"/>
      <c r="BR560" s="42"/>
      <c r="BS560" s="42"/>
      <c r="BT560" s="42"/>
      <c r="BU560" s="42"/>
      <c r="BV560" s="42"/>
      <c r="BW560" s="42"/>
      <c r="BX560" s="42"/>
      <c r="BY560" s="42"/>
      <c r="BZ560" s="42"/>
      <c r="CA560" s="42"/>
      <c r="CB560" s="42"/>
      <c r="CC560" s="42"/>
      <c r="CD560" s="42"/>
      <c r="CE560" s="42"/>
      <c r="CF560" s="42"/>
      <c r="CH560" s="32"/>
      <c r="CI560" s="30"/>
    </row>
    <row r="561" spans="1:87">
      <c r="A561" s="29"/>
      <c r="B561" s="30"/>
      <c r="C561" s="30"/>
      <c r="D561" s="30"/>
      <c r="E561" s="30"/>
      <c r="F561" s="31"/>
      <c r="G561" s="31"/>
      <c r="H561" s="31"/>
      <c r="I561" s="32"/>
      <c r="J561" s="30"/>
      <c r="K561" s="33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L561" s="35"/>
      <c r="AM561" s="35"/>
      <c r="AN561" s="35"/>
      <c r="AO561" s="35"/>
      <c r="AP561" s="35"/>
      <c r="AQ561" s="35"/>
      <c r="AR561" s="35"/>
      <c r="AS561" s="35"/>
      <c r="AT561" s="35"/>
      <c r="AU561" s="35"/>
      <c r="AV561" s="35"/>
      <c r="AW561" s="35"/>
      <c r="AX561" s="35"/>
      <c r="AY561" s="35"/>
      <c r="AZ561" s="35"/>
      <c r="BA561" s="35"/>
      <c r="BB561" s="35"/>
      <c r="BC561" s="35"/>
      <c r="BD561" s="35"/>
      <c r="BE561" s="35"/>
      <c r="BF561" s="35"/>
      <c r="BG561" s="35"/>
      <c r="BK561" s="42"/>
      <c r="BL561" s="42"/>
      <c r="BM561" s="42"/>
      <c r="BN561" s="42"/>
      <c r="BO561" s="42"/>
      <c r="BP561" s="42"/>
      <c r="BQ561" s="42"/>
      <c r="BR561" s="42"/>
      <c r="BS561" s="42"/>
      <c r="BT561" s="42"/>
      <c r="BU561" s="42"/>
      <c r="BV561" s="42"/>
      <c r="BW561" s="42"/>
      <c r="BX561" s="42"/>
      <c r="BY561" s="42"/>
      <c r="BZ561" s="42"/>
      <c r="CA561" s="42"/>
      <c r="CB561" s="42"/>
      <c r="CC561" s="42"/>
      <c r="CD561" s="42"/>
      <c r="CE561" s="42"/>
      <c r="CF561" s="42"/>
      <c r="CH561" s="32"/>
      <c r="CI561" s="30"/>
    </row>
    <row r="562" spans="1:87">
      <c r="A562" s="29"/>
      <c r="B562" s="30"/>
      <c r="C562" s="30"/>
      <c r="D562" s="30"/>
      <c r="E562" s="30"/>
      <c r="F562" s="31"/>
      <c r="G562" s="31"/>
      <c r="H562" s="31"/>
      <c r="I562" s="32"/>
      <c r="J562" s="30"/>
      <c r="K562" s="33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L562" s="35"/>
      <c r="AM562" s="35"/>
      <c r="AN562" s="35"/>
      <c r="AO562" s="35"/>
      <c r="AP562" s="35"/>
      <c r="AQ562" s="35"/>
      <c r="AR562" s="35"/>
      <c r="AS562" s="35"/>
      <c r="AT562" s="35"/>
      <c r="AU562" s="35"/>
      <c r="AV562" s="35"/>
      <c r="AW562" s="35"/>
      <c r="AX562" s="35"/>
      <c r="AY562" s="35"/>
      <c r="AZ562" s="35"/>
      <c r="BA562" s="35"/>
      <c r="BB562" s="35"/>
      <c r="BC562" s="35"/>
      <c r="BD562" s="35"/>
      <c r="BE562" s="35"/>
      <c r="BF562" s="35"/>
      <c r="BG562" s="35"/>
      <c r="BK562" s="42"/>
      <c r="BL562" s="42"/>
      <c r="BM562" s="42"/>
      <c r="BN562" s="42"/>
      <c r="BO562" s="42"/>
      <c r="BP562" s="42"/>
      <c r="BQ562" s="42"/>
      <c r="BR562" s="42"/>
      <c r="BS562" s="42"/>
      <c r="BT562" s="42"/>
      <c r="BU562" s="42"/>
      <c r="BV562" s="42"/>
      <c r="BW562" s="42"/>
      <c r="BX562" s="42"/>
      <c r="BY562" s="42"/>
      <c r="BZ562" s="42"/>
      <c r="CA562" s="42"/>
      <c r="CB562" s="42"/>
      <c r="CC562" s="42"/>
      <c r="CD562" s="42"/>
      <c r="CE562" s="42"/>
      <c r="CF562" s="42"/>
      <c r="CH562" s="32"/>
      <c r="CI562" s="30"/>
    </row>
    <row r="563" spans="1:87">
      <c r="A563" s="29"/>
      <c r="B563" s="30"/>
      <c r="C563" s="30"/>
      <c r="D563" s="30"/>
      <c r="E563" s="30"/>
      <c r="F563" s="31"/>
      <c r="G563" s="31"/>
      <c r="H563" s="31"/>
      <c r="I563" s="32"/>
      <c r="J563" s="30"/>
      <c r="K563" s="33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L563" s="35"/>
      <c r="AM563" s="35"/>
      <c r="AN563" s="35"/>
      <c r="AO563" s="35"/>
      <c r="AP563" s="35"/>
      <c r="AQ563" s="35"/>
      <c r="AR563" s="35"/>
      <c r="AS563" s="35"/>
      <c r="AT563" s="35"/>
      <c r="AU563" s="35"/>
      <c r="AV563" s="35"/>
      <c r="AW563" s="35"/>
      <c r="AX563" s="35"/>
      <c r="AY563" s="35"/>
      <c r="AZ563" s="35"/>
      <c r="BA563" s="35"/>
      <c r="BB563" s="35"/>
      <c r="BC563" s="35"/>
      <c r="BD563" s="35"/>
      <c r="BE563" s="35"/>
      <c r="BF563" s="35"/>
      <c r="BG563" s="35"/>
      <c r="BK563" s="42"/>
      <c r="BL563" s="42"/>
      <c r="BM563" s="42"/>
      <c r="BN563" s="42"/>
      <c r="BO563" s="42"/>
      <c r="BP563" s="42"/>
      <c r="BQ563" s="42"/>
      <c r="BR563" s="42"/>
      <c r="BS563" s="42"/>
      <c r="BT563" s="42"/>
      <c r="BU563" s="42"/>
      <c r="BV563" s="42"/>
      <c r="BW563" s="42"/>
      <c r="BX563" s="42"/>
      <c r="BY563" s="42"/>
      <c r="BZ563" s="42"/>
      <c r="CA563" s="42"/>
      <c r="CB563" s="42"/>
      <c r="CC563" s="42"/>
      <c r="CD563" s="42"/>
      <c r="CE563" s="42"/>
      <c r="CF563" s="42"/>
      <c r="CH563" s="32"/>
      <c r="CI563" s="30"/>
    </row>
    <row r="564" spans="1:87">
      <c r="A564" s="29"/>
      <c r="B564" s="30"/>
      <c r="C564" s="30"/>
      <c r="D564" s="30"/>
      <c r="E564" s="30"/>
      <c r="F564" s="31"/>
      <c r="G564" s="31"/>
      <c r="H564" s="31"/>
      <c r="I564" s="32"/>
      <c r="J564" s="30"/>
      <c r="K564" s="33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L564" s="35"/>
      <c r="AM564" s="35"/>
      <c r="AN564" s="35"/>
      <c r="AO564" s="35"/>
      <c r="AP564" s="35"/>
      <c r="AQ564" s="35"/>
      <c r="AR564" s="35"/>
      <c r="AS564" s="35"/>
      <c r="AT564" s="35"/>
      <c r="AU564" s="35"/>
      <c r="AV564" s="35"/>
      <c r="AW564" s="35"/>
      <c r="AX564" s="35"/>
      <c r="AY564" s="35"/>
      <c r="AZ564" s="35"/>
      <c r="BA564" s="35"/>
      <c r="BB564" s="35"/>
      <c r="BC564" s="35"/>
      <c r="BD564" s="35"/>
      <c r="BE564" s="35"/>
      <c r="BF564" s="35"/>
      <c r="BG564" s="35"/>
      <c r="BK564" s="42"/>
      <c r="BL564" s="42"/>
      <c r="BM564" s="42"/>
      <c r="BN564" s="42"/>
      <c r="BO564" s="42"/>
      <c r="BP564" s="42"/>
      <c r="BQ564" s="42"/>
      <c r="BR564" s="42"/>
      <c r="BS564" s="42"/>
      <c r="BT564" s="42"/>
      <c r="BU564" s="42"/>
      <c r="BV564" s="42"/>
      <c r="BW564" s="42"/>
      <c r="BX564" s="42"/>
      <c r="BY564" s="42"/>
      <c r="BZ564" s="42"/>
      <c r="CA564" s="42"/>
      <c r="CB564" s="42"/>
      <c r="CC564" s="42"/>
      <c r="CD564" s="42"/>
      <c r="CE564" s="42"/>
      <c r="CF564" s="42"/>
      <c r="CH564" s="32"/>
      <c r="CI564" s="30"/>
    </row>
    <row r="565" spans="1:87">
      <c r="A565" s="29"/>
      <c r="B565" s="30"/>
      <c r="C565" s="30"/>
      <c r="D565" s="30"/>
      <c r="E565" s="30"/>
      <c r="F565" s="31"/>
      <c r="G565" s="31"/>
      <c r="H565" s="31"/>
      <c r="I565" s="32"/>
      <c r="J565" s="30"/>
      <c r="K565" s="33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L565" s="35"/>
      <c r="AM565" s="35"/>
      <c r="AN565" s="35"/>
      <c r="AO565" s="35"/>
      <c r="AP565" s="35"/>
      <c r="AQ565" s="35"/>
      <c r="AR565" s="35"/>
      <c r="AS565" s="35"/>
      <c r="AT565" s="35"/>
      <c r="AU565" s="35"/>
      <c r="AV565" s="35"/>
      <c r="AW565" s="35"/>
      <c r="AX565" s="35"/>
      <c r="AY565" s="35"/>
      <c r="AZ565" s="35"/>
      <c r="BA565" s="35"/>
      <c r="BB565" s="35"/>
      <c r="BC565" s="35"/>
      <c r="BD565" s="35"/>
      <c r="BE565" s="35"/>
      <c r="BF565" s="35"/>
      <c r="BG565" s="35"/>
      <c r="BK565" s="42"/>
      <c r="BL565" s="42"/>
      <c r="BM565" s="42"/>
      <c r="BN565" s="42"/>
      <c r="BO565" s="42"/>
      <c r="BP565" s="42"/>
      <c r="BQ565" s="42"/>
      <c r="BR565" s="42"/>
      <c r="BS565" s="42"/>
      <c r="BT565" s="42"/>
      <c r="BU565" s="42"/>
      <c r="BV565" s="42"/>
      <c r="BW565" s="42"/>
      <c r="BX565" s="42"/>
      <c r="BY565" s="42"/>
      <c r="BZ565" s="42"/>
      <c r="CA565" s="42"/>
      <c r="CB565" s="42"/>
      <c r="CC565" s="42"/>
      <c r="CD565" s="42"/>
      <c r="CE565" s="42"/>
      <c r="CF565" s="42"/>
      <c r="CH565" s="32"/>
      <c r="CI565" s="30"/>
    </row>
    <row r="566" spans="1:87">
      <c r="A566" s="29"/>
      <c r="B566" s="30"/>
      <c r="C566" s="30"/>
      <c r="D566" s="30"/>
      <c r="E566" s="30"/>
      <c r="F566" s="31"/>
      <c r="G566" s="31"/>
      <c r="H566" s="31"/>
      <c r="I566" s="32"/>
      <c r="J566" s="30"/>
      <c r="K566" s="33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L566" s="35"/>
      <c r="AM566" s="35"/>
      <c r="AN566" s="35"/>
      <c r="AO566" s="35"/>
      <c r="AP566" s="35"/>
      <c r="AQ566" s="35"/>
      <c r="AR566" s="35"/>
      <c r="AS566" s="35"/>
      <c r="AT566" s="35"/>
      <c r="AU566" s="35"/>
      <c r="AV566" s="35"/>
      <c r="AW566" s="35"/>
      <c r="AX566" s="35"/>
      <c r="AY566" s="35"/>
      <c r="AZ566" s="35"/>
      <c r="BA566" s="35"/>
      <c r="BB566" s="35"/>
      <c r="BC566" s="35"/>
      <c r="BD566" s="35"/>
      <c r="BE566" s="35"/>
      <c r="BF566" s="35"/>
      <c r="BG566" s="35"/>
      <c r="BK566" s="42"/>
      <c r="BL566" s="42"/>
      <c r="BM566" s="42"/>
      <c r="BN566" s="42"/>
      <c r="BO566" s="42"/>
      <c r="BP566" s="42"/>
      <c r="BQ566" s="42"/>
      <c r="BR566" s="42"/>
      <c r="BS566" s="42"/>
      <c r="BT566" s="42"/>
      <c r="BU566" s="42"/>
      <c r="BV566" s="42"/>
      <c r="BW566" s="42"/>
      <c r="BX566" s="42"/>
      <c r="BY566" s="42"/>
      <c r="BZ566" s="42"/>
      <c r="CA566" s="42"/>
      <c r="CB566" s="42"/>
      <c r="CC566" s="42"/>
      <c r="CD566" s="42"/>
      <c r="CE566" s="42"/>
      <c r="CF566" s="42"/>
      <c r="CH566" s="32"/>
      <c r="CI566" s="30"/>
    </row>
    <row r="567" spans="1:87">
      <c r="A567" s="29"/>
      <c r="B567" s="30"/>
      <c r="C567" s="30"/>
      <c r="D567" s="30"/>
      <c r="E567" s="30"/>
      <c r="F567" s="31"/>
      <c r="G567" s="31"/>
      <c r="H567" s="31"/>
      <c r="I567" s="32"/>
      <c r="J567" s="30"/>
      <c r="K567" s="33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L567" s="35"/>
      <c r="AM567" s="35"/>
      <c r="AN567" s="35"/>
      <c r="AO567" s="35"/>
      <c r="AP567" s="35"/>
      <c r="AQ567" s="35"/>
      <c r="AR567" s="35"/>
      <c r="AS567" s="35"/>
      <c r="AT567" s="35"/>
      <c r="AU567" s="35"/>
      <c r="AV567" s="35"/>
      <c r="AW567" s="35"/>
      <c r="AX567" s="35"/>
      <c r="AY567" s="35"/>
      <c r="AZ567" s="35"/>
      <c r="BA567" s="35"/>
      <c r="BB567" s="35"/>
      <c r="BC567" s="35"/>
      <c r="BD567" s="35"/>
      <c r="BE567" s="35"/>
      <c r="BF567" s="35"/>
      <c r="BG567" s="35"/>
      <c r="BK567" s="42"/>
      <c r="BL567" s="42"/>
      <c r="BM567" s="42"/>
      <c r="BN567" s="42"/>
      <c r="BO567" s="42"/>
      <c r="BP567" s="42"/>
      <c r="BQ567" s="42"/>
      <c r="BR567" s="42"/>
      <c r="BS567" s="42"/>
      <c r="BT567" s="42"/>
      <c r="BU567" s="42"/>
      <c r="BV567" s="42"/>
      <c r="BW567" s="42"/>
      <c r="BX567" s="42"/>
      <c r="BY567" s="42"/>
      <c r="BZ567" s="42"/>
      <c r="CA567" s="42"/>
      <c r="CB567" s="42"/>
      <c r="CC567" s="42"/>
      <c r="CD567" s="42"/>
      <c r="CE567" s="42"/>
      <c r="CF567" s="42"/>
      <c r="CH567" s="32"/>
      <c r="CI567" s="30"/>
    </row>
    <row r="568" spans="1:87" s="43" customFormat="1" ht="15">
      <c r="F568" s="44"/>
      <c r="G568" s="44"/>
      <c r="H568" s="44"/>
      <c r="L568" s="23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23"/>
      <c r="AJ568" s="25"/>
      <c r="AK568" s="26"/>
      <c r="AL568" s="44"/>
      <c r="AM568" s="44"/>
      <c r="AN568" s="44"/>
      <c r="AO568" s="44"/>
      <c r="AP568" s="44"/>
      <c r="AQ568" s="44"/>
      <c r="AR568" s="44"/>
      <c r="AS568" s="44"/>
      <c r="AT568" s="44"/>
      <c r="AU568" s="44"/>
      <c r="AV568" s="44"/>
      <c r="AW568" s="44"/>
      <c r="AX568" s="44"/>
      <c r="AY568" s="44"/>
      <c r="AZ568" s="44"/>
      <c r="BA568" s="44"/>
      <c r="BB568" s="44"/>
      <c r="BC568" s="44"/>
      <c r="BD568" s="44"/>
      <c r="BE568" s="44"/>
      <c r="BF568" s="44"/>
      <c r="BG568" s="44"/>
      <c r="BH568" s="27"/>
      <c r="BI568" s="24"/>
      <c r="BJ568" s="28"/>
      <c r="BK568" s="44"/>
      <c r="BL568" s="44"/>
      <c r="BM568" s="44"/>
      <c r="BN568" s="44"/>
      <c r="BO568" s="44"/>
      <c r="BP568" s="44"/>
      <c r="BQ568" s="44"/>
      <c r="BR568" s="44"/>
      <c r="BS568" s="44"/>
      <c r="BT568" s="44"/>
      <c r="BU568" s="44"/>
      <c r="BV568" s="44"/>
      <c r="BW568" s="44"/>
      <c r="BX568" s="44"/>
      <c r="BY568" s="44"/>
      <c r="BZ568" s="44"/>
      <c r="CA568" s="44"/>
      <c r="CB568" s="44"/>
      <c r="CC568" s="44"/>
      <c r="CD568" s="44"/>
      <c r="CE568" s="44"/>
      <c r="CF568" s="44"/>
      <c r="CG568" s="28"/>
    </row>
    <row r="571" spans="1:87" ht="32">
      <c r="A571" s="114"/>
    </row>
    <row r="572" spans="1:87">
      <c r="A572" s="29"/>
      <c r="B572" s="30"/>
      <c r="C572" s="30"/>
      <c r="D572" s="30"/>
      <c r="E572" s="30"/>
      <c r="F572" s="31"/>
      <c r="G572" s="31"/>
      <c r="H572" s="31"/>
      <c r="I572" s="32"/>
      <c r="J572" s="30"/>
      <c r="K572" s="33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L572" s="35"/>
      <c r="AM572" s="35"/>
      <c r="AN572" s="35"/>
      <c r="AO572" s="35"/>
      <c r="AP572" s="35"/>
      <c r="AQ572" s="35"/>
      <c r="AR572" s="35"/>
      <c r="AS572" s="35"/>
      <c r="AT572" s="35"/>
      <c r="AU572" s="35"/>
      <c r="AV572" s="35"/>
      <c r="AW572" s="35"/>
      <c r="AX572" s="35"/>
      <c r="AY572" s="35"/>
      <c r="AZ572" s="35"/>
      <c r="BA572" s="35"/>
      <c r="BB572" s="35"/>
      <c r="BC572" s="35"/>
      <c r="BD572" s="35"/>
      <c r="BE572" s="35"/>
      <c r="BF572" s="35"/>
      <c r="BG572" s="35"/>
      <c r="BK572" s="42"/>
      <c r="BL572" s="42"/>
      <c r="BM572" s="42"/>
      <c r="BN572" s="42"/>
      <c r="BO572" s="42"/>
      <c r="BP572" s="42"/>
      <c r="BQ572" s="42"/>
      <c r="BR572" s="42"/>
      <c r="BS572" s="42"/>
      <c r="BT572" s="42"/>
      <c r="BU572" s="42"/>
      <c r="BV572" s="42"/>
      <c r="BW572" s="42"/>
      <c r="BX572" s="42"/>
      <c r="BY572" s="42"/>
      <c r="BZ572" s="42"/>
      <c r="CA572" s="42"/>
      <c r="CB572" s="42"/>
      <c r="CC572" s="42"/>
      <c r="CD572" s="42"/>
      <c r="CE572" s="42"/>
      <c r="CF572" s="42"/>
      <c r="CH572" s="32"/>
      <c r="CI572" s="30"/>
    </row>
    <row r="573" spans="1:87">
      <c r="A573" s="29"/>
      <c r="B573" s="30"/>
      <c r="C573" s="30"/>
      <c r="D573" s="30"/>
      <c r="E573" s="30"/>
      <c r="F573" s="31"/>
      <c r="G573" s="31"/>
      <c r="H573" s="31"/>
      <c r="I573" s="32"/>
      <c r="J573" s="30"/>
      <c r="K573" s="33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L573" s="35"/>
      <c r="AM573" s="35"/>
      <c r="AN573" s="35"/>
      <c r="AO573" s="35"/>
      <c r="AP573" s="35"/>
      <c r="AQ573" s="35"/>
      <c r="AR573" s="35"/>
      <c r="AS573" s="35"/>
      <c r="AT573" s="35"/>
      <c r="AU573" s="35"/>
      <c r="AV573" s="35"/>
      <c r="AW573" s="35"/>
      <c r="AX573" s="35"/>
      <c r="AY573" s="35"/>
      <c r="AZ573" s="35"/>
      <c r="BA573" s="35"/>
      <c r="BB573" s="35"/>
      <c r="BC573" s="35"/>
      <c r="BD573" s="35"/>
      <c r="BE573" s="35"/>
      <c r="BF573" s="35"/>
      <c r="BG573" s="35"/>
      <c r="BK573" s="42"/>
      <c r="BL573" s="42"/>
      <c r="BM573" s="42"/>
      <c r="BN573" s="42"/>
      <c r="BO573" s="42"/>
      <c r="BP573" s="42"/>
      <c r="BQ573" s="42"/>
      <c r="BR573" s="42"/>
      <c r="BS573" s="42"/>
      <c r="BT573" s="42"/>
      <c r="BU573" s="42"/>
      <c r="BV573" s="42"/>
      <c r="BW573" s="42"/>
      <c r="BX573" s="42"/>
      <c r="BY573" s="42"/>
      <c r="BZ573" s="42"/>
      <c r="CA573" s="42"/>
      <c r="CB573" s="42"/>
      <c r="CC573" s="42"/>
      <c r="CD573" s="42"/>
      <c r="CE573" s="42"/>
      <c r="CF573" s="42"/>
      <c r="CH573" s="32"/>
      <c r="CI573" s="30"/>
    </row>
    <row r="574" spans="1:87">
      <c r="A574" s="29"/>
      <c r="B574" s="30"/>
      <c r="C574" s="30"/>
      <c r="D574" s="30"/>
      <c r="E574" s="30"/>
      <c r="F574" s="31"/>
      <c r="G574" s="31"/>
      <c r="H574" s="31"/>
      <c r="I574" s="32"/>
      <c r="J574" s="30"/>
      <c r="K574" s="33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L574" s="35"/>
      <c r="AM574" s="35"/>
      <c r="AN574" s="35"/>
      <c r="AO574" s="35"/>
      <c r="AP574" s="35"/>
      <c r="AQ574" s="35"/>
      <c r="AR574" s="35"/>
      <c r="AS574" s="35"/>
      <c r="AT574" s="35"/>
      <c r="AU574" s="35"/>
      <c r="AV574" s="35"/>
      <c r="AW574" s="35"/>
      <c r="AX574" s="35"/>
      <c r="AY574" s="35"/>
      <c r="AZ574" s="35"/>
      <c r="BA574" s="35"/>
      <c r="BB574" s="35"/>
      <c r="BC574" s="35"/>
      <c r="BD574" s="35"/>
      <c r="BE574" s="35"/>
      <c r="BF574" s="35"/>
      <c r="BG574" s="35"/>
      <c r="BK574" s="42"/>
      <c r="BL574" s="42"/>
      <c r="BM574" s="42"/>
      <c r="BN574" s="42"/>
      <c r="BO574" s="42"/>
      <c r="BP574" s="42"/>
      <c r="BQ574" s="42"/>
      <c r="BR574" s="42"/>
      <c r="BS574" s="42"/>
      <c r="BT574" s="42"/>
      <c r="BU574" s="42"/>
      <c r="BV574" s="42"/>
      <c r="BW574" s="42"/>
      <c r="BX574" s="42"/>
      <c r="BY574" s="42"/>
      <c r="BZ574" s="42"/>
      <c r="CA574" s="42"/>
      <c r="CB574" s="42"/>
      <c r="CC574" s="42"/>
      <c r="CD574" s="42"/>
      <c r="CE574" s="42"/>
      <c r="CF574" s="42"/>
      <c r="CH574" s="32"/>
      <c r="CI574" s="30"/>
    </row>
    <row r="575" spans="1:87">
      <c r="A575" s="29"/>
      <c r="B575" s="30"/>
      <c r="C575" s="30"/>
      <c r="D575" s="30"/>
      <c r="E575" s="30"/>
      <c r="F575" s="31"/>
      <c r="G575" s="31"/>
      <c r="H575" s="31"/>
      <c r="I575" s="32"/>
      <c r="J575" s="30"/>
      <c r="K575" s="33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L575" s="35"/>
      <c r="AM575" s="35"/>
      <c r="AN575" s="35"/>
      <c r="AO575" s="35"/>
      <c r="AP575" s="35"/>
      <c r="AQ575" s="35"/>
      <c r="AR575" s="35"/>
      <c r="AS575" s="35"/>
      <c r="AT575" s="35"/>
      <c r="AU575" s="35"/>
      <c r="AV575" s="35"/>
      <c r="AW575" s="35"/>
      <c r="AX575" s="35"/>
      <c r="AY575" s="35"/>
      <c r="AZ575" s="35"/>
      <c r="BA575" s="35"/>
      <c r="BB575" s="35"/>
      <c r="BC575" s="35"/>
      <c r="BD575" s="35"/>
      <c r="BE575" s="35"/>
      <c r="BF575" s="35"/>
      <c r="BG575" s="35"/>
      <c r="BK575" s="42"/>
      <c r="BL575" s="42"/>
      <c r="BM575" s="42"/>
      <c r="BN575" s="42"/>
      <c r="BO575" s="42"/>
      <c r="BP575" s="42"/>
      <c r="BQ575" s="42"/>
      <c r="BR575" s="42"/>
      <c r="BS575" s="42"/>
      <c r="BT575" s="42"/>
      <c r="BU575" s="42"/>
      <c r="BV575" s="42"/>
      <c r="BW575" s="42"/>
      <c r="BX575" s="42"/>
      <c r="BY575" s="42"/>
      <c r="BZ575" s="42"/>
      <c r="CA575" s="42"/>
      <c r="CB575" s="42"/>
      <c r="CC575" s="42"/>
      <c r="CD575" s="42"/>
      <c r="CE575" s="42"/>
      <c r="CF575" s="42"/>
      <c r="CH575" s="32"/>
      <c r="CI575" s="30"/>
    </row>
    <row r="576" spans="1:87">
      <c r="A576" s="29"/>
      <c r="B576" s="30"/>
      <c r="C576" s="30"/>
      <c r="D576" s="30"/>
      <c r="E576" s="30"/>
      <c r="F576" s="31"/>
      <c r="G576" s="31"/>
      <c r="H576" s="31"/>
      <c r="I576" s="32"/>
      <c r="J576" s="30"/>
      <c r="K576" s="33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L576" s="35"/>
      <c r="AM576" s="35"/>
      <c r="AN576" s="35"/>
      <c r="AO576" s="35"/>
      <c r="AP576" s="35"/>
      <c r="AQ576" s="35"/>
      <c r="AR576" s="35"/>
      <c r="AS576" s="35"/>
      <c r="AT576" s="35"/>
      <c r="AU576" s="35"/>
      <c r="AV576" s="35"/>
      <c r="AW576" s="35"/>
      <c r="AX576" s="35"/>
      <c r="AY576" s="35"/>
      <c r="AZ576" s="35"/>
      <c r="BA576" s="35"/>
      <c r="BB576" s="35"/>
      <c r="BC576" s="35"/>
      <c r="BD576" s="35"/>
      <c r="BE576" s="35"/>
      <c r="BF576" s="35"/>
      <c r="BG576" s="35"/>
      <c r="BK576" s="42"/>
      <c r="BL576" s="42"/>
      <c r="BM576" s="42"/>
      <c r="BN576" s="42"/>
      <c r="BO576" s="42"/>
      <c r="BP576" s="42"/>
      <c r="BQ576" s="42"/>
      <c r="BR576" s="42"/>
      <c r="BS576" s="42"/>
      <c r="BT576" s="42"/>
      <c r="BU576" s="42"/>
      <c r="BV576" s="42"/>
      <c r="BW576" s="42"/>
      <c r="BX576" s="42"/>
      <c r="BY576" s="42"/>
      <c r="BZ576" s="42"/>
      <c r="CA576" s="42"/>
      <c r="CB576" s="42"/>
      <c r="CC576" s="42"/>
      <c r="CD576" s="42"/>
      <c r="CE576" s="42"/>
      <c r="CF576" s="42"/>
      <c r="CH576" s="32"/>
      <c r="CI576" s="30"/>
    </row>
    <row r="577" spans="1:87">
      <c r="A577" s="29"/>
      <c r="B577" s="30"/>
      <c r="C577" s="30"/>
      <c r="D577" s="30"/>
      <c r="E577" s="30"/>
      <c r="F577" s="31"/>
      <c r="G577" s="31"/>
      <c r="H577" s="31"/>
      <c r="I577" s="32"/>
      <c r="J577" s="30"/>
      <c r="K577" s="33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L577" s="35"/>
      <c r="AM577" s="35"/>
      <c r="AN577" s="35"/>
      <c r="AO577" s="35"/>
      <c r="AP577" s="35"/>
      <c r="AQ577" s="35"/>
      <c r="AR577" s="35"/>
      <c r="AS577" s="35"/>
      <c r="AT577" s="35"/>
      <c r="AU577" s="35"/>
      <c r="AV577" s="35"/>
      <c r="AW577" s="35"/>
      <c r="AX577" s="35"/>
      <c r="AY577" s="35"/>
      <c r="AZ577" s="35"/>
      <c r="BA577" s="35"/>
      <c r="BB577" s="35"/>
      <c r="BC577" s="35"/>
      <c r="BD577" s="35"/>
      <c r="BE577" s="35"/>
      <c r="BF577" s="35"/>
      <c r="BG577" s="35"/>
      <c r="BK577" s="42"/>
      <c r="BL577" s="42"/>
      <c r="BM577" s="42"/>
      <c r="BN577" s="42"/>
      <c r="BO577" s="42"/>
      <c r="BP577" s="42"/>
      <c r="BQ577" s="42"/>
      <c r="BR577" s="42"/>
      <c r="BS577" s="42"/>
      <c r="BT577" s="42"/>
      <c r="BU577" s="42"/>
      <c r="BV577" s="42"/>
      <c r="BW577" s="42"/>
      <c r="BX577" s="42"/>
      <c r="BY577" s="42"/>
      <c r="BZ577" s="42"/>
      <c r="CA577" s="42"/>
      <c r="CB577" s="42"/>
      <c r="CC577" s="42"/>
      <c r="CD577" s="42"/>
      <c r="CE577" s="42"/>
      <c r="CF577" s="42"/>
      <c r="CH577" s="32"/>
      <c r="CI577" s="30"/>
    </row>
    <row r="578" spans="1:87">
      <c r="A578" s="29"/>
      <c r="B578" s="30"/>
      <c r="C578" s="30"/>
      <c r="D578" s="30"/>
      <c r="E578" s="30"/>
      <c r="F578" s="31"/>
      <c r="G578" s="31"/>
      <c r="H578" s="31"/>
      <c r="I578" s="32"/>
      <c r="J578" s="30"/>
      <c r="K578" s="33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L578" s="35"/>
      <c r="AM578" s="35"/>
      <c r="AN578" s="35"/>
      <c r="AO578" s="35"/>
      <c r="AP578" s="35"/>
      <c r="AQ578" s="35"/>
      <c r="AR578" s="35"/>
      <c r="AS578" s="35"/>
      <c r="AT578" s="35"/>
      <c r="AU578" s="35"/>
      <c r="AV578" s="35"/>
      <c r="AW578" s="35"/>
      <c r="AX578" s="35"/>
      <c r="AY578" s="35"/>
      <c r="AZ578" s="35"/>
      <c r="BA578" s="35"/>
      <c r="BB578" s="35"/>
      <c r="BC578" s="35"/>
      <c r="BD578" s="35"/>
      <c r="BE578" s="35"/>
      <c r="BF578" s="35"/>
      <c r="BG578" s="35"/>
      <c r="BK578" s="42"/>
      <c r="BL578" s="42"/>
      <c r="BM578" s="42"/>
      <c r="BN578" s="42"/>
      <c r="BO578" s="42"/>
      <c r="BP578" s="42"/>
      <c r="BQ578" s="42"/>
      <c r="BR578" s="42"/>
      <c r="BS578" s="42"/>
      <c r="BT578" s="42"/>
      <c r="BU578" s="42"/>
      <c r="BV578" s="42"/>
      <c r="BW578" s="42"/>
      <c r="BX578" s="42"/>
      <c r="BY578" s="42"/>
      <c r="BZ578" s="42"/>
      <c r="CA578" s="42"/>
      <c r="CB578" s="42"/>
      <c r="CC578" s="42"/>
      <c r="CD578" s="42"/>
      <c r="CE578" s="42"/>
      <c r="CF578" s="42"/>
      <c r="CH578" s="32"/>
      <c r="CI578" s="30"/>
    </row>
    <row r="579" spans="1:87">
      <c r="A579" s="29"/>
      <c r="B579" s="30"/>
      <c r="C579" s="30"/>
      <c r="D579" s="30"/>
      <c r="E579" s="30"/>
      <c r="F579" s="31"/>
      <c r="G579" s="31"/>
      <c r="H579" s="31"/>
      <c r="I579" s="32"/>
      <c r="J579" s="30"/>
      <c r="K579" s="33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L579" s="35"/>
      <c r="AM579" s="35"/>
      <c r="AN579" s="35"/>
      <c r="AO579" s="35"/>
      <c r="AP579" s="35"/>
      <c r="AQ579" s="35"/>
      <c r="AR579" s="35"/>
      <c r="AS579" s="35"/>
      <c r="AT579" s="35"/>
      <c r="AU579" s="35"/>
      <c r="AV579" s="35"/>
      <c r="AW579" s="35"/>
      <c r="AX579" s="35"/>
      <c r="AY579" s="35"/>
      <c r="AZ579" s="35"/>
      <c r="BA579" s="35"/>
      <c r="BB579" s="35"/>
      <c r="BC579" s="35"/>
      <c r="BD579" s="35"/>
      <c r="BE579" s="35"/>
      <c r="BF579" s="35"/>
      <c r="BG579" s="35"/>
      <c r="BK579" s="42"/>
      <c r="BL579" s="42"/>
      <c r="BM579" s="42"/>
      <c r="BN579" s="42"/>
      <c r="BO579" s="42"/>
      <c r="BP579" s="42"/>
      <c r="BQ579" s="42"/>
      <c r="BR579" s="42"/>
      <c r="BS579" s="42"/>
      <c r="BT579" s="42"/>
      <c r="BU579" s="42"/>
      <c r="BV579" s="42"/>
      <c r="BW579" s="42"/>
      <c r="BX579" s="42"/>
      <c r="BY579" s="42"/>
      <c r="BZ579" s="42"/>
      <c r="CA579" s="42"/>
      <c r="CB579" s="42"/>
      <c r="CC579" s="42"/>
      <c r="CD579" s="42"/>
      <c r="CE579" s="42"/>
      <c r="CF579" s="42"/>
      <c r="CH579" s="32"/>
      <c r="CI579" s="30"/>
    </row>
    <row r="580" spans="1:87">
      <c r="A580" s="29"/>
      <c r="B580" s="30"/>
      <c r="C580" s="30"/>
      <c r="D580" s="30"/>
      <c r="E580" s="30"/>
      <c r="F580" s="31"/>
      <c r="G580" s="31"/>
      <c r="H580" s="31"/>
      <c r="I580" s="32"/>
      <c r="J580" s="30"/>
      <c r="K580" s="33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L580" s="35"/>
      <c r="AM580" s="35"/>
      <c r="AN580" s="35"/>
      <c r="AO580" s="35"/>
      <c r="AP580" s="35"/>
      <c r="AQ580" s="35"/>
      <c r="AR580" s="35"/>
      <c r="AS580" s="35"/>
      <c r="AT580" s="35"/>
      <c r="AU580" s="35"/>
      <c r="AV580" s="35"/>
      <c r="AW580" s="35"/>
      <c r="AX580" s="35"/>
      <c r="AY580" s="35"/>
      <c r="AZ580" s="35"/>
      <c r="BA580" s="35"/>
      <c r="BB580" s="35"/>
      <c r="BC580" s="35"/>
      <c r="BD580" s="35"/>
      <c r="BE580" s="35"/>
      <c r="BF580" s="35"/>
      <c r="BG580" s="35"/>
      <c r="BK580" s="42"/>
      <c r="BL580" s="42"/>
      <c r="BM580" s="42"/>
      <c r="BN580" s="42"/>
      <c r="BO580" s="42"/>
      <c r="BP580" s="42"/>
      <c r="BQ580" s="42"/>
      <c r="BR580" s="42"/>
      <c r="BS580" s="42"/>
      <c r="BT580" s="42"/>
      <c r="BU580" s="42"/>
      <c r="BV580" s="42"/>
      <c r="BW580" s="42"/>
      <c r="BX580" s="42"/>
      <c r="BY580" s="42"/>
      <c r="BZ580" s="42"/>
      <c r="CA580" s="42"/>
      <c r="CB580" s="42"/>
      <c r="CC580" s="42"/>
      <c r="CD580" s="42"/>
      <c r="CE580" s="42"/>
      <c r="CF580" s="42"/>
      <c r="CH580" s="32"/>
      <c r="CI580" s="30"/>
    </row>
    <row r="581" spans="1:87">
      <c r="A581" s="29"/>
      <c r="B581" s="30"/>
      <c r="C581" s="30"/>
      <c r="D581" s="30"/>
      <c r="E581" s="30"/>
      <c r="F581" s="31"/>
      <c r="G581" s="31"/>
      <c r="H581" s="31"/>
      <c r="I581" s="32"/>
      <c r="J581" s="30"/>
      <c r="K581" s="33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L581" s="35"/>
      <c r="AM581" s="35"/>
      <c r="AN581" s="35"/>
      <c r="AO581" s="35"/>
      <c r="AP581" s="35"/>
      <c r="AQ581" s="35"/>
      <c r="AR581" s="35"/>
      <c r="AS581" s="35"/>
      <c r="AT581" s="35"/>
      <c r="AU581" s="35"/>
      <c r="AV581" s="35"/>
      <c r="AW581" s="35"/>
      <c r="AX581" s="35"/>
      <c r="AY581" s="35"/>
      <c r="AZ581" s="35"/>
      <c r="BA581" s="35"/>
      <c r="BB581" s="35"/>
      <c r="BC581" s="35"/>
      <c r="BD581" s="35"/>
      <c r="BE581" s="35"/>
      <c r="BF581" s="35"/>
      <c r="BG581" s="35"/>
      <c r="BK581" s="42"/>
      <c r="BL581" s="42"/>
      <c r="BM581" s="42"/>
      <c r="BN581" s="42"/>
      <c r="BO581" s="42"/>
      <c r="BP581" s="42"/>
      <c r="BQ581" s="42"/>
      <c r="BR581" s="42"/>
      <c r="BS581" s="42"/>
      <c r="BT581" s="42"/>
      <c r="BU581" s="42"/>
      <c r="BV581" s="42"/>
      <c r="BW581" s="42"/>
      <c r="BX581" s="42"/>
      <c r="BY581" s="42"/>
      <c r="BZ581" s="42"/>
      <c r="CA581" s="42"/>
      <c r="CB581" s="42"/>
      <c r="CC581" s="42"/>
      <c r="CD581" s="42"/>
      <c r="CE581" s="42"/>
      <c r="CF581" s="42"/>
      <c r="CH581" s="32"/>
      <c r="CI581" s="30"/>
    </row>
    <row r="582" spans="1:87">
      <c r="A582" s="29"/>
      <c r="B582" s="30"/>
      <c r="C582" s="30"/>
      <c r="D582" s="30"/>
      <c r="E582" s="30"/>
      <c r="F582" s="31"/>
      <c r="G582" s="31"/>
      <c r="H582" s="31"/>
      <c r="I582" s="32"/>
      <c r="J582" s="30"/>
      <c r="K582" s="33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L582" s="35"/>
      <c r="AM582" s="35"/>
      <c r="AN582" s="35"/>
      <c r="AO582" s="35"/>
      <c r="AP582" s="35"/>
      <c r="AQ582" s="35"/>
      <c r="AR582" s="35"/>
      <c r="AS582" s="35"/>
      <c r="AT582" s="35"/>
      <c r="AU582" s="35"/>
      <c r="AV582" s="35"/>
      <c r="AW582" s="35"/>
      <c r="AX582" s="35"/>
      <c r="AY582" s="35"/>
      <c r="AZ582" s="35"/>
      <c r="BA582" s="35"/>
      <c r="BB582" s="35"/>
      <c r="BC582" s="35"/>
      <c r="BD582" s="35"/>
      <c r="BE582" s="35"/>
      <c r="BF582" s="35"/>
      <c r="BG582" s="35"/>
      <c r="BK582" s="42"/>
      <c r="BL582" s="42"/>
      <c r="BM582" s="42"/>
      <c r="BN582" s="42"/>
      <c r="BO582" s="42"/>
      <c r="BP582" s="42"/>
      <c r="BQ582" s="42"/>
      <c r="BR582" s="42"/>
      <c r="BS582" s="42"/>
      <c r="BT582" s="42"/>
      <c r="BU582" s="42"/>
      <c r="BV582" s="42"/>
      <c r="BW582" s="42"/>
      <c r="BX582" s="42"/>
      <c r="BY582" s="42"/>
      <c r="BZ582" s="42"/>
      <c r="CA582" s="42"/>
      <c r="CB582" s="42"/>
      <c r="CC582" s="42"/>
      <c r="CD582" s="42"/>
      <c r="CE582" s="42"/>
      <c r="CF582" s="42"/>
      <c r="CH582" s="32"/>
      <c r="CI582" s="30"/>
    </row>
    <row r="583" spans="1:87">
      <c r="A583" s="29"/>
      <c r="B583" s="30"/>
      <c r="C583" s="30"/>
      <c r="D583" s="30"/>
      <c r="E583" s="30"/>
      <c r="F583" s="31"/>
      <c r="G583" s="31"/>
      <c r="H583" s="31"/>
      <c r="I583" s="32"/>
      <c r="J583" s="30"/>
      <c r="K583" s="33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K583" s="42"/>
      <c r="BL583" s="42"/>
      <c r="BM583" s="42"/>
      <c r="BN583" s="42"/>
      <c r="BO583" s="42"/>
      <c r="BP583" s="42"/>
      <c r="BQ583" s="42"/>
      <c r="BR583" s="42"/>
      <c r="BS583" s="42"/>
      <c r="BT583" s="42"/>
      <c r="BU583" s="42"/>
      <c r="BV583" s="42"/>
      <c r="BW583" s="42"/>
      <c r="BX583" s="42"/>
      <c r="BY583" s="42"/>
      <c r="BZ583" s="42"/>
      <c r="CA583" s="42"/>
      <c r="CB583" s="42"/>
      <c r="CC583" s="42"/>
      <c r="CD583" s="42"/>
      <c r="CE583" s="42"/>
      <c r="CF583" s="42"/>
      <c r="CH583" s="32"/>
      <c r="CI583" s="30"/>
    </row>
    <row r="584" spans="1:87">
      <c r="A584" s="29"/>
      <c r="B584" s="30"/>
      <c r="C584" s="30"/>
      <c r="D584" s="30"/>
      <c r="E584" s="30"/>
      <c r="F584" s="31"/>
      <c r="G584" s="31"/>
      <c r="H584" s="31"/>
      <c r="I584" s="32"/>
      <c r="J584" s="30"/>
      <c r="K584" s="33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L584" s="35"/>
      <c r="AM584" s="35"/>
      <c r="AN584" s="35"/>
      <c r="AO584" s="35"/>
      <c r="AP584" s="35"/>
      <c r="AQ584" s="35"/>
      <c r="AR584" s="35"/>
      <c r="AS584" s="35"/>
      <c r="AT584" s="35"/>
      <c r="AU584" s="35"/>
      <c r="AV584" s="35"/>
      <c r="AW584" s="35"/>
      <c r="AX584" s="35"/>
      <c r="AY584" s="35"/>
      <c r="AZ584" s="35"/>
      <c r="BA584" s="35"/>
      <c r="BB584" s="35"/>
      <c r="BC584" s="35"/>
      <c r="BD584" s="35"/>
      <c r="BE584" s="35"/>
      <c r="BF584" s="35"/>
      <c r="BG584" s="35"/>
      <c r="BK584" s="42"/>
      <c r="BL584" s="42"/>
      <c r="BM584" s="42"/>
      <c r="BN584" s="42"/>
      <c r="BO584" s="42"/>
      <c r="BP584" s="42"/>
      <c r="BQ584" s="42"/>
      <c r="BR584" s="42"/>
      <c r="BS584" s="42"/>
      <c r="BT584" s="42"/>
      <c r="BU584" s="42"/>
      <c r="BV584" s="42"/>
      <c r="BW584" s="42"/>
      <c r="BX584" s="42"/>
      <c r="BY584" s="42"/>
      <c r="BZ584" s="42"/>
      <c r="CA584" s="42"/>
      <c r="CB584" s="42"/>
      <c r="CC584" s="42"/>
      <c r="CD584" s="42"/>
      <c r="CE584" s="42"/>
      <c r="CF584" s="42"/>
      <c r="CH584" s="32"/>
      <c r="CI584" s="30"/>
    </row>
    <row r="585" spans="1:87">
      <c r="A585" s="29"/>
      <c r="B585" s="30"/>
      <c r="C585" s="30"/>
      <c r="D585" s="30"/>
      <c r="E585" s="30"/>
      <c r="F585" s="31"/>
      <c r="G585" s="31"/>
      <c r="H585" s="31"/>
      <c r="I585" s="32"/>
      <c r="J585" s="30"/>
      <c r="K585" s="33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L585" s="35"/>
      <c r="AM585" s="35"/>
      <c r="AN585" s="35"/>
      <c r="AO585" s="35"/>
      <c r="AP585" s="35"/>
      <c r="AQ585" s="35"/>
      <c r="AR585" s="35"/>
      <c r="AS585" s="35"/>
      <c r="AT585" s="35"/>
      <c r="AU585" s="35"/>
      <c r="AV585" s="35"/>
      <c r="AW585" s="35"/>
      <c r="AX585" s="35"/>
      <c r="AY585" s="35"/>
      <c r="AZ585" s="35"/>
      <c r="BA585" s="35"/>
      <c r="BB585" s="35"/>
      <c r="BC585" s="35"/>
      <c r="BD585" s="35"/>
      <c r="BE585" s="35"/>
      <c r="BF585" s="35"/>
      <c r="BG585" s="35"/>
      <c r="BK585" s="42"/>
      <c r="BL585" s="42"/>
      <c r="BM585" s="42"/>
      <c r="BN585" s="42"/>
      <c r="BO585" s="42"/>
      <c r="BP585" s="42"/>
      <c r="BQ585" s="42"/>
      <c r="BR585" s="42"/>
      <c r="BS585" s="42"/>
      <c r="BT585" s="42"/>
      <c r="BU585" s="42"/>
      <c r="BV585" s="42"/>
      <c r="BW585" s="42"/>
      <c r="BX585" s="42"/>
      <c r="BY585" s="42"/>
      <c r="BZ585" s="42"/>
      <c r="CA585" s="42"/>
      <c r="CB585" s="42"/>
      <c r="CC585" s="42"/>
      <c r="CD585" s="42"/>
      <c r="CE585" s="42"/>
      <c r="CF585" s="42"/>
      <c r="CH585" s="32"/>
      <c r="CI585" s="30"/>
    </row>
    <row r="586" spans="1:87">
      <c r="A586" s="29"/>
      <c r="B586" s="30"/>
      <c r="C586" s="30"/>
      <c r="D586" s="30"/>
      <c r="E586" s="30"/>
      <c r="F586" s="31"/>
      <c r="G586" s="31"/>
      <c r="H586" s="31"/>
      <c r="I586" s="32"/>
      <c r="J586" s="30"/>
      <c r="K586" s="33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K586" s="42"/>
      <c r="BL586" s="42"/>
      <c r="BM586" s="42"/>
      <c r="BN586" s="42"/>
      <c r="BO586" s="42"/>
      <c r="BP586" s="42"/>
      <c r="BQ586" s="42"/>
      <c r="BR586" s="42"/>
      <c r="BS586" s="42"/>
      <c r="BT586" s="42"/>
      <c r="BU586" s="42"/>
      <c r="BV586" s="42"/>
      <c r="BW586" s="42"/>
      <c r="BX586" s="42"/>
      <c r="BY586" s="42"/>
      <c r="BZ586" s="42"/>
      <c r="CA586" s="42"/>
      <c r="CB586" s="42"/>
      <c r="CC586" s="42"/>
      <c r="CD586" s="42"/>
      <c r="CE586" s="42"/>
      <c r="CF586" s="42"/>
      <c r="CH586" s="32"/>
      <c r="CI586" s="30"/>
    </row>
    <row r="587" spans="1:87">
      <c r="A587" s="29"/>
      <c r="B587" s="30"/>
      <c r="C587" s="30"/>
      <c r="D587" s="30"/>
      <c r="E587" s="30"/>
      <c r="F587" s="31"/>
      <c r="G587" s="31"/>
      <c r="H587" s="31"/>
      <c r="I587" s="32"/>
      <c r="J587" s="30"/>
      <c r="K587" s="33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L587" s="35"/>
      <c r="AM587" s="35"/>
      <c r="AN587" s="35"/>
      <c r="AO587" s="35"/>
      <c r="AP587" s="35"/>
      <c r="AQ587" s="35"/>
      <c r="AR587" s="35"/>
      <c r="AS587" s="35"/>
      <c r="AT587" s="35"/>
      <c r="AU587" s="35"/>
      <c r="AV587" s="35"/>
      <c r="AW587" s="35"/>
      <c r="AX587" s="35"/>
      <c r="AY587" s="35"/>
      <c r="AZ587" s="35"/>
      <c r="BA587" s="35"/>
      <c r="BB587" s="35"/>
      <c r="BC587" s="35"/>
      <c r="BD587" s="35"/>
      <c r="BE587" s="35"/>
      <c r="BF587" s="35"/>
      <c r="BG587" s="35"/>
      <c r="BK587" s="42"/>
      <c r="BL587" s="42"/>
      <c r="BM587" s="42"/>
      <c r="BN587" s="42"/>
      <c r="BO587" s="42"/>
      <c r="BP587" s="42"/>
      <c r="BQ587" s="42"/>
      <c r="BR587" s="42"/>
      <c r="BS587" s="42"/>
      <c r="BT587" s="42"/>
      <c r="BU587" s="42"/>
      <c r="BV587" s="42"/>
      <c r="BW587" s="42"/>
      <c r="BX587" s="42"/>
      <c r="BY587" s="42"/>
      <c r="BZ587" s="42"/>
      <c r="CA587" s="42"/>
      <c r="CB587" s="42"/>
      <c r="CC587" s="42"/>
      <c r="CD587" s="42"/>
      <c r="CE587" s="42"/>
      <c r="CF587" s="42"/>
      <c r="CH587" s="32"/>
      <c r="CI587" s="30"/>
    </row>
    <row r="588" spans="1:87">
      <c r="A588" s="29"/>
      <c r="B588" s="30"/>
      <c r="C588" s="30"/>
      <c r="D588" s="30"/>
      <c r="E588" s="30"/>
      <c r="F588" s="31"/>
      <c r="G588" s="31"/>
      <c r="H588" s="31"/>
      <c r="I588" s="32"/>
      <c r="J588" s="30"/>
      <c r="K588" s="33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  <c r="AW588" s="35"/>
      <c r="AX588" s="35"/>
      <c r="AY588" s="35"/>
      <c r="AZ588" s="35"/>
      <c r="BA588" s="35"/>
      <c r="BB588" s="35"/>
      <c r="BC588" s="35"/>
      <c r="BD588" s="35"/>
      <c r="BE588" s="35"/>
      <c r="BF588" s="35"/>
      <c r="BG588" s="35"/>
      <c r="BK588" s="42"/>
      <c r="BL588" s="42"/>
      <c r="BM588" s="42"/>
      <c r="BN588" s="42"/>
      <c r="BO588" s="42"/>
      <c r="BP588" s="42"/>
      <c r="BQ588" s="42"/>
      <c r="BR588" s="42"/>
      <c r="BS588" s="42"/>
      <c r="BT588" s="42"/>
      <c r="BU588" s="42"/>
      <c r="BV588" s="42"/>
      <c r="BW588" s="42"/>
      <c r="BX588" s="42"/>
      <c r="BY588" s="42"/>
      <c r="BZ588" s="42"/>
      <c r="CA588" s="42"/>
      <c r="CB588" s="42"/>
      <c r="CC588" s="42"/>
      <c r="CD588" s="42"/>
      <c r="CE588" s="42"/>
      <c r="CF588" s="42"/>
      <c r="CH588" s="32"/>
      <c r="CI588" s="30"/>
    </row>
    <row r="589" spans="1:87">
      <c r="A589" s="29"/>
      <c r="B589" s="30"/>
      <c r="C589" s="30"/>
      <c r="D589" s="30"/>
      <c r="E589" s="30"/>
      <c r="F589" s="31"/>
      <c r="G589" s="31"/>
      <c r="H589" s="31"/>
      <c r="I589" s="32"/>
      <c r="J589" s="30"/>
      <c r="K589" s="33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L589" s="35"/>
      <c r="AM589" s="35"/>
      <c r="AN589" s="35"/>
      <c r="AO589" s="35"/>
      <c r="AP589" s="35"/>
      <c r="AQ589" s="35"/>
      <c r="AR589" s="35"/>
      <c r="AS589" s="35"/>
      <c r="AT589" s="35"/>
      <c r="AU589" s="35"/>
      <c r="AV589" s="35"/>
      <c r="AW589" s="35"/>
      <c r="AX589" s="35"/>
      <c r="AY589" s="35"/>
      <c r="AZ589" s="35"/>
      <c r="BA589" s="35"/>
      <c r="BB589" s="35"/>
      <c r="BC589" s="35"/>
      <c r="BD589" s="35"/>
      <c r="BE589" s="35"/>
      <c r="BF589" s="35"/>
      <c r="BG589" s="35"/>
      <c r="BK589" s="42"/>
      <c r="BL589" s="42"/>
      <c r="BM589" s="42"/>
      <c r="BN589" s="42"/>
      <c r="BO589" s="42"/>
      <c r="BP589" s="42"/>
      <c r="BQ589" s="42"/>
      <c r="BR589" s="42"/>
      <c r="BS589" s="42"/>
      <c r="BT589" s="42"/>
      <c r="BU589" s="42"/>
      <c r="BV589" s="42"/>
      <c r="BW589" s="42"/>
      <c r="BX589" s="42"/>
      <c r="BY589" s="42"/>
      <c r="BZ589" s="42"/>
      <c r="CA589" s="42"/>
      <c r="CB589" s="42"/>
      <c r="CC589" s="42"/>
      <c r="CD589" s="42"/>
      <c r="CE589" s="42"/>
      <c r="CF589" s="42"/>
      <c r="CH589" s="32"/>
      <c r="CI589" s="30"/>
    </row>
    <row r="590" spans="1:87">
      <c r="A590" s="29"/>
      <c r="B590" s="30"/>
      <c r="C590" s="30"/>
      <c r="D590" s="30"/>
      <c r="E590" s="30"/>
      <c r="F590" s="31"/>
      <c r="G590" s="31"/>
      <c r="H590" s="31"/>
      <c r="I590" s="32"/>
      <c r="J590" s="30"/>
      <c r="K590" s="33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L590" s="35"/>
      <c r="AM590" s="35"/>
      <c r="AN590" s="35"/>
      <c r="AO590" s="35"/>
      <c r="AP590" s="35"/>
      <c r="AQ590" s="35"/>
      <c r="AR590" s="35"/>
      <c r="AS590" s="35"/>
      <c r="AT590" s="35"/>
      <c r="AU590" s="35"/>
      <c r="AV590" s="35"/>
      <c r="AW590" s="35"/>
      <c r="AX590" s="35"/>
      <c r="AY590" s="35"/>
      <c r="AZ590" s="35"/>
      <c r="BA590" s="35"/>
      <c r="BB590" s="35"/>
      <c r="BC590" s="35"/>
      <c r="BD590" s="35"/>
      <c r="BE590" s="35"/>
      <c r="BF590" s="35"/>
      <c r="BG590" s="35"/>
      <c r="BK590" s="42"/>
      <c r="BL590" s="42"/>
      <c r="BM590" s="42"/>
      <c r="BN590" s="42"/>
      <c r="BO590" s="42"/>
      <c r="BP590" s="42"/>
      <c r="BQ590" s="42"/>
      <c r="BR590" s="42"/>
      <c r="BS590" s="42"/>
      <c r="BT590" s="42"/>
      <c r="BU590" s="42"/>
      <c r="BV590" s="42"/>
      <c r="BW590" s="42"/>
      <c r="BX590" s="42"/>
      <c r="BY590" s="42"/>
      <c r="BZ590" s="42"/>
      <c r="CA590" s="42"/>
      <c r="CB590" s="42"/>
      <c r="CC590" s="42"/>
      <c r="CD590" s="42"/>
      <c r="CE590" s="42"/>
      <c r="CF590" s="42"/>
      <c r="CH590" s="32"/>
      <c r="CI590" s="30"/>
    </row>
    <row r="591" spans="1:87">
      <c r="A591" s="29"/>
      <c r="B591" s="30"/>
      <c r="C591" s="30"/>
      <c r="D591" s="30"/>
      <c r="E591" s="30"/>
      <c r="F591" s="31"/>
      <c r="G591" s="31"/>
      <c r="H591" s="31"/>
      <c r="I591" s="32"/>
      <c r="J591" s="30"/>
      <c r="K591" s="33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L591" s="35"/>
      <c r="AM591" s="35"/>
      <c r="AN591" s="35"/>
      <c r="AO591" s="35"/>
      <c r="AP591" s="35"/>
      <c r="AQ591" s="35"/>
      <c r="AR591" s="35"/>
      <c r="AS591" s="35"/>
      <c r="AT591" s="35"/>
      <c r="AU591" s="35"/>
      <c r="AV591" s="35"/>
      <c r="AW591" s="35"/>
      <c r="AX591" s="35"/>
      <c r="AY591" s="35"/>
      <c r="AZ591" s="35"/>
      <c r="BA591" s="35"/>
      <c r="BB591" s="35"/>
      <c r="BC591" s="35"/>
      <c r="BD591" s="35"/>
      <c r="BE591" s="35"/>
      <c r="BF591" s="35"/>
      <c r="BG591" s="35"/>
      <c r="BK591" s="42"/>
      <c r="BL591" s="42"/>
      <c r="BM591" s="42"/>
      <c r="BN591" s="42"/>
      <c r="BO591" s="42"/>
      <c r="BP591" s="42"/>
      <c r="BQ591" s="42"/>
      <c r="BR591" s="42"/>
      <c r="BS591" s="42"/>
      <c r="BT591" s="42"/>
      <c r="BU591" s="42"/>
      <c r="BV591" s="42"/>
      <c r="BW591" s="42"/>
      <c r="BX591" s="42"/>
      <c r="BY591" s="42"/>
      <c r="BZ591" s="42"/>
      <c r="CA591" s="42"/>
      <c r="CB591" s="42"/>
      <c r="CC591" s="42"/>
      <c r="CD591" s="42"/>
      <c r="CE591" s="42"/>
      <c r="CF591" s="42"/>
      <c r="CH591" s="32"/>
      <c r="CI591" s="30"/>
    </row>
    <row r="592" spans="1:87">
      <c r="A592" s="29"/>
      <c r="B592" s="30"/>
      <c r="C592" s="30"/>
      <c r="D592" s="30"/>
      <c r="E592" s="30"/>
      <c r="F592" s="31"/>
      <c r="G592" s="31"/>
      <c r="H592" s="31"/>
      <c r="I592" s="32"/>
      <c r="J592" s="30"/>
      <c r="K592" s="33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L592" s="35"/>
      <c r="AM592" s="35"/>
      <c r="AN592" s="35"/>
      <c r="AO592" s="35"/>
      <c r="AP592" s="35"/>
      <c r="AQ592" s="35"/>
      <c r="AR592" s="35"/>
      <c r="AS592" s="35"/>
      <c r="AT592" s="35"/>
      <c r="AU592" s="35"/>
      <c r="AV592" s="35"/>
      <c r="AW592" s="35"/>
      <c r="AX592" s="35"/>
      <c r="AY592" s="35"/>
      <c r="AZ592" s="35"/>
      <c r="BA592" s="35"/>
      <c r="BB592" s="35"/>
      <c r="BC592" s="35"/>
      <c r="BD592" s="35"/>
      <c r="BE592" s="35"/>
      <c r="BF592" s="35"/>
      <c r="BG592" s="35"/>
      <c r="BK592" s="42"/>
      <c r="BL592" s="42"/>
      <c r="BM592" s="42"/>
      <c r="BN592" s="42"/>
      <c r="BO592" s="42"/>
      <c r="BP592" s="42"/>
      <c r="BQ592" s="42"/>
      <c r="BR592" s="42"/>
      <c r="BS592" s="42"/>
      <c r="BT592" s="42"/>
      <c r="BU592" s="42"/>
      <c r="BV592" s="42"/>
      <c r="BW592" s="42"/>
      <c r="BX592" s="42"/>
      <c r="BY592" s="42"/>
      <c r="BZ592" s="42"/>
      <c r="CA592" s="42"/>
      <c r="CB592" s="42"/>
      <c r="CC592" s="42"/>
      <c r="CD592" s="42"/>
      <c r="CE592" s="42"/>
      <c r="CF592" s="42"/>
      <c r="CH592" s="32"/>
      <c r="CI592" s="30"/>
    </row>
    <row r="593" spans="1:87">
      <c r="A593" s="29"/>
      <c r="B593" s="30"/>
      <c r="C593" s="30"/>
      <c r="D593" s="30"/>
      <c r="E593" s="30"/>
      <c r="F593" s="31"/>
      <c r="G593" s="31"/>
      <c r="H593" s="31"/>
      <c r="I593" s="32"/>
      <c r="J593" s="30"/>
      <c r="K593" s="33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  <c r="AW593" s="35"/>
      <c r="AX593" s="35"/>
      <c r="AY593" s="35"/>
      <c r="AZ593" s="35"/>
      <c r="BA593" s="35"/>
      <c r="BB593" s="35"/>
      <c r="BC593" s="35"/>
      <c r="BD593" s="35"/>
      <c r="BE593" s="35"/>
      <c r="BF593" s="35"/>
      <c r="BG593" s="35"/>
      <c r="BK593" s="42"/>
      <c r="BL593" s="42"/>
      <c r="BM593" s="42"/>
      <c r="BN593" s="42"/>
      <c r="BO593" s="42"/>
      <c r="BP593" s="42"/>
      <c r="BQ593" s="42"/>
      <c r="BR593" s="42"/>
      <c r="BS593" s="42"/>
      <c r="BT593" s="42"/>
      <c r="BU593" s="42"/>
      <c r="BV593" s="42"/>
      <c r="BW593" s="42"/>
      <c r="BX593" s="42"/>
      <c r="BY593" s="42"/>
      <c r="BZ593" s="42"/>
      <c r="CA593" s="42"/>
      <c r="CB593" s="42"/>
      <c r="CC593" s="42"/>
      <c r="CD593" s="42"/>
      <c r="CE593" s="42"/>
      <c r="CF593" s="42"/>
      <c r="CH593" s="32"/>
      <c r="CI593" s="30"/>
    </row>
    <row r="594" spans="1:87">
      <c r="A594" s="29"/>
      <c r="B594" s="30"/>
      <c r="C594" s="30"/>
      <c r="D594" s="30"/>
      <c r="E594" s="30"/>
      <c r="F594" s="31"/>
      <c r="G594" s="31"/>
      <c r="H594" s="31"/>
      <c r="I594" s="32"/>
      <c r="J594" s="30"/>
      <c r="K594" s="33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  <c r="AW594" s="35"/>
      <c r="AX594" s="35"/>
      <c r="AY594" s="35"/>
      <c r="AZ594" s="35"/>
      <c r="BA594" s="35"/>
      <c r="BB594" s="35"/>
      <c r="BC594" s="35"/>
      <c r="BD594" s="35"/>
      <c r="BE594" s="35"/>
      <c r="BF594" s="35"/>
      <c r="BG594" s="35"/>
      <c r="BK594" s="42"/>
      <c r="BL594" s="42"/>
      <c r="BM594" s="42"/>
      <c r="BN594" s="42"/>
      <c r="BO594" s="42"/>
      <c r="BP594" s="42"/>
      <c r="BQ594" s="42"/>
      <c r="BR594" s="42"/>
      <c r="BS594" s="42"/>
      <c r="BT594" s="42"/>
      <c r="BU594" s="42"/>
      <c r="BV594" s="42"/>
      <c r="BW594" s="42"/>
      <c r="BX594" s="42"/>
      <c r="BY594" s="42"/>
      <c r="BZ594" s="42"/>
      <c r="CA594" s="42"/>
      <c r="CB594" s="42"/>
      <c r="CC594" s="42"/>
      <c r="CD594" s="42"/>
      <c r="CE594" s="42"/>
      <c r="CF594" s="42"/>
      <c r="CH594" s="32"/>
      <c r="CI594" s="30"/>
    </row>
    <row r="595" spans="1:87">
      <c r="A595" s="29"/>
      <c r="B595" s="30"/>
      <c r="C595" s="30"/>
      <c r="D595" s="30"/>
      <c r="E595" s="30"/>
      <c r="F595" s="31"/>
      <c r="G595" s="31"/>
      <c r="H595" s="31"/>
      <c r="I595" s="32"/>
      <c r="J595" s="30"/>
      <c r="K595" s="33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  <c r="AW595" s="35"/>
      <c r="AX595" s="35"/>
      <c r="AY595" s="35"/>
      <c r="AZ595" s="35"/>
      <c r="BA595" s="35"/>
      <c r="BB595" s="35"/>
      <c r="BC595" s="35"/>
      <c r="BD595" s="35"/>
      <c r="BE595" s="35"/>
      <c r="BF595" s="35"/>
      <c r="BG595" s="35"/>
      <c r="BK595" s="42"/>
      <c r="BL595" s="42"/>
      <c r="BM595" s="42"/>
      <c r="BN595" s="42"/>
      <c r="BO595" s="42"/>
      <c r="BP595" s="42"/>
      <c r="BQ595" s="42"/>
      <c r="BR595" s="42"/>
      <c r="BS595" s="42"/>
      <c r="BT595" s="42"/>
      <c r="BU595" s="42"/>
      <c r="BV595" s="42"/>
      <c r="BW595" s="42"/>
      <c r="BX595" s="42"/>
      <c r="BY595" s="42"/>
      <c r="BZ595" s="42"/>
      <c r="CA595" s="42"/>
      <c r="CB595" s="42"/>
      <c r="CC595" s="42"/>
      <c r="CD595" s="42"/>
      <c r="CE595" s="42"/>
      <c r="CF595" s="42"/>
      <c r="CH595" s="32"/>
      <c r="CI595" s="30"/>
    </row>
    <row r="596" spans="1:87">
      <c r="A596" s="29"/>
      <c r="B596" s="30"/>
      <c r="C596" s="30"/>
      <c r="D596" s="30"/>
      <c r="E596" s="30"/>
      <c r="F596" s="31"/>
      <c r="G596" s="31"/>
      <c r="H596" s="31"/>
      <c r="I596" s="32"/>
      <c r="J596" s="30"/>
      <c r="K596" s="33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  <c r="AW596" s="35"/>
      <c r="AX596" s="35"/>
      <c r="AY596" s="35"/>
      <c r="AZ596" s="35"/>
      <c r="BA596" s="35"/>
      <c r="BB596" s="35"/>
      <c r="BC596" s="35"/>
      <c r="BD596" s="35"/>
      <c r="BE596" s="35"/>
      <c r="BF596" s="35"/>
      <c r="BG596" s="35"/>
      <c r="BK596" s="42"/>
      <c r="BL596" s="42"/>
      <c r="BM596" s="42"/>
      <c r="BN596" s="42"/>
      <c r="BO596" s="42"/>
      <c r="BP596" s="42"/>
      <c r="BQ596" s="42"/>
      <c r="BR596" s="42"/>
      <c r="BS596" s="42"/>
      <c r="BT596" s="42"/>
      <c r="BU596" s="42"/>
      <c r="BV596" s="42"/>
      <c r="BW596" s="42"/>
      <c r="BX596" s="42"/>
      <c r="BY596" s="42"/>
      <c r="BZ596" s="42"/>
      <c r="CA596" s="42"/>
      <c r="CB596" s="42"/>
      <c r="CC596" s="42"/>
      <c r="CD596" s="42"/>
      <c r="CE596" s="42"/>
      <c r="CF596" s="42"/>
      <c r="CH596" s="32"/>
      <c r="CI596" s="30"/>
    </row>
    <row r="597" spans="1:87">
      <c r="A597" s="29"/>
      <c r="B597" s="30"/>
      <c r="C597" s="30"/>
      <c r="D597" s="30"/>
      <c r="E597" s="30"/>
      <c r="F597" s="31"/>
      <c r="G597" s="31"/>
      <c r="H597" s="31"/>
      <c r="I597" s="32"/>
      <c r="J597" s="30"/>
      <c r="K597" s="33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L597" s="35"/>
      <c r="AM597" s="35"/>
      <c r="AN597" s="35"/>
      <c r="AO597" s="35"/>
      <c r="AP597" s="35"/>
      <c r="AQ597" s="35"/>
      <c r="AR597" s="35"/>
      <c r="AS597" s="35"/>
      <c r="AT597" s="35"/>
      <c r="AU597" s="35"/>
      <c r="AV597" s="35"/>
      <c r="AW597" s="35"/>
      <c r="AX597" s="35"/>
      <c r="AY597" s="35"/>
      <c r="AZ597" s="35"/>
      <c r="BA597" s="35"/>
      <c r="BB597" s="35"/>
      <c r="BC597" s="35"/>
      <c r="BD597" s="35"/>
      <c r="BE597" s="35"/>
      <c r="BF597" s="35"/>
      <c r="BG597" s="35"/>
      <c r="BK597" s="42"/>
      <c r="BL597" s="42"/>
      <c r="BM597" s="42"/>
      <c r="BN597" s="42"/>
      <c r="BO597" s="42"/>
      <c r="BP597" s="42"/>
      <c r="BQ597" s="42"/>
      <c r="BR597" s="42"/>
      <c r="BS597" s="42"/>
      <c r="BT597" s="42"/>
      <c r="BU597" s="42"/>
      <c r="BV597" s="42"/>
      <c r="BW597" s="42"/>
      <c r="BX597" s="42"/>
      <c r="BY597" s="42"/>
      <c r="BZ597" s="42"/>
      <c r="CA597" s="42"/>
      <c r="CB597" s="42"/>
      <c r="CC597" s="42"/>
      <c r="CD597" s="42"/>
      <c r="CE597" s="42"/>
      <c r="CF597" s="42"/>
      <c r="CH597" s="32"/>
      <c r="CI597" s="30"/>
    </row>
    <row r="598" spans="1:87">
      <c r="A598" s="29"/>
      <c r="B598" s="30"/>
      <c r="C598" s="30"/>
      <c r="D598" s="30"/>
      <c r="E598" s="30"/>
      <c r="F598" s="31"/>
      <c r="G598" s="31"/>
      <c r="H598" s="31"/>
      <c r="I598" s="32"/>
      <c r="J598" s="30"/>
      <c r="K598" s="33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L598" s="35"/>
      <c r="AM598" s="35"/>
      <c r="AN598" s="35"/>
      <c r="AO598" s="35"/>
      <c r="AP598" s="35"/>
      <c r="AQ598" s="35"/>
      <c r="AR598" s="35"/>
      <c r="AS598" s="35"/>
      <c r="AT598" s="35"/>
      <c r="AU598" s="35"/>
      <c r="AV598" s="35"/>
      <c r="AW598" s="35"/>
      <c r="AX598" s="35"/>
      <c r="AY598" s="35"/>
      <c r="AZ598" s="35"/>
      <c r="BA598" s="35"/>
      <c r="BB598" s="35"/>
      <c r="BC598" s="35"/>
      <c r="BD598" s="35"/>
      <c r="BE598" s="35"/>
      <c r="BF598" s="35"/>
      <c r="BG598" s="35"/>
      <c r="BK598" s="42"/>
      <c r="BL598" s="42"/>
      <c r="BM598" s="42"/>
      <c r="BN598" s="42"/>
      <c r="BO598" s="42"/>
      <c r="BP598" s="42"/>
      <c r="BQ598" s="42"/>
      <c r="BR598" s="42"/>
      <c r="BS598" s="42"/>
      <c r="BT598" s="42"/>
      <c r="BU598" s="42"/>
      <c r="BV598" s="42"/>
      <c r="BW598" s="42"/>
      <c r="BX598" s="42"/>
      <c r="BY598" s="42"/>
      <c r="BZ598" s="42"/>
      <c r="CA598" s="42"/>
      <c r="CB598" s="42"/>
      <c r="CC598" s="42"/>
      <c r="CD598" s="42"/>
      <c r="CE598" s="42"/>
      <c r="CF598" s="42"/>
      <c r="CH598" s="32"/>
      <c r="CI598" s="30"/>
    </row>
    <row r="599" spans="1:87">
      <c r="A599" s="29"/>
      <c r="B599" s="30"/>
      <c r="C599" s="30"/>
      <c r="D599" s="30"/>
      <c r="E599" s="30"/>
      <c r="F599" s="31"/>
      <c r="G599" s="31"/>
      <c r="H599" s="31"/>
      <c r="I599" s="32"/>
      <c r="J599" s="30"/>
      <c r="K599" s="33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L599" s="35"/>
      <c r="AM599" s="35"/>
      <c r="AN599" s="35"/>
      <c r="AO599" s="35"/>
      <c r="AP599" s="35"/>
      <c r="AQ599" s="35"/>
      <c r="AR599" s="35"/>
      <c r="AS599" s="35"/>
      <c r="AT599" s="35"/>
      <c r="AU599" s="35"/>
      <c r="AV599" s="35"/>
      <c r="AW599" s="35"/>
      <c r="AX599" s="35"/>
      <c r="AY599" s="35"/>
      <c r="AZ599" s="35"/>
      <c r="BA599" s="35"/>
      <c r="BB599" s="35"/>
      <c r="BC599" s="35"/>
      <c r="BD599" s="35"/>
      <c r="BE599" s="35"/>
      <c r="BF599" s="35"/>
      <c r="BG599" s="35"/>
      <c r="BK599" s="42"/>
      <c r="BL599" s="42"/>
      <c r="BM599" s="42"/>
      <c r="BN599" s="42"/>
      <c r="BO599" s="42"/>
      <c r="BP599" s="42"/>
      <c r="BQ599" s="42"/>
      <c r="BR599" s="42"/>
      <c r="BS599" s="42"/>
      <c r="BT599" s="42"/>
      <c r="BU599" s="42"/>
      <c r="BV599" s="42"/>
      <c r="BW599" s="42"/>
      <c r="BX599" s="42"/>
      <c r="BY599" s="42"/>
      <c r="BZ599" s="42"/>
      <c r="CA599" s="42"/>
      <c r="CB599" s="42"/>
      <c r="CC599" s="42"/>
      <c r="CD599" s="42"/>
      <c r="CE599" s="42"/>
      <c r="CF599" s="42"/>
      <c r="CH599" s="32"/>
      <c r="CI599" s="30"/>
    </row>
    <row r="600" spans="1:87">
      <c r="A600" s="29"/>
      <c r="B600" s="30"/>
      <c r="C600" s="30"/>
      <c r="D600" s="30"/>
      <c r="E600" s="30"/>
      <c r="F600" s="31"/>
      <c r="G600" s="31"/>
      <c r="H600" s="31"/>
      <c r="I600" s="32"/>
      <c r="J600" s="30"/>
      <c r="K600" s="33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L600" s="35"/>
      <c r="AM600" s="35"/>
      <c r="AN600" s="35"/>
      <c r="AO600" s="35"/>
      <c r="AP600" s="35"/>
      <c r="AQ600" s="35"/>
      <c r="AR600" s="35"/>
      <c r="AS600" s="35"/>
      <c r="AT600" s="35"/>
      <c r="AU600" s="35"/>
      <c r="AV600" s="35"/>
      <c r="AW600" s="35"/>
      <c r="AX600" s="35"/>
      <c r="AY600" s="35"/>
      <c r="AZ600" s="35"/>
      <c r="BA600" s="35"/>
      <c r="BB600" s="35"/>
      <c r="BC600" s="35"/>
      <c r="BD600" s="35"/>
      <c r="BE600" s="35"/>
      <c r="BF600" s="35"/>
      <c r="BG600" s="35"/>
      <c r="BK600" s="42"/>
      <c r="BL600" s="42"/>
      <c r="BM600" s="42"/>
      <c r="BN600" s="42"/>
      <c r="BO600" s="42"/>
      <c r="BP600" s="42"/>
      <c r="BQ600" s="42"/>
      <c r="BR600" s="42"/>
      <c r="BS600" s="42"/>
      <c r="BT600" s="42"/>
      <c r="BU600" s="42"/>
      <c r="BV600" s="42"/>
      <c r="BW600" s="42"/>
      <c r="BX600" s="42"/>
      <c r="BY600" s="42"/>
      <c r="BZ600" s="42"/>
      <c r="CA600" s="42"/>
      <c r="CB600" s="42"/>
      <c r="CC600" s="42"/>
      <c r="CD600" s="42"/>
      <c r="CE600" s="42"/>
      <c r="CF600" s="42"/>
      <c r="CH600" s="32"/>
      <c r="CI600" s="30"/>
    </row>
    <row r="601" spans="1:87">
      <c r="A601" s="29"/>
      <c r="B601" s="30"/>
      <c r="C601" s="30"/>
      <c r="D601" s="30"/>
      <c r="E601" s="30"/>
      <c r="F601" s="31"/>
      <c r="G601" s="31"/>
      <c r="H601" s="31"/>
      <c r="I601" s="32"/>
      <c r="J601" s="30"/>
      <c r="K601" s="33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L601" s="35"/>
      <c r="AM601" s="35"/>
      <c r="AN601" s="35"/>
      <c r="AO601" s="35"/>
      <c r="AP601" s="35"/>
      <c r="AQ601" s="35"/>
      <c r="AR601" s="35"/>
      <c r="AS601" s="35"/>
      <c r="AT601" s="35"/>
      <c r="AU601" s="35"/>
      <c r="AV601" s="35"/>
      <c r="AW601" s="35"/>
      <c r="AX601" s="35"/>
      <c r="AY601" s="35"/>
      <c r="AZ601" s="35"/>
      <c r="BA601" s="35"/>
      <c r="BB601" s="35"/>
      <c r="BC601" s="35"/>
      <c r="BD601" s="35"/>
      <c r="BE601" s="35"/>
      <c r="BF601" s="35"/>
      <c r="BG601" s="35"/>
      <c r="BK601" s="42"/>
      <c r="BL601" s="42"/>
      <c r="BM601" s="42"/>
      <c r="BN601" s="42"/>
      <c r="BO601" s="42"/>
      <c r="BP601" s="42"/>
      <c r="BQ601" s="42"/>
      <c r="BR601" s="42"/>
      <c r="BS601" s="42"/>
      <c r="BT601" s="42"/>
      <c r="BU601" s="42"/>
      <c r="BV601" s="42"/>
      <c r="BW601" s="42"/>
      <c r="BX601" s="42"/>
      <c r="BY601" s="42"/>
      <c r="BZ601" s="42"/>
      <c r="CA601" s="42"/>
      <c r="CB601" s="42"/>
      <c r="CC601" s="42"/>
      <c r="CD601" s="42"/>
      <c r="CE601" s="42"/>
      <c r="CF601" s="42"/>
      <c r="CH601" s="32"/>
      <c r="CI601" s="30"/>
    </row>
    <row r="602" spans="1:87">
      <c r="A602" s="29"/>
      <c r="B602" s="30"/>
      <c r="C602" s="30"/>
      <c r="D602" s="30"/>
      <c r="E602" s="30"/>
      <c r="F602" s="31"/>
      <c r="G602" s="31"/>
      <c r="H602" s="31"/>
      <c r="I602" s="32"/>
      <c r="J602" s="30"/>
      <c r="K602" s="33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L602" s="35"/>
      <c r="AM602" s="35"/>
      <c r="AN602" s="35"/>
      <c r="AO602" s="35"/>
      <c r="AP602" s="35"/>
      <c r="AQ602" s="35"/>
      <c r="AR602" s="35"/>
      <c r="AS602" s="35"/>
      <c r="AT602" s="35"/>
      <c r="AU602" s="35"/>
      <c r="AV602" s="35"/>
      <c r="AW602" s="35"/>
      <c r="AX602" s="35"/>
      <c r="AY602" s="35"/>
      <c r="AZ602" s="35"/>
      <c r="BA602" s="35"/>
      <c r="BB602" s="35"/>
      <c r="BC602" s="35"/>
      <c r="BD602" s="35"/>
      <c r="BE602" s="35"/>
      <c r="BF602" s="35"/>
      <c r="BG602" s="35"/>
      <c r="BK602" s="42"/>
      <c r="BL602" s="42"/>
      <c r="BM602" s="42"/>
      <c r="BN602" s="42"/>
      <c r="BO602" s="42"/>
      <c r="BP602" s="42"/>
      <c r="BQ602" s="42"/>
      <c r="BR602" s="42"/>
      <c r="BS602" s="42"/>
      <c r="BT602" s="42"/>
      <c r="BU602" s="42"/>
      <c r="BV602" s="42"/>
      <c r="BW602" s="42"/>
      <c r="BX602" s="42"/>
      <c r="BY602" s="42"/>
      <c r="BZ602" s="42"/>
      <c r="CA602" s="42"/>
      <c r="CB602" s="42"/>
      <c r="CC602" s="42"/>
      <c r="CD602" s="42"/>
      <c r="CE602" s="42"/>
      <c r="CF602" s="42"/>
      <c r="CH602" s="32"/>
      <c r="CI602" s="30"/>
    </row>
    <row r="603" spans="1:87" s="43" customFormat="1" ht="15">
      <c r="F603" s="44"/>
      <c r="G603" s="44"/>
      <c r="H603" s="44"/>
      <c r="L603" s="23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23"/>
      <c r="AJ603" s="25"/>
      <c r="AK603" s="26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4"/>
      <c r="AX603" s="44"/>
      <c r="AY603" s="44"/>
      <c r="AZ603" s="44"/>
      <c r="BA603" s="44"/>
      <c r="BB603" s="44"/>
      <c r="BC603" s="44"/>
      <c r="BD603" s="44"/>
      <c r="BE603" s="44"/>
      <c r="BF603" s="44"/>
      <c r="BG603" s="44"/>
      <c r="BH603" s="27"/>
      <c r="BI603" s="24"/>
      <c r="BJ603" s="28"/>
      <c r="BK603" s="44"/>
      <c r="BL603" s="44"/>
      <c r="BM603" s="44"/>
      <c r="BN603" s="44"/>
      <c r="BO603" s="44"/>
      <c r="BP603" s="44"/>
      <c r="BQ603" s="44"/>
      <c r="BR603" s="44"/>
      <c r="BS603" s="44"/>
      <c r="BT603" s="44"/>
      <c r="BU603" s="44"/>
      <c r="BV603" s="44"/>
      <c r="BW603" s="44"/>
      <c r="BX603" s="44"/>
      <c r="BY603" s="44"/>
      <c r="BZ603" s="44"/>
      <c r="CA603" s="44"/>
      <c r="CB603" s="44"/>
      <c r="CC603" s="44"/>
      <c r="CD603" s="44"/>
      <c r="CE603" s="44"/>
      <c r="CF603" s="44"/>
      <c r="CG603" s="28"/>
    </row>
    <row r="609" spans="1:87">
      <c r="L609" s="11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K609" s="116"/>
      <c r="AL609" s="45"/>
      <c r="AM609" s="45"/>
      <c r="AN609" s="45"/>
      <c r="AO609" s="45"/>
      <c r="AP609" s="45"/>
      <c r="AQ609" s="45"/>
      <c r="AR609" s="45"/>
      <c r="AS609" s="45"/>
      <c r="AT609" s="45"/>
      <c r="AU609" s="45"/>
      <c r="AV609" s="45"/>
      <c r="AW609" s="45"/>
      <c r="AX609" s="45"/>
      <c r="AY609" s="45"/>
      <c r="AZ609" s="45"/>
      <c r="BA609" s="45"/>
      <c r="BB609" s="45"/>
      <c r="BC609" s="45"/>
      <c r="BD609" s="45"/>
      <c r="BE609" s="45"/>
      <c r="BF609" s="45"/>
      <c r="BG609" s="45"/>
      <c r="BJ609" s="117"/>
      <c r="BK609" s="45"/>
      <c r="BL609" s="45"/>
      <c r="BM609" s="45"/>
      <c r="BN609" s="45"/>
      <c r="BO609" s="45"/>
      <c r="BP609" s="45"/>
      <c r="BQ609" s="45"/>
      <c r="BR609" s="45"/>
      <c r="BS609" s="45"/>
      <c r="BT609" s="45"/>
      <c r="BU609" s="45"/>
      <c r="BV609" s="45"/>
      <c r="BW609" s="45"/>
      <c r="BX609" s="45"/>
      <c r="BY609" s="45"/>
      <c r="BZ609" s="45"/>
      <c r="CA609" s="45"/>
      <c r="CB609" s="45"/>
      <c r="CC609" s="45"/>
      <c r="CD609" s="45"/>
      <c r="CE609" s="45"/>
      <c r="CF609" s="45"/>
    </row>
    <row r="610" spans="1:87">
      <c r="L610" s="11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K610" s="116"/>
      <c r="AL610" s="45"/>
      <c r="AM610" s="45"/>
      <c r="AN610" s="45"/>
      <c r="AO610" s="45"/>
      <c r="AP610" s="45"/>
      <c r="AQ610" s="45"/>
      <c r="AR610" s="45"/>
      <c r="AS610" s="45"/>
      <c r="AT610" s="45"/>
      <c r="AU610" s="45"/>
      <c r="AV610" s="45"/>
      <c r="AW610" s="45"/>
      <c r="AX610" s="45"/>
      <c r="AY610" s="45"/>
      <c r="AZ610" s="45"/>
      <c r="BA610" s="45"/>
      <c r="BB610" s="45"/>
      <c r="BC610" s="45"/>
      <c r="BD610" s="45"/>
      <c r="BE610" s="45"/>
      <c r="BF610" s="45"/>
      <c r="BG610" s="45"/>
      <c r="BJ610" s="117"/>
      <c r="BK610" s="45"/>
      <c r="BL610" s="45"/>
      <c r="BM610" s="45"/>
      <c r="BN610" s="45"/>
      <c r="BO610" s="45"/>
      <c r="BP610" s="45"/>
      <c r="BQ610" s="45"/>
      <c r="BR610" s="45"/>
      <c r="BS610" s="45"/>
      <c r="BT610" s="45"/>
      <c r="BU610" s="45"/>
      <c r="BV610" s="45"/>
      <c r="BW610" s="45"/>
      <c r="BX610" s="45"/>
      <c r="BY610" s="45"/>
      <c r="BZ610" s="45"/>
      <c r="CA610" s="45"/>
      <c r="CB610" s="45"/>
      <c r="CC610" s="45"/>
      <c r="CD610" s="45"/>
      <c r="CE610" s="45"/>
      <c r="CF610" s="45"/>
    </row>
    <row r="611" spans="1:87">
      <c r="A611" s="91"/>
      <c r="B611" s="92"/>
      <c r="C611" s="92"/>
      <c r="D611" s="92"/>
      <c r="E611" s="30"/>
      <c r="F611" s="31"/>
      <c r="G611" s="31"/>
      <c r="H611" s="31"/>
      <c r="I611" s="30"/>
      <c r="J611" s="30"/>
      <c r="K611" s="30"/>
      <c r="L611" s="11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K611" s="116"/>
      <c r="AL611" s="45"/>
      <c r="AM611" s="45"/>
      <c r="AN611" s="45"/>
      <c r="AO611" s="45"/>
      <c r="AP611" s="45"/>
      <c r="AQ611" s="45"/>
      <c r="AR611" s="45"/>
      <c r="AS611" s="45"/>
      <c r="AT611" s="45"/>
      <c r="AU611" s="45"/>
      <c r="AV611" s="45"/>
      <c r="AW611" s="45"/>
      <c r="AX611" s="45"/>
      <c r="AY611" s="45"/>
      <c r="AZ611" s="45"/>
      <c r="BA611" s="45"/>
      <c r="BB611" s="45"/>
      <c r="BC611" s="45"/>
      <c r="BD611" s="45"/>
      <c r="BE611" s="45"/>
      <c r="BF611" s="45"/>
      <c r="BG611" s="45"/>
      <c r="BJ611" s="117"/>
      <c r="BK611" s="45"/>
      <c r="BL611" s="45"/>
      <c r="BM611" s="45"/>
      <c r="BN611" s="45"/>
      <c r="BO611" s="45"/>
      <c r="BP611" s="45"/>
      <c r="BQ611" s="45"/>
      <c r="BR611" s="45"/>
      <c r="BS611" s="45"/>
      <c r="BT611" s="45"/>
      <c r="BU611" s="45"/>
      <c r="BV611" s="45"/>
      <c r="BW611" s="45"/>
      <c r="BX611" s="45"/>
      <c r="BY611" s="45"/>
      <c r="BZ611" s="45"/>
      <c r="CA611" s="45"/>
      <c r="CB611" s="45"/>
      <c r="CC611" s="45"/>
      <c r="CD611" s="45"/>
      <c r="CE611" s="45"/>
      <c r="CF611" s="45"/>
      <c r="CH611" s="30"/>
      <c r="CI611" s="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Smallwood</dc:creator>
  <cp:lastModifiedBy>Joey Smallwood</cp:lastModifiedBy>
  <dcterms:created xsi:type="dcterms:W3CDTF">2024-04-29T17:18:22Z</dcterms:created>
  <dcterms:modified xsi:type="dcterms:W3CDTF">2024-04-29T17:21:49Z</dcterms:modified>
</cp:coreProperties>
</file>