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Fernando\Documents\8vo Semestre\Administración del Riesgo\"/>
    </mc:Choice>
  </mc:AlternateContent>
  <xr:revisionPtr revIDLastSave="0" documentId="13_ncr:1_{95F9FFCA-D119-44DD-B1DF-B8327EAA945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L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0" i="3" l="1"/>
  <c r="T20" i="3"/>
  <c r="U19" i="3"/>
  <c r="T19" i="3"/>
  <c r="U17" i="3"/>
  <c r="U16" i="3"/>
  <c r="T14" i="3"/>
  <c r="U14" i="3"/>
  <c r="U13" i="3"/>
  <c r="T13" i="3"/>
  <c r="U11" i="3"/>
  <c r="T11" i="3"/>
  <c r="U10" i="3"/>
  <c r="T1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3" i="3"/>
  <c r="S8" i="3"/>
  <c r="T8" i="3" s="1"/>
  <c r="P505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6" i="3"/>
  <c r="P7" i="3"/>
  <c r="P8" i="3"/>
  <c r="P9" i="3"/>
  <c r="P10" i="3"/>
  <c r="P11" i="3"/>
  <c r="P4" i="3"/>
  <c r="P5" i="3"/>
  <c r="P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3" i="3"/>
  <c r="T4" i="3"/>
  <c r="T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3" i="3"/>
  <c r="T5" i="3" l="1"/>
  <c r="U4" i="3" s="1"/>
  <c r="U3" i="3" l="1"/>
</calcChain>
</file>

<file path=xl/sharedStrings.xml><?xml version="1.0" encoding="utf-8"?>
<sst xmlns="http://schemas.openxmlformats.org/spreadsheetml/2006/main" count="39" uniqueCount="28">
  <si>
    <t>Date</t>
  </si>
  <si>
    <t>Bid</t>
  </si>
  <si>
    <t>Ask</t>
  </si>
  <si>
    <t>CVol</t>
  </si>
  <si>
    <t>Natural Gas</t>
  </si>
  <si>
    <t>Crude Oil</t>
  </si>
  <si>
    <t>Mid</t>
  </si>
  <si>
    <t>Portafolio</t>
  </si>
  <si>
    <t>Posiciones</t>
  </si>
  <si>
    <t>Activo</t>
  </si>
  <si>
    <t>Nat gas</t>
  </si>
  <si>
    <t>Contratos/posicion</t>
  </si>
  <si>
    <t>Valor Posicion</t>
  </si>
  <si>
    <t>Rend</t>
  </si>
  <si>
    <t>Rend Port</t>
  </si>
  <si>
    <t>%</t>
  </si>
  <si>
    <t>$</t>
  </si>
  <si>
    <t>Costo de liquidez normal</t>
  </si>
  <si>
    <t>Costo de liquidez estresado</t>
  </si>
  <si>
    <t>Spread %</t>
  </si>
  <si>
    <t>GN</t>
  </si>
  <si>
    <t>CL</t>
  </si>
  <si>
    <t>Estamos cortos</t>
  </si>
  <si>
    <t>VaR al 97.5</t>
  </si>
  <si>
    <t>VaR ajustado por liquidez en condiciones normales</t>
  </si>
  <si>
    <t>VaR ajustado por liquidez en condiciones de estrés</t>
  </si>
  <si>
    <t>volumen promedio</t>
  </si>
  <si>
    <t>Días en disolver la posición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</si>
</sst>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mm/dd/yy"/>
    <numFmt numFmtId="167" formatCode="#,##0.0000"/>
    <numFmt numFmtId="169" formatCode="0.0000%"/>
    <numFmt numFmtId="179" formatCode="0.00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164" fontId="0" fillId="3" borderId="0" xfId="0" applyNumberFormat="1" applyFont="1" applyFill="1"/>
    <xf numFmtId="4" fontId="0" fillId="3" borderId="0" xfId="0" applyNumberFormat="1" applyFont="1" applyFill="1" applyAlignment="1">
      <alignment horizontal="right"/>
    </xf>
    <xf numFmtId="164" fontId="0" fillId="0" borderId="0" xfId="0" applyNumberFormat="1" applyFont="1"/>
    <xf numFmtId="4" fontId="0" fillId="0" borderId="0" xfId="0" applyNumberFormat="1" applyFont="1" applyAlignment="1">
      <alignment horizontal="right"/>
    </xf>
    <xf numFmtId="4" fontId="0" fillId="3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4" fontId="0" fillId="0" borderId="0" xfId="0" applyNumberFormat="1"/>
    <xf numFmtId="44" fontId="0" fillId="0" borderId="0" xfId="2" applyFont="1"/>
    <xf numFmtId="44" fontId="0" fillId="0" borderId="0" xfId="0" applyNumberFormat="1"/>
    <xf numFmtId="10" fontId="0" fillId="0" borderId="0" xfId="1" applyNumberFormat="1" applyFon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9" fontId="0" fillId="0" borderId="0" xfId="0" applyNumberFormat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179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123-C7CB-45EE-8868-D8E4D743B5B3}">
  <dimension ref="A1:W506"/>
  <sheetViews>
    <sheetView tabSelected="1" topLeftCell="L2" workbookViewId="0">
      <selection activeCell="V18" sqref="V18"/>
    </sheetView>
  </sheetViews>
  <sheetFormatPr baseColWidth="10" defaultRowHeight="12.5" x14ac:dyDescent="0.25"/>
  <cols>
    <col min="11" max="11" width="11.7265625" bestFit="1" customWidth="1"/>
    <col min="19" max="19" width="17.26953125" bestFit="1" customWidth="1"/>
    <col min="20" max="20" width="15.7265625" bestFit="1" customWidth="1"/>
    <col min="21" max="21" width="13.7265625" bestFit="1" customWidth="1"/>
    <col min="23" max="23" width="14.36328125" bestFit="1" customWidth="1"/>
  </cols>
  <sheetData>
    <row r="1" spans="1:23" x14ac:dyDescent="0.25">
      <c r="B1" s="8" t="s">
        <v>4</v>
      </c>
      <c r="C1" s="8"/>
      <c r="I1" s="8" t="s">
        <v>5</v>
      </c>
      <c r="J1" s="8"/>
      <c r="Q1" t="s">
        <v>7</v>
      </c>
    </row>
    <row r="2" spans="1:23" ht="13" x14ac:dyDescent="0.3">
      <c r="A2" s="1" t="s">
        <v>0</v>
      </c>
      <c r="B2" s="1" t="s">
        <v>1</v>
      </c>
      <c r="C2" s="1" t="s">
        <v>2</v>
      </c>
      <c r="D2" s="1" t="s">
        <v>6</v>
      </c>
      <c r="E2" s="1" t="s">
        <v>19</v>
      </c>
      <c r="F2" s="1" t="s">
        <v>13</v>
      </c>
      <c r="G2" s="1" t="s">
        <v>3</v>
      </c>
      <c r="H2" s="1"/>
      <c r="I2" s="1" t="s">
        <v>1</v>
      </c>
      <c r="J2" s="1" t="s">
        <v>2</v>
      </c>
      <c r="K2" s="1" t="s">
        <v>6</v>
      </c>
      <c r="L2" s="1" t="s">
        <v>19</v>
      </c>
      <c r="M2" s="1" t="s">
        <v>13</v>
      </c>
      <c r="N2" s="1" t="s">
        <v>3</v>
      </c>
      <c r="O2" s="1"/>
      <c r="P2" s="1" t="s">
        <v>14</v>
      </c>
      <c r="Q2" s="1" t="s">
        <v>8</v>
      </c>
      <c r="R2" s="1" t="s">
        <v>9</v>
      </c>
      <c r="S2" s="1" t="s">
        <v>11</v>
      </c>
      <c r="T2" s="1" t="s">
        <v>12</v>
      </c>
      <c r="W2" s="1" t="s">
        <v>22</v>
      </c>
    </row>
    <row r="3" spans="1:23" x14ac:dyDescent="0.25">
      <c r="A3" s="2">
        <v>44263</v>
      </c>
      <c r="B3" s="3">
        <v>2.69</v>
      </c>
      <c r="C3" s="3">
        <v>2.7349999999999999</v>
      </c>
      <c r="D3" s="13">
        <f>AVERAGE(B3:C3)</f>
        <v>2.7124999999999999</v>
      </c>
      <c r="E3" s="12">
        <f>(C3-B3)/D3</f>
        <v>1.6589861751152048E-2</v>
      </c>
      <c r="F3" s="9">
        <f>D3/D4-1</f>
        <v>-9.1324200913242004E-3</v>
      </c>
      <c r="G3" s="16">
        <v>73984</v>
      </c>
      <c r="H3" s="9"/>
      <c r="I3" s="6">
        <v>64.650000000000006</v>
      </c>
      <c r="J3" s="6">
        <v>64.680000000000007</v>
      </c>
      <c r="K3" s="13">
        <f>AVERAGE(I3:J3)</f>
        <v>64.665000000000006</v>
      </c>
      <c r="L3" s="12">
        <f>(J3-I3)/K3</f>
        <v>4.6392948271864432E-4</v>
      </c>
      <c r="M3" s="9">
        <f>K3/K4-1</f>
        <v>-2.4366324683162244E-2</v>
      </c>
      <c r="N3" s="16">
        <v>504787</v>
      </c>
      <c r="O3" s="9"/>
      <c r="P3">
        <f>F3*$U$4+M3*$U$3</f>
        <v>-2.0910056635240325E-2</v>
      </c>
      <c r="Q3">
        <v>1245</v>
      </c>
      <c r="R3" t="s">
        <v>5</v>
      </c>
      <c r="S3">
        <v>1000</v>
      </c>
      <c r="T3" s="10">
        <f>Q3*S3*K3</f>
        <v>80507925.000000015</v>
      </c>
      <c r="U3" s="12">
        <f>T3/T5</f>
        <v>0.77312001482707826</v>
      </c>
    </row>
    <row r="4" spans="1:23" x14ac:dyDescent="0.25">
      <c r="A4" s="4">
        <v>44260</v>
      </c>
      <c r="B4" s="5">
        <v>2.7360000000000002</v>
      </c>
      <c r="C4" s="5">
        <v>2.7389999999999999</v>
      </c>
      <c r="D4" s="13">
        <f t="shared" ref="D4:D67" si="0">AVERAGE(B4:C4)</f>
        <v>2.7374999999999998</v>
      </c>
      <c r="E4" s="12">
        <f t="shared" ref="E4:E67" si="1">(C4-B4)/D4</f>
        <v>1.0958904109587835E-3</v>
      </c>
      <c r="F4" s="9">
        <f t="shared" ref="F4:F67" si="2">D4/D5-1</f>
        <v>-1.8817204301075363E-2</v>
      </c>
      <c r="G4" s="17">
        <v>64503</v>
      </c>
      <c r="H4" s="9"/>
      <c r="I4" s="7">
        <v>66.239999999999995</v>
      </c>
      <c r="J4" s="7">
        <v>66.319999999999993</v>
      </c>
      <c r="K4" s="13">
        <f t="shared" ref="K4:K67" si="3">AVERAGE(I4:J4)</f>
        <v>66.28</v>
      </c>
      <c r="L4" s="12">
        <f t="shared" ref="L4:L67" si="4">(J4-I4)/K4</f>
        <v>1.207000603500276E-3</v>
      </c>
      <c r="M4" s="9">
        <f t="shared" ref="M4:M67" si="5">K4/K5-1</f>
        <v>3.5705914524572169E-2</v>
      </c>
      <c r="N4" s="17">
        <v>544287</v>
      </c>
      <c r="O4" s="9"/>
      <c r="P4">
        <f t="shared" ref="P4:P67" si="6">F4*$U$4+M4*$U$3</f>
        <v>2.3335710133827806E-2</v>
      </c>
      <c r="Q4">
        <v>871</v>
      </c>
      <c r="R4" t="s">
        <v>10</v>
      </c>
      <c r="S4">
        <v>10000</v>
      </c>
      <c r="T4" s="10">
        <f>Q4*S4*D3</f>
        <v>23625875</v>
      </c>
      <c r="U4" s="12">
        <f>T4/T5</f>
        <v>0.22687998517292174</v>
      </c>
    </row>
    <row r="5" spans="1:23" x14ac:dyDescent="0.25">
      <c r="A5" s="2">
        <v>44259</v>
      </c>
      <c r="B5" s="3">
        <v>2.76</v>
      </c>
      <c r="C5" s="3">
        <v>2.82</v>
      </c>
      <c r="D5" s="13">
        <f t="shared" si="0"/>
        <v>2.79</v>
      </c>
      <c r="E5" s="12">
        <f t="shared" si="1"/>
        <v>2.1505376344086041E-2</v>
      </c>
      <c r="F5" s="9">
        <f t="shared" si="2"/>
        <v>-2.566788894709271E-2</v>
      </c>
      <c r="G5" s="16">
        <v>51485</v>
      </c>
      <c r="H5" s="9"/>
      <c r="I5" s="6">
        <v>63.85</v>
      </c>
      <c r="J5" s="6">
        <v>64.14</v>
      </c>
      <c r="K5" s="13">
        <f t="shared" si="3"/>
        <v>63.995000000000005</v>
      </c>
      <c r="L5" s="12">
        <f t="shared" si="4"/>
        <v>4.5316040315649527E-3</v>
      </c>
      <c r="M5" s="9">
        <f t="shared" si="5"/>
        <v>4.8325006143009386E-2</v>
      </c>
      <c r="N5" s="16">
        <v>666759</v>
      </c>
      <c r="O5" s="9"/>
      <c r="P5">
        <f t="shared" si="6"/>
        <v>3.1537499202065472E-2</v>
      </c>
      <c r="T5" s="11">
        <f>T3+T4</f>
        <v>104133800.00000001</v>
      </c>
    </row>
    <row r="6" spans="1:23" x14ac:dyDescent="0.25">
      <c r="A6" s="4">
        <v>44258</v>
      </c>
      <c r="B6" s="5">
        <v>2.831</v>
      </c>
      <c r="C6" s="5">
        <v>2.8959999999999999</v>
      </c>
      <c r="D6" s="13">
        <f t="shared" si="0"/>
        <v>2.8635000000000002</v>
      </c>
      <c r="E6" s="12">
        <f t="shared" si="1"/>
        <v>2.2699493626680615E-2</v>
      </c>
      <c r="F6" s="9">
        <f t="shared" si="2"/>
        <v>-4.1731872717786223E-3</v>
      </c>
      <c r="G6" s="17">
        <v>33145</v>
      </c>
      <c r="H6" s="9"/>
      <c r="I6" s="7">
        <v>60.95</v>
      </c>
      <c r="J6" s="7">
        <v>61.14</v>
      </c>
      <c r="K6" s="13">
        <f t="shared" si="3"/>
        <v>61.045000000000002</v>
      </c>
      <c r="L6" s="12">
        <f t="shared" si="4"/>
        <v>3.1124580227700504E-3</v>
      </c>
      <c r="M6" s="9">
        <f t="shared" si="5"/>
        <v>2.6570251408391421E-2</v>
      </c>
      <c r="N6" s="17">
        <v>446196</v>
      </c>
      <c r="O6" s="9"/>
      <c r="P6">
        <f t="shared" si="6"/>
        <v>1.9595180496469813E-2</v>
      </c>
    </row>
    <row r="7" spans="1:23" ht="13" x14ac:dyDescent="0.25">
      <c r="A7" s="2">
        <v>44257</v>
      </c>
      <c r="B7" s="3">
        <v>2.851</v>
      </c>
      <c r="C7" s="3">
        <v>2.9</v>
      </c>
      <c r="D7" s="13">
        <f t="shared" si="0"/>
        <v>2.8754999999999997</v>
      </c>
      <c r="E7" s="12">
        <f t="shared" si="1"/>
        <v>1.704051469309683E-2</v>
      </c>
      <c r="F7" s="9">
        <f t="shared" si="2"/>
        <v>1.7876106194690156E-2</v>
      </c>
      <c r="G7" s="16">
        <v>42303</v>
      </c>
      <c r="H7" s="9"/>
      <c r="I7" s="6">
        <v>59.44</v>
      </c>
      <c r="J7" s="6">
        <v>59.49</v>
      </c>
      <c r="K7" s="13">
        <f t="shared" si="3"/>
        <v>59.465000000000003</v>
      </c>
      <c r="L7" s="12">
        <f t="shared" si="4"/>
        <v>8.4083074077195429E-4</v>
      </c>
      <c r="M7" s="9">
        <f t="shared" si="5"/>
        <v>-1.2455368263721622E-2</v>
      </c>
      <c r="N7" s="16">
        <v>437551</v>
      </c>
      <c r="O7" s="9"/>
      <c r="P7">
        <f t="shared" si="6"/>
        <v>-5.5737637883243041E-3</v>
      </c>
      <c r="R7" t="s">
        <v>23</v>
      </c>
      <c r="S7" s="14" t="s">
        <v>15</v>
      </c>
      <c r="T7" s="14" t="s">
        <v>16</v>
      </c>
    </row>
    <row r="8" spans="1:23" x14ac:dyDescent="0.25">
      <c r="A8" s="4">
        <v>44256</v>
      </c>
      <c r="B8" s="5">
        <v>2.8</v>
      </c>
      <c r="C8" s="5">
        <v>2.85</v>
      </c>
      <c r="D8" s="13">
        <f t="shared" si="0"/>
        <v>2.8250000000000002</v>
      </c>
      <c r="E8" s="12">
        <f t="shared" si="1"/>
        <v>1.7699115044247881E-2</v>
      </c>
      <c r="F8" s="9">
        <f t="shared" si="2"/>
        <v>7.8487334998216252E-3</v>
      </c>
      <c r="G8" s="17">
        <v>31534</v>
      </c>
      <c r="H8" s="9"/>
      <c r="I8" s="7">
        <v>60.2</v>
      </c>
      <c r="J8" s="7">
        <v>60.23</v>
      </c>
      <c r="K8" s="13">
        <f t="shared" si="3"/>
        <v>60.215000000000003</v>
      </c>
      <c r="L8" s="12">
        <f t="shared" si="4"/>
        <v>4.9821473054876739E-4</v>
      </c>
      <c r="M8" s="9">
        <f t="shared" si="5"/>
        <v>-2.2959597598572024E-2</v>
      </c>
      <c r="N8" s="17">
        <v>438048</v>
      </c>
      <c r="O8" s="9"/>
      <c r="P8">
        <f t="shared" si="6"/>
        <v>-1.5969803895766008E-2</v>
      </c>
      <c r="S8">
        <f>PERCENTILE(P3:P505,0.975)</f>
        <v>7.7530500807863667E-2</v>
      </c>
      <c r="T8" s="11">
        <f>S8*T5</f>
        <v>8073545.665025915</v>
      </c>
    </row>
    <row r="9" spans="1:23" x14ac:dyDescent="0.25">
      <c r="A9" s="2">
        <v>44253</v>
      </c>
      <c r="B9" s="3">
        <v>2.7949999999999999</v>
      </c>
      <c r="C9" s="3">
        <v>2.8109999999999999</v>
      </c>
      <c r="D9" s="13">
        <f t="shared" si="0"/>
        <v>2.8029999999999999</v>
      </c>
      <c r="E9" s="12">
        <f t="shared" si="1"/>
        <v>5.7081698180520921E-3</v>
      </c>
      <c r="F9" s="9">
        <f t="shared" si="2"/>
        <v>-3.5663338088454122E-4</v>
      </c>
      <c r="G9" s="16">
        <v>66565</v>
      </c>
      <c r="H9" s="9"/>
      <c r="I9" s="6">
        <v>61.58</v>
      </c>
      <c r="J9" s="6">
        <v>61.68</v>
      </c>
      <c r="K9" s="13">
        <f t="shared" si="3"/>
        <v>61.629999999999995</v>
      </c>
      <c r="L9" s="12">
        <f t="shared" si="4"/>
        <v>1.6225864027259683E-3</v>
      </c>
      <c r="M9" s="9">
        <f t="shared" si="5"/>
        <v>-2.8990074050732728E-2</v>
      </c>
      <c r="N9" s="16">
        <v>450135</v>
      </c>
      <c r="O9" s="9"/>
      <c r="P9">
        <f t="shared" si="6"/>
        <v>-2.2493719456107838E-2</v>
      </c>
      <c r="T9" t="s">
        <v>20</v>
      </c>
      <c r="U9" t="s">
        <v>21</v>
      </c>
    </row>
    <row r="10" spans="1:23" x14ac:dyDescent="0.25">
      <c r="A10" s="4">
        <v>44252</v>
      </c>
      <c r="B10" s="5">
        <v>2.7869999999999999</v>
      </c>
      <c r="C10" s="5">
        <v>2.8210000000000002</v>
      </c>
      <c r="D10" s="13">
        <f t="shared" si="0"/>
        <v>2.8040000000000003</v>
      </c>
      <c r="E10" s="12">
        <f t="shared" si="1"/>
        <v>1.2125534950071416E-2</v>
      </c>
      <c r="F10" s="9">
        <f t="shared" si="2"/>
        <v>-2.1462222997731484E-2</v>
      </c>
      <c r="G10" s="17">
        <v>55127</v>
      </c>
      <c r="H10" s="9"/>
      <c r="I10" s="7">
        <v>63.45</v>
      </c>
      <c r="J10" s="7">
        <v>63.49</v>
      </c>
      <c r="K10" s="13">
        <f t="shared" si="3"/>
        <v>63.47</v>
      </c>
      <c r="L10" s="12">
        <f t="shared" si="4"/>
        <v>6.3021900110286986E-4</v>
      </c>
      <c r="M10" s="9">
        <f t="shared" si="5"/>
        <v>1.575795776869171E-4</v>
      </c>
      <c r="N10" s="17">
        <v>489745</v>
      </c>
      <c r="O10" s="9"/>
      <c r="P10">
        <f t="shared" si="6"/>
        <v>-4.7475209100655055E-3</v>
      </c>
      <c r="R10" t="s">
        <v>17</v>
      </c>
      <c r="T10" s="15">
        <f>AVERAGE(E3:E506)</f>
        <v>6.1385197102050964E-3</v>
      </c>
      <c r="U10" s="15">
        <f>AVERAGE(L3:L506)</f>
        <v>3.2264682504488129E-3</v>
      </c>
    </row>
    <row r="11" spans="1:23" x14ac:dyDescent="0.25">
      <c r="A11" s="2">
        <v>44251</v>
      </c>
      <c r="B11" s="3">
        <v>2.8650000000000002</v>
      </c>
      <c r="C11" s="3">
        <v>2.8660000000000001</v>
      </c>
      <c r="D11" s="13">
        <f t="shared" si="0"/>
        <v>2.8654999999999999</v>
      </c>
      <c r="E11" s="12">
        <f t="shared" si="1"/>
        <v>3.4897923573543532E-4</v>
      </c>
      <c r="F11" s="9">
        <f t="shared" si="2"/>
        <v>-2.4178443725523469E-2</v>
      </c>
      <c r="G11" s="16">
        <v>6637</v>
      </c>
      <c r="H11" s="9"/>
      <c r="I11" s="6">
        <v>63.44</v>
      </c>
      <c r="J11" s="6">
        <v>63.48</v>
      </c>
      <c r="K11" s="13">
        <f t="shared" si="3"/>
        <v>63.459999999999994</v>
      </c>
      <c r="L11" s="12">
        <f t="shared" si="4"/>
        <v>6.3031831074691382E-4</v>
      </c>
      <c r="M11" s="9">
        <f t="shared" si="5"/>
        <v>3.6758699558895547E-2</v>
      </c>
      <c r="N11" s="16">
        <v>471858</v>
      </c>
      <c r="O11" s="9"/>
      <c r="P11">
        <f t="shared" si="6"/>
        <v>2.2933281394046354E-2</v>
      </c>
      <c r="R11" t="s">
        <v>18</v>
      </c>
      <c r="T11" s="12">
        <f>PERCENTILE(E3:E506,0.975)</f>
        <v>2.0291564140898263E-2</v>
      </c>
      <c r="U11" s="12">
        <f>PERCENTILE(L3:L506,0.975)</f>
        <v>1.4393811842718745E-2</v>
      </c>
    </row>
    <row r="12" spans="1:23" x14ac:dyDescent="0.25">
      <c r="A12" s="4">
        <v>44250</v>
      </c>
      <c r="B12" s="5">
        <v>2.8769999999999998</v>
      </c>
      <c r="C12" s="5">
        <v>2.996</v>
      </c>
      <c r="D12" s="13">
        <f t="shared" si="0"/>
        <v>2.9364999999999997</v>
      </c>
      <c r="E12" s="12">
        <f t="shared" si="1"/>
        <v>4.0524433849821295E-2</v>
      </c>
      <c r="F12" s="9">
        <f t="shared" si="2"/>
        <v>-4.069866033576508E-3</v>
      </c>
      <c r="G12" s="17">
        <v>36846</v>
      </c>
      <c r="H12" s="9"/>
      <c r="I12" s="7">
        <v>61.19</v>
      </c>
      <c r="J12" s="7">
        <v>61.23</v>
      </c>
      <c r="K12" s="13">
        <f t="shared" si="3"/>
        <v>61.209999999999994</v>
      </c>
      <c r="L12" s="12">
        <f t="shared" si="4"/>
        <v>6.5348799215813019E-4</v>
      </c>
      <c r="M12" s="9">
        <f t="shared" si="5"/>
        <v>-1.5679022272252263E-2</v>
      </c>
      <c r="N12" s="17">
        <v>554155</v>
      </c>
      <c r="O12" s="9"/>
      <c r="P12">
        <f t="shared" si="6"/>
        <v>-1.3045137076951376E-2</v>
      </c>
    </row>
    <row r="13" spans="1:23" x14ac:dyDescent="0.25">
      <c r="A13" s="2">
        <v>44249</v>
      </c>
      <c r="B13" s="3">
        <v>2.9430000000000001</v>
      </c>
      <c r="C13" s="3">
        <v>2.9540000000000002</v>
      </c>
      <c r="D13" s="13">
        <f t="shared" si="0"/>
        <v>2.9485000000000001</v>
      </c>
      <c r="E13" s="12">
        <f t="shared" si="1"/>
        <v>3.7307105307784025E-3</v>
      </c>
      <c r="F13" s="9">
        <f t="shared" si="2"/>
        <v>-3.3437141452220875E-2</v>
      </c>
      <c r="G13" s="16">
        <v>38376</v>
      </c>
      <c r="H13" s="9"/>
      <c r="I13" s="6">
        <v>62.17</v>
      </c>
      <c r="J13" s="6">
        <v>62.2</v>
      </c>
      <c r="K13" s="13">
        <f t="shared" si="3"/>
        <v>62.185000000000002</v>
      </c>
      <c r="L13" s="12">
        <f t="shared" si="4"/>
        <v>4.8243145453085367E-4</v>
      </c>
      <c r="M13" s="9">
        <f t="shared" si="5"/>
        <v>5.3179778135320488E-2</v>
      </c>
      <c r="N13" s="16">
        <v>494349</v>
      </c>
      <c r="O13" s="9"/>
      <c r="P13">
        <f t="shared" si="6"/>
        <v>3.352813270357495E-2</v>
      </c>
      <c r="R13" t="s">
        <v>17</v>
      </c>
      <c r="T13" s="11">
        <f>T10*T4</f>
        <v>145027.89935834182</v>
      </c>
      <c r="U13" s="11">
        <f>U10*T3</f>
        <v>259756.2639220143</v>
      </c>
    </row>
    <row r="14" spans="1:23" x14ac:dyDescent="0.25">
      <c r="A14" s="4">
        <v>44246</v>
      </c>
      <c r="B14" s="5">
        <v>3.0009999999999999</v>
      </c>
      <c r="C14" s="5">
        <v>3.1</v>
      </c>
      <c r="D14" s="13">
        <f t="shared" si="0"/>
        <v>3.0505</v>
      </c>
      <c r="E14" s="12">
        <f t="shared" si="1"/>
        <v>3.2453696115390986E-2</v>
      </c>
      <c r="F14" s="9">
        <f t="shared" si="2"/>
        <v>-2.6156612718652994E-3</v>
      </c>
      <c r="G14" s="17">
        <v>62189</v>
      </c>
      <c r="H14" s="9"/>
      <c r="I14" s="7">
        <v>58.84</v>
      </c>
      <c r="J14" s="7">
        <v>59.25</v>
      </c>
      <c r="K14" s="13">
        <f t="shared" si="3"/>
        <v>59.045000000000002</v>
      </c>
      <c r="L14" s="12">
        <f t="shared" si="4"/>
        <v>6.9438563807265067E-3</v>
      </c>
      <c r="M14" s="9">
        <f t="shared" si="5"/>
        <v>-2.0325203252032464E-2</v>
      </c>
      <c r="N14" s="17">
        <v>573217</v>
      </c>
      <c r="O14" s="9"/>
      <c r="P14">
        <f t="shared" si="6"/>
        <v>-1.6307262630152905E-2</v>
      </c>
      <c r="R14" t="s">
        <v>18</v>
      </c>
      <c r="T14" s="11">
        <f>T11*T4</f>
        <v>479405.95794734475</v>
      </c>
      <c r="U14" s="11">
        <f>U11*T3</f>
        <v>1158815.9242977127</v>
      </c>
    </row>
    <row r="15" spans="1:23" x14ac:dyDescent="0.25">
      <c r="A15" s="2">
        <v>44245</v>
      </c>
      <c r="B15" s="3">
        <v>3.0449999999999999</v>
      </c>
      <c r="C15" s="3">
        <v>3.0720000000000001</v>
      </c>
      <c r="D15" s="13">
        <f t="shared" si="0"/>
        <v>3.0585</v>
      </c>
      <c r="E15" s="12">
        <f t="shared" si="1"/>
        <v>8.8278567925454098E-3</v>
      </c>
      <c r="F15" s="9">
        <f t="shared" si="2"/>
        <v>-5.4851668726823122E-2</v>
      </c>
      <c r="G15" s="16">
        <v>163464</v>
      </c>
      <c r="H15" s="9"/>
      <c r="I15" s="6">
        <v>60.26</v>
      </c>
      <c r="J15" s="6">
        <v>60.28</v>
      </c>
      <c r="K15" s="13">
        <f t="shared" si="3"/>
        <v>60.269999999999996</v>
      </c>
      <c r="L15" s="12">
        <f t="shared" si="4"/>
        <v>3.3184005309446038E-4</v>
      </c>
      <c r="M15" s="9">
        <f t="shared" si="5"/>
        <v>-2.1511486321941775E-2</v>
      </c>
      <c r="N15" s="16">
        <v>526938</v>
      </c>
      <c r="O15" s="9"/>
      <c r="P15">
        <f t="shared" si="6"/>
        <v>-2.9075706411623763E-2</v>
      </c>
    </row>
    <row r="16" spans="1:23" x14ac:dyDescent="0.25">
      <c r="A16" s="4">
        <v>44244</v>
      </c>
      <c r="B16" s="5">
        <v>3.2269999999999999</v>
      </c>
      <c r="C16" s="5">
        <v>3.2450000000000001</v>
      </c>
      <c r="D16" s="13">
        <f t="shared" si="0"/>
        <v>3.2359999999999998</v>
      </c>
      <c r="E16" s="12">
        <f t="shared" si="1"/>
        <v>5.5624227441286277E-3</v>
      </c>
      <c r="F16" s="9">
        <f t="shared" si="2"/>
        <v>4.4207808970635476E-2</v>
      </c>
      <c r="G16" s="17">
        <v>203403</v>
      </c>
      <c r="H16" s="9"/>
      <c r="I16" s="7">
        <v>61.45</v>
      </c>
      <c r="J16" s="7">
        <v>61.74</v>
      </c>
      <c r="K16" s="13">
        <f t="shared" si="3"/>
        <v>61.594999999999999</v>
      </c>
      <c r="L16" s="12">
        <f t="shared" si="4"/>
        <v>4.7081743648023245E-3</v>
      </c>
      <c r="M16" s="9">
        <f t="shared" si="5"/>
        <v>2.4023275145469647E-2</v>
      </c>
      <c r="N16" s="17">
        <v>313035</v>
      </c>
      <c r="O16" s="9"/>
      <c r="P16">
        <f t="shared" si="6"/>
        <v>2.8602741880445606E-2</v>
      </c>
      <c r="R16" t="s">
        <v>24</v>
      </c>
      <c r="U16" s="11">
        <f>T8+T13+U13</f>
        <v>8478329.8283062708</v>
      </c>
    </row>
    <row r="17" spans="1:21" x14ac:dyDescent="0.25">
      <c r="A17" s="2">
        <v>44243</v>
      </c>
      <c r="B17" s="3">
        <v>3.0979999999999999</v>
      </c>
      <c r="C17" s="3">
        <v>3.1</v>
      </c>
      <c r="D17" s="13">
        <f t="shared" si="0"/>
        <v>3.0990000000000002</v>
      </c>
      <c r="E17" s="12">
        <f t="shared" si="1"/>
        <v>6.4536947402395086E-4</v>
      </c>
      <c r="F17" s="9">
        <f t="shared" si="2"/>
        <v>6.6781411359724707E-2</v>
      </c>
      <c r="G17" s="16">
        <v>271238</v>
      </c>
      <c r="H17" s="9"/>
      <c r="I17" s="6">
        <v>60.13</v>
      </c>
      <c r="J17" s="6">
        <v>60.17</v>
      </c>
      <c r="K17" s="13">
        <f t="shared" si="3"/>
        <v>60.150000000000006</v>
      </c>
      <c r="L17" s="12">
        <f t="shared" si="4"/>
        <v>6.6500415627596251E-4</v>
      </c>
      <c r="M17" s="9">
        <f t="shared" si="5"/>
        <v>7.4533121179132245E-3</v>
      </c>
      <c r="N17" s="16">
        <v>573153</v>
      </c>
      <c r="O17" s="9"/>
      <c r="P17">
        <f t="shared" si="6"/>
        <v>2.0913670394233044E-2</v>
      </c>
      <c r="R17" t="s">
        <v>25</v>
      </c>
      <c r="U17" s="11">
        <f>T8+T14+U14</f>
        <v>9711767.5472709723</v>
      </c>
    </row>
    <row r="18" spans="1:21" x14ac:dyDescent="0.25">
      <c r="A18" s="4">
        <v>44239</v>
      </c>
      <c r="B18" s="5">
        <v>2.8849999999999998</v>
      </c>
      <c r="C18" s="5">
        <v>2.9249999999999998</v>
      </c>
      <c r="D18" s="13">
        <f t="shared" si="0"/>
        <v>2.9049999999999998</v>
      </c>
      <c r="E18" s="12">
        <f t="shared" si="1"/>
        <v>1.3769363166953541E-2</v>
      </c>
      <c r="F18" s="9">
        <f t="shared" si="2"/>
        <v>1.5379238028661257E-2</v>
      </c>
      <c r="G18" s="17">
        <v>181432</v>
      </c>
      <c r="H18" s="9"/>
      <c r="I18" s="7">
        <v>59.68</v>
      </c>
      <c r="J18" s="7">
        <v>59.73</v>
      </c>
      <c r="K18" s="13">
        <f t="shared" si="3"/>
        <v>59.704999999999998</v>
      </c>
      <c r="L18" s="12">
        <f t="shared" si="4"/>
        <v>8.374507997654662E-4</v>
      </c>
      <c r="M18" s="9">
        <f t="shared" si="5"/>
        <v>3.1085398497538996E-2</v>
      </c>
      <c r="N18" s="17">
        <v>459312</v>
      </c>
      <c r="O18" s="9"/>
      <c r="P18">
        <f t="shared" si="6"/>
        <v>2.7521985043236483E-2</v>
      </c>
      <c r="T18" t="s">
        <v>20</v>
      </c>
      <c r="U18" t="s">
        <v>21</v>
      </c>
    </row>
    <row r="19" spans="1:21" x14ac:dyDescent="0.25">
      <c r="A19" s="2">
        <v>44238</v>
      </c>
      <c r="B19" s="3">
        <v>2.85</v>
      </c>
      <c r="C19" s="3">
        <v>2.8719999999999999</v>
      </c>
      <c r="D19" s="13">
        <f t="shared" si="0"/>
        <v>2.8609999999999998</v>
      </c>
      <c r="E19" s="12">
        <f t="shared" si="1"/>
        <v>7.6896190143305836E-3</v>
      </c>
      <c r="F19" s="9">
        <f t="shared" si="2"/>
        <v>-3.8319327731092589E-2</v>
      </c>
      <c r="G19" s="16">
        <v>231374</v>
      </c>
      <c r="H19" s="9"/>
      <c r="I19" s="6">
        <v>57.89</v>
      </c>
      <c r="J19" s="6">
        <v>57.92</v>
      </c>
      <c r="K19" s="13">
        <f t="shared" si="3"/>
        <v>57.905000000000001</v>
      </c>
      <c r="L19" s="12">
        <f t="shared" si="4"/>
        <v>5.1808997495900416E-4</v>
      </c>
      <c r="M19" s="9">
        <f t="shared" si="5"/>
        <v>-8.3062168179482976E-3</v>
      </c>
      <c r="N19" s="16">
        <v>338366</v>
      </c>
      <c r="O19" s="9"/>
      <c r="P19">
        <f t="shared" si="6"/>
        <v>-1.5115590976915731E-2</v>
      </c>
      <c r="R19" t="s">
        <v>26</v>
      </c>
      <c r="T19" s="18">
        <f>AVERAGE(G3:G46)</f>
        <v>114717.88636363637</v>
      </c>
      <c r="U19">
        <f>AVERAGE(N3:N46)</f>
        <v>423747</v>
      </c>
    </row>
    <row r="20" spans="1:21" x14ac:dyDescent="0.25">
      <c r="A20" s="4">
        <v>44237</v>
      </c>
      <c r="B20" s="5">
        <v>2.968</v>
      </c>
      <c r="C20" s="5">
        <v>2.9820000000000002</v>
      </c>
      <c r="D20" s="13">
        <f t="shared" si="0"/>
        <v>2.9750000000000001</v>
      </c>
      <c r="E20" s="12">
        <f t="shared" si="1"/>
        <v>4.705882352941255E-3</v>
      </c>
      <c r="F20" s="9">
        <f t="shared" si="2"/>
        <v>5.4403685982633343E-2</v>
      </c>
      <c r="G20" s="17">
        <v>226895</v>
      </c>
      <c r="H20" s="9"/>
      <c r="I20" s="7">
        <v>58.38</v>
      </c>
      <c r="J20" s="7">
        <v>58.4</v>
      </c>
      <c r="K20" s="13">
        <f t="shared" si="3"/>
        <v>58.39</v>
      </c>
      <c r="L20" s="12">
        <f t="shared" si="4"/>
        <v>3.4252440486377838E-4</v>
      </c>
      <c r="M20" s="9">
        <f t="shared" si="5"/>
        <v>-1.7123287671239051E-4</v>
      </c>
      <c r="N20" s="17">
        <v>417332</v>
      </c>
      <c r="O20" s="9"/>
      <c r="P20">
        <f t="shared" si="6"/>
        <v>1.2210723904909376E-2</v>
      </c>
      <c r="R20" t="s">
        <v>27</v>
      </c>
      <c r="T20" s="19">
        <f>Q4/T19</f>
        <v>7.5925387714961623E-3</v>
      </c>
      <c r="U20" s="19">
        <f>Q3/U19</f>
        <v>2.9380738978683034E-3</v>
      </c>
    </row>
    <row r="21" spans="1:21" x14ac:dyDescent="0.25">
      <c r="A21" s="2">
        <v>44236</v>
      </c>
      <c r="B21" s="3">
        <v>2.8149999999999999</v>
      </c>
      <c r="C21" s="3">
        <v>2.8279999999999998</v>
      </c>
      <c r="D21" s="13">
        <f t="shared" si="0"/>
        <v>2.8214999999999999</v>
      </c>
      <c r="E21" s="12">
        <f t="shared" si="1"/>
        <v>4.6074782916887833E-3</v>
      </c>
      <c r="F21" s="9">
        <f t="shared" si="2"/>
        <v>-2.2010398613518167E-2</v>
      </c>
      <c r="G21" s="16">
        <v>172731</v>
      </c>
      <c r="H21" s="9"/>
      <c r="I21" s="6">
        <v>58.38</v>
      </c>
      <c r="J21" s="6">
        <v>58.42</v>
      </c>
      <c r="K21" s="13">
        <f t="shared" si="3"/>
        <v>58.400000000000006</v>
      </c>
      <c r="L21" s="12">
        <f t="shared" si="4"/>
        <v>6.8493150684930044E-4</v>
      </c>
      <c r="M21" s="9">
        <f t="shared" si="5"/>
        <v>5.33654673782058E-3</v>
      </c>
      <c r="N21" s="16">
        <v>483494</v>
      </c>
      <c r="O21" s="9"/>
      <c r="P21">
        <f t="shared" si="6"/>
        <v>-8.6792781801585655E-4</v>
      </c>
    </row>
    <row r="22" spans="1:21" x14ac:dyDescent="0.25">
      <c r="A22" s="4">
        <v>44235</v>
      </c>
      <c r="B22" s="5">
        <v>2.875</v>
      </c>
      <c r="C22" s="5">
        <v>2.895</v>
      </c>
      <c r="D22" s="13">
        <f t="shared" si="0"/>
        <v>2.8849999999999998</v>
      </c>
      <c r="E22" s="12">
        <f t="shared" si="1"/>
        <v>6.9324090121317223E-3</v>
      </c>
      <c r="F22" s="9">
        <f t="shared" si="2"/>
        <v>1.3884068031930763E-3</v>
      </c>
      <c r="G22" s="17">
        <v>169239</v>
      </c>
      <c r="H22" s="9"/>
      <c r="I22" s="7">
        <v>58.08</v>
      </c>
      <c r="J22" s="7">
        <v>58.1</v>
      </c>
      <c r="K22" s="13">
        <f t="shared" si="3"/>
        <v>58.09</v>
      </c>
      <c r="L22" s="12">
        <f t="shared" si="4"/>
        <v>3.4429333792396498E-4</v>
      </c>
      <c r="M22" s="9">
        <f t="shared" si="5"/>
        <v>1.7783618046430139E-2</v>
      </c>
      <c r="N22" s="17">
        <v>367858</v>
      </c>
      <c r="O22" s="9"/>
      <c r="P22">
        <f t="shared" si="6"/>
        <v>1.4063872762657595E-2</v>
      </c>
    </row>
    <row r="23" spans="1:21" x14ac:dyDescent="0.25">
      <c r="A23" s="2">
        <v>44232</v>
      </c>
      <c r="B23" s="3">
        <v>2.8620000000000001</v>
      </c>
      <c r="C23" s="3">
        <v>2.9</v>
      </c>
      <c r="D23" s="13">
        <f t="shared" si="0"/>
        <v>2.8810000000000002</v>
      </c>
      <c r="E23" s="12">
        <f t="shared" si="1"/>
        <v>1.3189864630336622E-2</v>
      </c>
      <c r="F23" s="9">
        <f t="shared" si="2"/>
        <v>-2.6360256843528163E-2</v>
      </c>
      <c r="G23" s="16">
        <v>243671</v>
      </c>
      <c r="H23" s="9"/>
      <c r="I23" s="6">
        <v>57.06</v>
      </c>
      <c r="J23" s="6">
        <v>57.09</v>
      </c>
      <c r="K23" s="13">
        <f t="shared" si="3"/>
        <v>57.075000000000003</v>
      </c>
      <c r="L23" s="12">
        <f t="shared" si="4"/>
        <v>5.2562417871224068E-4</v>
      </c>
      <c r="M23" s="9">
        <f t="shared" si="5"/>
        <v>1.0713653267221623E-2</v>
      </c>
      <c r="N23" s="16">
        <v>367946</v>
      </c>
      <c r="O23" s="9"/>
      <c r="P23">
        <f t="shared" si="6"/>
        <v>2.3023250909924775E-3</v>
      </c>
    </row>
    <row r="24" spans="1:21" x14ac:dyDescent="0.25">
      <c r="A24" s="4">
        <v>44231</v>
      </c>
      <c r="B24" s="5">
        <v>2.952</v>
      </c>
      <c r="C24" s="5">
        <v>2.9660000000000002</v>
      </c>
      <c r="D24" s="13">
        <f t="shared" si="0"/>
        <v>2.9590000000000001</v>
      </c>
      <c r="E24" s="12">
        <f t="shared" si="1"/>
        <v>4.7313281514025796E-3</v>
      </c>
      <c r="F24" s="9">
        <f t="shared" si="2"/>
        <v>6.3623292595255121E-2</v>
      </c>
      <c r="G24" s="17">
        <v>169425</v>
      </c>
      <c r="H24" s="9"/>
      <c r="I24" s="7">
        <v>56.46</v>
      </c>
      <c r="J24" s="7">
        <v>56.48</v>
      </c>
      <c r="K24" s="13">
        <f t="shared" si="3"/>
        <v>56.47</v>
      </c>
      <c r="L24" s="12">
        <f t="shared" si="4"/>
        <v>3.5417035594113725E-4</v>
      </c>
      <c r="M24" s="9">
        <f t="shared" si="5"/>
        <v>9.4744368966750425E-3</v>
      </c>
      <c r="N24" s="17">
        <v>359871</v>
      </c>
      <c r="O24" s="9"/>
      <c r="P24">
        <f t="shared" si="6"/>
        <v>2.175972847469957E-2</v>
      </c>
    </row>
    <row r="25" spans="1:21" x14ac:dyDescent="0.25">
      <c r="A25" s="2">
        <v>44230</v>
      </c>
      <c r="B25" s="3">
        <v>2.7810000000000001</v>
      </c>
      <c r="C25" s="3">
        <v>2.7829999999999999</v>
      </c>
      <c r="D25" s="13">
        <f t="shared" si="0"/>
        <v>2.782</v>
      </c>
      <c r="E25" s="12">
        <f t="shared" si="1"/>
        <v>7.189072609632565E-4</v>
      </c>
      <c r="F25" s="9">
        <f t="shared" si="2"/>
        <v>-1.5221238938053161E-2</v>
      </c>
      <c r="G25" s="16">
        <v>147978</v>
      </c>
      <c r="H25" s="9"/>
      <c r="I25" s="6">
        <v>55.93</v>
      </c>
      <c r="J25" s="6">
        <v>55.95</v>
      </c>
      <c r="K25" s="13">
        <f t="shared" si="3"/>
        <v>55.94</v>
      </c>
      <c r="L25" s="12">
        <f t="shared" si="4"/>
        <v>3.575259206293015E-4</v>
      </c>
      <c r="M25" s="9">
        <f t="shared" si="5"/>
        <v>1.6351744186046346E-2</v>
      </c>
      <c r="N25" s="16">
        <v>425699</v>
      </c>
      <c r="O25" s="9"/>
      <c r="P25">
        <f t="shared" si="6"/>
        <v>9.1884662429857419E-3</v>
      </c>
    </row>
    <row r="26" spans="1:21" x14ac:dyDescent="0.25">
      <c r="A26" s="4">
        <v>44229</v>
      </c>
      <c r="B26" s="5">
        <v>2.82</v>
      </c>
      <c r="C26" s="5">
        <v>2.83</v>
      </c>
      <c r="D26" s="13">
        <f t="shared" si="0"/>
        <v>2.8250000000000002</v>
      </c>
      <c r="E26" s="12">
        <f t="shared" si="1"/>
        <v>3.539823008849639E-3</v>
      </c>
      <c r="F26" s="9">
        <f t="shared" si="2"/>
        <v>-1.7667844522968323E-3</v>
      </c>
      <c r="G26" s="17">
        <v>217995</v>
      </c>
      <c r="H26" s="9"/>
      <c r="I26" s="7">
        <v>55.02</v>
      </c>
      <c r="J26" s="7">
        <v>55.06</v>
      </c>
      <c r="K26" s="13">
        <f t="shared" si="3"/>
        <v>55.040000000000006</v>
      </c>
      <c r="L26" s="12">
        <f t="shared" si="4"/>
        <v>7.2674418604649601E-4</v>
      </c>
      <c r="M26" s="9">
        <f t="shared" si="5"/>
        <v>2.8016436309301618E-2</v>
      </c>
      <c r="N26" s="17">
        <v>435014</v>
      </c>
      <c r="O26" s="9"/>
      <c r="P26">
        <f t="shared" si="6"/>
        <v>2.1259219624508306E-2</v>
      </c>
    </row>
    <row r="27" spans="1:21" x14ac:dyDescent="0.25">
      <c r="A27" s="2">
        <v>44228</v>
      </c>
      <c r="B27" s="3">
        <v>2.8250000000000002</v>
      </c>
      <c r="C27" s="3">
        <v>2.835</v>
      </c>
      <c r="D27" s="13">
        <f t="shared" si="0"/>
        <v>2.83</v>
      </c>
      <c r="E27" s="12">
        <f t="shared" si="1"/>
        <v>3.5335689045935641E-3</v>
      </c>
      <c r="F27" s="9">
        <f t="shared" si="2"/>
        <v>0.1030988111479243</v>
      </c>
      <c r="G27" s="16">
        <v>209728</v>
      </c>
      <c r="H27" s="9"/>
      <c r="I27" s="6">
        <v>53.53</v>
      </c>
      <c r="J27" s="6">
        <v>53.55</v>
      </c>
      <c r="K27" s="13">
        <f t="shared" si="3"/>
        <v>53.54</v>
      </c>
      <c r="L27" s="12">
        <f t="shared" si="4"/>
        <v>3.7355248412394512E-4</v>
      </c>
      <c r="M27" s="9">
        <f t="shared" si="5"/>
        <v>2.6850786344457145E-2</v>
      </c>
      <c r="N27" s="16">
        <v>391958</v>
      </c>
      <c r="O27" s="9"/>
      <c r="P27">
        <f t="shared" si="6"/>
        <v>4.4149937081332344E-2</v>
      </c>
    </row>
    <row r="28" spans="1:21" x14ac:dyDescent="0.25">
      <c r="A28" s="4">
        <v>44225</v>
      </c>
      <c r="B28" s="5">
        <v>2.552</v>
      </c>
      <c r="C28" s="5">
        <v>2.5790000000000002</v>
      </c>
      <c r="D28" s="13">
        <f t="shared" si="0"/>
        <v>2.5655000000000001</v>
      </c>
      <c r="E28" s="12">
        <f t="shared" si="1"/>
        <v>1.0524264275969648E-2</v>
      </c>
      <c r="F28" s="9">
        <f t="shared" si="2"/>
        <v>-4.5040014889260904E-2</v>
      </c>
      <c r="G28" s="17">
        <v>121103</v>
      </c>
      <c r="H28" s="9"/>
      <c r="I28" s="7">
        <v>52.12</v>
      </c>
      <c r="J28" s="7">
        <v>52.16</v>
      </c>
      <c r="K28" s="13">
        <f t="shared" si="3"/>
        <v>52.14</v>
      </c>
      <c r="L28" s="12">
        <f t="shared" si="4"/>
        <v>7.6716532412733304E-4</v>
      </c>
      <c r="M28" s="9">
        <f t="shared" si="5"/>
        <v>7.6775431861819676E-4</v>
      </c>
      <c r="N28" s="17">
        <v>390451</v>
      </c>
      <c r="O28" s="9"/>
      <c r="P28">
        <f t="shared" si="6"/>
        <v>-9.6251116800700337E-3</v>
      </c>
    </row>
    <row r="29" spans="1:21" x14ac:dyDescent="0.25">
      <c r="A29" s="2">
        <v>44224</v>
      </c>
      <c r="B29" s="3">
        <v>2.6779999999999999</v>
      </c>
      <c r="C29" s="3">
        <v>2.6949999999999998</v>
      </c>
      <c r="D29" s="13">
        <f t="shared" si="0"/>
        <v>2.6864999999999997</v>
      </c>
      <c r="E29" s="12">
        <f t="shared" si="1"/>
        <v>6.3279359761771476E-3</v>
      </c>
      <c r="F29" s="9">
        <f t="shared" si="2"/>
        <v>3.3613445378148921E-3</v>
      </c>
      <c r="G29" s="16">
        <v>150556</v>
      </c>
      <c r="H29" s="9"/>
      <c r="I29" s="6">
        <v>52.08</v>
      </c>
      <c r="J29" s="6">
        <v>52.12</v>
      </c>
      <c r="K29" s="13">
        <f t="shared" si="3"/>
        <v>52.099999999999994</v>
      </c>
      <c r="L29" s="12">
        <f t="shared" si="4"/>
        <v>7.6775431861802589E-4</v>
      </c>
      <c r="M29" s="9">
        <f t="shared" si="5"/>
        <v>-1.016433931794436E-2</v>
      </c>
      <c r="N29" s="16">
        <v>391963</v>
      </c>
      <c r="O29" s="9"/>
      <c r="P29">
        <f t="shared" si="6"/>
        <v>-7.0956323652960731E-3</v>
      </c>
    </row>
    <row r="30" spans="1:21" x14ac:dyDescent="0.25">
      <c r="A30" s="4">
        <v>44223</v>
      </c>
      <c r="B30" s="5">
        <v>2.67</v>
      </c>
      <c r="C30" s="5">
        <v>2.6850000000000001</v>
      </c>
      <c r="D30" s="13">
        <f t="shared" si="0"/>
        <v>2.6775000000000002</v>
      </c>
      <c r="E30" s="12">
        <f t="shared" si="1"/>
        <v>5.6022408963585894E-3</v>
      </c>
      <c r="F30" s="9">
        <f t="shared" si="2"/>
        <v>1.7867325603497575E-2</v>
      </c>
      <c r="G30" s="17">
        <v>142876</v>
      </c>
      <c r="H30" s="9"/>
      <c r="I30" s="7">
        <v>52.62</v>
      </c>
      <c r="J30" s="7">
        <v>52.65</v>
      </c>
      <c r="K30" s="13">
        <f t="shared" si="3"/>
        <v>52.634999999999998</v>
      </c>
      <c r="L30" s="12">
        <f t="shared" si="4"/>
        <v>5.6996295240811508E-4</v>
      </c>
      <c r="M30" s="9">
        <f t="shared" si="5"/>
        <v>-2.0855057351407691E-3</v>
      </c>
      <c r="N30" s="17">
        <v>425857</v>
      </c>
      <c r="O30" s="9"/>
      <c r="P30">
        <f t="shared" si="6"/>
        <v>2.4413923431273066E-3</v>
      </c>
    </row>
    <row r="31" spans="1:21" x14ac:dyDescent="0.25">
      <c r="A31" s="2">
        <v>44222</v>
      </c>
      <c r="B31" s="3">
        <v>2.6240000000000001</v>
      </c>
      <c r="C31" s="3">
        <v>2.637</v>
      </c>
      <c r="D31" s="13">
        <f t="shared" si="0"/>
        <v>2.6305000000000001</v>
      </c>
      <c r="E31" s="12">
        <f t="shared" si="1"/>
        <v>4.9420262307545712E-3</v>
      </c>
      <c r="F31" s="9">
        <f t="shared" si="2"/>
        <v>1.2509622786759156E-2</v>
      </c>
      <c r="G31" s="16">
        <v>102632</v>
      </c>
      <c r="H31" s="9"/>
      <c r="I31" s="6">
        <v>52.73</v>
      </c>
      <c r="J31" s="6">
        <v>52.76</v>
      </c>
      <c r="K31" s="13">
        <f t="shared" si="3"/>
        <v>52.744999999999997</v>
      </c>
      <c r="L31" s="12">
        <f t="shared" si="4"/>
        <v>5.6877429140205025E-4</v>
      </c>
      <c r="M31" s="9">
        <f t="shared" si="5"/>
        <v>-2.4586288416076352E-3</v>
      </c>
      <c r="N31" s="16">
        <v>300342</v>
      </c>
      <c r="O31" s="9"/>
      <c r="P31">
        <f t="shared" si="6"/>
        <v>9.3736786590078417E-4</v>
      </c>
    </row>
    <row r="32" spans="1:21" x14ac:dyDescent="0.25">
      <c r="A32" s="4">
        <v>44221</v>
      </c>
      <c r="B32" s="5">
        <v>2.5910000000000002</v>
      </c>
      <c r="C32" s="5">
        <v>2.605</v>
      </c>
      <c r="D32" s="13">
        <f t="shared" si="0"/>
        <v>2.5979999999999999</v>
      </c>
      <c r="E32" s="12">
        <f t="shared" si="1"/>
        <v>5.3887605850653549E-3</v>
      </c>
      <c r="F32" s="9">
        <f t="shared" si="2"/>
        <v>6.1057790483969754E-2</v>
      </c>
      <c r="G32" s="17">
        <v>111728</v>
      </c>
      <c r="H32" s="9"/>
      <c r="I32" s="7">
        <v>52.86</v>
      </c>
      <c r="J32" s="7">
        <v>52.89</v>
      </c>
      <c r="K32" s="13">
        <f t="shared" si="3"/>
        <v>52.875</v>
      </c>
      <c r="L32" s="12">
        <f t="shared" si="4"/>
        <v>5.6737588652484416E-4</v>
      </c>
      <c r="M32" s="9">
        <f t="shared" si="5"/>
        <v>1.7022504327755428E-2</v>
      </c>
      <c r="N32" s="17">
        <v>335175</v>
      </c>
      <c r="O32" s="9"/>
      <c r="P32">
        <f t="shared" si="6"/>
        <v>2.7013229397962697E-2</v>
      </c>
    </row>
    <row r="33" spans="1:16" x14ac:dyDescent="0.25">
      <c r="A33" s="2">
        <v>44218</v>
      </c>
      <c r="B33" s="3">
        <v>2.4380000000000002</v>
      </c>
      <c r="C33" s="3">
        <v>2.4590000000000001</v>
      </c>
      <c r="D33" s="13">
        <f t="shared" si="0"/>
        <v>2.4485000000000001</v>
      </c>
      <c r="E33" s="12">
        <f t="shared" si="1"/>
        <v>8.5766795997549144E-3</v>
      </c>
      <c r="F33" s="9">
        <f t="shared" si="2"/>
        <v>-2.352941176470591E-2</v>
      </c>
      <c r="G33" s="16">
        <v>89951</v>
      </c>
      <c r="H33" s="9"/>
      <c r="I33" s="6">
        <v>51.98</v>
      </c>
      <c r="J33" s="6">
        <v>52</v>
      </c>
      <c r="K33" s="13">
        <f t="shared" si="3"/>
        <v>51.989999999999995</v>
      </c>
      <c r="L33" s="12">
        <f t="shared" si="4"/>
        <v>3.8468936333916384E-4</v>
      </c>
      <c r="M33" s="9">
        <f t="shared" si="5"/>
        <v>-1.9426631459826482E-2</v>
      </c>
      <c r="N33" s="16">
        <v>416863</v>
      </c>
      <c r="O33" s="9"/>
      <c r="P33">
        <f t="shared" si="6"/>
        <v>-2.0357470194565283E-2</v>
      </c>
    </row>
    <row r="34" spans="1:16" x14ac:dyDescent="0.25">
      <c r="A34" s="4">
        <v>44217</v>
      </c>
      <c r="B34" s="5">
        <v>2.492</v>
      </c>
      <c r="C34" s="5">
        <v>2.5230000000000001</v>
      </c>
      <c r="D34" s="13">
        <f t="shared" si="0"/>
        <v>2.5075000000000003</v>
      </c>
      <c r="E34" s="12">
        <f t="shared" si="1"/>
        <v>1.2362911266201451E-2</v>
      </c>
      <c r="F34" s="9">
        <f t="shared" si="2"/>
        <v>-8.8932806324110159E-3</v>
      </c>
      <c r="G34" s="17">
        <v>87311</v>
      </c>
      <c r="H34" s="9"/>
      <c r="I34" s="7">
        <v>53.01</v>
      </c>
      <c r="J34" s="7">
        <v>53.03</v>
      </c>
      <c r="K34" s="13">
        <f t="shared" si="3"/>
        <v>53.019999999999996</v>
      </c>
      <c r="L34" s="12">
        <f t="shared" si="4"/>
        <v>3.772161448510586E-4</v>
      </c>
      <c r="M34" s="9">
        <f t="shared" si="5"/>
        <v>1.2274572750448076E-3</v>
      </c>
      <c r="N34" s="17">
        <v>337234</v>
      </c>
      <c r="O34" s="9"/>
      <c r="P34">
        <f t="shared" si="6"/>
        <v>-1.0687355913377966E-3</v>
      </c>
    </row>
    <row r="35" spans="1:16" x14ac:dyDescent="0.25">
      <c r="A35" s="2">
        <v>44216</v>
      </c>
      <c r="B35" s="3">
        <v>2.52</v>
      </c>
      <c r="C35" s="3">
        <v>2.54</v>
      </c>
      <c r="D35" s="13">
        <f t="shared" si="0"/>
        <v>2.5300000000000002</v>
      </c>
      <c r="E35" s="12">
        <f t="shared" si="1"/>
        <v>7.905138339920955E-3</v>
      </c>
      <c r="F35" s="9">
        <f t="shared" si="2"/>
        <v>1.980198019802204E-3</v>
      </c>
      <c r="G35" s="16">
        <v>107744</v>
      </c>
      <c r="H35" s="9"/>
      <c r="I35" s="6">
        <v>52.94</v>
      </c>
      <c r="J35" s="6">
        <v>52.97</v>
      </c>
      <c r="K35" s="13">
        <f t="shared" si="3"/>
        <v>52.954999999999998</v>
      </c>
      <c r="L35" s="12">
        <f t="shared" si="4"/>
        <v>5.6651874232841349E-4</v>
      </c>
      <c r="M35" s="9">
        <f t="shared" si="5"/>
        <v>9.4428706326699086E-5</v>
      </c>
      <c r="N35" s="16">
        <v>391611</v>
      </c>
      <c r="O35" s="9"/>
      <c r="P35">
        <f t="shared" si="6"/>
        <v>5.2227202020757243E-4</v>
      </c>
    </row>
    <row r="36" spans="1:16" x14ac:dyDescent="0.25">
      <c r="A36" s="4">
        <v>44215</v>
      </c>
      <c r="B36" s="5">
        <v>2.5169999999999999</v>
      </c>
      <c r="C36" s="5">
        <v>2.5329999999999999</v>
      </c>
      <c r="D36" s="13">
        <f t="shared" si="0"/>
        <v>2.5249999999999999</v>
      </c>
      <c r="E36" s="12">
        <f t="shared" si="1"/>
        <v>6.3366336633663423E-3</v>
      </c>
      <c r="F36" s="9">
        <f t="shared" si="2"/>
        <v>-6.8265682656826643E-2</v>
      </c>
      <c r="G36" s="17">
        <v>153224</v>
      </c>
      <c r="H36" s="9"/>
      <c r="I36" s="7">
        <v>52.88</v>
      </c>
      <c r="J36" s="7">
        <v>53.02</v>
      </c>
      <c r="K36" s="13">
        <f t="shared" si="3"/>
        <v>52.95</v>
      </c>
      <c r="L36" s="12">
        <f t="shared" si="4"/>
        <v>2.6440037771482635E-3</v>
      </c>
      <c r="M36" s="9">
        <f t="shared" si="5"/>
        <v>1.6997983290118146E-2</v>
      </c>
      <c r="N36" s="17">
        <v>89533</v>
      </c>
      <c r="O36" s="9"/>
      <c r="P36">
        <f t="shared" si="6"/>
        <v>-2.3466359757136398E-3</v>
      </c>
    </row>
    <row r="37" spans="1:16" x14ac:dyDescent="0.25">
      <c r="A37" s="2">
        <v>44211</v>
      </c>
      <c r="B37" s="3">
        <v>2.69</v>
      </c>
      <c r="C37" s="3">
        <v>2.73</v>
      </c>
      <c r="D37" s="13">
        <f t="shared" si="0"/>
        <v>2.71</v>
      </c>
      <c r="E37" s="12">
        <f t="shared" si="1"/>
        <v>1.4760147601476028E-2</v>
      </c>
      <c r="F37" s="9">
        <f t="shared" si="2"/>
        <v>3.2774390243902385E-2</v>
      </c>
      <c r="G37" s="16">
        <v>83483</v>
      </c>
      <c r="H37" s="9"/>
      <c r="I37" s="6">
        <v>52.04</v>
      </c>
      <c r="J37" s="6">
        <v>52.09</v>
      </c>
      <c r="K37" s="13">
        <f t="shared" si="3"/>
        <v>52.064999999999998</v>
      </c>
      <c r="L37" s="12">
        <f t="shared" si="4"/>
        <v>9.6033803898980632E-4</v>
      </c>
      <c r="M37" s="9">
        <f t="shared" si="5"/>
        <v>-3.0807892777364176E-2</v>
      </c>
      <c r="N37" s="16">
        <v>149492</v>
      </c>
      <c r="O37" s="9"/>
      <c r="P37">
        <f t="shared" si="6"/>
        <v>-1.6382345348238705E-2</v>
      </c>
    </row>
    <row r="38" spans="1:16" x14ac:dyDescent="0.25">
      <c r="A38" s="4">
        <v>44210</v>
      </c>
      <c r="B38" s="5">
        <v>2.6150000000000002</v>
      </c>
      <c r="C38" s="5">
        <v>2.633</v>
      </c>
      <c r="D38" s="13">
        <f t="shared" si="0"/>
        <v>2.6240000000000001</v>
      </c>
      <c r="E38" s="12">
        <f t="shared" si="1"/>
        <v>6.8597560975608967E-3</v>
      </c>
      <c r="F38" s="9">
        <f t="shared" si="2"/>
        <v>-3.3161385408990385E-2</v>
      </c>
      <c r="G38" s="17">
        <v>75114</v>
      </c>
      <c r="H38" s="9"/>
      <c r="I38" s="7">
        <v>53.7</v>
      </c>
      <c r="J38" s="7">
        <v>53.74</v>
      </c>
      <c r="K38" s="13">
        <f t="shared" si="3"/>
        <v>53.72</v>
      </c>
      <c r="L38" s="12">
        <f t="shared" si="4"/>
        <v>7.4460163812358805E-4</v>
      </c>
      <c r="M38" s="9">
        <f t="shared" si="5"/>
        <v>1.626939084373813E-2</v>
      </c>
      <c r="N38" s="17">
        <v>346595</v>
      </c>
      <c r="O38" s="9"/>
      <c r="P38">
        <f t="shared" si="6"/>
        <v>5.054537060433073E-3</v>
      </c>
    </row>
    <row r="39" spans="1:16" x14ac:dyDescent="0.25">
      <c r="A39" s="2">
        <v>44209</v>
      </c>
      <c r="B39" s="3">
        <v>2.698</v>
      </c>
      <c r="C39" s="3">
        <v>2.73</v>
      </c>
      <c r="D39" s="13">
        <f t="shared" si="0"/>
        <v>2.714</v>
      </c>
      <c r="E39" s="12">
        <f t="shared" si="1"/>
        <v>1.1790714812085493E-2</v>
      </c>
      <c r="F39" s="9">
        <f t="shared" si="2"/>
        <v>3.3271719038816538E-3</v>
      </c>
      <c r="G39" s="16">
        <v>83297</v>
      </c>
      <c r="H39" s="9"/>
      <c r="I39" s="6">
        <v>52.85</v>
      </c>
      <c r="J39" s="6">
        <v>52.87</v>
      </c>
      <c r="K39" s="13">
        <f t="shared" si="3"/>
        <v>52.86</v>
      </c>
      <c r="L39" s="12">
        <f t="shared" si="4"/>
        <v>3.7835792659848697E-4</v>
      </c>
      <c r="M39" s="9">
        <f t="shared" si="5"/>
        <v>-7.9759782302711857E-3</v>
      </c>
      <c r="N39" s="16">
        <v>398195</v>
      </c>
      <c r="O39" s="9"/>
      <c r="P39">
        <f t="shared" si="6"/>
        <v>-5.4115196954272809E-3</v>
      </c>
    </row>
    <row r="40" spans="1:16" x14ac:dyDescent="0.25">
      <c r="A40" s="4">
        <v>44208</v>
      </c>
      <c r="B40" s="5">
        <v>2.68</v>
      </c>
      <c r="C40" s="5">
        <v>2.73</v>
      </c>
      <c r="D40" s="13">
        <f t="shared" si="0"/>
        <v>2.7050000000000001</v>
      </c>
      <c r="E40" s="12">
        <f t="shared" si="1"/>
        <v>1.8484288354898272E-2</v>
      </c>
      <c r="F40" s="9">
        <f t="shared" si="2"/>
        <v>-1.3673655423883213E-2</v>
      </c>
      <c r="G40" s="17">
        <v>113925</v>
      </c>
      <c r="H40" s="9"/>
      <c r="I40" s="7">
        <v>53.27</v>
      </c>
      <c r="J40" s="7">
        <v>53.3</v>
      </c>
      <c r="K40" s="13">
        <f t="shared" si="3"/>
        <v>53.284999999999997</v>
      </c>
      <c r="L40" s="12">
        <f t="shared" si="4"/>
        <v>5.6301022801903038E-4</v>
      </c>
      <c r="M40" s="9">
        <f t="shared" si="5"/>
        <v>2.1176696052127131E-2</v>
      </c>
      <c r="N40" s="17">
        <v>362114</v>
      </c>
      <c r="O40" s="9"/>
      <c r="P40">
        <f t="shared" si="6"/>
        <v>1.3269848825978791E-2</v>
      </c>
    </row>
    <row r="41" spans="1:16" x14ac:dyDescent="0.25">
      <c r="A41" s="2">
        <v>44207</v>
      </c>
      <c r="B41" s="3">
        <v>2.7250000000000001</v>
      </c>
      <c r="C41" s="3">
        <v>2.76</v>
      </c>
      <c r="D41" s="13">
        <f t="shared" si="0"/>
        <v>2.7424999999999997</v>
      </c>
      <c r="E41" s="12">
        <f t="shared" si="1"/>
        <v>1.2762078395624321E-2</v>
      </c>
      <c r="F41" s="9">
        <f t="shared" si="2"/>
        <v>2.5808864783990915E-2</v>
      </c>
      <c r="G41" s="16">
        <v>98180</v>
      </c>
      <c r="H41" s="9"/>
      <c r="I41" s="6">
        <v>52.17</v>
      </c>
      <c r="J41" s="6">
        <v>52.19</v>
      </c>
      <c r="K41" s="13">
        <f t="shared" si="3"/>
        <v>52.18</v>
      </c>
      <c r="L41" s="12">
        <f t="shared" si="4"/>
        <v>3.8328861632801881E-4</v>
      </c>
      <c r="M41" s="9">
        <f t="shared" si="5"/>
        <v>-1.0242792109256382E-2</v>
      </c>
      <c r="N41" s="16">
        <v>362084</v>
      </c>
      <c r="O41" s="9"/>
      <c r="P41">
        <f t="shared" si="6"/>
        <v>-2.0633927278571737E-3</v>
      </c>
    </row>
    <row r="42" spans="1:16" x14ac:dyDescent="0.25">
      <c r="A42" s="4">
        <v>44204</v>
      </c>
      <c r="B42" s="5">
        <v>2.6509999999999998</v>
      </c>
      <c r="C42" s="5">
        <v>2.6960000000000002</v>
      </c>
      <c r="D42" s="13">
        <f t="shared" si="0"/>
        <v>2.6734999999999998</v>
      </c>
      <c r="E42" s="12">
        <f t="shared" si="1"/>
        <v>1.6831868337385592E-2</v>
      </c>
      <c r="F42" s="9">
        <f t="shared" si="2"/>
        <v>8.8679245283018737E-3</v>
      </c>
      <c r="G42" s="17">
        <v>78165</v>
      </c>
      <c r="H42" s="9"/>
      <c r="I42" s="7">
        <v>52.67</v>
      </c>
      <c r="J42" s="7">
        <v>52.77</v>
      </c>
      <c r="K42" s="13">
        <f t="shared" si="3"/>
        <v>52.72</v>
      </c>
      <c r="L42" s="12">
        <f t="shared" si="4"/>
        <v>1.8968133535660361E-3</v>
      </c>
      <c r="M42" s="9">
        <f t="shared" si="5"/>
        <v>3.5349567949725103E-2</v>
      </c>
      <c r="N42" s="17">
        <v>465126</v>
      </c>
      <c r="O42" s="9"/>
      <c r="P42">
        <f t="shared" si="6"/>
        <v>2.9341413082917999E-2</v>
      </c>
    </row>
    <row r="43" spans="1:16" x14ac:dyDescent="0.25">
      <c r="A43" s="2">
        <v>44203</v>
      </c>
      <c r="B43" s="3">
        <v>2.63</v>
      </c>
      <c r="C43" s="3">
        <v>2.67</v>
      </c>
      <c r="D43" s="13">
        <f t="shared" si="0"/>
        <v>2.65</v>
      </c>
      <c r="E43" s="12">
        <f t="shared" si="1"/>
        <v>1.5094339622641523E-2</v>
      </c>
      <c r="F43" s="9">
        <f t="shared" si="2"/>
        <v>-1.8881895594224374E-2</v>
      </c>
      <c r="G43" s="16">
        <v>71005</v>
      </c>
      <c r="H43" s="9"/>
      <c r="I43" s="6">
        <v>50.85</v>
      </c>
      <c r="J43" s="6">
        <v>50.99</v>
      </c>
      <c r="K43" s="13">
        <f t="shared" si="3"/>
        <v>50.92</v>
      </c>
      <c r="L43" s="12">
        <f t="shared" si="4"/>
        <v>2.7494108405341825E-3</v>
      </c>
      <c r="M43" s="9">
        <f t="shared" si="5"/>
        <v>7.8179119247898665E-3</v>
      </c>
      <c r="N43" s="16">
        <v>346834</v>
      </c>
      <c r="O43" s="9"/>
      <c r="P43">
        <f t="shared" si="6"/>
        <v>1.7602599907560511E-3</v>
      </c>
    </row>
    <row r="44" spans="1:16" x14ac:dyDescent="0.25">
      <c r="A44" s="4">
        <v>44202</v>
      </c>
      <c r="B44" s="5">
        <v>2.673</v>
      </c>
      <c r="C44" s="5">
        <v>2.7290000000000001</v>
      </c>
      <c r="D44" s="13">
        <f t="shared" si="0"/>
        <v>2.7010000000000001</v>
      </c>
      <c r="E44" s="12">
        <f t="shared" si="1"/>
        <v>2.0733061828952258E-2</v>
      </c>
      <c r="F44" s="9">
        <f t="shared" si="2"/>
        <v>1.2748406449193839E-2</v>
      </c>
      <c r="G44" s="17">
        <v>64305</v>
      </c>
      <c r="H44" s="9"/>
      <c r="I44" s="7">
        <v>50.4</v>
      </c>
      <c r="J44" s="7">
        <v>50.65</v>
      </c>
      <c r="K44" s="13">
        <f t="shared" si="3"/>
        <v>50.524999999999999</v>
      </c>
      <c r="L44" s="12">
        <f t="shared" si="4"/>
        <v>4.9480455220188031E-3</v>
      </c>
      <c r="M44" s="9">
        <f t="shared" si="5"/>
        <v>1.4150943396226356E-2</v>
      </c>
      <c r="N44" s="17">
        <v>488156</v>
      </c>
      <c r="O44" s="9"/>
      <c r="P44">
        <f t="shared" si="6"/>
        <v>1.3832735834479144E-2</v>
      </c>
    </row>
    <row r="45" spans="1:16" x14ac:dyDescent="0.25">
      <c r="A45" s="2">
        <v>44201</v>
      </c>
      <c r="B45" s="3">
        <v>2.6440000000000001</v>
      </c>
      <c r="C45" s="3">
        <v>2.69</v>
      </c>
      <c r="D45" s="13">
        <f t="shared" si="0"/>
        <v>2.6669999999999998</v>
      </c>
      <c r="E45" s="12">
        <f t="shared" si="1"/>
        <v>1.7247844019497496E-2</v>
      </c>
      <c r="F45" s="9">
        <f t="shared" si="2"/>
        <v>3.15219493328176E-2</v>
      </c>
      <c r="G45" s="16">
        <v>80842</v>
      </c>
      <c r="H45" s="9"/>
      <c r="I45" s="6">
        <v>49.78</v>
      </c>
      <c r="J45" s="6">
        <v>49.86</v>
      </c>
      <c r="K45" s="13">
        <f t="shared" si="3"/>
        <v>49.82</v>
      </c>
      <c r="L45" s="12">
        <f t="shared" si="4"/>
        <v>1.6057808109192753E-3</v>
      </c>
      <c r="M45" s="9">
        <f t="shared" si="5"/>
        <v>5.2275847502376127E-2</v>
      </c>
      <c r="N45" s="16">
        <v>613857</v>
      </c>
      <c r="O45" s="9"/>
      <c r="P45">
        <f t="shared" si="6"/>
        <v>4.7567203393386361E-2</v>
      </c>
    </row>
    <row r="46" spans="1:16" x14ac:dyDescent="0.25">
      <c r="A46" s="4">
        <v>44200</v>
      </c>
      <c r="B46" s="5">
        <v>2.5659999999999998</v>
      </c>
      <c r="C46" s="5">
        <v>2.605</v>
      </c>
      <c r="D46" s="13">
        <f t="shared" si="0"/>
        <v>2.5854999999999997</v>
      </c>
      <c r="E46" s="12">
        <f t="shared" si="1"/>
        <v>1.5084122993618315E-2</v>
      </c>
      <c r="F46" s="9">
        <f t="shared" si="2"/>
        <v>1.8916256157635258E-2</v>
      </c>
      <c r="G46" s="17">
        <v>60879</v>
      </c>
      <c r="H46" s="9"/>
      <c r="I46" s="7">
        <v>47.3</v>
      </c>
      <c r="J46" s="7">
        <v>47.39</v>
      </c>
      <c r="K46" s="13">
        <f t="shared" si="3"/>
        <v>47.344999999999999</v>
      </c>
      <c r="L46" s="12">
        <f t="shared" si="4"/>
        <v>1.9009399091773876E-3</v>
      </c>
      <c r="M46" s="9">
        <f t="shared" si="5"/>
        <v>-2.21005886605391E-2</v>
      </c>
      <c r="N46" s="17">
        <v>502323</v>
      </c>
      <c r="O46" s="9"/>
      <c r="P46">
        <f t="shared" si="6"/>
        <v>-1.2794687516351669E-2</v>
      </c>
    </row>
    <row r="47" spans="1:16" x14ac:dyDescent="0.25">
      <c r="A47" s="2">
        <v>44196</v>
      </c>
      <c r="B47" s="3">
        <v>2.5350000000000001</v>
      </c>
      <c r="C47" s="3">
        <v>2.54</v>
      </c>
      <c r="D47" s="13">
        <f t="shared" si="0"/>
        <v>2.5375000000000001</v>
      </c>
      <c r="E47" s="12">
        <f t="shared" si="1"/>
        <v>1.9704433497536524E-3</v>
      </c>
      <c r="F47" s="9">
        <f t="shared" si="2"/>
        <v>3.9745953698012704E-2</v>
      </c>
      <c r="G47" s="16">
        <v>48106</v>
      </c>
      <c r="H47" s="9"/>
      <c r="I47" s="6">
        <v>48.4</v>
      </c>
      <c r="J47" s="6">
        <v>48.43</v>
      </c>
      <c r="K47" s="13">
        <f t="shared" si="3"/>
        <v>48.414999999999999</v>
      </c>
      <c r="L47" s="12">
        <f t="shared" si="4"/>
        <v>6.1964267272541856E-4</v>
      </c>
      <c r="M47" s="9">
        <f t="shared" si="5"/>
        <v>1.7587419822056027E-3</v>
      </c>
      <c r="N47" s="16">
        <v>162807</v>
      </c>
      <c r="O47" s="9"/>
      <c r="P47">
        <f t="shared" si="6"/>
        <v>1.0377280013048556E-2</v>
      </c>
    </row>
    <row r="48" spans="1:16" x14ac:dyDescent="0.25">
      <c r="A48" s="4">
        <v>44195</v>
      </c>
      <c r="B48" s="5">
        <v>2.4209999999999998</v>
      </c>
      <c r="C48" s="5">
        <v>2.46</v>
      </c>
      <c r="D48" s="13">
        <f t="shared" si="0"/>
        <v>2.4405000000000001</v>
      </c>
      <c r="E48" s="12">
        <f t="shared" si="1"/>
        <v>1.5980331899201044E-2</v>
      </c>
      <c r="F48" s="9">
        <f t="shared" si="2"/>
        <v>-2.2485690923955692E-3</v>
      </c>
      <c r="G48" s="17">
        <v>34262</v>
      </c>
      <c r="H48" s="9"/>
      <c r="I48" s="7">
        <v>48.26</v>
      </c>
      <c r="J48" s="7">
        <v>48.4</v>
      </c>
      <c r="K48" s="13">
        <f t="shared" si="3"/>
        <v>48.33</v>
      </c>
      <c r="L48" s="12">
        <f t="shared" si="4"/>
        <v>2.8967515001034672E-3</v>
      </c>
      <c r="M48" s="9">
        <f t="shared" si="5"/>
        <v>4.4684609789045204E-3</v>
      </c>
      <c r="N48" s="17">
        <v>254396</v>
      </c>
      <c r="O48" s="9"/>
      <c r="P48">
        <f t="shared" si="6"/>
        <v>2.9445012959218868E-3</v>
      </c>
    </row>
    <row r="49" spans="1:16" x14ac:dyDescent="0.25">
      <c r="A49" s="2">
        <v>44194</v>
      </c>
      <c r="B49" s="3">
        <v>2.4350000000000001</v>
      </c>
      <c r="C49" s="3">
        <v>2.4569999999999999</v>
      </c>
      <c r="D49" s="13">
        <f t="shared" si="0"/>
        <v>2.4459999999999997</v>
      </c>
      <c r="E49" s="12">
        <f t="shared" si="1"/>
        <v>8.9942763695829101E-3</v>
      </c>
      <c r="F49" s="9">
        <f t="shared" si="2"/>
        <v>6.4403829416884051E-2</v>
      </c>
      <c r="G49" s="16">
        <v>3151</v>
      </c>
      <c r="H49" s="9"/>
      <c r="I49" s="6">
        <v>48.03</v>
      </c>
      <c r="J49" s="6">
        <v>48.2</v>
      </c>
      <c r="K49" s="13">
        <f t="shared" si="3"/>
        <v>48.115000000000002</v>
      </c>
      <c r="L49" s="12">
        <f t="shared" si="4"/>
        <v>3.5332017042502689E-3</v>
      </c>
      <c r="M49" s="9">
        <f t="shared" si="5"/>
        <v>9.3350115376547027E-3</v>
      </c>
      <c r="N49" s="16">
        <v>195767</v>
      </c>
      <c r="O49" s="9"/>
      <c r="P49">
        <f t="shared" si="6"/>
        <v>2.1829024121584585E-2</v>
      </c>
    </row>
    <row r="50" spans="1:16" x14ac:dyDescent="0.25">
      <c r="A50" s="4">
        <v>44193</v>
      </c>
      <c r="B50" s="5">
        <v>2.2599999999999998</v>
      </c>
      <c r="C50" s="5">
        <v>2.3359999999999999</v>
      </c>
      <c r="D50" s="13">
        <f t="shared" si="0"/>
        <v>2.298</v>
      </c>
      <c r="E50" s="12">
        <f t="shared" si="1"/>
        <v>3.3072236727589237E-2</v>
      </c>
      <c r="F50" s="9">
        <f t="shared" si="2"/>
        <v>-0.10444271239282921</v>
      </c>
      <c r="G50" s="17">
        <v>40104</v>
      </c>
      <c r="H50" s="9"/>
      <c r="I50" s="7">
        <v>47.61</v>
      </c>
      <c r="J50" s="7">
        <v>47.73</v>
      </c>
      <c r="K50" s="13">
        <f t="shared" si="3"/>
        <v>47.67</v>
      </c>
      <c r="L50" s="12">
        <f t="shared" si="4"/>
        <v>2.5173064820641377E-3</v>
      </c>
      <c r="M50" s="9">
        <f t="shared" si="5"/>
        <v>-1.2941298271042512E-2</v>
      </c>
      <c r="N50" s="17">
        <v>224860</v>
      </c>
      <c r="O50" s="9"/>
      <c r="P50">
        <f t="shared" si="6"/>
        <v>-3.3701137750294853E-2</v>
      </c>
    </row>
    <row r="51" spans="1:16" x14ac:dyDescent="0.25">
      <c r="A51" s="2">
        <v>44189</v>
      </c>
      <c r="B51" s="3">
        <v>2.54</v>
      </c>
      <c r="C51" s="3">
        <v>2.5920000000000001</v>
      </c>
      <c r="D51" s="13">
        <f t="shared" si="0"/>
        <v>2.5659999999999998</v>
      </c>
      <c r="E51" s="12">
        <f t="shared" si="1"/>
        <v>2.0265003897116152E-2</v>
      </c>
      <c r="F51" s="9">
        <f t="shared" si="2"/>
        <v>-1.5160237958165568E-2</v>
      </c>
      <c r="G51" s="16">
        <v>38085</v>
      </c>
      <c r="H51" s="9"/>
      <c r="I51" s="6">
        <v>48.24</v>
      </c>
      <c r="J51" s="6">
        <v>48.35</v>
      </c>
      <c r="K51" s="13">
        <f t="shared" si="3"/>
        <v>48.295000000000002</v>
      </c>
      <c r="L51" s="12">
        <f t="shared" si="4"/>
        <v>2.277668495703477E-3</v>
      </c>
      <c r="M51" s="9">
        <f t="shared" si="5"/>
        <v>5.3080766028310578E-3</v>
      </c>
      <c r="N51" s="16">
        <v>155943</v>
      </c>
      <c r="O51" s="9"/>
      <c r="P51">
        <f t="shared" si="6"/>
        <v>6.6422569871744551E-4</v>
      </c>
    </row>
    <row r="52" spans="1:16" x14ac:dyDescent="0.25">
      <c r="A52" s="4">
        <v>44188</v>
      </c>
      <c r="B52" s="5">
        <v>2.6019999999999999</v>
      </c>
      <c r="C52" s="5">
        <v>2.609</v>
      </c>
      <c r="D52" s="13">
        <f t="shared" si="0"/>
        <v>2.6055000000000001</v>
      </c>
      <c r="E52" s="12">
        <f t="shared" si="1"/>
        <v>2.6866244482825243E-3</v>
      </c>
      <c r="F52" s="9">
        <f t="shared" si="2"/>
        <v>-5.9216465065896284E-2</v>
      </c>
      <c r="G52" s="17">
        <v>94176</v>
      </c>
      <c r="H52" s="9"/>
      <c r="I52" s="7">
        <v>47.97</v>
      </c>
      <c r="J52" s="7">
        <v>48.11</v>
      </c>
      <c r="K52" s="13">
        <f t="shared" si="3"/>
        <v>48.04</v>
      </c>
      <c r="L52" s="12">
        <f t="shared" si="4"/>
        <v>2.9142381348876054E-3</v>
      </c>
      <c r="M52" s="9">
        <f t="shared" si="5"/>
        <v>2.6386069864330786E-2</v>
      </c>
      <c r="N52" s="17">
        <v>329762</v>
      </c>
      <c r="O52" s="9"/>
      <c r="P52">
        <f t="shared" si="6"/>
        <v>6.9645680085963519E-3</v>
      </c>
    </row>
    <row r="53" spans="1:16" x14ac:dyDescent="0.25">
      <c r="A53" s="2">
        <v>44187</v>
      </c>
      <c r="B53" s="3">
        <v>2.76</v>
      </c>
      <c r="C53" s="3">
        <v>2.7789999999999999</v>
      </c>
      <c r="D53" s="13">
        <f t="shared" si="0"/>
        <v>2.7694999999999999</v>
      </c>
      <c r="E53" s="12">
        <f t="shared" si="1"/>
        <v>6.8604441234880404E-3</v>
      </c>
      <c r="F53" s="9">
        <f t="shared" si="2"/>
        <v>2.7643784786641978E-2</v>
      </c>
      <c r="G53" s="16">
        <v>103700</v>
      </c>
      <c r="H53" s="9"/>
      <c r="I53" s="6">
        <v>46.75</v>
      </c>
      <c r="J53" s="6">
        <v>46.86</v>
      </c>
      <c r="K53" s="13">
        <f t="shared" si="3"/>
        <v>46.805</v>
      </c>
      <c r="L53" s="12">
        <f t="shared" si="4"/>
        <v>2.3501762632197293E-3</v>
      </c>
      <c r="M53" s="9">
        <f t="shared" si="5"/>
        <v>-2.2043460091934808E-2</v>
      </c>
      <c r="N53" s="16">
        <v>281890</v>
      </c>
      <c r="O53" s="9"/>
      <c r="P53">
        <f t="shared" si="6"/>
        <v>-1.0770418710599973E-2</v>
      </c>
    </row>
    <row r="54" spans="1:16" x14ac:dyDescent="0.25">
      <c r="A54" s="4">
        <v>44186</v>
      </c>
      <c r="B54" s="5">
        <v>2.6829999999999998</v>
      </c>
      <c r="C54" s="5">
        <v>2.7069999999999999</v>
      </c>
      <c r="D54" s="13">
        <f t="shared" si="0"/>
        <v>2.6949999999999998</v>
      </c>
      <c r="E54" s="12">
        <f t="shared" si="1"/>
        <v>8.9053803339517717E-3</v>
      </c>
      <c r="F54" s="9">
        <f t="shared" si="2"/>
        <v>-4.4329516069450126E-3</v>
      </c>
      <c r="G54" s="17">
        <v>99416</v>
      </c>
      <c r="H54" s="9"/>
      <c r="I54" s="7">
        <v>47.82</v>
      </c>
      <c r="J54" s="7">
        <v>47.9</v>
      </c>
      <c r="K54" s="13">
        <f t="shared" si="3"/>
        <v>47.86</v>
      </c>
      <c r="L54" s="12">
        <f t="shared" si="4"/>
        <v>1.6715419974926513E-3</v>
      </c>
      <c r="M54" s="9">
        <f t="shared" si="5"/>
        <v>-2.8716387620497219E-2</v>
      </c>
      <c r="N54" s="17">
        <v>463310</v>
      </c>
      <c r="O54" s="9"/>
      <c r="P54">
        <f t="shared" si="6"/>
        <v>-2.3206962017794899E-2</v>
      </c>
    </row>
    <row r="55" spans="1:16" x14ac:dyDescent="0.25">
      <c r="A55" s="2">
        <v>44183</v>
      </c>
      <c r="B55" s="3">
        <v>2.6949999999999998</v>
      </c>
      <c r="C55" s="3">
        <v>2.7189999999999999</v>
      </c>
      <c r="D55" s="13">
        <f t="shared" si="0"/>
        <v>2.7069999999999999</v>
      </c>
      <c r="E55" s="12">
        <f t="shared" si="1"/>
        <v>8.8659032138899228E-3</v>
      </c>
      <c r="F55" s="9">
        <f t="shared" si="2"/>
        <v>1.8818216033120061E-2</v>
      </c>
      <c r="G55" s="16">
        <v>111884</v>
      </c>
      <c r="H55" s="9"/>
      <c r="I55" s="6">
        <v>49.25</v>
      </c>
      <c r="J55" s="6">
        <v>49.3</v>
      </c>
      <c r="K55" s="13">
        <f t="shared" si="3"/>
        <v>49.274999999999999</v>
      </c>
      <c r="L55" s="12">
        <f t="shared" si="4"/>
        <v>1.014713343480409E-3</v>
      </c>
      <c r="M55" s="9">
        <f t="shared" si="5"/>
        <v>1.7763089951461364E-2</v>
      </c>
      <c r="N55" s="16">
        <v>282237</v>
      </c>
      <c r="O55" s="9"/>
      <c r="P55">
        <f t="shared" si="6"/>
        <v>1.8002476941223651E-2</v>
      </c>
    </row>
    <row r="56" spans="1:16" x14ac:dyDescent="0.25">
      <c r="A56" s="4">
        <v>44182</v>
      </c>
      <c r="B56" s="5">
        <v>2.6509999999999998</v>
      </c>
      <c r="C56" s="5">
        <v>2.6629999999999998</v>
      </c>
      <c r="D56" s="13">
        <f t="shared" si="0"/>
        <v>2.657</v>
      </c>
      <c r="E56" s="12">
        <f t="shared" si="1"/>
        <v>4.5163718479488187E-3</v>
      </c>
      <c r="F56" s="9">
        <f t="shared" si="2"/>
        <v>-1.061254887358043E-2</v>
      </c>
      <c r="G56" s="17">
        <v>143068</v>
      </c>
      <c r="H56" s="9"/>
      <c r="I56" s="7">
        <v>48.33</v>
      </c>
      <c r="J56" s="7">
        <v>48.5</v>
      </c>
      <c r="K56" s="13">
        <f t="shared" si="3"/>
        <v>48.414999999999999</v>
      </c>
      <c r="L56" s="12">
        <f t="shared" si="4"/>
        <v>3.5113084787772738E-3</v>
      </c>
      <c r="M56" s="9">
        <f t="shared" si="5"/>
        <v>1.2442492680886597E-2</v>
      </c>
      <c r="N56" s="17">
        <v>77970</v>
      </c>
      <c r="O56" s="9"/>
      <c r="P56">
        <f t="shared" si="6"/>
        <v>7.2117651948480233E-3</v>
      </c>
    </row>
    <row r="57" spans="1:16" x14ac:dyDescent="0.25">
      <c r="A57" s="2">
        <v>44181</v>
      </c>
      <c r="B57" s="3">
        <v>2.68</v>
      </c>
      <c r="C57" s="3">
        <v>2.6909999999999998</v>
      </c>
      <c r="D57" s="13">
        <f t="shared" si="0"/>
        <v>2.6855000000000002</v>
      </c>
      <c r="E57" s="12">
        <f t="shared" si="1"/>
        <v>4.0960714950659749E-3</v>
      </c>
      <c r="F57" s="9">
        <f t="shared" si="2"/>
        <v>6.1820906706633316E-3</v>
      </c>
      <c r="G57" s="16">
        <v>114438</v>
      </c>
      <c r="H57" s="9"/>
      <c r="I57" s="6">
        <v>47.74</v>
      </c>
      <c r="J57" s="6">
        <v>47.9</v>
      </c>
      <c r="K57" s="13">
        <f t="shared" si="3"/>
        <v>47.82</v>
      </c>
      <c r="L57" s="12">
        <f t="shared" si="4"/>
        <v>3.345880384776173E-3</v>
      </c>
      <c r="M57" s="9">
        <f t="shared" si="5"/>
        <v>4.9385310497005452E-3</v>
      </c>
      <c r="N57" s="16">
        <v>250687</v>
      </c>
      <c r="O57" s="9"/>
      <c r="P57">
        <f t="shared" si="6"/>
        <v>5.2206698380662265E-3</v>
      </c>
    </row>
    <row r="58" spans="1:16" x14ac:dyDescent="0.25">
      <c r="A58" s="4">
        <v>44180</v>
      </c>
      <c r="B58" s="5">
        <v>2.66</v>
      </c>
      <c r="C58" s="5">
        <v>2.6779999999999999</v>
      </c>
      <c r="D58" s="13">
        <f t="shared" si="0"/>
        <v>2.669</v>
      </c>
      <c r="E58" s="12">
        <f t="shared" si="1"/>
        <v>6.7440989134506532E-3</v>
      </c>
      <c r="F58" s="9">
        <f t="shared" si="2"/>
        <v>-3.7453183520597122E-4</v>
      </c>
      <c r="G58" s="17">
        <v>128440</v>
      </c>
      <c r="H58" s="9"/>
      <c r="I58" s="7">
        <v>47.52</v>
      </c>
      <c r="J58" s="7">
        <v>47.65</v>
      </c>
      <c r="K58" s="13">
        <f t="shared" si="3"/>
        <v>47.585000000000001</v>
      </c>
      <c r="L58" s="12">
        <f t="shared" si="4"/>
        <v>2.7319533466427541E-3</v>
      </c>
      <c r="M58" s="9">
        <f t="shared" si="5"/>
        <v>1.212379027969801E-2</v>
      </c>
      <c r="N58" s="17">
        <v>284724</v>
      </c>
      <c r="O58" s="9"/>
      <c r="P58">
        <f t="shared" si="6"/>
        <v>9.2881711435821943E-3</v>
      </c>
    </row>
    <row r="59" spans="1:16" x14ac:dyDescent="0.25">
      <c r="A59" s="2">
        <v>44179</v>
      </c>
      <c r="B59" s="3">
        <v>2.665</v>
      </c>
      <c r="C59" s="3">
        <v>2.6749999999999998</v>
      </c>
      <c r="D59" s="13">
        <f t="shared" si="0"/>
        <v>2.67</v>
      </c>
      <c r="E59" s="12">
        <f t="shared" si="1"/>
        <v>3.7453183520598453E-3</v>
      </c>
      <c r="F59" s="9">
        <f t="shared" si="2"/>
        <v>2.2596706242818954E-2</v>
      </c>
      <c r="G59" s="16">
        <v>137256</v>
      </c>
      <c r="H59" s="9"/>
      <c r="I59" s="6">
        <v>46.95</v>
      </c>
      <c r="J59" s="6">
        <v>47.08</v>
      </c>
      <c r="K59" s="13">
        <f t="shared" si="3"/>
        <v>47.015000000000001</v>
      </c>
      <c r="L59" s="12">
        <f t="shared" si="4"/>
        <v>2.7650749760713697E-3</v>
      </c>
      <c r="M59" s="9">
        <f t="shared" si="5"/>
        <v>1.064058469475504E-2</v>
      </c>
      <c r="N59" s="16">
        <v>380367</v>
      </c>
      <c r="O59" s="9"/>
      <c r="P59">
        <f t="shared" si="6"/>
        <v>1.335318937430543E-2</v>
      </c>
    </row>
    <row r="60" spans="1:16" x14ac:dyDescent="0.25">
      <c r="A60" s="4">
        <v>44176</v>
      </c>
      <c r="B60" s="5">
        <v>2.5950000000000002</v>
      </c>
      <c r="C60" s="5">
        <v>2.6269999999999998</v>
      </c>
      <c r="D60" s="13">
        <f t="shared" si="0"/>
        <v>2.6109999999999998</v>
      </c>
      <c r="E60" s="12">
        <f t="shared" si="1"/>
        <v>1.2255840674071079E-2</v>
      </c>
      <c r="F60" s="9">
        <f t="shared" si="2"/>
        <v>1.6348773841961872E-2</v>
      </c>
      <c r="G60" s="17">
        <v>151787</v>
      </c>
      <c r="H60" s="9"/>
      <c r="I60" s="7">
        <v>46.4</v>
      </c>
      <c r="J60" s="7">
        <v>46.64</v>
      </c>
      <c r="K60" s="13">
        <f t="shared" si="3"/>
        <v>46.519999999999996</v>
      </c>
      <c r="L60" s="12">
        <f t="shared" si="4"/>
        <v>5.1590713671539551E-3</v>
      </c>
      <c r="M60" s="9">
        <f t="shared" si="5"/>
        <v>-9.4751410624934751E-3</v>
      </c>
      <c r="N60" s="17">
        <v>330506</v>
      </c>
      <c r="O60" s="9"/>
      <c r="P60">
        <f t="shared" si="6"/>
        <v>-3.6162116318638532E-3</v>
      </c>
    </row>
    <row r="61" spans="1:16" x14ac:dyDescent="0.25">
      <c r="A61" s="2">
        <v>44175</v>
      </c>
      <c r="B61" s="3">
        <v>2.5619999999999998</v>
      </c>
      <c r="C61" s="3">
        <v>2.5760000000000001</v>
      </c>
      <c r="D61" s="13">
        <f t="shared" si="0"/>
        <v>2.569</v>
      </c>
      <c r="E61" s="12">
        <f t="shared" si="1"/>
        <v>5.4495912806540427E-3</v>
      </c>
      <c r="F61" s="9">
        <f t="shared" si="2"/>
        <v>5.8726560890171031E-2</v>
      </c>
      <c r="G61" s="16">
        <v>189706</v>
      </c>
      <c r="H61" s="9"/>
      <c r="I61" s="6">
        <v>46.93</v>
      </c>
      <c r="J61" s="6">
        <v>47</v>
      </c>
      <c r="K61" s="13">
        <f t="shared" si="3"/>
        <v>46.965000000000003</v>
      </c>
      <c r="L61" s="12">
        <f t="shared" si="4"/>
        <v>1.4904716278079479E-3</v>
      </c>
      <c r="M61" s="9">
        <f t="shared" si="5"/>
        <v>2.7118644067796627E-2</v>
      </c>
      <c r="N61" s="16">
        <v>416274</v>
      </c>
      <c r="O61" s="9"/>
      <c r="P61">
        <f t="shared" si="6"/>
        <v>3.4289847767803874E-2</v>
      </c>
    </row>
    <row r="62" spans="1:16" x14ac:dyDescent="0.25">
      <c r="A62" s="4">
        <v>44174</v>
      </c>
      <c r="B62" s="5">
        <v>2.42</v>
      </c>
      <c r="C62" s="5">
        <v>2.4329999999999998</v>
      </c>
      <c r="D62" s="13">
        <f t="shared" si="0"/>
        <v>2.4264999999999999</v>
      </c>
      <c r="E62" s="12">
        <f t="shared" si="1"/>
        <v>5.3575108180506491E-3</v>
      </c>
      <c r="F62" s="9">
        <f t="shared" si="2"/>
        <v>-7.3634690120679691E-3</v>
      </c>
      <c r="G62" s="17">
        <v>155965</v>
      </c>
      <c r="H62" s="9"/>
      <c r="I62" s="7">
        <v>45.68</v>
      </c>
      <c r="J62" s="7">
        <v>45.77</v>
      </c>
      <c r="K62" s="13">
        <f t="shared" si="3"/>
        <v>45.725000000000001</v>
      </c>
      <c r="L62" s="12">
        <f t="shared" si="4"/>
        <v>1.9682886823401509E-3</v>
      </c>
      <c r="M62" s="9">
        <f t="shared" si="5"/>
        <v>3.071185697049561E-3</v>
      </c>
      <c r="N62" s="17">
        <v>402801</v>
      </c>
      <c r="O62" s="9"/>
      <c r="P62">
        <f t="shared" si="6"/>
        <v>7.0377139136041755E-4</v>
      </c>
    </row>
    <row r="63" spans="1:16" x14ac:dyDescent="0.25">
      <c r="A63" s="2">
        <v>44173</v>
      </c>
      <c r="B63" s="3">
        <v>2.4390000000000001</v>
      </c>
      <c r="C63" s="3">
        <v>2.4500000000000002</v>
      </c>
      <c r="D63" s="13">
        <f t="shared" si="0"/>
        <v>2.4445000000000001</v>
      </c>
      <c r="E63" s="12">
        <f t="shared" si="1"/>
        <v>4.4998977295971042E-3</v>
      </c>
      <c r="F63" s="9">
        <f t="shared" si="2"/>
        <v>8.2491235306247912E-3</v>
      </c>
      <c r="G63" s="16">
        <v>151823</v>
      </c>
      <c r="H63" s="9"/>
      <c r="I63" s="6">
        <v>45.52</v>
      </c>
      <c r="J63" s="6">
        <v>45.65</v>
      </c>
      <c r="K63" s="13">
        <f t="shared" si="3"/>
        <v>45.585000000000001</v>
      </c>
      <c r="L63" s="12">
        <f t="shared" si="4"/>
        <v>2.8518152901172633E-3</v>
      </c>
      <c r="M63" s="9">
        <f t="shared" si="5"/>
        <v>-7.6720736519064747E-4</v>
      </c>
      <c r="N63" s="16">
        <v>306224</v>
      </c>
      <c r="O63" s="9"/>
      <c r="P63">
        <f t="shared" si="6"/>
        <v>1.2784176547661155E-3</v>
      </c>
    </row>
    <row r="64" spans="1:16" x14ac:dyDescent="0.25">
      <c r="A64" s="4">
        <v>44172</v>
      </c>
      <c r="B64" s="5">
        <v>2.4159999999999999</v>
      </c>
      <c r="C64" s="5">
        <v>2.4329999999999998</v>
      </c>
      <c r="D64" s="13">
        <f t="shared" si="0"/>
        <v>2.4245000000000001</v>
      </c>
      <c r="E64" s="12">
        <f t="shared" si="1"/>
        <v>7.0117550010311003E-3</v>
      </c>
      <c r="F64" s="9">
        <f t="shared" si="2"/>
        <v>-5.0890585241730291E-2</v>
      </c>
      <c r="G64" s="17">
        <v>202825</v>
      </c>
      <c r="H64" s="9"/>
      <c r="I64" s="7">
        <v>45.58</v>
      </c>
      <c r="J64" s="7">
        <v>45.66</v>
      </c>
      <c r="K64" s="13">
        <f t="shared" si="3"/>
        <v>45.62</v>
      </c>
      <c r="L64" s="12">
        <f t="shared" si="4"/>
        <v>1.7536168347215761E-3</v>
      </c>
      <c r="M64" s="9">
        <f t="shared" si="5"/>
        <v>-1.0197439791711949E-2</v>
      </c>
      <c r="N64" s="17">
        <v>324354</v>
      </c>
      <c r="O64" s="9"/>
      <c r="P64">
        <f t="shared" si="6"/>
        <v>-1.9429900028051658E-2</v>
      </c>
    </row>
    <row r="65" spans="1:16" x14ac:dyDescent="0.25">
      <c r="A65" s="2">
        <v>44169</v>
      </c>
      <c r="B65" s="3">
        <v>2.5510000000000002</v>
      </c>
      <c r="C65" s="3">
        <v>2.5579999999999998</v>
      </c>
      <c r="D65" s="13">
        <f t="shared" si="0"/>
        <v>2.5545</v>
      </c>
      <c r="E65" s="12">
        <f t="shared" si="1"/>
        <v>2.7402622822468871E-3</v>
      </c>
      <c r="F65" s="9">
        <f t="shared" si="2"/>
        <v>1.7121242285486726E-2</v>
      </c>
      <c r="G65" s="16">
        <v>132747</v>
      </c>
      <c r="H65" s="9"/>
      <c r="I65" s="6">
        <v>46.03</v>
      </c>
      <c r="J65" s="6">
        <v>46.15</v>
      </c>
      <c r="K65" s="13">
        <f t="shared" si="3"/>
        <v>46.09</v>
      </c>
      <c r="L65" s="12">
        <f t="shared" si="4"/>
        <v>2.6036016489476553E-3</v>
      </c>
      <c r="M65" s="9">
        <f t="shared" si="5"/>
        <v>9.9704174427521775E-3</v>
      </c>
      <c r="N65" s="16">
        <v>317929</v>
      </c>
      <c r="O65" s="9"/>
      <c r="P65">
        <f t="shared" si="6"/>
        <v>1.1592796477045952E-2</v>
      </c>
    </row>
    <row r="66" spans="1:16" x14ac:dyDescent="0.25">
      <c r="A66" s="4">
        <v>44168</v>
      </c>
      <c r="B66" s="5">
        <v>2.5030000000000001</v>
      </c>
      <c r="C66" s="5">
        <v>2.52</v>
      </c>
      <c r="D66" s="13">
        <f t="shared" si="0"/>
        <v>2.5114999999999998</v>
      </c>
      <c r="E66" s="12">
        <f t="shared" si="1"/>
        <v>6.7688632291458906E-3</v>
      </c>
      <c r="F66" s="9">
        <f t="shared" si="2"/>
        <v>-8.772248456229581E-2</v>
      </c>
      <c r="G66" s="17">
        <v>250178</v>
      </c>
      <c r="H66" s="9"/>
      <c r="I66" s="7">
        <v>45.56</v>
      </c>
      <c r="J66" s="7">
        <v>45.71</v>
      </c>
      <c r="K66" s="13">
        <f t="shared" si="3"/>
        <v>45.635000000000005</v>
      </c>
      <c r="L66" s="12">
        <f t="shared" si="4"/>
        <v>3.2869508053029158E-3</v>
      </c>
      <c r="M66" s="9">
        <f t="shared" si="5"/>
        <v>1.6482904555073175E-2</v>
      </c>
      <c r="N66" s="17">
        <v>333384</v>
      </c>
      <c r="O66" s="9"/>
      <c r="P66">
        <f t="shared" si="6"/>
        <v>-7.1592125828140434E-3</v>
      </c>
    </row>
    <row r="67" spans="1:16" x14ac:dyDescent="0.25">
      <c r="A67" s="2">
        <v>44167</v>
      </c>
      <c r="B67" s="3">
        <v>2.74</v>
      </c>
      <c r="C67" s="3">
        <v>2.766</v>
      </c>
      <c r="D67" s="13">
        <f t="shared" si="0"/>
        <v>2.7530000000000001</v>
      </c>
      <c r="E67" s="12">
        <f t="shared" si="1"/>
        <v>9.444242644387868E-3</v>
      </c>
      <c r="F67" s="9">
        <f t="shared" si="2"/>
        <v>-4.2101600556715191E-2</v>
      </c>
      <c r="G67" s="16">
        <v>134644</v>
      </c>
      <c r="H67" s="9"/>
      <c r="I67" s="6">
        <v>44.8</v>
      </c>
      <c r="J67" s="6">
        <v>44.99</v>
      </c>
      <c r="K67" s="13">
        <f t="shared" si="3"/>
        <v>44.894999999999996</v>
      </c>
      <c r="L67" s="12">
        <f t="shared" si="4"/>
        <v>4.2320971154918112E-3</v>
      </c>
      <c r="M67" s="9">
        <f t="shared" si="5"/>
        <v>1.2516914749661545E-2</v>
      </c>
      <c r="N67" s="16">
        <v>347720</v>
      </c>
      <c r="O67" s="9"/>
      <c r="P67">
        <f t="shared" si="6"/>
        <v>1.2506680678379262E-4</v>
      </c>
    </row>
    <row r="68" spans="1:16" x14ac:dyDescent="0.25">
      <c r="A68" s="4">
        <v>44166</v>
      </c>
      <c r="B68" s="5">
        <v>2.8679999999999999</v>
      </c>
      <c r="C68" s="5">
        <v>2.88</v>
      </c>
      <c r="D68" s="13">
        <f t="shared" ref="D68:D131" si="7">AVERAGE(B68:C68)</f>
        <v>2.8739999999999997</v>
      </c>
      <c r="E68" s="12">
        <f t="shared" ref="E68:E131" si="8">(C68-B68)/D68</f>
        <v>4.1753653444676448E-3</v>
      </c>
      <c r="F68" s="9">
        <f t="shared" ref="F68:F131" si="9">D68/D69-1</f>
        <v>-2.1117166212534122E-2</v>
      </c>
      <c r="G68" s="17">
        <v>129571</v>
      </c>
      <c r="H68" s="9"/>
      <c r="I68" s="7">
        <v>44.27</v>
      </c>
      <c r="J68" s="7">
        <v>44.41</v>
      </c>
      <c r="K68" s="13">
        <f t="shared" ref="K68:K131" si="10">AVERAGE(I68:J68)</f>
        <v>44.34</v>
      </c>
      <c r="L68" s="12">
        <f t="shared" ref="L68:L131" si="11">(J68-I68)/K68</f>
        <v>3.1574199368514535E-3</v>
      </c>
      <c r="M68" s="9">
        <f t="shared" ref="M68:M131" si="12">K68/K69-1</f>
        <v>-1.5651015651015565E-2</v>
      </c>
      <c r="N68" s="17">
        <v>295704</v>
      </c>
      <c r="O68" s="9"/>
      <c r="P68">
        <f t="shared" ref="P68:P131" si="13">F68*$U$4+M68*$U$3</f>
        <v>-1.6891175809365853E-2</v>
      </c>
    </row>
    <row r="69" spans="1:16" x14ac:dyDescent="0.25">
      <c r="A69" s="2">
        <v>44165</v>
      </c>
      <c r="B69" s="3">
        <v>2.9289999999999998</v>
      </c>
      <c r="C69" s="3">
        <v>2.9430000000000001</v>
      </c>
      <c r="D69" s="13">
        <f t="shared" si="7"/>
        <v>2.9359999999999999</v>
      </c>
      <c r="E69" s="12">
        <f t="shared" si="8"/>
        <v>4.768392370572287E-3</v>
      </c>
      <c r="F69" s="9">
        <f t="shared" si="9"/>
        <v>2.9272567922874693E-2</v>
      </c>
      <c r="G69" s="16">
        <v>129989</v>
      </c>
      <c r="H69" s="9"/>
      <c r="I69" s="6">
        <v>45.01</v>
      </c>
      <c r="J69" s="6">
        <v>45.08</v>
      </c>
      <c r="K69" s="13">
        <f t="shared" si="10"/>
        <v>45.045000000000002</v>
      </c>
      <c r="L69" s="12">
        <f t="shared" si="11"/>
        <v>1.5540015540015603E-3</v>
      </c>
      <c r="M69" s="9">
        <f t="shared" si="12"/>
        <v>-1.0434973637961198E-2</v>
      </c>
      <c r="N69" s="16">
        <v>349022</v>
      </c>
      <c r="O69" s="9"/>
      <c r="P69">
        <f t="shared" si="13"/>
        <v>-1.4261271973855768E-3</v>
      </c>
    </row>
    <row r="70" spans="1:16" x14ac:dyDescent="0.25">
      <c r="A70" s="4">
        <v>44162</v>
      </c>
      <c r="B70" s="5">
        <v>2.835</v>
      </c>
      <c r="C70" s="5">
        <v>2.87</v>
      </c>
      <c r="D70" s="13">
        <f t="shared" si="7"/>
        <v>2.8525</v>
      </c>
      <c r="E70" s="12">
        <f t="shared" si="8"/>
        <v>1.2269938650306797E-2</v>
      </c>
      <c r="F70" s="9">
        <f t="shared" si="9"/>
        <v>-3.0421481985044241E-2</v>
      </c>
      <c r="G70" s="17">
        <v>88507</v>
      </c>
      <c r="H70" s="9"/>
      <c r="I70" s="7">
        <v>45.47</v>
      </c>
      <c r="J70" s="7">
        <v>45.57</v>
      </c>
      <c r="K70" s="13">
        <f t="shared" si="10"/>
        <v>45.519999999999996</v>
      </c>
      <c r="L70" s="12">
        <f t="shared" si="11"/>
        <v>2.1968365553603126E-3</v>
      </c>
      <c r="M70" s="9">
        <f t="shared" si="12"/>
        <v>-7.9546692819004727E-3</v>
      </c>
      <c r="N70" s="17">
        <v>351413</v>
      </c>
      <c r="O70" s="9"/>
      <c r="P70">
        <f t="shared" si="13"/>
        <v>-1.3051939414872541E-2</v>
      </c>
    </row>
    <row r="71" spans="1:16" x14ac:dyDescent="0.25">
      <c r="A71" s="2">
        <v>44160</v>
      </c>
      <c r="B71" s="3">
        <v>2.9380000000000002</v>
      </c>
      <c r="C71" s="3">
        <v>2.9460000000000002</v>
      </c>
      <c r="D71" s="13">
        <f t="shared" si="7"/>
        <v>2.9420000000000002</v>
      </c>
      <c r="E71" s="12">
        <f t="shared" si="8"/>
        <v>2.7192386131883097E-3</v>
      </c>
      <c r="F71" s="9">
        <f t="shared" si="9"/>
        <v>1.7289073305670977E-2</v>
      </c>
      <c r="G71" s="16">
        <v>107551</v>
      </c>
      <c r="H71" s="9"/>
      <c r="I71" s="6">
        <v>45.83</v>
      </c>
      <c r="J71" s="6">
        <v>45.94</v>
      </c>
      <c r="K71" s="13">
        <f t="shared" si="10"/>
        <v>45.884999999999998</v>
      </c>
      <c r="L71" s="12">
        <f t="shared" si="11"/>
        <v>2.3972975918055885E-3</v>
      </c>
      <c r="M71" s="9">
        <f t="shared" si="12"/>
        <v>2.3305084745762539E-2</v>
      </c>
      <c r="N71" s="16">
        <v>400583</v>
      </c>
      <c r="O71" s="9"/>
      <c r="P71">
        <f t="shared" si="13"/>
        <v>2.1940172159434439E-2</v>
      </c>
    </row>
    <row r="72" spans="1:16" x14ac:dyDescent="0.25">
      <c r="A72" s="4">
        <v>44159</v>
      </c>
      <c r="B72" s="5">
        <v>2.8849999999999998</v>
      </c>
      <c r="C72" s="5">
        <v>2.899</v>
      </c>
      <c r="D72" s="13">
        <f t="shared" si="7"/>
        <v>2.8919999999999999</v>
      </c>
      <c r="E72" s="12">
        <f t="shared" si="8"/>
        <v>4.8409405255879093E-3</v>
      </c>
      <c r="F72" s="9">
        <f t="shared" si="9"/>
        <v>2.644188110026624E-2</v>
      </c>
      <c r="G72" s="17">
        <v>100589</v>
      </c>
      <c r="H72" s="9"/>
      <c r="I72" s="7">
        <v>44.78</v>
      </c>
      <c r="J72" s="7">
        <v>44.9</v>
      </c>
      <c r="K72" s="13">
        <f t="shared" si="10"/>
        <v>44.84</v>
      </c>
      <c r="L72" s="12">
        <f t="shared" si="11"/>
        <v>2.676181980374608E-3</v>
      </c>
      <c r="M72" s="9">
        <f t="shared" si="12"/>
        <v>4.6318982615797477E-2</v>
      </c>
      <c r="N72" s="17">
        <v>400940</v>
      </c>
      <c r="O72" s="9"/>
      <c r="P72">
        <f t="shared" si="13"/>
        <v>4.180926611867309E-2</v>
      </c>
    </row>
    <row r="73" spans="1:16" x14ac:dyDescent="0.25">
      <c r="A73" s="2">
        <v>44158</v>
      </c>
      <c r="B73" s="3">
        <v>2.8090000000000002</v>
      </c>
      <c r="C73" s="3">
        <v>2.8260000000000001</v>
      </c>
      <c r="D73" s="13">
        <f t="shared" si="7"/>
        <v>2.8174999999999999</v>
      </c>
      <c r="E73" s="12">
        <f t="shared" si="8"/>
        <v>6.0337178349600369E-3</v>
      </c>
      <c r="F73" s="9">
        <f t="shared" si="9"/>
        <v>1.2578616352201255E-2</v>
      </c>
      <c r="G73" s="16">
        <v>83295</v>
      </c>
      <c r="H73" s="9"/>
      <c r="I73" s="6">
        <v>42.81</v>
      </c>
      <c r="J73" s="6">
        <v>42.9</v>
      </c>
      <c r="K73" s="13">
        <f t="shared" si="10"/>
        <v>42.855000000000004</v>
      </c>
      <c r="L73" s="12">
        <f t="shared" si="11"/>
        <v>2.1001050052501763E-3</v>
      </c>
      <c r="M73" s="9">
        <f t="shared" si="12"/>
        <v>8.1157374735356669E-3</v>
      </c>
      <c r="N73" s="16">
        <v>283487</v>
      </c>
      <c r="O73" s="9"/>
      <c r="P73">
        <f t="shared" si="13"/>
        <v>9.1282753673558609E-3</v>
      </c>
    </row>
    <row r="74" spans="1:16" x14ac:dyDescent="0.25">
      <c r="A74" s="4">
        <v>44155</v>
      </c>
      <c r="B74" s="5">
        <v>2.7789999999999999</v>
      </c>
      <c r="C74" s="5">
        <v>2.786</v>
      </c>
      <c r="D74" s="13">
        <f t="shared" si="7"/>
        <v>2.7824999999999998</v>
      </c>
      <c r="E74" s="12">
        <f t="shared" si="8"/>
        <v>2.5157232704402939E-3</v>
      </c>
      <c r="F74" s="9">
        <f t="shared" si="9"/>
        <v>2.1288309781611225E-2</v>
      </c>
      <c r="G74" s="17">
        <v>81766</v>
      </c>
      <c r="H74" s="9"/>
      <c r="I74" s="7">
        <v>42.42</v>
      </c>
      <c r="J74" s="7">
        <v>42.6</v>
      </c>
      <c r="K74" s="13">
        <f t="shared" si="10"/>
        <v>42.510000000000005</v>
      </c>
      <c r="L74" s="12">
        <f t="shared" si="11"/>
        <v>4.2342978122794561E-3</v>
      </c>
      <c r="M74" s="9">
        <f t="shared" si="12"/>
        <v>1.431639226914827E-2</v>
      </c>
      <c r="N74" s="17">
        <v>263618</v>
      </c>
      <c r="O74" s="9"/>
      <c r="P74">
        <f t="shared" si="13"/>
        <v>1.58981808110027E-2</v>
      </c>
    </row>
    <row r="75" spans="1:16" x14ac:dyDescent="0.25">
      <c r="A75" s="2">
        <v>44154</v>
      </c>
      <c r="B75" s="3">
        <v>2.714</v>
      </c>
      <c r="C75" s="3">
        <v>2.7349999999999999</v>
      </c>
      <c r="D75" s="13">
        <f t="shared" si="7"/>
        <v>2.7244999999999999</v>
      </c>
      <c r="E75" s="12">
        <f t="shared" si="8"/>
        <v>7.7078363002385424E-3</v>
      </c>
      <c r="F75" s="9">
        <f t="shared" si="9"/>
        <v>-4.0669014084507071E-2</v>
      </c>
      <c r="G75" s="16">
        <v>141168</v>
      </c>
      <c r="H75" s="9"/>
      <c r="I75" s="6">
        <v>41.88</v>
      </c>
      <c r="J75" s="6">
        <v>41.94</v>
      </c>
      <c r="K75" s="13">
        <f t="shared" si="10"/>
        <v>41.91</v>
      </c>
      <c r="L75" s="12">
        <f t="shared" si="11"/>
        <v>1.4316392269147023E-3</v>
      </c>
      <c r="M75" s="9">
        <f t="shared" si="12"/>
        <v>1.7927572606668551E-3</v>
      </c>
      <c r="N75" s="16">
        <v>288683</v>
      </c>
      <c r="O75" s="9"/>
      <c r="P75">
        <f t="shared" si="13"/>
        <v>-7.8409687925421988E-3</v>
      </c>
    </row>
    <row r="76" spans="1:16" x14ac:dyDescent="0.25">
      <c r="A76" s="4">
        <v>44153</v>
      </c>
      <c r="B76" s="5">
        <v>2.83</v>
      </c>
      <c r="C76" s="5">
        <v>2.85</v>
      </c>
      <c r="D76" s="13">
        <f t="shared" si="7"/>
        <v>2.84</v>
      </c>
      <c r="E76" s="12">
        <f t="shared" si="8"/>
        <v>7.0422535211267668E-3</v>
      </c>
      <c r="F76" s="9">
        <f t="shared" si="9"/>
        <v>-6.6456803077999949E-3</v>
      </c>
      <c r="G76" s="17">
        <v>84363</v>
      </c>
      <c r="H76" s="9"/>
      <c r="I76" s="7">
        <v>41.78</v>
      </c>
      <c r="J76" s="7">
        <v>41.89</v>
      </c>
      <c r="K76" s="13">
        <f t="shared" si="10"/>
        <v>41.835000000000001</v>
      </c>
      <c r="L76" s="12">
        <f t="shared" si="11"/>
        <v>2.6293773156447816E-3</v>
      </c>
      <c r="M76" s="9">
        <f t="shared" si="12"/>
        <v>1.0507246376811441E-2</v>
      </c>
      <c r="N76" s="17">
        <v>309208</v>
      </c>
      <c r="O76" s="9"/>
      <c r="P76">
        <f t="shared" si="13"/>
        <v>6.6155906249345852E-3</v>
      </c>
    </row>
    <row r="77" spans="1:16" x14ac:dyDescent="0.25">
      <c r="A77" s="2">
        <v>44152</v>
      </c>
      <c r="B77" s="3">
        <v>2.8290000000000002</v>
      </c>
      <c r="C77" s="3">
        <v>2.8889999999999998</v>
      </c>
      <c r="D77" s="13">
        <f t="shared" si="7"/>
        <v>2.859</v>
      </c>
      <c r="E77" s="12">
        <f t="shared" si="8"/>
        <v>2.0986358866736485E-2</v>
      </c>
      <c r="F77" s="9">
        <f t="shared" si="9"/>
        <v>-8.7366765682328484E-4</v>
      </c>
      <c r="G77" s="16">
        <v>80210</v>
      </c>
      <c r="H77" s="9"/>
      <c r="I77" s="6">
        <v>41.35</v>
      </c>
      <c r="J77" s="6">
        <v>41.45</v>
      </c>
      <c r="K77" s="13">
        <f t="shared" si="10"/>
        <v>41.400000000000006</v>
      </c>
      <c r="L77" s="12">
        <f t="shared" si="11"/>
        <v>2.4154589371981018E-3</v>
      </c>
      <c r="M77" s="9">
        <f t="shared" si="12"/>
        <v>-3.370245546461037E-3</v>
      </c>
      <c r="N77" s="16">
        <v>214643</v>
      </c>
      <c r="O77" s="9"/>
      <c r="P77">
        <f t="shared" si="13"/>
        <v>-2.8038219918769796E-3</v>
      </c>
    </row>
    <row r="78" spans="1:16" x14ac:dyDescent="0.25">
      <c r="A78" s="4">
        <v>44151</v>
      </c>
      <c r="B78" s="5">
        <v>2.839</v>
      </c>
      <c r="C78" s="5">
        <v>2.8839999999999999</v>
      </c>
      <c r="D78" s="13">
        <f t="shared" si="7"/>
        <v>2.8614999999999999</v>
      </c>
      <c r="E78" s="12">
        <f t="shared" si="8"/>
        <v>1.5726017822820175E-2</v>
      </c>
      <c r="F78" s="9">
        <f t="shared" si="9"/>
        <v>-7.5444264943457129E-2</v>
      </c>
      <c r="G78" s="17">
        <v>126018</v>
      </c>
      <c r="H78" s="9"/>
      <c r="I78" s="7">
        <v>41.44</v>
      </c>
      <c r="J78" s="7">
        <v>41.64</v>
      </c>
      <c r="K78" s="13">
        <f t="shared" si="10"/>
        <v>41.54</v>
      </c>
      <c r="L78" s="12">
        <f t="shared" si="11"/>
        <v>4.8146364949447004E-3</v>
      </c>
      <c r="M78" s="9">
        <f t="shared" si="12"/>
        <v>3.5264797507788215E-2</v>
      </c>
      <c r="N78" s="17">
        <v>337027</v>
      </c>
      <c r="O78" s="9"/>
      <c r="P78">
        <f t="shared" si="13"/>
        <v>1.0147127060341606E-2</v>
      </c>
    </row>
    <row r="79" spans="1:16" x14ac:dyDescent="0.25">
      <c r="A79" s="2">
        <v>44148</v>
      </c>
      <c r="B79" s="3">
        <v>3.09</v>
      </c>
      <c r="C79" s="3">
        <v>3.1</v>
      </c>
      <c r="D79" s="13">
        <f t="shared" si="7"/>
        <v>3.0949999999999998</v>
      </c>
      <c r="E79" s="12">
        <f t="shared" si="8"/>
        <v>3.2310177705978131E-3</v>
      </c>
      <c r="F79" s="9">
        <f t="shared" si="9"/>
        <v>7.815043959622292E-3</v>
      </c>
      <c r="G79" s="16">
        <v>72297</v>
      </c>
      <c r="H79" s="9"/>
      <c r="I79" s="6">
        <v>40.11</v>
      </c>
      <c r="J79" s="6">
        <v>40.14</v>
      </c>
      <c r="K79" s="13">
        <f t="shared" si="10"/>
        <v>40.125</v>
      </c>
      <c r="L79" s="12">
        <f t="shared" si="11"/>
        <v>7.4766355140189753E-4</v>
      </c>
      <c r="M79" s="9">
        <f t="shared" si="12"/>
        <v>-1.9907181240840233E-2</v>
      </c>
      <c r="N79" s="16">
        <v>309998</v>
      </c>
      <c r="O79" s="9"/>
      <c r="P79">
        <f t="shared" si="13"/>
        <v>-1.3617563198398897E-2</v>
      </c>
    </row>
    <row r="80" spans="1:16" x14ac:dyDescent="0.25">
      <c r="A80" s="4">
        <v>44147</v>
      </c>
      <c r="B80" s="5">
        <v>3.0619999999999998</v>
      </c>
      <c r="C80" s="5">
        <v>3.08</v>
      </c>
      <c r="D80" s="13">
        <f t="shared" si="7"/>
        <v>3.0709999999999997</v>
      </c>
      <c r="E80" s="12">
        <f t="shared" si="8"/>
        <v>5.8612829697167823E-3</v>
      </c>
      <c r="F80" s="9">
        <f t="shared" si="9"/>
        <v>-2.6778640469022452E-2</v>
      </c>
      <c r="G80" s="17">
        <v>69514</v>
      </c>
      <c r="H80" s="9"/>
      <c r="I80" s="7">
        <v>40.9</v>
      </c>
      <c r="J80" s="7">
        <v>40.98</v>
      </c>
      <c r="K80" s="13">
        <f t="shared" si="10"/>
        <v>40.94</v>
      </c>
      <c r="L80" s="12">
        <f t="shared" si="11"/>
        <v>1.9540791402051366E-3</v>
      </c>
      <c r="M80" s="9">
        <f t="shared" si="12"/>
        <v>-1.1469274417481579E-2</v>
      </c>
      <c r="N80" s="17">
        <v>360853</v>
      </c>
      <c r="O80" s="9"/>
      <c r="P80">
        <f t="shared" si="13"/>
        <v>-1.4942663160262003E-2</v>
      </c>
    </row>
    <row r="81" spans="1:16" x14ac:dyDescent="0.25">
      <c r="A81" s="2">
        <v>44146</v>
      </c>
      <c r="B81" s="3">
        <v>3.1360000000000001</v>
      </c>
      <c r="C81" s="3">
        <v>3.1749999999999998</v>
      </c>
      <c r="D81" s="13">
        <f t="shared" si="7"/>
        <v>3.1555</v>
      </c>
      <c r="E81" s="12">
        <f t="shared" si="8"/>
        <v>1.2359372524164063E-2</v>
      </c>
      <c r="F81" s="9">
        <f t="shared" si="9"/>
        <v>2.6679681145274081E-2</v>
      </c>
      <c r="G81" s="16">
        <v>77897</v>
      </c>
      <c r="H81" s="9"/>
      <c r="I81" s="6">
        <v>41.36</v>
      </c>
      <c r="J81" s="6">
        <v>41.47</v>
      </c>
      <c r="K81" s="13">
        <f t="shared" si="10"/>
        <v>41.414999999999999</v>
      </c>
      <c r="L81" s="12">
        <f t="shared" si="11"/>
        <v>2.6560424966799332E-3</v>
      </c>
      <c r="M81" s="9">
        <f t="shared" si="12"/>
        <v>-9.3290276282741447E-3</v>
      </c>
      <c r="N81" s="16">
        <v>410601</v>
      </c>
      <c r="O81" s="9"/>
      <c r="P81">
        <f t="shared" si="13"/>
        <v>-1.1593723156354662E-3</v>
      </c>
    </row>
    <row r="82" spans="1:16" x14ac:dyDescent="0.25">
      <c r="A82" s="4">
        <v>44145</v>
      </c>
      <c r="B82" s="5">
        <v>3.0609999999999999</v>
      </c>
      <c r="C82" s="5">
        <v>3.0859999999999999</v>
      </c>
      <c r="D82" s="13">
        <f t="shared" si="7"/>
        <v>3.0735000000000001</v>
      </c>
      <c r="E82" s="12">
        <f t="shared" si="8"/>
        <v>8.1340491296567133E-3</v>
      </c>
      <c r="F82" s="9">
        <f t="shared" si="9"/>
        <v>1.9402985074626899E-2</v>
      </c>
      <c r="G82" s="17">
        <v>86754</v>
      </c>
      <c r="H82" s="9"/>
      <c r="I82" s="7">
        <v>41.75</v>
      </c>
      <c r="J82" s="7">
        <v>41.86</v>
      </c>
      <c r="K82" s="13">
        <f t="shared" si="10"/>
        <v>41.805</v>
      </c>
      <c r="L82" s="12">
        <f t="shared" si="11"/>
        <v>2.6312642028465359E-3</v>
      </c>
      <c r="M82" s="9">
        <f t="shared" si="12"/>
        <v>4.8138397893944918E-2</v>
      </c>
      <c r="N82" s="17">
        <v>426057</v>
      </c>
      <c r="O82" s="9"/>
      <c r="P82">
        <f t="shared" si="13"/>
        <v>4.1618907859560267E-2</v>
      </c>
    </row>
    <row r="83" spans="1:16" x14ac:dyDescent="0.25">
      <c r="A83" s="2">
        <v>44144</v>
      </c>
      <c r="B83" s="3">
        <v>2.99</v>
      </c>
      <c r="C83" s="3">
        <v>3.04</v>
      </c>
      <c r="D83" s="13">
        <f t="shared" si="7"/>
        <v>3.0150000000000001</v>
      </c>
      <c r="E83" s="12">
        <f t="shared" si="8"/>
        <v>1.6583747927031451E-2</v>
      </c>
      <c r="F83" s="9">
        <f t="shared" si="9"/>
        <v>-1.5188633023027975E-2</v>
      </c>
      <c r="G83" s="16">
        <v>68852</v>
      </c>
      <c r="H83" s="9"/>
      <c r="I83" s="6">
        <v>39.78</v>
      </c>
      <c r="J83" s="6">
        <v>39.99</v>
      </c>
      <c r="K83" s="13">
        <f t="shared" si="10"/>
        <v>39.885000000000005</v>
      </c>
      <c r="L83" s="12">
        <f t="shared" si="11"/>
        <v>5.2651372696502653E-3</v>
      </c>
      <c r="M83" s="9">
        <f t="shared" si="12"/>
        <v>6.4451561248999312E-2</v>
      </c>
      <c r="N83" s="16">
        <v>592543</v>
      </c>
      <c r="O83" s="9"/>
      <c r="P83">
        <f t="shared" si="13"/>
        <v>4.6382795153393157E-2</v>
      </c>
    </row>
    <row r="84" spans="1:16" x14ac:dyDescent="0.25">
      <c r="A84" s="4">
        <v>44141</v>
      </c>
      <c r="B84" s="5">
        <v>3.0350000000000001</v>
      </c>
      <c r="C84" s="5">
        <v>3.0880000000000001</v>
      </c>
      <c r="D84" s="13">
        <f t="shared" si="7"/>
        <v>3.0615000000000001</v>
      </c>
      <c r="E84" s="12">
        <f t="shared" si="8"/>
        <v>1.7311775273558691E-2</v>
      </c>
      <c r="F84" s="9">
        <f t="shared" si="9"/>
        <v>-5.3606237816764546E-3</v>
      </c>
      <c r="G84" s="17">
        <v>79280</v>
      </c>
      <c r="H84" s="9"/>
      <c r="I84" s="7">
        <v>37.44</v>
      </c>
      <c r="J84" s="7">
        <v>37.5</v>
      </c>
      <c r="K84" s="13">
        <f t="shared" si="10"/>
        <v>37.47</v>
      </c>
      <c r="L84" s="12">
        <f t="shared" si="11"/>
        <v>1.6012810248199167E-3</v>
      </c>
      <c r="M84" s="9">
        <f t="shared" si="12"/>
        <v>-2.5994281258123197E-2</v>
      </c>
      <c r="N84" s="17">
        <v>381564</v>
      </c>
      <c r="O84" s="9"/>
      <c r="P84">
        <f t="shared" si="13"/>
        <v>-2.1312917355803814E-2</v>
      </c>
    </row>
    <row r="85" spans="1:16" x14ac:dyDescent="0.25">
      <c r="A85" s="2">
        <v>44140</v>
      </c>
      <c r="B85" s="3">
        <v>3.0640000000000001</v>
      </c>
      <c r="C85" s="3">
        <v>3.0920000000000001</v>
      </c>
      <c r="D85" s="13">
        <f t="shared" si="7"/>
        <v>3.0780000000000003</v>
      </c>
      <c r="E85" s="12">
        <f t="shared" si="8"/>
        <v>9.0968161143599804E-3</v>
      </c>
      <c r="F85" s="9">
        <f t="shared" si="9"/>
        <v>-3.4655794260624151E-2</v>
      </c>
      <c r="G85" s="16">
        <v>86046</v>
      </c>
      <c r="H85" s="9"/>
      <c r="I85" s="6">
        <v>38.4</v>
      </c>
      <c r="J85" s="6">
        <v>38.54</v>
      </c>
      <c r="K85" s="13">
        <f t="shared" si="10"/>
        <v>38.47</v>
      </c>
      <c r="L85" s="12">
        <f t="shared" si="11"/>
        <v>3.6391993761372646E-3</v>
      </c>
      <c r="M85" s="9">
        <f t="shared" si="12"/>
        <v>-1.523102521438624E-2</v>
      </c>
      <c r="N85" s="16">
        <v>279316</v>
      </c>
      <c r="O85" s="9"/>
      <c r="P85">
        <f t="shared" si="13"/>
        <v>-1.9638116527584126E-2</v>
      </c>
    </row>
    <row r="86" spans="1:16" x14ac:dyDescent="0.25">
      <c r="A86" s="4">
        <v>44139</v>
      </c>
      <c r="B86" s="5">
        <v>3.181</v>
      </c>
      <c r="C86" s="5">
        <v>3.1960000000000002</v>
      </c>
      <c r="D86" s="13">
        <f t="shared" si="7"/>
        <v>3.1885000000000003</v>
      </c>
      <c r="E86" s="12">
        <f t="shared" si="8"/>
        <v>4.7044064607182443E-3</v>
      </c>
      <c r="F86" s="9">
        <f t="shared" si="9"/>
        <v>2.672955974843072E-3</v>
      </c>
      <c r="G86" s="17">
        <v>55213</v>
      </c>
      <c r="H86" s="9"/>
      <c r="I86" s="7">
        <v>38.950000000000003</v>
      </c>
      <c r="J86" s="7">
        <v>39.18</v>
      </c>
      <c r="K86" s="13">
        <f t="shared" si="10"/>
        <v>39.064999999999998</v>
      </c>
      <c r="L86" s="12">
        <f t="shared" si="11"/>
        <v>5.8876231921156253E-3</v>
      </c>
      <c r="M86" s="9">
        <f t="shared" si="12"/>
        <v>2.4924570379115663E-2</v>
      </c>
      <c r="N86" s="17">
        <v>417326</v>
      </c>
      <c r="O86" s="9"/>
      <c r="P86">
        <f t="shared" si="13"/>
        <v>1.9876124433000724E-2</v>
      </c>
    </row>
    <row r="87" spans="1:16" x14ac:dyDescent="0.25">
      <c r="A87" s="2">
        <v>44138</v>
      </c>
      <c r="B87" s="3">
        <v>3.1629999999999998</v>
      </c>
      <c r="C87" s="3">
        <v>3.1970000000000001</v>
      </c>
      <c r="D87" s="13">
        <f t="shared" si="7"/>
        <v>3.1799999999999997</v>
      </c>
      <c r="E87" s="12">
        <f t="shared" si="8"/>
        <v>1.069182389937115E-2</v>
      </c>
      <c r="F87" s="9">
        <f t="shared" si="9"/>
        <v>-5.4134443783462327E-2</v>
      </c>
      <c r="G87" s="16">
        <v>75548</v>
      </c>
      <c r="H87" s="9"/>
      <c r="I87" s="6">
        <v>37.99</v>
      </c>
      <c r="J87" s="6">
        <v>38.24</v>
      </c>
      <c r="K87" s="13">
        <f t="shared" si="10"/>
        <v>38.115000000000002</v>
      </c>
      <c r="L87" s="12">
        <f t="shared" si="11"/>
        <v>6.5590974681883768E-3</v>
      </c>
      <c r="M87" s="9">
        <f t="shared" si="12"/>
        <v>2.846735024284941E-2</v>
      </c>
      <c r="N87" s="16">
        <v>390487</v>
      </c>
      <c r="O87" s="9"/>
      <c r="P87">
        <f t="shared" si="13"/>
        <v>9.7266564389030669E-3</v>
      </c>
    </row>
    <row r="88" spans="1:16" x14ac:dyDescent="0.25">
      <c r="A88" s="4">
        <v>44137</v>
      </c>
      <c r="B88" s="5">
        <v>3.3239999999999998</v>
      </c>
      <c r="C88" s="5">
        <v>3.4</v>
      </c>
      <c r="D88" s="13">
        <f t="shared" si="7"/>
        <v>3.3620000000000001</v>
      </c>
      <c r="E88" s="12">
        <f t="shared" si="8"/>
        <v>2.2605591909577651E-2</v>
      </c>
      <c r="F88" s="9">
        <f t="shared" si="9"/>
        <v>-3.8054363376251787E-2</v>
      </c>
      <c r="G88" s="17">
        <v>50274</v>
      </c>
      <c r="H88" s="9"/>
      <c r="I88" s="7">
        <v>37.020000000000003</v>
      </c>
      <c r="J88" s="7">
        <v>37.1</v>
      </c>
      <c r="K88" s="13">
        <f t="shared" si="10"/>
        <v>37.06</v>
      </c>
      <c r="L88" s="12">
        <f t="shared" si="11"/>
        <v>2.1586616297894845E-3</v>
      </c>
      <c r="M88" s="9">
        <f t="shared" si="12"/>
        <v>3.7368789363191102E-2</v>
      </c>
      <c r="N88" s="17">
        <v>467629</v>
      </c>
      <c r="O88" s="9"/>
      <c r="P88">
        <f t="shared" si="13"/>
        <v>2.0256785587971289E-2</v>
      </c>
    </row>
    <row r="89" spans="1:16" x14ac:dyDescent="0.25">
      <c r="A89" s="2">
        <v>44134</v>
      </c>
      <c r="B89" s="3">
        <v>3.48</v>
      </c>
      <c r="C89" s="3">
        <v>3.51</v>
      </c>
      <c r="D89" s="13">
        <f t="shared" si="7"/>
        <v>3.4950000000000001</v>
      </c>
      <c r="E89" s="12">
        <f t="shared" si="8"/>
        <v>8.583690987124408E-3</v>
      </c>
      <c r="F89" s="9">
        <f t="shared" si="9"/>
        <v>1.9396237421613005E-2</v>
      </c>
      <c r="G89" s="16">
        <v>52367</v>
      </c>
      <c r="H89" s="9"/>
      <c r="I89" s="6">
        <v>35.71</v>
      </c>
      <c r="J89" s="6">
        <v>35.74</v>
      </c>
      <c r="K89" s="13">
        <f t="shared" si="10"/>
        <v>35.725000000000001</v>
      </c>
      <c r="L89" s="12">
        <f t="shared" si="11"/>
        <v>8.3974807557735858E-4</v>
      </c>
      <c r="M89" s="9">
        <f t="shared" si="12"/>
        <v>-1.1756569847856224E-2</v>
      </c>
      <c r="N89" s="16">
        <v>367503</v>
      </c>
      <c r="O89" s="9"/>
      <c r="P89">
        <f t="shared" si="13"/>
        <v>-4.6886213964641562E-3</v>
      </c>
    </row>
    <row r="90" spans="1:16" x14ac:dyDescent="0.25">
      <c r="A90" s="4">
        <v>44133</v>
      </c>
      <c r="B90" s="5">
        <v>3.4239999999999999</v>
      </c>
      <c r="C90" s="5">
        <v>3.4329999999999998</v>
      </c>
      <c r="D90" s="13">
        <f t="shared" si="7"/>
        <v>3.4284999999999997</v>
      </c>
      <c r="E90" s="12">
        <f t="shared" si="8"/>
        <v>2.6250546886393169E-3</v>
      </c>
      <c r="F90" s="9">
        <f t="shared" si="9"/>
        <v>0.133388429752066</v>
      </c>
      <c r="G90" s="17">
        <v>64702</v>
      </c>
      <c r="H90" s="9"/>
      <c r="I90" s="7">
        <v>36.090000000000003</v>
      </c>
      <c r="J90" s="7">
        <v>36.21</v>
      </c>
      <c r="K90" s="13">
        <f t="shared" si="10"/>
        <v>36.150000000000006</v>
      </c>
      <c r="L90" s="12">
        <f t="shared" si="11"/>
        <v>3.3195020746887255E-3</v>
      </c>
      <c r="M90" s="9">
        <f t="shared" si="12"/>
        <v>-3.2258064516129004E-2</v>
      </c>
      <c r="N90" s="17">
        <v>533963</v>
      </c>
      <c r="O90" s="9"/>
      <c r="P90">
        <f t="shared" si="13"/>
        <v>5.3238096473855433E-3</v>
      </c>
    </row>
    <row r="91" spans="1:16" x14ac:dyDescent="0.25">
      <c r="A91" s="2">
        <v>44132</v>
      </c>
      <c r="B91" s="3">
        <v>3.01</v>
      </c>
      <c r="C91" s="3">
        <v>3.04</v>
      </c>
      <c r="D91" s="13">
        <f t="shared" si="7"/>
        <v>3.0249999999999999</v>
      </c>
      <c r="E91" s="12">
        <f t="shared" si="8"/>
        <v>9.9173553719009086E-3</v>
      </c>
      <c r="F91" s="9">
        <f t="shared" si="9"/>
        <v>-6.0785280105142281E-3</v>
      </c>
      <c r="G91" s="16">
        <v>4711</v>
      </c>
      <c r="H91" s="9"/>
      <c r="I91" s="6">
        <v>37.31</v>
      </c>
      <c r="J91" s="6">
        <v>37.4</v>
      </c>
      <c r="K91" s="13">
        <f t="shared" si="10"/>
        <v>37.355000000000004</v>
      </c>
      <c r="L91" s="12">
        <f t="shared" si="11"/>
        <v>2.4093160219514466E-3</v>
      </c>
      <c r="M91" s="9">
        <f t="shared" si="12"/>
        <v>-4.0949935815147609E-2</v>
      </c>
      <c r="N91" s="16">
        <v>466151</v>
      </c>
      <c r="O91" s="9"/>
      <c r="P91">
        <f t="shared" si="13"/>
        <v>-3.3038311329473477E-2</v>
      </c>
    </row>
    <row r="92" spans="1:16" x14ac:dyDescent="0.25">
      <c r="A92" s="4">
        <v>44131</v>
      </c>
      <c r="B92" s="5">
        <v>3.0270000000000001</v>
      </c>
      <c r="C92" s="5">
        <v>3.06</v>
      </c>
      <c r="D92" s="13">
        <f t="shared" si="7"/>
        <v>3.0434999999999999</v>
      </c>
      <c r="E92" s="12">
        <f t="shared" si="8"/>
        <v>1.0842779694430729E-2</v>
      </c>
      <c r="F92" s="9">
        <f t="shared" si="9"/>
        <v>3.296522169111471E-3</v>
      </c>
      <c r="G92" s="17">
        <v>46274</v>
      </c>
      <c r="H92" s="9"/>
      <c r="I92" s="7">
        <v>38.92</v>
      </c>
      <c r="J92" s="7">
        <v>38.979999999999997</v>
      </c>
      <c r="K92" s="13">
        <f t="shared" si="10"/>
        <v>38.950000000000003</v>
      </c>
      <c r="L92" s="12">
        <f t="shared" si="11"/>
        <v>1.5404364569960249E-3</v>
      </c>
      <c r="M92" s="9">
        <f t="shared" si="12"/>
        <v>9.0673575129536221E-3</v>
      </c>
      <c r="N92" s="17">
        <v>324103</v>
      </c>
      <c r="O92" s="9"/>
      <c r="P92">
        <f t="shared" si="13"/>
        <v>7.7580704757073422E-3</v>
      </c>
    </row>
    <row r="93" spans="1:16" x14ac:dyDescent="0.25">
      <c r="A93" s="2">
        <v>44130</v>
      </c>
      <c r="B93" s="3">
        <v>3.0249999999999999</v>
      </c>
      <c r="C93" s="3">
        <v>3.0419999999999998</v>
      </c>
      <c r="D93" s="13">
        <f t="shared" si="7"/>
        <v>3.0335000000000001</v>
      </c>
      <c r="E93" s="12">
        <f t="shared" si="8"/>
        <v>5.6040876874896665E-3</v>
      </c>
      <c r="F93" s="9">
        <f t="shared" si="9"/>
        <v>3.3560477001703504E-2</v>
      </c>
      <c r="G93" s="16">
        <v>33305</v>
      </c>
      <c r="H93" s="9"/>
      <c r="I93" s="6">
        <v>38.58</v>
      </c>
      <c r="J93" s="6">
        <v>38.619999999999997</v>
      </c>
      <c r="K93" s="13">
        <f t="shared" si="10"/>
        <v>38.599999999999994</v>
      </c>
      <c r="L93" s="12">
        <f t="shared" si="11"/>
        <v>1.0362694300517915E-3</v>
      </c>
      <c r="M93" s="9">
        <f t="shared" si="12"/>
        <v>-2.8808655176752018E-2</v>
      </c>
      <c r="N93" s="16">
        <v>341684</v>
      </c>
      <c r="O93" s="9"/>
      <c r="P93">
        <f t="shared" si="13"/>
        <v>-1.4658347392856035E-2</v>
      </c>
    </row>
    <row r="94" spans="1:16" x14ac:dyDescent="0.25">
      <c r="A94" s="4">
        <v>44127</v>
      </c>
      <c r="B94" s="5">
        <v>2.93</v>
      </c>
      <c r="C94" s="5">
        <v>2.94</v>
      </c>
      <c r="D94" s="13">
        <f t="shared" si="7"/>
        <v>2.9350000000000001</v>
      </c>
      <c r="E94" s="12">
        <f t="shared" si="8"/>
        <v>3.4071550255535899E-3</v>
      </c>
      <c r="F94" s="9">
        <f t="shared" si="9"/>
        <v>-1.658569274585342E-2</v>
      </c>
      <c r="G94" s="17">
        <v>70039</v>
      </c>
      <c r="H94" s="9"/>
      <c r="I94" s="7">
        <v>39.630000000000003</v>
      </c>
      <c r="J94" s="7">
        <v>39.86</v>
      </c>
      <c r="K94" s="13">
        <f t="shared" si="10"/>
        <v>39.745000000000005</v>
      </c>
      <c r="L94" s="12">
        <f t="shared" si="11"/>
        <v>5.7868914328845604E-3</v>
      </c>
      <c r="M94" s="9">
        <f t="shared" si="12"/>
        <v>-2.1661538461538399E-2</v>
      </c>
      <c r="N94" s="17">
        <v>251057</v>
      </c>
      <c r="O94" s="9"/>
      <c r="P94">
        <f t="shared" si="13"/>
        <v>-2.0509930660823752E-2</v>
      </c>
    </row>
    <row r="95" spans="1:16" x14ac:dyDescent="0.25">
      <c r="A95" s="2">
        <v>44126</v>
      </c>
      <c r="B95" s="3">
        <v>2.9769999999999999</v>
      </c>
      <c r="C95" s="3">
        <v>2.992</v>
      </c>
      <c r="D95" s="13">
        <f t="shared" si="7"/>
        <v>2.9844999999999997</v>
      </c>
      <c r="E95" s="12">
        <f t="shared" si="8"/>
        <v>5.02596749874355E-3</v>
      </c>
      <c r="F95" s="9">
        <f t="shared" si="9"/>
        <v>-1.4691317266424586E-2</v>
      </c>
      <c r="G95" s="16">
        <v>87656</v>
      </c>
      <c r="H95" s="9"/>
      <c r="I95" s="6">
        <v>40.549999999999997</v>
      </c>
      <c r="J95" s="6">
        <v>40.700000000000003</v>
      </c>
      <c r="K95" s="13">
        <f t="shared" si="10"/>
        <v>40.625</v>
      </c>
      <c r="L95" s="12">
        <f t="shared" si="11"/>
        <v>3.6923076923078323E-3</v>
      </c>
      <c r="M95" s="9">
        <f t="shared" si="12"/>
        <v>1.5625E-2</v>
      </c>
      <c r="N95" s="16">
        <v>292201</v>
      </c>
      <c r="O95" s="9"/>
      <c r="P95">
        <f t="shared" si="13"/>
        <v>8.7468343880959983E-3</v>
      </c>
    </row>
    <row r="96" spans="1:16" x14ac:dyDescent="0.25">
      <c r="A96" s="4">
        <v>44125</v>
      </c>
      <c r="B96" s="5">
        <v>3.0209999999999999</v>
      </c>
      <c r="C96" s="5">
        <v>3.0369999999999999</v>
      </c>
      <c r="D96" s="13">
        <f t="shared" si="7"/>
        <v>3.0289999999999999</v>
      </c>
      <c r="E96" s="12">
        <f t="shared" si="8"/>
        <v>5.2822713766919821E-3</v>
      </c>
      <c r="F96" s="9">
        <f t="shared" si="9"/>
        <v>4.4122716304722642E-2</v>
      </c>
      <c r="G96" s="17">
        <v>140307</v>
      </c>
      <c r="H96" s="9"/>
      <c r="I96" s="7">
        <v>39.96</v>
      </c>
      <c r="J96" s="7">
        <v>40.04</v>
      </c>
      <c r="K96" s="13">
        <f t="shared" si="10"/>
        <v>40</v>
      </c>
      <c r="L96" s="12">
        <f t="shared" si="11"/>
        <v>1.9999999999999575E-3</v>
      </c>
      <c r="M96" s="9">
        <f t="shared" si="12"/>
        <v>-2.853673345476615E-2</v>
      </c>
      <c r="N96" s="17">
        <v>346021</v>
      </c>
      <c r="O96" s="9"/>
      <c r="P96">
        <f t="shared" si="13"/>
        <v>-1.2051758570660679E-2</v>
      </c>
    </row>
    <row r="97" spans="1:16" x14ac:dyDescent="0.25">
      <c r="A97" s="2">
        <v>44124</v>
      </c>
      <c r="B97" s="3">
        <v>2.89</v>
      </c>
      <c r="C97" s="3">
        <v>2.9119999999999999</v>
      </c>
      <c r="D97" s="13">
        <f t="shared" si="7"/>
        <v>2.9009999999999998</v>
      </c>
      <c r="E97" s="12">
        <f t="shared" si="8"/>
        <v>7.5835918648741122E-3</v>
      </c>
      <c r="F97" s="9">
        <f t="shared" si="9"/>
        <v>2.2919605077573957E-2</v>
      </c>
      <c r="G97" s="16">
        <v>114431</v>
      </c>
      <c r="H97" s="9"/>
      <c r="I97" s="6">
        <v>41.07</v>
      </c>
      <c r="J97" s="6">
        <v>41.28</v>
      </c>
      <c r="K97" s="13">
        <f t="shared" si="10"/>
        <v>41.174999999999997</v>
      </c>
      <c r="L97" s="12">
        <f t="shared" si="11"/>
        <v>5.100182149362498E-3</v>
      </c>
      <c r="M97" s="9">
        <f t="shared" si="12"/>
        <v>5.9858294649399735E-3</v>
      </c>
      <c r="N97" s="16">
        <v>349045</v>
      </c>
      <c r="O97" s="9"/>
      <c r="P97">
        <f t="shared" si="13"/>
        <v>9.827764224855956E-3</v>
      </c>
    </row>
    <row r="98" spans="1:16" x14ac:dyDescent="0.25">
      <c r="A98" s="4">
        <v>44123</v>
      </c>
      <c r="B98" s="5">
        <v>2.831</v>
      </c>
      <c r="C98" s="5">
        <v>2.8410000000000002</v>
      </c>
      <c r="D98" s="13">
        <f t="shared" si="7"/>
        <v>2.8360000000000003</v>
      </c>
      <c r="E98" s="12">
        <f t="shared" si="8"/>
        <v>3.5260930888576271E-3</v>
      </c>
      <c r="F98" s="9">
        <f t="shared" si="9"/>
        <v>5.663189269746649E-2</v>
      </c>
      <c r="G98" s="17">
        <v>140419</v>
      </c>
      <c r="H98" s="9"/>
      <c r="I98" s="7">
        <v>40.9</v>
      </c>
      <c r="J98" s="7">
        <v>40.96</v>
      </c>
      <c r="K98" s="13">
        <f t="shared" si="10"/>
        <v>40.93</v>
      </c>
      <c r="L98" s="12">
        <f t="shared" si="11"/>
        <v>1.4659174199853965E-3</v>
      </c>
      <c r="M98" s="9">
        <f t="shared" si="12"/>
        <v>-4.8840048840059769E-4</v>
      </c>
      <c r="N98" s="17">
        <v>291629</v>
      </c>
      <c r="O98" s="9"/>
      <c r="P98">
        <f t="shared" si="13"/>
        <v>1.247105078268187E-2</v>
      </c>
    </row>
    <row r="99" spans="1:16" x14ac:dyDescent="0.25">
      <c r="A99" s="2">
        <v>44120</v>
      </c>
      <c r="B99" s="3">
        <v>2.681</v>
      </c>
      <c r="C99" s="3">
        <v>2.6869999999999998</v>
      </c>
      <c r="D99" s="13">
        <f t="shared" si="7"/>
        <v>2.6840000000000002</v>
      </c>
      <c r="E99" s="12">
        <f t="shared" si="8"/>
        <v>2.235469448584122E-3</v>
      </c>
      <c r="F99" s="9">
        <f t="shared" si="9"/>
        <v>-3.5746362493263795E-2</v>
      </c>
      <c r="G99" s="16">
        <v>138836</v>
      </c>
      <c r="H99" s="9"/>
      <c r="I99" s="6">
        <v>40.869999999999997</v>
      </c>
      <c r="J99" s="6">
        <v>41.03</v>
      </c>
      <c r="K99" s="13">
        <f t="shared" si="10"/>
        <v>40.950000000000003</v>
      </c>
      <c r="L99" s="12">
        <f t="shared" si="11"/>
        <v>3.9072039072039974E-3</v>
      </c>
      <c r="M99" s="9">
        <f t="shared" si="12"/>
        <v>0</v>
      </c>
      <c r="N99" s="16">
        <v>246491</v>
      </c>
      <c r="O99" s="9"/>
      <c r="P99">
        <f t="shared" si="13"/>
        <v>-8.1101341924575757E-3</v>
      </c>
    </row>
    <row r="100" spans="1:16" x14ac:dyDescent="0.25">
      <c r="A100" s="4">
        <v>44119</v>
      </c>
      <c r="B100" s="5">
        <v>2.7789999999999999</v>
      </c>
      <c r="C100" s="5">
        <v>2.7879999999999998</v>
      </c>
      <c r="D100" s="13">
        <f t="shared" si="7"/>
        <v>2.7835000000000001</v>
      </c>
      <c r="E100" s="12">
        <f t="shared" si="8"/>
        <v>3.2333393209987055E-3</v>
      </c>
      <c r="F100" s="9">
        <f t="shared" si="9"/>
        <v>4.8004518072289226E-2</v>
      </c>
      <c r="G100" s="17">
        <v>141163</v>
      </c>
      <c r="H100" s="9"/>
      <c r="I100" s="7">
        <v>40.89</v>
      </c>
      <c r="J100" s="7">
        <v>41.01</v>
      </c>
      <c r="K100" s="13">
        <f t="shared" si="10"/>
        <v>40.950000000000003</v>
      </c>
      <c r="L100" s="12">
        <f t="shared" si="11"/>
        <v>2.930402930402868E-3</v>
      </c>
      <c r="M100" s="9">
        <f t="shared" si="12"/>
        <v>-3.8919970810020743E-3</v>
      </c>
      <c r="N100" s="17">
        <v>230737</v>
      </c>
      <c r="O100" s="9"/>
      <c r="P100">
        <f t="shared" si="13"/>
        <v>7.8822835075029636E-3</v>
      </c>
    </row>
    <row r="101" spans="1:16" x14ac:dyDescent="0.25">
      <c r="A101" s="2">
        <v>44118</v>
      </c>
      <c r="B101" s="3">
        <v>2.6469999999999998</v>
      </c>
      <c r="C101" s="3">
        <v>2.665</v>
      </c>
      <c r="D101" s="13">
        <f t="shared" si="7"/>
        <v>2.6559999999999997</v>
      </c>
      <c r="E101" s="12">
        <f t="shared" si="8"/>
        <v>6.7771084337350301E-3</v>
      </c>
      <c r="F101" s="9">
        <f t="shared" si="9"/>
        <v>-3.889994572100608E-2</v>
      </c>
      <c r="G101" s="16">
        <v>172514</v>
      </c>
      <c r="H101" s="9"/>
      <c r="I101" s="6">
        <v>41.04</v>
      </c>
      <c r="J101" s="6">
        <v>41.18</v>
      </c>
      <c r="K101" s="13">
        <f t="shared" si="10"/>
        <v>41.11</v>
      </c>
      <c r="L101" s="12">
        <f t="shared" si="11"/>
        <v>3.4054974458769295E-3</v>
      </c>
      <c r="M101" s="9">
        <f t="shared" si="12"/>
        <v>2.2891266484200035E-2</v>
      </c>
      <c r="N101" s="16">
        <v>302316</v>
      </c>
      <c r="O101" s="9"/>
      <c r="P101">
        <f t="shared" si="13"/>
        <v>8.8720771752660126E-3</v>
      </c>
    </row>
    <row r="102" spans="1:16" x14ac:dyDescent="0.25">
      <c r="A102" s="4">
        <v>44117</v>
      </c>
      <c r="B102" s="5">
        <v>2.7570000000000001</v>
      </c>
      <c r="C102" s="5">
        <v>2.77</v>
      </c>
      <c r="D102" s="13">
        <f t="shared" si="7"/>
        <v>2.7635000000000001</v>
      </c>
      <c r="E102" s="12">
        <f t="shared" si="8"/>
        <v>4.7041794825402206E-3</v>
      </c>
      <c r="F102" s="9">
        <f t="shared" si="9"/>
        <v>-2.5220458553791847E-2</v>
      </c>
      <c r="G102" s="17">
        <v>156793</v>
      </c>
      <c r="H102" s="9"/>
      <c r="I102" s="7">
        <v>40.119999999999997</v>
      </c>
      <c r="J102" s="7">
        <v>40.26</v>
      </c>
      <c r="K102" s="13">
        <f t="shared" si="10"/>
        <v>40.19</v>
      </c>
      <c r="L102" s="12">
        <f t="shared" si="11"/>
        <v>3.483453595421761E-3</v>
      </c>
      <c r="M102" s="9">
        <f t="shared" si="12"/>
        <v>1.7468354430379751E-2</v>
      </c>
      <c r="N102" s="17">
        <v>330962</v>
      </c>
      <c r="O102" s="9"/>
      <c r="P102">
        <f t="shared" si="13"/>
        <v>7.783117173481271E-3</v>
      </c>
    </row>
    <row r="103" spans="1:16" x14ac:dyDescent="0.25">
      <c r="A103" s="2">
        <v>44116</v>
      </c>
      <c r="B103" s="3">
        <v>2.8319999999999999</v>
      </c>
      <c r="C103" s="3">
        <v>2.8380000000000001</v>
      </c>
      <c r="D103" s="13">
        <f t="shared" si="7"/>
        <v>2.835</v>
      </c>
      <c r="E103" s="12">
        <f t="shared" si="8"/>
        <v>2.1164021164021968E-3</v>
      </c>
      <c r="F103" s="9">
        <f t="shared" si="9"/>
        <v>2.6430123099203451E-2</v>
      </c>
      <c r="G103" s="16">
        <v>160238</v>
      </c>
      <c r="H103" s="9"/>
      <c r="I103" s="6">
        <v>39.4</v>
      </c>
      <c r="J103" s="6">
        <v>39.6</v>
      </c>
      <c r="K103" s="13">
        <f t="shared" si="10"/>
        <v>39.5</v>
      </c>
      <c r="L103" s="12">
        <f t="shared" si="11"/>
        <v>5.0632911392405784E-3</v>
      </c>
      <c r="M103" s="9">
        <f t="shared" si="12"/>
        <v>-2.5893958076448786E-2</v>
      </c>
      <c r="N103" s="16">
        <v>290338</v>
      </c>
      <c r="O103" s="9"/>
      <c r="P103">
        <f t="shared" si="13"/>
        <v>-1.4022671315130054E-2</v>
      </c>
    </row>
    <row r="104" spans="1:16" x14ac:dyDescent="0.25">
      <c r="A104" s="4">
        <v>44113</v>
      </c>
      <c r="B104" s="5">
        <v>2.7610000000000001</v>
      </c>
      <c r="C104" s="5">
        <v>2.7629999999999999</v>
      </c>
      <c r="D104" s="13">
        <f t="shared" si="7"/>
        <v>2.762</v>
      </c>
      <c r="E104" s="12">
        <f t="shared" si="8"/>
        <v>7.241129616219333E-4</v>
      </c>
      <c r="F104" s="9">
        <f t="shared" si="9"/>
        <v>4.9591487744632401E-2</v>
      </c>
      <c r="G104" s="17">
        <v>184090</v>
      </c>
      <c r="H104" s="9"/>
      <c r="I104" s="7">
        <v>40.450000000000003</v>
      </c>
      <c r="J104" s="7">
        <v>40.65</v>
      </c>
      <c r="K104" s="13">
        <f t="shared" si="10"/>
        <v>40.549999999999997</v>
      </c>
      <c r="L104" s="12">
        <f t="shared" si="11"/>
        <v>4.9321824907520529E-3</v>
      </c>
      <c r="M104" s="9">
        <f t="shared" si="12"/>
        <v>-1.792201501574231E-2</v>
      </c>
      <c r="N104" s="17">
        <v>304787</v>
      </c>
      <c r="O104" s="9"/>
      <c r="P104">
        <f t="shared" si="13"/>
        <v>-2.6045525104964849E-3</v>
      </c>
    </row>
    <row r="105" spans="1:16" x14ac:dyDescent="0.25">
      <c r="A105" s="2">
        <v>44112</v>
      </c>
      <c r="B105" s="3">
        <v>2.629</v>
      </c>
      <c r="C105" s="3">
        <v>2.6339999999999999</v>
      </c>
      <c r="D105" s="13">
        <f t="shared" si="7"/>
        <v>2.6315</v>
      </c>
      <c r="E105" s="12">
        <f t="shared" si="8"/>
        <v>1.9000570017100107E-3</v>
      </c>
      <c r="F105" s="9">
        <f t="shared" si="9"/>
        <v>1.5435076210688736E-2</v>
      </c>
      <c r="G105" s="16">
        <v>176179</v>
      </c>
      <c r="H105" s="9"/>
      <c r="I105" s="6">
        <v>41.25</v>
      </c>
      <c r="J105" s="6">
        <v>41.33</v>
      </c>
      <c r="K105" s="13">
        <f t="shared" si="10"/>
        <v>41.29</v>
      </c>
      <c r="L105" s="12">
        <f t="shared" si="11"/>
        <v>1.9375151368369653E-3</v>
      </c>
      <c r="M105" s="9">
        <f t="shared" si="12"/>
        <v>3.134757087548401E-2</v>
      </c>
      <c r="N105" s="16">
        <v>379278</v>
      </c>
      <c r="O105" s="9"/>
      <c r="P105">
        <f t="shared" si="13"/>
        <v>2.7737344321871062E-2</v>
      </c>
    </row>
    <row r="106" spans="1:16" x14ac:dyDescent="0.25">
      <c r="A106" s="4">
        <v>44111</v>
      </c>
      <c r="B106" s="5">
        <v>2.5880000000000001</v>
      </c>
      <c r="C106" s="5">
        <v>2.5950000000000002</v>
      </c>
      <c r="D106" s="13">
        <f t="shared" si="7"/>
        <v>2.5914999999999999</v>
      </c>
      <c r="E106" s="12">
        <f t="shared" si="8"/>
        <v>2.7011383368705836E-3</v>
      </c>
      <c r="F106" s="9">
        <f t="shared" si="9"/>
        <v>3.0622390137204247E-2</v>
      </c>
      <c r="G106" s="17">
        <v>188622</v>
      </c>
      <c r="H106" s="9"/>
      <c r="I106" s="7">
        <v>40.01</v>
      </c>
      <c r="J106" s="7">
        <v>40.06</v>
      </c>
      <c r="K106" s="13">
        <f t="shared" si="10"/>
        <v>40.034999999999997</v>
      </c>
      <c r="L106" s="12">
        <f t="shared" si="11"/>
        <v>1.2489072061946864E-3</v>
      </c>
      <c r="M106" s="9">
        <f t="shared" si="12"/>
        <v>4.7684778516752235E-3</v>
      </c>
      <c r="N106" s="17">
        <v>405108</v>
      </c>
      <c r="O106" s="9"/>
      <c r="P106">
        <f t="shared" si="13"/>
        <v>1.0634213087678068E-2</v>
      </c>
    </row>
    <row r="107" spans="1:16" x14ac:dyDescent="0.25">
      <c r="A107" s="2">
        <v>44110</v>
      </c>
      <c r="B107" s="3">
        <v>2.5110000000000001</v>
      </c>
      <c r="C107" s="3">
        <v>2.5179999999999998</v>
      </c>
      <c r="D107" s="13">
        <f t="shared" si="7"/>
        <v>2.5145</v>
      </c>
      <c r="E107" s="12">
        <f t="shared" si="8"/>
        <v>2.783853648836617E-3</v>
      </c>
      <c r="F107" s="9">
        <f t="shared" si="9"/>
        <v>-4.4098080212887192E-2</v>
      </c>
      <c r="G107" s="16">
        <v>137951</v>
      </c>
      <c r="H107" s="9"/>
      <c r="I107" s="6">
        <v>39.79</v>
      </c>
      <c r="J107" s="6">
        <v>39.9</v>
      </c>
      <c r="K107" s="13">
        <f t="shared" si="10"/>
        <v>39.844999999999999</v>
      </c>
      <c r="L107" s="12">
        <f t="shared" si="11"/>
        <v>2.7606977036014413E-3</v>
      </c>
      <c r="M107" s="9">
        <f t="shared" si="12"/>
        <v>1.3480859722752259E-2</v>
      </c>
      <c r="N107" s="16">
        <v>382606</v>
      </c>
      <c r="O107" s="9"/>
      <c r="P107">
        <f t="shared" si="13"/>
        <v>4.1735068388183E-4</v>
      </c>
    </row>
    <row r="108" spans="1:16" x14ac:dyDescent="0.25">
      <c r="A108" s="4">
        <v>44109</v>
      </c>
      <c r="B108" s="5">
        <v>2.6269999999999998</v>
      </c>
      <c r="C108" s="5">
        <v>2.6339999999999999</v>
      </c>
      <c r="D108" s="13">
        <f t="shared" si="7"/>
        <v>2.6304999999999996</v>
      </c>
      <c r="E108" s="12">
        <f t="shared" si="8"/>
        <v>2.6610910473294498E-3</v>
      </c>
      <c r="F108" s="9">
        <f t="shared" si="9"/>
        <v>7.0614570614570438E-2</v>
      </c>
      <c r="G108" s="17">
        <v>179703</v>
      </c>
      <c r="H108" s="9"/>
      <c r="I108" s="7">
        <v>39.28</v>
      </c>
      <c r="J108" s="7">
        <v>39.35</v>
      </c>
      <c r="K108" s="13">
        <f t="shared" si="10"/>
        <v>39.314999999999998</v>
      </c>
      <c r="L108" s="12">
        <f t="shared" si="11"/>
        <v>1.7804909067785906E-3</v>
      </c>
      <c r="M108" s="9">
        <f t="shared" si="12"/>
        <v>6.2423996757195122E-2</v>
      </c>
      <c r="N108" s="17">
        <v>354266</v>
      </c>
      <c r="O108" s="9"/>
      <c r="P108">
        <f t="shared" si="13"/>
        <v>6.4282274032514158E-2</v>
      </c>
    </row>
    <row r="109" spans="1:16" x14ac:dyDescent="0.25">
      <c r="A109" s="2">
        <v>44106</v>
      </c>
      <c r="B109" s="3">
        <v>2.4390000000000001</v>
      </c>
      <c r="C109" s="3">
        <v>2.4750000000000001</v>
      </c>
      <c r="D109" s="13">
        <f t="shared" si="7"/>
        <v>2.4569999999999999</v>
      </c>
      <c r="E109" s="12">
        <f t="shared" si="8"/>
        <v>1.4652014652014666E-2</v>
      </c>
      <c r="F109" s="9">
        <f t="shared" si="9"/>
        <v>-9.873060648801224E-3</v>
      </c>
      <c r="G109" s="16">
        <v>149653</v>
      </c>
      <c r="H109" s="9"/>
      <c r="I109" s="6">
        <v>36.89</v>
      </c>
      <c r="J109" s="6">
        <v>37.119999999999997</v>
      </c>
      <c r="K109" s="13">
        <f t="shared" si="10"/>
        <v>37.004999999999995</v>
      </c>
      <c r="L109" s="12">
        <f t="shared" si="11"/>
        <v>6.2153763004998488E-3</v>
      </c>
      <c r="M109" s="9">
        <f t="shared" si="12"/>
        <v>-3.9953301336100866E-2</v>
      </c>
      <c r="N109" s="16">
        <v>369869</v>
      </c>
      <c r="O109" s="9"/>
      <c r="P109">
        <f t="shared" si="13"/>
        <v>-3.3128696774968408E-2</v>
      </c>
    </row>
    <row r="110" spans="1:16" x14ac:dyDescent="0.25">
      <c r="A110" s="4">
        <v>44105</v>
      </c>
      <c r="B110" s="5">
        <v>2.4780000000000002</v>
      </c>
      <c r="C110" s="5">
        <v>2.4849999999999999</v>
      </c>
      <c r="D110" s="13">
        <f t="shared" si="7"/>
        <v>2.4815</v>
      </c>
      <c r="E110" s="12">
        <f t="shared" si="8"/>
        <v>2.8208744710859048E-3</v>
      </c>
      <c r="F110" s="9">
        <f t="shared" si="9"/>
        <v>-2.590775269872414E-2</v>
      </c>
      <c r="G110" s="17">
        <v>141315</v>
      </c>
      <c r="H110" s="9"/>
      <c r="I110" s="7">
        <v>38.5</v>
      </c>
      <c r="J110" s="7">
        <v>38.590000000000003</v>
      </c>
      <c r="K110" s="13">
        <f t="shared" si="10"/>
        <v>38.545000000000002</v>
      </c>
      <c r="L110" s="12">
        <f t="shared" si="11"/>
        <v>2.33493319496701E-3</v>
      </c>
      <c r="M110" s="9">
        <f t="shared" si="12"/>
        <v>-3.2869150671183123E-2</v>
      </c>
      <c r="N110" s="17">
        <v>415352</v>
      </c>
      <c r="O110" s="9"/>
      <c r="P110">
        <f t="shared" si="13"/>
        <v>-3.1289748802408819E-2</v>
      </c>
    </row>
    <row r="111" spans="1:16" x14ac:dyDescent="0.25">
      <c r="A111" s="2">
        <v>44104</v>
      </c>
      <c r="B111" s="3">
        <v>2.5419999999999998</v>
      </c>
      <c r="C111" s="3">
        <v>2.5529999999999999</v>
      </c>
      <c r="D111" s="13">
        <f t="shared" si="7"/>
        <v>2.5474999999999999</v>
      </c>
      <c r="E111" s="12">
        <f t="shared" si="8"/>
        <v>4.3179587831207542E-3</v>
      </c>
      <c r="F111" s="9">
        <f t="shared" si="9"/>
        <v>1.9407763105242282E-2</v>
      </c>
      <c r="G111" s="16">
        <v>140350</v>
      </c>
      <c r="H111" s="9"/>
      <c r="I111" s="6">
        <v>39.83</v>
      </c>
      <c r="J111" s="6">
        <v>39.880000000000003</v>
      </c>
      <c r="K111" s="13">
        <f t="shared" si="10"/>
        <v>39.855000000000004</v>
      </c>
      <c r="L111" s="12">
        <f t="shared" si="11"/>
        <v>1.2545477355414441E-3</v>
      </c>
      <c r="M111" s="9">
        <f t="shared" si="12"/>
        <v>1.8788343558282294E-2</v>
      </c>
      <c r="N111" s="16">
        <v>323219</v>
      </c>
      <c r="O111" s="9"/>
      <c r="P111">
        <f t="shared" si="13"/>
        <v>1.8928877455912395E-2</v>
      </c>
    </row>
    <row r="112" spans="1:16" x14ac:dyDescent="0.25">
      <c r="A112" s="4">
        <v>44103</v>
      </c>
      <c r="B112" s="5">
        <v>2.4969999999999999</v>
      </c>
      <c r="C112" s="5">
        <v>2.5009999999999999</v>
      </c>
      <c r="D112" s="13">
        <f t="shared" si="7"/>
        <v>2.4989999999999997</v>
      </c>
      <c r="E112" s="12">
        <f t="shared" si="8"/>
        <v>1.6006402561024426E-3</v>
      </c>
      <c r="F112" s="9">
        <f t="shared" si="9"/>
        <v>-9.5220854453294645E-2</v>
      </c>
      <c r="G112" s="17">
        <v>183362</v>
      </c>
      <c r="H112" s="9"/>
      <c r="I112" s="7">
        <v>39.090000000000003</v>
      </c>
      <c r="J112" s="7">
        <v>39.15</v>
      </c>
      <c r="K112" s="13">
        <f t="shared" si="10"/>
        <v>39.120000000000005</v>
      </c>
      <c r="L112" s="12">
        <f t="shared" si="11"/>
        <v>1.5337423312882198E-3</v>
      </c>
      <c r="M112" s="9">
        <f t="shared" si="12"/>
        <v>-3.5384046356799259E-2</v>
      </c>
      <c r="N112" s="17">
        <v>356884</v>
      </c>
      <c r="O112" s="9"/>
      <c r="P112">
        <f t="shared" si="13"/>
        <v>-4.8959820490527092E-2</v>
      </c>
    </row>
    <row r="113" spans="1:16" x14ac:dyDescent="0.25">
      <c r="A113" s="2">
        <v>44102</v>
      </c>
      <c r="B113" s="3">
        <v>2.7559999999999998</v>
      </c>
      <c r="C113" s="3">
        <v>2.7679999999999998</v>
      </c>
      <c r="D113" s="13">
        <f t="shared" si="7"/>
        <v>2.7619999999999996</v>
      </c>
      <c r="E113" s="12">
        <f t="shared" si="8"/>
        <v>4.3446777697320827E-3</v>
      </c>
      <c r="F113" s="9">
        <f t="shared" si="9"/>
        <v>-1.3219006788138699E-2</v>
      </c>
      <c r="G113" s="16">
        <v>109003</v>
      </c>
      <c r="H113" s="9"/>
      <c r="I113" s="6">
        <v>40.51</v>
      </c>
      <c r="J113" s="6">
        <v>40.6</v>
      </c>
      <c r="K113" s="13">
        <f t="shared" si="10"/>
        <v>40.555</v>
      </c>
      <c r="L113" s="12">
        <f t="shared" si="11"/>
        <v>2.219208482308061E-3</v>
      </c>
      <c r="M113" s="9">
        <f t="shared" si="12"/>
        <v>1.2862137862137857E-2</v>
      </c>
      <c r="N113" s="16">
        <v>212719</v>
      </c>
      <c r="O113" s="9"/>
      <c r="P113">
        <f t="shared" si="13"/>
        <v>6.944848150590285E-3</v>
      </c>
    </row>
    <row r="114" spans="1:16" x14ac:dyDescent="0.25">
      <c r="A114" s="4">
        <v>44099</v>
      </c>
      <c r="B114" s="5">
        <v>2.794</v>
      </c>
      <c r="C114" s="5">
        <v>2.8039999999999998</v>
      </c>
      <c r="D114" s="13">
        <f t="shared" si="7"/>
        <v>2.7989999999999999</v>
      </c>
      <c r="E114" s="12">
        <f t="shared" si="8"/>
        <v>3.5727045373346862E-3</v>
      </c>
      <c r="F114" s="9">
        <f t="shared" si="9"/>
        <v>-2.2012578616352307E-2</v>
      </c>
      <c r="G114" s="17">
        <v>115248</v>
      </c>
      <c r="H114" s="9"/>
      <c r="I114" s="7">
        <v>40</v>
      </c>
      <c r="J114" s="7">
        <v>40.08</v>
      </c>
      <c r="K114" s="13">
        <f t="shared" si="10"/>
        <v>40.04</v>
      </c>
      <c r="L114" s="12">
        <f t="shared" si="11"/>
        <v>1.9980019980019555E-3</v>
      </c>
      <c r="M114" s="9">
        <f t="shared" si="12"/>
        <v>-3.6083115590395121E-3</v>
      </c>
      <c r="N114" s="17">
        <v>214146</v>
      </c>
      <c r="O114" s="9"/>
      <c r="P114">
        <f t="shared" si="13"/>
        <v>-7.7838713961211319E-3</v>
      </c>
    </row>
    <row r="115" spans="1:16" x14ac:dyDescent="0.25">
      <c r="A115" s="2">
        <v>44098</v>
      </c>
      <c r="B115" s="3">
        <v>2.8570000000000002</v>
      </c>
      <c r="C115" s="3">
        <v>2.867</v>
      </c>
      <c r="D115" s="13">
        <f t="shared" si="7"/>
        <v>2.8620000000000001</v>
      </c>
      <c r="E115" s="12">
        <f t="shared" si="8"/>
        <v>3.4940600978336082E-3</v>
      </c>
      <c r="F115" s="9">
        <f t="shared" si="9"/>
        <v>1.3456090651558172E-2</v>
      </c>
      <c r="G115" s="16">
        <v>131786</v>
      </c>
      <c r="H115" s="9"/>
      <c r="I115" s="6">
        <v>40.15</v>
      </c>
      <c r="J115" s="6">
        <v>40.22</v>
      </c>
      <c r="K115" s="13">
        <f t="shared" si="10"/>
        <v>40.185000000000002</v>
      </c>
      <c r="L115" s="12">
        <f t="shared" si="11"/>
        <v>1.7419435112604276E-3</v>
      </c>
      <c r="M115" s="9">
        <f t="shared" si="12"/>
        <v>1.5157256536566965E-2</v>
      </c>
      <c r="N115" s="16">
        <v>258226.99999999901</v>
      </c>
      <c r="O115" s="9"/>
      <c r="P115">
        <f t="shared" si="13"/>
        <v>1.4771296045799491E-2</v>
      </c>
    </row>
    <row r="116" spans="1:16" x14ac:dyDescent="0.25">
      <c r="A116" s="4">
        <v>44097</v>
      </c>
      <c r="B116" s="5">
        <v>2.8220000000000001</v>
      </c>
      <c r="C116" s="5">
        <v>2.8260000000000001</v>
      </c>
      <c r="D116" s="13">
        <f t="shared" si="7"/>
        <v>2.8239999999999998</v>
      </c>
      <c r="E116" s="12">
        <f t="shared" si="8"/>
        <v>1.4164305949008512E-3</v>
      </c>
      <c r="F116" s="9">
        <f t="shared" si="9"/>
        <v>0.53020861555134102</v>
      </c>
      <c r="G116" s="17">
        <v>186831</v>
      </c>
      <c r="H116" s="9"/>
      <c r="I116" s="7">
        <v>39.57</v>
      </c>
      <c r="J116" s="7">
        <v>39.6</v>
      </c>
      <c r="K116" s="13">
        <f t="shared" si="10"/>
        <v>39.585000000000001</v>
      </c>
      <c r="L116" s="12">
        <f t="shared" si="11"/>
        <v>7.5786282682837279E-4</v>
      </c>
      <c r="M116" s="9">
        <f t="shared" si="12"/>
        <v>-4.6517475484032511E-3</v>
      </c>
      <c r="N116" s="17">
        <v>298174</v>
      </c>
      <c r="O116" s="9"/>
      <c r="P116">
        <f t="shared" si="13"/>
        <v>0.11669736370125026</v>
      </c>
    </row>
    <row r="117" spans="1:16" x14ac:dyDescent="0.25">
      <c r="A117" s="2">
        <v>44096</v>
      </c>
      <c r="B117" s="3">
        <v>1.841</v>
      </c>
      <c r="C117" s="3">
        <v>1.85</v>
      </c>
      <c r="D117" s="13">
        <f t="shared" si="7"/>
        <v>1.8454999999999999</v>
      </c>
      <c r="E117" s="12">
        <f t="shared" si="8"/>
        <v>4.8767271742075962E-3</v>
      </c>
      <c r="F117" s="9">
        <f t="shared" si="9"/>
        <v>-1.7567207878626645E-2</v>
      </c>
      <c r="G117" s="16">
        <v>99037</v>
      </c>
      <c r="H117" s="9"/>
      <c r="I117" s="6">
        <v>39.729999999999997</v>
      </c>
      <c r="J117" s="6">
        <v>39.81</v>
      </c>
      <c r="K117" s="13">
        <f t="shared" si="10"/>
        <v>39.769999999999996</v>
      </c>
      <c r="L117" s="12">
        <f t="shared" si="11"/>
        <v>2.0115665074177877E-3</v>
      </c>
      <c r="M117" s="9">
        <f t="shared" si="12"/>
        <v>-1.3810420590083528E-3</v>
      </c>
      <c r="N117" s="16">
        <v>279131</v>
      </c>
      <c r="O117" s="9"/>
      <c r="P117">
        <f t="shared" si="13"/>
        <v>-5.0533591201698033E-3</v>
      </c>
    </row>
    <row r="118" spans="1:16" x14ac:dyDescent="0.25">
      <c r="A118" s="4">
        <v>44095</v>
      </c>
      <c r="B118" s="5">
        <v>1.8660000000000001</v>
      </c>
      <c r="C118" s="5">
        <v>1.891</v>
      </c>
      <c r="D118" s="13">
        <f t="shared" si="7"/>
        <v>1.8785000000000001</v>
      </c>
      <c r="E118" s="12">
        <f t="shared" si="8"/>
        <v>1.3308490817141288E-2</v>
      </c>
      <c r="F118" s="9">
        <f t="shared" si="9"/>
        <v>-8.7663914521612485E-2</v>
      </c>
      <c r="G118" s="17">
        <v>232140</v>
      </c>
      <c r="H118" s="9"/>
      <c r="I118" s="7">
        <v>39.76</v>
      </c>
      <c r="J118" s="7">
        <v>39.89</v>
      </c>
      <c r="K118" s="13">
        <f t="shared" si="10"/>
        <v>39.825000000000003</v>
      </c>
      <c r="L118" s="12">
        <f t="shared" si="11"/>
        <v>3.2642812303829891E-3</v>
      </c>
      <c r="M118" s="9">
        <f t="shared" si="12"/>
        <v>-3.1964025279533237E-2</v>
      </c>
      <c r="N118" s="17">
        <v>380121</v>
      </c>
      <c r="O118" s="9"/>
      <c r="P118">
        <f t="shared" si="13"/>
        <v>-4.4601215324909557E-2</v>
      </c>
    </row>
    <row r="119" spans="1:16" x14ac:dyDescent="0.25">
      <c r="A119" s="2">
        <v>44092</v>
      </c>
      <c r="B119" s="3">
        <v>2.0449999999999999</v>
      </c>
      <c r="C119" s="3">
        <v>2.073</v>
      </c>
      <c r="D119" s="13">
        <f t="shared" si="7"/>
        <v>2.0590000000000002</v>
      </c>
      <c r="E119" s="12">
        <f t="shared" si="8"/>
        <v>1.3598834385624101E-2</v>
      </c>
      <c r="F119" s="9">
        <f t="shared" si="9"/>
        <v>3.285678454978691E-2</v>
      </c>
      <c r="G119" s="16">
        <v>146579</v>
      </c>
      <c r="H119" s="9"/>
      <c r="I119" s="6">
        <v>40.799999999999997</v>
      </c>
      <c r="J119" s="6">
        <v>41.48</v>
      </c>
      <c r="K119" s="13">
        <f t="shared" si="10"/>
        <v>41.14</v>
      </c>
      <c r="L119" s="12">
        <f t="shared" si="11"/>
        <v>1.6528925619834704E-2</v>
      </c>
      <c r="M119" s="9">
        <f t="shared" si="12"/>
        <v>4.0268456375838202E-3</v>
      </c>
      <c r="N119" s="16">
        <v>73755</v>
      </c>
      <c r="O119" s="9"/>
      <c r="P119">
        <f t="shared" si="13"/>
        <v>1.0567781750520696E-2</v>
      </c>
    </row>
    <row r="120" spans="1:16" x14ac:dyDescent="0.25">
      <c r="A120" s="4">
        <v>44091</v>
      </c>
      <c r="B120" s="5">
        <v>1.988</v>
      </c>
      <c r="C120" s="5">
        <v>1.9990000000000001</v>
      </c>
      <c r="D120" s="13">
        <f t="shared" si="7"/>
        <v>1.9935</v>
      </c>
      <c r="E120" s="12">
        <f t="shared" si="8"/>
        <v>5.5179332831703639E-3</v>
      </c>
      <c r="F120" s="9">
        <f t="shared" si="9"/>
        <v>-0.11399999999999999</v>
      </c>
      <c r="G120" s="17">
        <v>230720</v>
      </c>
      <c r="H120" s="9"/>
      <c r="I120" s="7">
        <v>40.96</v>
      </c>
      <c r="J120" s="7">
        <v>40.99</v>
      </c>
      <c r="K120" s="13">
        <f t="shared" si="10"/>
        <v>40.975000000000001</v>
      </c>
      <c r="L120" s="12">
        <f t="shared" si="11"/>
        <v>7.3215375228800818E-4</v>
      </c>
      <c r="M120" s="9">
        <f t="shared" si="12"/>
        <v>2.1438364701483303E-2</v>
      </c>
      <c r="N120" s="17">
        <v>262034</v>
      </c>
      <c r="O120" s="9"/>
      <c r="P120">
        <f t="shared" si="13"/>
        <v>-9.289889473833992E-3</v>
      </c>
    </row>
    <row r="121" spans="1:16" x14ac:dyDescent="0.25">
      <c r="A121" s="2">
        <v>44090</v>
      </c>
      <c r="B121" s="3">
        <v>2.246</v>
      </c>
      <c r="C121" s="3">
        <v>2.254</v>
      </c>
      <c r="D121" s="13">
        <f t="shared" si="7"/>
        <v>2.25</v>
      </c>
      <c r="E121" s="12">
        <f t="shared" si="8"/>
        <v>3.5555555555555588E-3</v>
      </c>
      <c r="F121" s="9">
        <f t="shared" si="9"/>
        <v>-4.5599151643690328E-2</v>
      </c>
      <c r="G121" s="16">
        <v>111390</v>
      </c>
      <c r="H121" s="9"/>
      <c r="I121" s="6">
        <v>40.03</v>
      </c>
      <c r="J121" s="6">
        <v>40.200000000000003</v>
      </c>
      <c r="K121" s="13">
        <f t="shared" si="10"/>
        <v>40.115000000000002</v>
      </c>
      <c r="L121" s="12">
        <f t="shared" si="11"/>
        <v>4.2378162782002165E-3</v>
      </c>
      <c r="M121" s="9">
        <f t="shared" si="12"/>
        <v>4.4797499674436914E-2</v>
      </c>
      <c r="N121" s="16">
        <v>342971</v>
      </c>
      <c r="O121" s="9"/>
      <c r="P121">
        <f t="shared" si="13"/>
        <v>2.4288308763698432E-2</v>
      </c>
    </row>
    <row r="122" spans="1:16" x14ac:dyDescent="0.25">
      <c r="A122" s="4">
        <v>44089</v>
      </c>
      <c r="B122" s="5">
        <v>2.3540000000000001</v>
      </c>
      <c r="C122" s="5">
        <v>2.3610000000000002</v>
      </c>
      <c r="D122" s="13">
        <f t="shared" si="7"/>
        <v>2.3574999999999999</v>
      </c>
      <c r="E122" s="12">
        <f t="shared" si="8"/>
        <v>2.9692470837752354E-3</v>
      </c>
      <c r="F122" s="9">
        <f t="shared" si="9"/>
        <v>2.3442587367050294E-2</v>
      </c>
      <c r="G122" s="17">
        <v>103867</v>
      </c>
      <c r="H122" s="9"/>
      <c r="I122" s="7">
        <v>38.33</v>
      </c>
      <c r="J122" s="7">
        <v>38.46</v>
      </c>
      <c r="K122" s="13">
        <f t="shared" si="10"/>
        <v>38.394999999999996</v>
      </c>
      <c r="L122" s="12">
        <f t="shared" si="11"/>
        <v>3.3858575335330792E-3</v>
      </c>
      <c r="M122" s="9">
        <f t="shared" si="12"/>
        <v>3.0185135497719395E-2</v>
      </c>
      <c r="N122" s="17">
        <v>314656</v>
      </c>
      <c r="O122" s="9"/>
      <c r="P122">
        <f t="shared" si="13"/>
        <v>2.8655386277805478E-2</v>
      </c>
    </row>
    <row r="123" spans="1:16" x14ac:dyDescent="0.25">
      <c r="A123" s="2">
        <v>44088</v>
      </c>
      <c r="B123" s="3">
        <v>2.2999999999999998</v>
      </c>
      <c r="C123" s="3">
        <v>2.3069999999999999</v>
      </c>
      <c r="D123" s="13">
        <f t="shared" si="7"/>
        <v>2.3034999999999997</v>
      </c>
      <c r="E123" s="12">
        <f t="shared" si="8"/>
        <v>3.0388539179509954E-3</v>
      </c>
      <c r="F123" s="9">
        <f t="shared" si="9"/>
        <v>2.6057906458797131E-2</v>
      </c>
      <c r="G123" s="16">
        <v>142122</v>
      </c>
      <c r="H123" s="9"/>
      <c r="I123" s="6">
        <v>37.25</v>
      </c>
      <c r="J123" s="6">
        <v>37.29</v>
      </c>
      <c r="K123" s="13">
        <f t="shared" si="10"/>
        <v>37.269999999999996</v>
      </c>
      <c r="L123" s="12">
        <f t="shared" si="11"/>
        <v>1.0732492621411095E-3</v>
      </c>
      <c r="M123" s="9">
        <f t="shared" si="12"/>
        <v>-3.3426928733788497E-3</v>
      </c>
      <c r="N123" s="16">
        <v>309669</v>
      </c>
      <c r="O123" s="9"/>
      <c r="P123">
        <f t="shared" si="13"/>
        <v>3.3277146671802497E-3</v>
      </c>
    </row>
    <row r="124" spans="1:16" x14ac:dyDescent="0.25">
      <c r="A124" s="4">
        <v>44085</v>
      </c>
      <c r="B124" s="5">
        <v>2.2400000000000002</v>
      </c>
      <c r="C124" s="5">
        <v>2.25</v>
      </c>
      <c r="D124" s="13">
        <f t="shared" si="7"/>
        <v>2.2450000000000001</v>
      </c>
      <c r="E124" s="12">
        <f t="shared" si="8"/>
        <v>4.4543429844097048E-3</v>
      </c>
      <c r="F124" s="9">
        <f t="shared" si="9"/>
        <v>-2.834884224193901E-2</v>
      </c>
      <c r="G124" s="17">
        <v>109257</v>
      </c>
      <c r="H124" s="9"/>
      <c r="I124" s="7">
        <v>37.25</v>
      </c>
      <c r="J124" s="7">
        <v>37.54</v>
      </c>
      <c r="K124" s="13">
        <f t="shared" si="10"/>
        <v>37.394999999999996</v>
      </c>
      <c r="L124" s="12">
        <f t="shared" si="11"/>
        <v>7.7550474662387804E-3</v>
      </c>
      <c r="M124" s="9">
        <f t="shared" si="12"/>
        <v>1.0948905109489093E-2</v>
      </c>
      <c r="N124" s="17">
        <v>331966</v>
      </c>
      <c r="O124" s="9"/>
      <c r="P124">
        <f t="shared" si="13"/>
        <v>2.0330327730678612E-3</v>
      </c>
    </row>
    <row r="125" spans="1:16" x14ac:dyDescent="0.25">
      <c r="A125" s="2">
        <v>44084</v>
      </c>
      <c r="B125" s="3">
        <v>2.3069999999999999</v>
      </c>
      <c r="C125" s="3">
        <v>2.3140000000000001</v>
      </c>
      <c r="D125" s="13">
        <f t="shared" si="7"/>
        <v>2.3105000000000002</v>
      </c>
      <c r="E125" s="12">
        <f t="shared" si="8"/>
        <v>3.0296472624973454E-3</v>
      </c>
      <c r="F125" s="9">
        <f t="shared" si="9"/>
        <v>-3.6689597665207407E-2</v>
      </c>
      <c r="G125" s="16">
        <v>131139</v>
      </c>
      <c r="H125" s="9"/>
      <c r="I125" s="6">
        <v>36.97</v>
      </c>
      <c r="J125" s="6">
        <v>37.01</v>
      </c>
      <c r="K125" s="13">
        <f t="shared" si="10"/>
        <v>36.989999999999995</v>
      </c>
      <c r="L125" s="12">
        <f t="shared" si="11"/>
        <v>1.0813733441470438E-3</v>
      </c>
      <c r="M125" s="9">
        <f t="shared" si="12"/>
        <v>-2.2463002114165076E-2</v>
      </c>
      <c r="N125" s="16">
        <v>338923</v>
      </c>
      <c r="O125" s="9"/>
      <c r="P125">
        <f t="shared" si="13"/>
        <v>-2.5690731901846717E-2</v>
      </c>
    </row>
    <row r="126" spans="1:16" x14ac:dyDescent="0.25">
      <c r="A126" s="4">
        <v>44083</v>
      </c>
      <c r="B126" s="5">
        <v>2.391</v>
      </c>
      <c r="C126" s="5">
        <v>2.4060000000000001</v>
      </c>
      <c r="D126" s="13">
        <f t="shared" si="7"/>
        <v>2.3985000000000003</v>
      </c>
      <c r="E126" s="12">
        <f t="shared" si="8"/>
        <v>6.2539086929331343E-3</v>
      </c>
      <c r="F126" s="9">
        <f t="shared" si="9"/>
        <v>1.6098284261809148E-2</v>
      </c>
      <c r="G126" s="17">
        <v>190404</v>
      </c>
      <c r="H126" s="9"/>
      <c r="I126" s="7">
        <v>37.75</v>
      </c>
      <c r="J126" s="7">
        <v>37.93</v>
      </c>
      <c r="K126" s="13">
        <f t="shared" si="10"/>
        <v>37.840000000000003</v>
      </c>
      <c r="L126" s="12">
        <f t="shared" si="11"/>
        <v>4.7568710359407957E-3</v>
      </c>
      <c r="M126" s="9">
        <f t="shared" si="12"/>
        <v>2.6865671641791211E-2</v>
      </c>
      <c r="N126" s="17">
        <v>428422</v>
      </c>
      <c r="O126" s="9"/>
      <c r="P126">
        <f t="shared" si="13"/>
        <v>2.4422766952669775E-2</v>
      </c>
    </row>
    <row r="127" spans="1:16" x14ac:dyDescent="0.25">
      <c r="A127" s="2">
        <v>44082</v>
      </c>
      <c r="B127" s="3">
        <v>2.3519999999999999</v>
      </c>
      <c r="C127" s="3">
        <v>2.3690000000000002</v>
      </c>
      <c r="D127" s="13">
        <f t="shared" si="7"/>
        <v>2.3605</v>
      </c>
      <c r="E127" s="12">
        <f t="shared" si="8"/>
        <v>7.2018640118620414E-3</v>
      </c>
      <c r="F127" s="9">
        <f t="shared" si="9"/>
        <v>-8.2766660190402241E-2</v>
      </c>
      <c r="G127" s="16">
        <v>206019</v>
      </c>
      <c r="H127" s="9"/>
      <c r="I127" s="6">
        <v>36.83</v>
      </c>
      <c r="J127" s="6">
        <v>36.869999999999997</v>
      </c>
      <c r="K127" s="13">
        <f t="shared" si="10"/>
        <v>36.849999999999994</v>
      </c>
      <c r="L127" s="12">
        <f t="shared" si="11"/>
        <v>1.085481682496585E-3</v>
      </c>
      <c r="M127" s="9">
        <f t="shared" si="12"/>
        <v>-6.649778340721979E-2</v>
      </c>
      <c r="N127" s="16">
        <v>686873</v>
      </c>
      <c r="O127" s="9"/>
      <c r="P127">
        <f t="shared" si="13"/>
        <v>-7.018886593056832E-2</v>
      </c>
    </row>
    <row r="128" spans="1:16" x14ac:dyDescent="0.25">
      <c r="A128" s="4">
        <v>44078</v>
      </c>
      <c r="B128" s="5">
        <v>2.5609999999999999</v>
      </c>
      <c r="C128" s="5">
        <v>2.5859999999999999</v>
      </c>
      <c r="D128" s="13">
        <f t="shared" si="7"/>
        <v>2.5735000000000001</v>
      </c>
      <c r="E128" s="12">
        <f t="shared" si="8"/>
        <v>9.7143967359626625E-3</v>
      </c>
      <c r="F128" s="9">
        <f t="shared" si="9"/>
        <v>3.7910869126840163E-2</v>
      </c>
      <c r="G128" s="17">
        <v>156627</v>
      </c>
      <c r="H128" s="9"/>
      <c r="I128" s="7">
        <v>39.4</v>
      </c>
      <c r="J128" s="7">
        <v>39.549999999999997</v>
      </c>
      <c r="K128" s="13">
        <f t="shared" si="10"/>
        <v>39.474999999999994</v>
      </c>
      <c r="L128" s="12">
        <f t="shared" si="11"/>
        <v>3.7998733375553795E-3</v>
      </c>
      <c r="M128" s="9">
        <f t="shared" si="12"/>
        <v>-4.4420237230694992E-2</v>
      </c>
      <c r="N128" s="17">
        <v>423209</v>
      </c>
      <c r="O128" s="9"/>
      <c r="P128">
        <f t="shared" si="13"/>
        <v>-2.5740957041027177E-2</v>
      </c>
    </row>
    <row r="129" spans="1:16" x14ac:dyDescent="0.25">
      <c r="A129" s="2">
        <v>44077</v>
      </c>
      <c r="B129" s="3">
        <v>2.4750000000000001</v>
      </c>
      <c r="C129" s="3">
        <v>2.484</v>
      </c>
      <c r="D129" s="13">
        <f t="shared" si="7"/>
        <v>2.4794999999999998</v>
      </c>
      <c r="E129" s="12">
        <f t="shared" si="8"/>
        <v>3.6297640653357118E-3</v>
      </c>
      <c r="F129" s="9">
        <f t="shared" si="9"/>
        <v>-3.2160804020100464E-3</v>
      </c>
      <c r="G129" s="16">
        <v>141190</v>
      </c>
      <c r="H129" s="9"/>
      <c r="I129" s="6">
        <v>41.26</v>
      </c>
      <c r="J129" s="6">
        <v>41.36</v>
      </c>
      <c r="K129" s="13">
        <f t="shared" si="10"/>
        <v>41.31</v>
      </c>
      <c r="L129" s="12">
        <f t="shared" si="11"/>
        <v>2.4207213749697751E-3</v>
      </c>
      <c r="M129" s="9">
        <f t="shared" si="12"/>
        <v>-6.7323875931714072E-3</v>
      </c>
      <c r="N129" s="16">
        <v>393678</v>
      </c>
      <c r="O129" s="9"/>
      <c r="P129">
        <f t="shared" si="13"/>
        <v>-5.9346078697772803E-3</v>
      </c>
    </row>
    <row r="130" spans="1:16" x14ac:dyDescent="0.25">
      <c r="A130" s="4">
        <v>44076</v>
      </c>
      <c r="B130" s="5">
        <v>2.484</v>
      </c>
      <c r="C130" s="5">
        <v>2.4910000000000001</v>
      </c>
      <c r="D130" s="13">
        <f t="shared" si="7"/>
        <v>2.4874999999999998</v>
      </c>
      <c r="E130" s="12">
        <f t="shared" si="8"/>
        <v>2.8140703517588414E-3</v>
      </c>
      <c r="F130" s="9">
        <f t="shared" si="9"/>
        <v>-1.2700932724747038E-2</v>
      </c>
      <c r="G130" s="17">
        <v>240046</v>
      </c>
      <c r="H130" s="9"/>
      <c r="I130" s="7">
        <v>41.54</v>
      </c>
      <c r="J130" s="7">
        <v>41.64</v>
      </c>
      <c r="K130" s="13">
        <f t="shared" si="10"/>
        <v>41.59</v>
      </c>
      <c r="L130" s="12">
        <f t="shared" si="11"/>
        <v>2.404424140418404E-3</v>
      </c>
      <c r="M130" s="9">
        <f t="shared" si="12"/>
        <v>-3.2340623545835334E-2</v>
      </c>
      <c r="N130" s="17">
        <v>396996</v>
      </c>
      <c r="O130" s="9"/>
      <c r="P130">
        <f t="shared" si="13"/>
        <v>-2.7884770783546054E-2</v>
      </c>
    </row>
    <row r="131" spans="1:16" x14ac:dyDescent="0.25">
      <c r="A131" s="2">
        <v>44075</v>
      </c>
      <c r="B131" s="3">
        <v>2.5139999999999998</v>
      </c>
      <c r="C131" s="3">
        <v>2.5249999999999999</v>
      </c>
      <c r="D131" s="13">
        <f t="shared" si="7"/>
        <v>2.5194999999999999</v>
      </c>
      <c r="E131" s="12">
        <f t="shared" si="8"/>
        <v>4.3659456241318204E-3</v>
      </c>
      <c r="F131" s="9">
        <f t="shared" si="9"/>
        <v>-4.1833048108005477E-2</v>
      </c>
      <c r="G131" s="16">
        <v>218636</v>
      </c>
      <c r="H131" s="9"/>
      <c r="I131" s="6">
        <v>42.93</v>
      </c>
      <c r="J131" s="6">
        <v>43.03</v>
      </c>
      <c r="K131" s="13">
        <f t="shared" si="10"/>
        <v>42.980000000000004</v>
      </c>
      <c r="L131" s="12">
        <f t="shared" si="11"/>
        <v>2.3266635644486138E-3</v>
      </c>
      <c r="M131" s="9">
        <f t="shared" si="12"/>
        <v>3.6193812025686611E-3</v>
      </c>
      <c r="N131" s="16">
        <v>269697</v>
      </c>
      <c r="O131" s="9"/>
      <c r="P131">
        <f t="shared" si="13"/>
        <v>-6.6928652854876727E-3</v>
      </c>
    </row>
    <row r="132" spans="1:16" x14ac:dyDescent="0.25">
      <c r="A132" s="4">
        <v>44074</v>
      </c>
      <c r="B132" s="5">
        <v>2.6259999999999999</v>
      </c>
      <c r="C132" s="5">
        <v>2.633</v>
      </c>
      <c r="D132" s="13">
        <f t="shared" ref="D132:D195" si="14">AVERAGE(B132:C132)</f>
        <v>2.6295000000000002</v>
      </c>
      <c r="E132" s="12">
        <f t="shared" ref="E132:E195" si="15">(C132-B132)/D132</f>
        <v>2.662103061418565E-3</v>
      </c>
      <c r="F132" s="9">
        <f t="shared" ref="F132:F195" si="16">D132/D133-1</f>
        <v>-6.6112580279562572E-3</v>
      </c>
      <c r="G132" s="17">
        <v>193350</v>
      </c>
      <c r="H132" s="9"/>
      <c r="I132" s="7">
        <v>42.78</v>
      </c>
      <c r="J132" s="7">
        <v>42.87</v>
      </c>
      <c r="K132" s="13">
        <f t="shared" ref="K132:K195" si="17">AVERAGE(I132:J132)</f>
        <v>42.825000000000003</v>
      </c>
      <c r="L132" s="12">
        <f t="shared" ref="L132:L195" si="18">(J132-I132)/K132</f>
        <v>2.1015761821365159E-3</v>
      </c>
      <c r="M132" s="9">
        <f t="shared" ref="M132:M195" si="19">K132/K133-1</f>
        <v>-3.1424581005585761E-3</v>
      </c>
      <c r="N132" s="17">
        <v>219480</v>
      </c>
      <c r="O132" s="9"/>
      <c r="P132">
        <f t="shared" ref="P132:P195" si="20">F132*$U$4+M132*$U$3</f>
        <v>-3.929459376654394E-3</v>
      </c>
    </row>
    <row r="133" spans="1:16" x14ac:dyDescent="0.25">
      <c r="A133" s="2">
        <v>44071</v>
      </c>
      <c r="B133" s="3">
        <v>2.64</v>
      </c>
      <c r="C133" s="3">
        <v>2.6539999999999999</v>
      </c>
      <c r="D133" s="13">
        <f t="shared" si="14"/>
        <v>2.6470000000000002</v>
      </c>
      <c r="E133" s="12">
        <f t="shared" si="15"/>
        <v>5.2890064223648616E-3</v>
      </c>
      <c r="F133" s="9">
        <f t="shared" si="16"/>
        <v>-1.9992595335061036E-2</v>
      </c>
      <c r="G133" s="16">
        <v>139598</v>
      </c>
      <c r="H133" s="9"/>
      <c r="I133" s="6">
        <v>42.9</v>
      </c>
      <c r="J133" s="6">
        <v>43.02</v>
      </c>
      <c r="K133" s="13">
        <f t="shared" si="17"/>
        <v>42.96</v>
      </c>
      <c r="L133" s="12">
        <f t="shared" si="18"/>
        <v>2.7932960893855808E-3</v>
      </c>
      <c r="M133" s="9">
        <f t="shared" si="19"/>
        <v>-1.1625203441059107E-3</v>
      </c>
      <c r="N133" s="16">
        <v>255609</v>
      </c>
      <c r="O133" s="9"/>
      <c r="P133">
        <f t="shared" si="20"/>
        <v>-5.4346874788588143E-3</v>
      </c>
    </row>
    <row r="134" spans="1:16" x14ac:dyDescent="0.25">
      <c r="A134" s="4">
        <v>44070</v>
      </c>
      <c r="B134" s="5">
        <v>2.6960000000000002</v>
      </c>
      <c r="C134" s="5">
        <v>2.706</v>
      </c>
      <c r="D134" s="13">
        <f t="shared" si="14"/>
        <v>2.7010000000000001</v>
      </c>
      <c r="E134" s="12">
        <f t="shared" si="15"/>
        <v>3.7023324694556779E-3</v>
      </c>
      <c r="F134" s="9">
        <f t="shared" si="16"/>
        <v>6.8856351404827931E-2</v>
      </c>
      <c r="G134" s="17">
        <v>199270</v>
      </c>
      <c r="H134" s="9"/>
      <c r="I134" s="7">
        <v>42.97</v>
      </c>
      <c r="J134" s="7">
        <v>43.05</v>
      </c>
      <c r="K134" s="13">
        <f t="shared" si="17"/>
        <v>43.01</v>
      </c>
      <c r="L134" s="12">
        <f t="shared" si="18"/>
        <v>1.8600325505695953E-3</v>
      </c>
      <c r="M134" s="9">
        <f t="shared" si="19"/>
        <v>-9.4426531552280757E-3</v>
      </c>
      <c r="N134" s="17">
        <v>305095</v>
      </c>
      <c r="O134" s="9"/>
      <c r="P134">
        <f t="shared" si="20"/>
        <v>8.3218238384119621E-3</v>
      </c>
    </row>
    <row r="135" spans="1:16" x14ac:dyDescent="0.25">
      <c r="A135" s="2">
        <v>44069</v>
      </c>
      <c r="B135" s="3">
        <v>2.5219999999999998</v>
      </c>
      <c r="C135" s="3">
        <v>2.532</v>
      </c>
      <c r="D135" s="13">
        <f t="shared" si="14"/>
        <v>2.5270000000000001</v>
      </c>
      <c r="E135" s="12">
        <f t="shared" si="15"/>
        <v>3.9572615749901979E-3</v>
      </c>
      <c r="F135" s="9">
        <f t="shared" si="16"/>
        <v>-1.8831294894195216E-2</v>
      </c>
      <c r="G135" s="16">
        <v>126605</v>
      </c>
      <c r="H135" s="9"/>
      <c r="I135" s="6">
        <v>43.37</v>
      </c>
      <c r="J135" s="6">
        <v>43.47</v>
      </c>
      <c r="K135" s="13">
        <f t="shared" si="17"/>
        <v>43.42</v>
      </c>
      <c r="L135" s="12">
        <f t="shared" si="18"/>
        <v>2.3030861354214976E-3</v>
      </c>
      <c r="M135" s="9">
        <f t="shared" si="19"/>
        <v>8.0673043678691769E-4</v>
      </c>
      <c r="N135" s="16">
        <v>249771</v>
      </c>
      <c r="O135" s="9"/>
      <c r="P135">
        <f t="shared" si="20"/>
        <v>-3.6487444591317706E-3</v>
      </c>
    </row>
    <row r="136" spans="1:16" x14ac:dyDescent="0.25">
      <c r="A136" s="4">
        <v>44068</v>
      </c>
      <c r="B136" s="5">
        <v>2.569</v>
      </c>
      <c r="C136" s="5">
        <v>2.5819999999999999</v>
      </c>
      <c r="D136" s="13">
        <f t="shared" si="14"/>
        <v>2.5754999999999999</v>
      </c>
      <c r="E136" s="12">
        <f t="shared" si="15"/>
        <v>5.0475635798873618E-3</v>
      </c>
      <c r="F136" s="9">
        <f t="shared" si="16"/>
        <v>2.6913875598086001E-2</v>
      </c>
      <c r="G136" s="17">
        <v>112898</v>
      </c>
      <c r="H136" s="9"/>
      <c r="I136" s="7">
        <v>43.36</v>
      </c>
      <c r="J136" s="7">
        <v>43.41</v>
      </c>
      <c r="K136" s="13">
        <f t="shared" si="17"/>
        <v>43.384999999999998</v>
      </c>
      <c r="L136" s="12">
        <f t="shared" si="18"/>
        <v>1.1524720525526602E-3</v>
      </c>
      <c r="M136" s="9">
        <f t="shared" si="19"/>
        <v>2.3351810354994784E-2</v>
      </c>
      <c r="N136" s="17">
        <v>316506</v>
      </c>
      <c r="O136" s="9"/>
      <c r="P136">
        <f t="shared" si="20"/>
        <v>2.41599716645323E-2</v>
      </c>
    </row>
    <row r="137" spans="1:16" x14ac:dyDescent="0.25">
      <c r="A137" s="2">
        <v>44067</v>
      </c>
      <c r="B137" s="3">
        <v>2.496</v>
      </c>
      <c r="C137" s="3">
        <v>2.52</v>
      </c>
      <c r="D137" s="13">
        <f t="shared" si="14"/>
        <v>2.508</v>
      </c>
      <c r="E137" s="12">
        <f t="shared" si="15"/>
        <v>9.5693779904306303E-3</v>
      </c>
      <c r="F137" s="9">
        <f t="shared" si="16"/>
        <v>2.3673469387754942E-2</v>
      </c>
      <c r="G137" s="16">
        <v>96397</v>
      </c>
      <c r="H137" s="9"/>
      <c r="I137" s="6">
        <v>42.36</v>
      </c>
      <c r="J137" s="6">
        <v>42.43</v>
      </c>
      <c r="K137" s="13">
        <f t="shared" si="17"/>
        <v>42.394999999999996</v>
      </c>
      <c r="L137" s="12">
        <f t="shared" si="18"/>
        <v>1.6511381059087225E-3</v>
      </c>
      <c r="M137" s="9">
        <f t="shared" si="19"/>
        <v>2.7199621570481725E-3</v>
      </c>
      <c r="N137" s="16">
        <v>276796</v>
      </c>
      <c r="O137" s="9"/>
      <c r="P137">
        <f t="shared" si="20"/>
        <v>7.4738935668716327E-3</v>
      </c>
    </row>
    <row r="138" spans="1:16" x14ac:dyDescent="0.25">
      <c r="A138" s="4">
        <v>44064</v>
      </c>
      <c r="B138" s="5">
        <v>2.431</v>
      </c>
      <c r="C138" s="5">
        <v>2.4689999999999999</v>
      </c>
      <c r="D138" s="13">
        <f t="shared" si="14"/>
        <v>2.4500000000000002</v>
      </c>
      <c r="E138" s="12">
        <f t="shared" si="15"/>
        <v>1.5510204081632575E-2</v>
      </c>
      <c r="F138" s="9">
        <f t="shared" si="16"/>
        <v>4.2331418847053826E-2</v>
      </c>
      <c r="G138" s="17">
        <v>129151</v>
      </c>
      <c r="H138" s="9"/>
      <c r="I138" s="7">
        <v>42.22</v>
      </c>
      <c r="J138" s="7">
        <v>42.34</v>
      </c>
      <c r="K138" s="13">
        <f t="shared" si="17"/>
        <v>42.28</v>
      </c>
      <c r="L138" s="12">
        <f t="shared" si="18"/>
        <v>2.8382213812678464E-3</v>
      </c>
      <c r="M138" s="9">
        <f t="shared" si="19"/>
        <v>-1.1456628477904962E-2</v>
      </c>
      <c r="N138" s="17">
        <v>328732</v>
      </c>
      <c r="O138" s="9"/>
      <c r="P138">
        <f t="shared" si="20"/>
        <v>7.4680290166210042E-4</v>
      </c>
    </row>
    <row r="139" spans="1:16" x14ac:dyDescent="0.25">
      <c r="A139" s="2">
        <v>44063</v>
      </c>
      <c r="B139" s="3">
        <v>2.3439999999999999</v>
      </c>
      <c r="C139" s="3">
        <v>2.3570000000000002</v>
      </c>
      <c r="D139" s="13">
        <f t="shared" si="14"/>
        <v>2.3505000000000003</v>
      </c>
      <c r="E139" s="12">
        <f t="shared" si="15"/>
        <v>5.5307381408212482E-3</v>
      </c>
      <c r="F139" s="9">
        <f t="shared" si="16"/>
        <v>-3.3710174717368924E-2</v>
      </c>
      <c r="G139" s="16">
        <v>126659</v>
      </c>
      <c r="H139" s="9"/>
      <c r="I139" s="6">
        <v>42.75</v>
      </c>
      <c r="J139" s="6">
        <v>42.79</v>
      </c>
      <c r="K139" s="13">
        <f t="shared" si="17"/>
        <v>42.769999999999996</v>
      </c>
      <c r="L139" s="12">
        <f t="shared" si="18"/>
        <v>9.3523497778814945E-4</v>
      </c>
      <c r="M139" s="9">
        <f t="shared" si="19"/>
        <v>-4.6544100535257371E-3</v>
      </c>
      <c r="N139" s="16">
        <v>366808</v>
      </c>
      <c r="O139" s="9"/>
      <c r="P139">
        <f t="shared" si="20"/>
        <v>-1.1246581509646383E-2</v>
      </c>
    </row>
    <row r="140" spans="1:16" x14ac:dyDescent="0.25">
      <c r="A140" s="4">
        <v>44062</v>
      </c>
      <c r="B140" s="5">
        <v>2.4260000000000002</v>
      </c>
      <c r="C140" s="5">
        <v>2.4390000000000001</v>
      </c>
      <c r="D140" s="13">
        <f t="shared" si="14"/>
        <v>2.4325000000000001</v>
      </c>
      <c r="E140" s="12">
        <f t="shared" si="15"/>
        <v>5.3442959917779651E-3</v>
      </c>
      <c r="F140" s="9">
        <f t="shared" si="16"/>
        <v>8.2901554404144484E-3</v>
      </c>
      <c r="G140" s="17">
        <v>98087</v>
      </c>
      <c r="H140" s="9"/>
      <c r="I140" s="7">
        <v>42.94</v>
      </c>
      <c r="J140" s="7">
        <v>43</v>
      </c>
      <c r="K140" s="13">
        <f t="shared" si="17"/>
        <v>42.97</v>
      </c>
      <c r="L140" s="12">
        <f t="shared" si="18"/>
        <v>1.3963230160577676E-3</v>
      </c>
      <c r="M140" s="9">
        <f t="shared" si="19"/>
        <v>4.7936396585992469E-3</v>
      </c>
      <c r="N140" s="17">
        <v>291141</v>
      </c>
      <c r="O140" s="9"/>
      <c r="P140">
        <f t="shared" si="20"/>
        <v>5.5869291073343662E-3</v>
      </c>
    </row>
    <row r="141" spans="1:16" x14ac:dyDescent="0.25">
      <c r="A141" s="2">
        <v>44061</v>
      </c>
      <c r="B141" s="3">
        <v>2.403</v>
      </c>
      <c r="C141" s="3">
        <v>2.4220000000000002</v>
      </c>
      <c r="D141" s="13">
        <f t="shared" si="14"/>
        <v>2.4125000000000001</v>
      </c>
      <c r="E141" s="12">
        <f t="shared" si="15"/>
        <v>7.8756476683938346E-3</v>
      </c>
      <c r="F141" s="9">
        <f t="shared" si="16"/>
        <v>2.9882604055496254E-2</v>
      </c>
      <c r="G141" s="16">
        <v>128912</v>
      </c>
      <c r="H141" s="9"/>
      <c r="I141" s="6">
        <v>42.53</v>
      </c>
      <c r="J141" s="6">
        <v>43</v>
      </c>
      <c r="K141" s="13">
        <f t="shared" si="17"/>
        <v>42.765000000000001</v>
      </c>
      <c r="L141" s="12">
        <f t="shared" si="18"/>
        <v>1.0990295802642321E-2</v>
      </c>
      <c r="M141" s="9">
        <f t="shared" si="19"/>
        <v>5.8493214787080916E-4</v>
      </c>
      <c r="N141" s="16">
        <v>94785</v>
      </c>
      <c r="O141" s="9"/>
      <c r="P141">
        <f t="shared" si="20"/>
        <v>7.2319875158739959E-3</v>
      </c>
    </row>
    <row r="142" spans="1:16" x14ac:dyDescent="0.25">
      <c r="A142" s="4">
        <v>44060</v>
      </c>
      <c r="B142" s="5">
        <v>2.335</v>
      </c>
      <c r="C142" s="5">
        <v>2.35</v>
      </c>
      <c r="D142" s="13">
        <f t="shared" si="14"/>
        <v>2.3425000000000002</v>
      </c>
      <c r="E142" s="12">
        <f t="shared" si="15"/>
        <v>6.4034151547492516E-3</v>
      </c>
      <c r="F142" s="9">
        <f t="shared" si="16"/>
        <v>-3.403531163582274E-3</v>
      </c>
      <c r="G142" s="17">
        <v>124356</v>
      </c>
      <c r="H142" s="9"/>
      <c r="I142" s="7">
        <v>42.67</v>
      </c>
      <c r="J142" s="7">
        <v>42.81</v>
      </c>
      <c r="K142" s="13">
        <f t="shared" si="17"/>
        <v>42.74</v>
      </c>
      <c r="L142" s="12">
        <f t="shared" si="18"/>
        <v>3.2756200280767561E-3</v>
      </c>
      <c r="M142" s="9">
        <f t="shared" si="19"/>
        <v>1.4117926207142251E-2</v>
      </c>
      <c r="N142" s="17">
        <v>187797</v>
      </c>
      <c r="O142" s="9"/>
      <c r="P142">
        <f t="shared" si="20"/>
        <v>1.014265821866429E-2</v>
      </c>
    </row>
    <row r="143" spans="1:16" x14ac:dyDescent="0.25">
      <c r="A143" s="2">
        <v>44057</v>
      </c>
      <c r="B143" s="3">
        <v>2.3370000000000002</v>
      </c>
      <c r="C143" s="3">
        <v>2.3639999999999999</v>
      </c>
      <c r="D143" s="13">
        <f t="shared" si="14"/>
        <v>2.3505000000000003</v>
      </c>
      <c r="E143" s="12">
        <f t="shared" si="15"/>
        <v>1.1486917677089849E-2</v>
      </c>
      <c r="F143" s="9">
        <f t="shared" si="16"/>
        <v>7.0842824601366816E-2</v>
      </c>
      <c r="G143" s="16">
        <v>213190</v>
      </c>
      <c r="H143" s="9"/>
      <c r="I143" s="6">
        <v>42</v>
      </c>
      <c r="J143" s="6">
        <v>42.29</v>
      </c>
      <c r="K143" s="13">
        <f t="shared" si="17"/>
        <v>42.144999999999996</v>
      </c>
      <c r="L143" s="12">
        <f t="shared" si="18"/>
        <v>6.8810060505397836E-3</v>
      </c>
      <c r="M143" s="9">
        <f t="shared" si="19"/>
        <v>-4.2528056704077555E-3</v>
      </c>
      <c r="N143" s="16">
        <v>281945</v>
      </c>
      <c r="O143" s="9"/>
      <c r="P143">
        <f t="shared" si="20"/>
        <v>1.2784889812203671E-2</v>
      </c>
    </row>
    <row r="144" spans="1:16" x14ac:dyDescent="0.25">
      <c r="A144" s="4">
        <v>44056</v>
      </c>
      <c r="B144" s="5">
        <v>2.1920000000000002</v>
      </c>
      <c r="C144" s="5">
        <v>2.198</v>
      </c>
      <c r="D144" s="13">
        <f t="shared" si="14"/>
        <v>2.1950000000000003</v>
      </c>
      <c r="E144" s="12">
        <f t="shared" si="15"/>
        <v>2.7334851936217687E-3</v>
      </c>
      <c r="F144" s="9">
        <f t="shared" si="16"/>
        <v>2.235677689799731E-2</v>
      </c>
      <c r="G144" s="17">
        <v>144462</v>
      </c>
      <c r="H144" s="9"/>
      <c r="I144" s="7">
        <v>42.29</v>
      </c>
      <c r="J144" s="7">
        <v>42.36</v>
      </c>
      <c r="K144" s="13">
        <f t="shared" si="17"/>
        <v>42.325000000000003</v>
      </c>
      <c r="L144" s="12">
        <f t="shared" si="18"/>
        <v>1.6538688718251691E-3</v>
      </c>
      <c r="M144" s="9">
        <f t="shared" si="19"/>
        <v>-5.2878965922442678E-3</v>
      </c>
      <c r="N144" s="17">
        <v>282898</v>
      </c>
      <c r="O144" s="9"/>
      <c r="P144">
        <f t="shared" si="20"/>
        <v>9.8412651933200371E-4</v>
      </c>
    </row>
    <row r="145" spans="1:16" x14ac:dyDescent="0.25">
      <c r="A145" s="2">
        <v>44055</v>
      </c>
      <c r="B145" s="3">
        <v>2.141</v>
      </c>
      <c r="C145" s="3">
        <v>2.153</v>
      </c>
      <c r="D145" s="13">
        <f t="shared" si="14"/>
        <v>2.1470000000000002</v>
      </c>
      <c r="E145" s="12">
        <f t="shared" si="15"/>
        <v>5.5891942244993059E-3</v>
      </c>
      <c r="F145" s="9">
        <f t="shared" si="16"/>
        <v>-9.3066542577935341E-4</v>
      </c>
      <c r="G145" s="16">
        <v>150195</v>
      </c>
      <c r="H145" s="9"/>
      <c r="I145" s="6">
        <v>42.52</v>
      </c>
      <c r="J145" s="6">
        <v>42.58</v>
      </c>
      <c r="K145" s="13">
        <f t="shared" si="17"/>
        <v>42.55</v>
      </c>
      <c r="L145" s="12">
        <f t="shared" si="18"/>
        <v>1.4101057579317315E-3</v>
      </c>
      <c r="M145" s="9">
        <f t="shared" si="19"/>
        <v>2.2345026429601234E-2</v>
      </c>
      <c r="N145" s="16">
        <v>359950</v>
      </c>
      <c r="O145" s="9"/>
      <c r="P145">
        <f t="shared" si="20"/>
        <v>1.7064237806562989E-2</v>
      </c>
    </row>
    <row r="146" spans="1:16" x14ac:dyDescent="0.25">
      <c r="A146" s="4">
        <v>44054</v>
      </c>
      <c r="B146" s="5">
        <v>2.145</v>
      </c>
      <c r="C146" s="5">
        <v>2.153</v>
      </c>
      <c r="D146" s="13">
        <f t="shared" si="14"/>
        <v>2.149</v>
      </c>
      <c r="E146" s="12">
        <f t="shared" si="15"/>
        <v>3.7226617031177324E-3</v>
      </c>
      <c r="F146" s="9">
        <f t="shared" si="16"/>
        <v>-6.9316081330866863E-3</v>
      </c>
      <c r="G146" s="17">
        <v>141067</v>
      </c>
      <c r="H146" s="9"/>
      <c r="I146" s="7">
        <v>41.58</v>
      </c>
      <c r="J146" s="7">
        <v>41.66</v>
      </c>
      <c r="K146" s="13">
        <f t="shared" si="17"/>
        <v>41.62</v>
      </c>
      <c r="L146" s="12">
        <f t="shared" si="18"/>
        <v>1.9221528111484454E-3</v>
      </c>
      <c r="M146" s="9">
        <f t="shared" si="19"/>
        <v>-8.1029551954242551E-3</v>
      </c>
      <c r="N146" s="17">
        <v>399369</v>
      </c>
      <c r="O146" s="9"/>
      <c r="P146">
        <f t="shared" si="20"/>
        <v>-7.8371999912887624E-3</v>
      </c>
    </row>
    <row r="147" spans="1:16" x14ac:dyDescent="0.25">
      <c r="A147" s="2">
        <v>44053</v>
      </c>
      <c r="B147" s="3">
        <v>2.1589999999999998</v>
      </c>
      <c r="C147" s="3">
        <v>2.169</v>
      </c>
      <c r="D147" s="13">
        <f t="shared" si="14"/>
        <v>2.1639999999999997</v>
      </c>
      <c r="E147" s="12">
        <f t="shared" si="15"/>
        <v>4.6210720887246912E-3</v>
      </c>
      <c r="F147" s="9">
        <f t="shared" si="16"/>
        <v>-3.65093499554765E-2</v>
      </c>
      <c r="G147" s="16">
        <v>175220</v>
      </c>
      <c r="H147" s="9"/>
      <c r="I147" s="6">
        <v>41.93</v>
      </c>
      <c r="J147" s="6">
        <v>41.99</v>
      </c>
      <c r="K147" s="13">
        <f t="shared" si="17"/>
        <v>41.96</v>
      </c>
      <c r="L147" s="12">
        <f t="shared" si="18"/>
        <v>1.4299332697807977E-3</v>
      </c>
      <c r="M147" s="9">
        <f t="shared" si="19"/>
        <v>1.1815770436460094E-2</v>
      </c>
      <c r="N147" s="16">
        <v>328469</v>
      </c>
      <c r="O147" s="9"/>
      <c r="P147">
        <f t="shared" si="20"/>
        <v>8.5176783845786024E-4</v>
      </c>
    </row>
    <row r="148" spans="1:16" x14ac:dyDescent="0.25">
      <c r="A148" s="4">
        <v>44050</v>
      </c>
      <c r="B148" s="5">
        <v>2.2349999999999999</v>
      </c>
      <c r="C148" s="5">
        <v>2.2570000000000001</v>
      </c>
      <c r="D148" s="13">
        <f t="shared" si="14"/>
        <v>2.246</v>
      </c>
      <c r="E148" s="12">
        <f t="shared" si="15"/>
        <v>9.7951914514693861E-3</v>
      </c>
      <c r="F148" s="9">
        <f t="shared" si="16"/>
        <v>4.1985618186035634E-2</v>
      </c>
      <c r="G148" s="17">
        <v>174602</v>
      </c>
      <c r="H148" s="9"/>
      <c r="I148" s="7">
        <v>41.28</v>
      </c>
      <c r="J148" s="7">
        <v>41.66</v>
      </c>
      <c r="K148" s="13">
        <f t="shared" si="17"/>
        <v>41.47</v>
      </c>
      <c r="L148" s="12">
        <f t="shared" si="18"/>
        <v>9.1632505425607788E-3</v>
      </c>
      <c r="M148" s="9">
        <f t="shared" si="19"/>
        <v>-1.2266285578182656E-2</v>
      </c>
      <c r="N148" s="17">
        <v>365478</v>
      </c>
      <c r="O148" s="9"/>
      <c r="P148">
        <f t="shared" si="20"/>
        <v>4.2385543445965998E-5</v>
      </c>
    </row>
    <row r="149" spans="1:16" x14ac:dyDescent="0.25">
      <c r="A149" s="2">
        <v>44049</v>
      </c>
      <c r="B149" s="3">
        <v>2.1459999999999999</v>
      </c>
      <c r="C149" s="3">
        <v>2.165</v>
      </c>
      <c r="D149" s="13">
        <f t="shared" si="14"/>
        <v>2.1555</v>
      </c>
      <c r="E149" s="12">
        <f t="shared" si="15"/>
        <v>8.8146601716539673E-3</v>
      </c>
      <c r="F149" s="9">
        <f t="shared" si="16"/>
        <v>-2.3556058890147225E-2</v>
      </c>
      <c r="G149" s="16">
        <v>153924</v>
      </c>
      <c r="H149" s="9"/>
      <c r="I149" s="6">
        <v>41.92</v>
      </c>
      <c r="J149" s="6">
        <v>42.05</v>
      </c>
      <c r="K149" s="13">
        <f t="shared" si="17"/>
        <v>41.984999999999999</v>
      </c>
      <c r="L149" s="12">
        <f t="shared" si="18"/>
        <v>3.0963439323566859E-3</v>
      </c>
      <c r="M149" s="9">
        <f t="shared" si="19"/>
        <v>-5.2126525293211268E-3</v>
      </c>
      <c r="N149" s="16">
        <v>339186</v>
      </c>
      <c r="O149" s="9"/>
      <c r="P149">
        <f t="shared" si="20"/>
        <v>-9.3744042924862291E-3</v>
      </c>
    </row>
    <row r="150" spans="1:16" x14ac:dyDescent="0.25">
      <c r="A150" s="4">
        <v>44048</v>
      </c>
      <c r="B150" s="5">
        <v>2.2050000000000001</v>
      </c>
      <c r="C150" s="5">
        <v>2.21</v>
      </c>
      <c r="D150" s="13">
        <f t="shared" si="14"/>
        <v>2.2075</v>
      </c>
      <c r="E150" s="12">
        <f t="shared" si="15"/>
        <v>2.2650056625141079E-3</v>
      </c>
      <c r="F150" s="9">
        <f t="shared" si="16"/>
        <v>1.354453627180896E-2</v>
      </c>
      <c r="G150" s="17">
        <v>172558</v>
      </c>
      <c r="H150" s="9"/>
      <c r="I150" s="7">
        <v>42.11</v>
      </c>
      <c r="J150" s="7">
        <v>42.3</v>
      </c>
      <c r="K150" s="13">
        <f t="shared" si="17"/>
        <v>42.204999999999998</v>
      </c>
      <c r="L150" s="12">
        <f t="shared" si="18"/>
        <v>4.5018362753227754E-3</v>
      </c>
      <c r="M150" s="9">
        <f t="shared" si="19"/>
        <v>1.5886388253700812E-2</v>
      </c>
      <c r="N150" s="17">
        <v>472591</v>
      </c>
      <c r="O150" s="9"/>
      <c r="P150">
        <f t="shared" si="20"/>
        <v>1.5355068910772011E-2</v>
      </c>
    </row>
    <row r="151" spans="1:16" x14ac:dyDescent="0.25">
      <c r="A151" s="2">
        <v>44047</v>
      </c>
      <c r="B151" s="3">
        <v>2.1709999999999998</v>
      </c>
      <c r="C151" s="3">
        <v>2.1850000000000001</v>
      </c>
      <c r="D151" s="13">
        <f t="shared" si="14"/>
        <v>2.1779999999999999</v>
      </c>
      <c r="E151" s="12">
        <f t="shared" si="15"/>
        <v>6.4279155188247178E-3</v>
      </c>
      <c r="F151" s="9">
        <f t="shared" si="16"/>
        <v>3.8379022646007011E-2</v>
      </c>
      <c r="G151" s="16">
        <v>214776</v>
      </c>
      <c r="H151" s="9"/>
      <c r="I151" s="6">
        <v>41.5</v>
      </c>
      <c r="J151" s="6">
        <v>41.59</v>
      </c>
      <c r="K151" s="13">
        <f t="shared" si="17"/>
        <v>41.545000000000002</v>
      </c>
      <c r="L151" s="12">
        <f t="shared" si="18"/>
        <v>2.1663256709592827E-3</v>
      </c>
      <c r="M151" s="9">
        <f t="shared" si="19"/>
        <v>1.9009075300466138E-2</v>
      </c>
      <c r="N151" s="16">
        <v>427371</v>
      </c>
      <c r="O151" s="9"/>
      <c r="P151">
        <f t="shared" si="20"/>
        <v>2.3403728667022727E-2</v>
      </c>
    </row>
    <row r="152" spans="1:16" x14ac:dyDescent="0.25">
      <c r="A152" s="4">
        <v>44046</v>
      </c>
      <c r="B152" s="5">
        <v>2.0910000000000002</v>
      </c>
      <c r="C152" s="5">
        <v>2.1040000000000001</v>
      </c>
      <c r="D152" s="13">
        <f t="shared" si="14"/>
        <v>2.0975000000000001</v>
      </c>
      <c r="E152" s="12">
        <f t="shared" si="15"/>
        <v>6.1978545887961378E-3</v>
      </c>
      <c r="F152" s="9">
        <f t="shared" si="16"/>
        <v>0.157880209770908</v>
      </c>
      <c r="G152" s="17">
        <v>349121</v>
      </c>
      <c r="H152" s="9"/>
      <c r="I152" s="7">
        <v>40.74</v>
      </c>
      <c r="J152" s="7">
        <v>40.799999999999997</v>
      </c>
      <c r="K152" s="13">
        <f t="shared" si="17"/>
        <v>40.769999999999996</v>
      </c>
      <c r="L152" s="12">
        <f t="shared" si="18"/>
        <v>1.4716703458424129E-3</v>
      </c>
      <c r="M152" s="9">
        <f t="shared" si="19"/>
        <v>8.9086859688196629E-3</v>
      </c>
      <c r="N152" s="17">
        <v>313783</v>
      </c>
      <c r="O152" s="9"/>
      <c r="P152">
        <f t="shared" si="20"/>
        <v>4.2707343080225023E-2</v>
      </c>
    </row>
    <row r="153" spans="1:16" x14ac:dyDescent="0.25">
      <c r="A153" s="2">
        <v>44043</v>
      </c>
      <c r="B153" s="3">
        <v>1.804</v>
      </c>
      <c r="C153" s="3">
        <v>1.819</v>
      </c>
      <c r="D153" s="13">
        <f t="shared" si="14"/>
        <v>1.8115000000000001</v>
      </c>
      <c r="E153" s="12">
        <f t="shared" si="15"/>
        <v>8.2804305823902299E-3</v>
      </c>
      <c r="F153" s="9">
        <f t="shared" si="16"/>
        <v>-1.4685885232526452E-2</v>
      </c>
      <c r="G153" s="16">
        <v>102739</v>
      </c>
      <c r="H153" s="9"/>
      <c r="I153" s="6">
        <v>40.340000000000003</v>
      </c>
      <c r="J153" s="6">
        <v>40.479999999999997</v>
      </c>
      <c r="K153" s="13">
        <f t="shared" si="17"/>
        <v>40.409999999999997</v>
      </c>
      <c r="L153" s="12">
        <f t="shared" si="18"/>
        <v>3.4644889878741271E-3</v>
      </c>
      <c r="M153" s="9">
        <f t="shared" si="19"/>
        <v>4.9517207229499149E-4</v>
      </c>
      <c r="N153" s="16">
        <v>293852</v>
      </c>
      <c r="O153" s="9"/>
      <c r="P153">
        <f t="shared" si="20"/>
        <v>-2.9491059839321728E-3</v>
      </c>
    </row>
    <row r="154" spans="1:16" x14ac:dyDescent="0.25">
      <c r="A154" s="4">
        <v>44042</v>
      </c>
      <c r="B154" s="5">
        <v>1.837</v>
      </c>
      <c r="C154" s="5">
        <v>1.84</v>
      </c>
      <c r="D154" s="13">
        <f t="shared" si="14"/>
        <v>1.8385</v>
      </c>
      <c r="E154" s="12">
        <f t="shared" si="15"/>
        <v>1.6317650258363414E-3</v>
      </c>
      <c r="F154" s="9">
        <f t="shared" si="16"/>
        <v>-3.9446185997910055E-2</v>
      </c>
      <c r="G154" s="17">
        <v>145920</v>
      </c>
      <c r="H154" s="9"/>
      <c r="I154" s="7">
        <v>40.32</v>
      </c>
      <c r="J154" s="7">
        <v>40.46</v>
      </c>
      <c r="K154" s="13">
        <f t="shared" si="17"/>
        <v>40.39</v>
      </c>
      <c r="L154" s="12">
        <f t="shared" si="18"/>
        <v>3.466204506065872E-3</v>
      </c>
      <c r="M154" s="9">
        <f t="shared" si="19"/>
        <v>-2.1915486136336093E-2</v>
      </c>
      <c r="N154" s="17">
        <v>457153</v>
      </c>
      <c r="O154" s="9"/>
      <c r="P154">
        <f t="shared" si="20"/>
        <v>-2.5892851061000935E-2</v>
      </c>
    </row>
    <row r="155" spans="1:16" x14ac:dyDescent="0.25">
      <c r="A155" s="2">
        <v>44041</v>
      </c>
      <c r="B155" s="3">
        <v>1.91</v>
      </c>
      <c r="C155" s="3">
        <v>1.9179999999999999</v>
      </c>
      <c r="D155" s="13">
        <f t="shared" si="14"/>
        <v>1.9139999999999999</v>
      </c>
      <c r="E155" s="12">
        <f t="shared" si="15"/>
        <v>4.179728317659356E-3</v>
      </c>
      <c r="F155" s="9">
        <f t="shared" si="16"/>
        <v>2.8755710830421943E-2</v>
      </c>
      <c r="G155" s="16">
        <v>156662</v>
      </c>
      <c r="H155" s="9"/>
      <c r="I155" s="6">
        <v>41.25</v>
      </c>
      <c r="J155" s="6">
        <v>41.34</v>
      </c>
      <c r="K155" s="13">
        <f t="shared" si="17"/>
        <v>41.295000000000002</v>
      </c>
      <c r="L155" s="12">
        <f t="shared" si="18"/>
        <v>2.1794406102434534E-3</v>
      </c>
      <c r="M155" s="9">
        <f t="shared" si="19"/>
        <v>5.1113545089449541E-3</v>
      </c>
      <c r="N155" s="16">
        <v>279638</v>
      </c>
      <c r="O155" s="9"/>
      <c r="P155">
        <f t="shared" si="20"/>
        <v>1.0475785720584932E-2</v>
      </c>
    </row>
    <row r="156" spans="1:16" x14ac:dyDescent="0.25">
      <c r="A156" s="4">
        <v>44040</v>
      </c>
      <c r="B156" s="5">
        <v>1.8580000000000001</v>
      </c>
      <c r="C156" s="5">
        <v>1.863</v>
      </c>
      <c r="D156" s="13">
        <f t="shared" si="14"/>
        <v>1.8605</v>
      </c>
      <c r="E156" s="12">
        <f t="shared" si="15"/>
        <v>2.6874496103197493E-3</v>
      </c>
      <c r="F156" s="9">
        <f t="shared" si="16"/>
        <v>4.2588960493135319E-2</v>
      </c>
      <c r="G156" s="17">
        <v>133020</v>
      </c>
      <c r="H156" s="9"/>
      <c r="I156" s="7">
        <v>41.06</v>
      </c>
      <c r="J156" s="7">
        <v>41.11</v>
      </c>
      <c r="K156" s="13">
        <f t="shared" si="17"/>
        <v>41.085000000000001</v>
      </c>
      <c r="L156" s="12">
        <f t="shared" si="18"/>
        <v>1.2169891687963286E-3</v>
      </c>
      <c r="M156" s="9">
        <f t="shared" si="19"/>
        <v>-1.3328530259365978E-2</v>
      </c>
      <c r="N156" s="17">
        <v>262616</v>
      </c>
      <c r="O156" s="9"/>
      <c r="P156">
        <f t="shared" si="20"/>
        <v>-6.4197078653149484E-4</v>
      </c>
    </row>
    <row r="157" spans="1:16" x14ac:dyDescent="0.25">
      <c r="A157" s="2">
        <v>44039</v>
      </c>
      <c r="B157" s="3">
        <v>1.7809999999999999</v>
      </c>
      <c r="C157" s="3">
        <v>1.788</v>
      </c>
      <c r="D157" s="13">
        <f t="shared" si="14"/>
        <v>1.7845</v>
      </c>
      <c r="E157" s="12">
        <f t="shared" si="15"/>
        <v>3.9226674138414779E-3</v>
      </c>
      <c r="F157" s="9">
        <f t="shared" si="16"/>
        <v>-4.0591397849462418E-2</v>
      </c>
      <c r="G157" s="16">
        <v>115488</v>
      </c>
      <c r="H157" s="9"/>
      <c r="I157" s="6">
        <v>41.59</v>
      </c>
      <c r="J157" s="6">
        <v>41.69</v>
      </c>
      <c r="K157" s="13">
        <f t="shared" si="17"/>
        <v>41.64</v>
      </c>
      <c r="L157" s="12">
        <f t="shared" si="18"/>
        <v>2.4015369836694121E-3</v>
      </c>
      <c r="M157" s="9">
        <f t="shared" si="19"/>
        <v>7.8663923514463718E-3</v>
      </c>
      <c r="N157" s="16">
        <v>364710</v>
      </c>
      <c r="O157" s="9"/>
      <c r="P157">
        <f t="shared" si="20"/>
        <v>-3.1277103708483656E-3</v>
      </c>
    </row>
    <row r="158" spans="1:16" x14ac:dyDescent="0.25">
      <c r="A158" s="4">
        <v>44036</v>
      </c>
      <c r="B158" s="5">
        <v>1.8520000000000001</v>
      </c>
      <c r="C158" s="5">
        <v>1.8680000000000001</v>
      </c>
      <c r="D158" s="13">
        <f t="shared" si="14"/>
        <v>1.86</v>
      </c>
      <c r="E158" s="12">
        <f t="shared" si="15"/>
        <v>8.6021505376344155E-3</v>
      </c>
      <c r="F158" s="9">
        <f t="shared" si="16"/>
        <v>4.2016806722689148E-2</v>
      </c>
      <c r="G158" s="17">
        <v>112767</v>
      </c>
      <c r="H158" s="9"/>
      <c r="I158" s="7">
        <v>41.26</v>
      </c>
      <c r="J158" s="7">
        <v>41.37</v>
      </c>
      <c r="K158" s="13">
        <f t="shared" si="17"/>
        <v>41.314999999999998</v>
      </c>
      <c r="L158" s="12">
        <f t="shared" si="18"/>
        <v>2.6624712574125483E-3</v>
      </c>
      <c r="M158" s="9">
        <f t="shared" si="19"/>
        <v>7.1916138469039215E-3</v>
      </c>
      <c r="N158" s="17">
        <v>338941</v>
      </c>
      <c r="O158" s="9"/>
      <c r="P158">
        <f t="shared" si="20"/>
        <v>1.5092753090206214E-2</v>
      </c>
    </row>
    <row r="159" spans="1:16" x14ac:dyDescent="0.25">
      <c r="A159" s="2">
        <v>44035</v>
      </c>
      <c r="B159" s="3">
        <v>1.778</v>
      </c>
      <c r="C159" s="3">
        <v>1.792</v>
      </c>
      <c r="D159" s="13">
        <f t="shared" si="14"/>
        <v>1.7850000000000001</v>
      </c>
      <c r="E159" s="12">
        <f t="shared" si="15"/>
        <v>7.8431372549019676E-3</v>
      </c>
      <c r="F159" s="9">
        <f t="shared" si="16"/>
        <v>5.3408084980820281E-2</v>
      </c>
      <c r="G159" s="16">
        <v>115856</v>
      </c>
      <c r="H159" s="9"/>
      <c r="I159" s="6">
        <v>40.950000000000003</v>
      </c>
      <c r="J159" s="6">
        <v>41.09</v>
      </c>
      <c r="K159" s="13">
        <f t="shared" si="17"/>
        <v>41.02</v>
      </c>
      <c r="L159" s="12">
        <f t="shared" si="18"/>
        <v>3.412969283276464E-3</v>
      </c>
      <c r="M159" s="9">
        <f t="shared" si="19"/>
        <v>-2.0651784648442195E-2</v>
      </c>
      <c r="N159" s="16">
        <v>374334</v>
      </c>
      <c r="O159" s="9"/>
      <c r="P159">
        <f t="shared" si="20"/>
        <v>-3.8490825250466088E-3</v>
      </c>
    </row>
    <row r="160" spans="1:16" x14ac:dyDescent="0.25">
      <c r="A160" s="4">
        <v>44034</v>
      </c>
      <c r="B160" s="5">
        <v>1.6890000000000001</v>
      </c>
      <c r="C160" s="5">
        <v>1.7</v>
      </c>
      <c r="D160" s="13">
        <f t="shared" si="14"/>
        <v>1.6945000000000001</v>
      </c>
      <c r="E160" s="12">
        <f t="shared" si="15"/>
        <v>6.491590439657656E-3</v>
      </c>
      <c r="F160" s="9">
        <f t="shared" si="16"/>
        <v>1.3760095722405108E-2</v>
      </c>
      <c r="G160" s="17">
        <v>103446</v>
      </c>
      <c r="H160" s="9"/>
      <c r="I160" s="7">
        <v>41.85</v>
      </c>
      <c r="J160" s="7">
        <v>41.92</v>
      </c>
      <c r="K160" s="13">
        <f t="shared" si="17"/>
        <v>41.885000000000005</v>
      </c>
      <c r="L160" s="12">
        <f t="shared" si="18"/>
        <v>1.6712426883132452E-3</v>
      </c>
      <c r="M160" s="9">
        <f t="shared" si="19"/>
        <v>7.6987850354868215E-3</v>
      </c>
      <c r="N160" s="17">
        <v>319723</v>
      </c>
      <c r="O160" s="9"/>
      <c r="P160">
        <f t="shared" si="20"/>
        <v>9.0739751142633138E-3</v>
      </c>
    </row>
    <row r="161" spans="1:16" x14ac:dyDescent="0.25">
      <c r="A161" s="2">
        <v>44033</v>
      </c>
      <c r="B161" s="3">
        <v>1.6639999999999999</v>
      </c>
      <c r="C161" s="3">
        <v>1.679</v>
      </c>
      <c r="D161" s="13">
        <f t="shared" si="14"/>
        <v>1.6715</v>
      </c>
      <c r="E161" s="12">
        <f t="shared" si="15"/>
        <v>8.9739754711337869E-3</v>
      </c>
      <c r="F161" s="9">
        <f t="shared" si="16"/>
        <v>1.9829164124466114E-2</v>
      </c>
      <c r="G161" s="16">
        <v>116927</v>
      </c>
      <c r="H161" s="9"/>
      <c r="I161" s="6">
        <v>41.51</v>
      </c>
      <c r="J161" s="6">
        <v>41.62</v>
      </c>
      <c r="K161" s="13">
        <f t="shared" si="17"/>
        <v>41.564999999999998</v>
      </c>
      <c r="L161" s="12">
        <f t="shared" si="18"/>
        <v>2.6464573559485008E-3</v>
      </c>
      <c r="M161" s="9">
        <f t="shared" si="19"/>
        <v>1.8999754841872774E-2</v>
      </c>
      <c r="N161" s="16">
        <v>377523</v>
      </c>
      <c r="O161" s="9"/>
      <c r="P161">
        <f t="shared" si="20"/>
        <v>1.9187931207609834E-2</v>
      </c>
    </row>
    <row r="162" spans="1:16" x14ac:dyDescent="0.25">
      <c r="A162" s="4">
        <v>44032</v>
      </c>
      <c r="B162" s="5">
        <v>1.633</v>
      </c>
      <c r="C162" s="5">
        <v>1.645</v>
      </c>
      <c r="D162" s="13">
        <f t="shared" si="14"/>
        <v>1.639</v>
      </c>
      <c r="E162" s="12">
        <f t="shared" si="15"/>
        <v>7.321537522879811E-3</v>
      </c>
      <c r="F162" s="9">
        <f t="shared" si="16"/>
        <v>-4.0678958150424327E-2</v>
      </c>
      <c r="G162" s="17">
        <v>156173</v>
      </c>
      <c r="H162" s="9"/>
      <c r="I162" s="7">
        <v>40.74</v>
      </c>
      <c r="J162" s="7">
        <v>40.840000000000003</v>
      </c>
      <c r="K162" s="13">
        <f t="shared" si="17"/>
        <v>40.790000000000006</v>
      </c>
      <c r="L162" s="12">
        <f t="shared" si="18"/>
        <v>2.4515812699191322E-3</v>
      </c>
      <c r="M162" s="9">
        <f t="shared" si="19"/>
        <v>9.8159509202466744E-4</v>
      </c>
      <c r="N162" s="17">
        <v>313383</v>
      </c>
      <c r="O162" s="9"/>
      <c r="P162">
        <f t="shared" si="20"/>
        <v>-8.4703506099178764E-3</v>
      </c>
    </row>
    <row r="163" spans="1:16" x14ac:dyDescent="0.25">
      <c r="A163" s="2">
        <v>44029</v>
      </c>
      <c r="B163" s="3">
        <v>1.702</v>
      </c>
      <c r="C163" s="3">
        <v>1.7150000000000001</v>
      </c>
      <c r="D163" s="13">
        <f t="shared" si="14"/>
        <v>1.7084999999999999</v>
      </c>
      <c r="E163" s="12">
        <f t="shared" si="15"/>
        <v>7.6090137547557054E-3</v>
      </c>
      <c r="F163" s="9">
        <f t="shared" si="16"/>
        <v>-8.9907192575408024E-3</v>
      </c>
      <c r="G163" s="16">
        <v>102994</v>
      </c>
      <c r="H163" s="9"/>
      <c r="I163" s="6">
        <v>40.700000000000003</v>
      </c>
      <c r="J163" s="6">
        <v>40.799999999999997</v>
      </c>
      <c r="K163" s="13">
        <f t="shared" si="17"/>
        <v>40.75</v>
      </c>
      <c r="L163" s="12">
        <f t="shared" si="18"/>
        <v>2.4539877300612102E-3</v>
      </c>
      <c r="M163" s="9">
        <f t="shared" si="19"/>
        <v>2.4545900834582746E-4</v>
      </c>
      <c r="N163" s="16">
        <v>259781</v>
      </c>
      <c r="O163" s="9"/>
      <c r="P163">
        <f t="shared" si="20"/>
        <v>-1.850044979672993E-3</v>
      </c>
    </row>
    <row r="164" spans="1:16" x14ac:dyDescent="0.25">
      <c r="A164" s="4">
        <v>44028</v>
      </c>
      <c r="B164" s="5">
        <v>1.7190000000000001</v>
      </c>
      <c r="C164" s="5">
        <v>1.7290000000000001</v>
      </c>
      <c r="D164" s="13">
        <f t="shared" si="14"/>
        <v>1.7240000000000002</v>
      </c>
      <c r="E164" s="12">
        <f t="shared" si="15"/>
        <v>5.8004640371229739E-3</v>
      </c>
      <c r="F164" s="9">
        <f t="shared" si="16"/>
        <v>-3.3903054076772077E-2</v>
      </c>
      <c r="G164" s="17">
        <v>125830</v>
      </c>
      <c r="H164" s="9"/>
      <c r="I164" s="7">
        <v>40.61</v>
      </c>
      <c r="J164" s="7">
        <v>40.869999999999997</v>
      </c>
      <c r="K164" s="13">
        <f t="shared" si="17"/>
        <v>40.739999999999995</v>
      </c>
      <c r="L164" s="12">
        <f t="shared" si="18"/>
        <v>6.3819342169857156E-3</v>
      </c>
      <c r="M164" s="9">
        <f t="shared" si="19"/>
        <v>-5.7352043929226326E-3</v>
      </c>
      <c r="N164" s="17">
        <v>183794</v>
      </c>
      <c r="O164" s="9"/>
      <c r="P164">
        <f t="shared" si="20"/>
        <v>-1.2125925711547483E-2</v>
      </c>
    </row>
    <row r="165" spans="1:16" x14ac:dyDescent="0.25">
      <c r="A165" s="2">
        <v>44027</v>
      </c>
      <c r="B165" s="3">
        <v>1.784</v>
      </c>
      <c r="C165" s="3">
        <v>1.7849999999999999</v>
      </c>
      <c r="D165" s="13">
        <f t="shared" si="14"/>
        <v>1.7845</v>
      </c>
      <c r="E165" s="12">
        <f t="shared" si="15"/>
        <v>5.6038105912013998E-4</v>
      </c>
      <c r="F165" s="9">
        <f t="shared" si="16"/>
        <v>2.2050400916380219E-2</v>
      </c>
      <c r="G165" s="16">
        <v>85990</v>
      </c>
      <c r="H165" s="9"/>
      <c r="I165" s="6">
        <v>40.92</v>
      </c>
      <c r="J165" s="6">
        <v>41.03</v>
      </c>
      <c r="K165" s="13">
        <f t="shared" si="17"/>
        <v>40.975000000000001</v>
      </c>
      <c r="L165" s="12">
        <f t="shared" si="18"/>
        <v>2.6845637583892477E-3</v>
      </c>
      <c r="M165" s="9">
        <f t="shared" si="19"/>
        <v>1.2103248116586363E-2</v>
      </c>
      <c r="N165" s="16">
        <v>327910</v>
      </c>
      <c r="O165" s="9"/>
      <c r="P165">
        <f t="shared" si="20"/>
        <v>1.4360057996316379E-2</v>
      </c>
    </row>
    <row r="166" spans="1:16" x14ac:dyDescent="0.25">
      <c r="A166" s="4">
        <v>44026</v>
      </c>
      <c r="B166" s="5">
        <v>1.74</v>
      </c>
      <c r="C166" s="5">
        <v>1.752</v>
      </c>
      <c r="D166" s="13">
        <f t="shared" si="14"/>
        <v>1.746</v>
      </c>
      <c r="E166" s="12">
        <f t="shared" si="15"/>
        <v>6.8728522336769819E-3</v>
      </c>
      <c r="F166" s="9">
        <f t="shared" si="16"/>
        <v>9.8322729901676453E-3</v>
      </c>
      <c r="G166" s="17">
        <v>122012</v>
      </c>
      <c r="H166" s="9"/>
      <c r="I166" s="7">
        <v>40.409999999999997</v>
      </c>
      <c r="J166" s="7">
        <v>40.56</v>
      </c>
      <c r="K166" s="13">
        <f t="shared" si="17"/>
        <v>40.484999999999999</v>
      </c>
      <c r="L166" s="12">
        <f t="shared" si="18"/>
        <v>3.7050759540571986E-3</v>
      </c>
      <c r="M166" s="9">
        <f t="shared" si="19"/>
        <v>2.3123578468536854E-2</v>
      </c>
      <c r="N166" s="17">
        <v>389537</v>
      </c>
      <c r="O166" s="9"/>
      <c r="P166">
        <f t="shared" si="20"/>
        <v>2.0108047278675677E-2</v>
      </c>
    </row>
    <row r="167" spans="1:16" x14ac:dyDescent="0.25">
      <c r="A167" s="2">
        <v>44025</v>
      </c>
      <c r="B167" s="3">
        <v>1.7250000000000001</v>
      </c>
      <c r="C167" s="3">
        <v>1.7330000000000001</v>
      </c>
      <c r="D167" s="13">
        <f t="shared" si="14"/>
        <v>1.7290000000000001</v>
      </c>
      <c r="E167" s="12">
        <f t="shared" si="15"/>
        <v>4.626951995373052E-3</v>
      </c>
      <c r="F167" s="9">
        <f t="shared" si="16"/>
        <v>-4.7907488986784097E-2</v>
      </c>
      <c r="G167" s="16">
        <v>138975</v>
      </c>
      <c r="H167" s="9"/>
      <c r="I167" s="6">
        <v>39.450000000000003</v>
      </c>
      <c r="J167" s="6">
        <v>39.69</v>
      </c>
      <c r="K167" s="13">
        <f t="shared" si="17"/>
        <v>39.57</v>
      </c>
      <c r="L167" s="12">
        <f t="shared" si="18"/>
        <v>6.0652009097800072E-3</v>
      </c>
      <c r="M167" s="9">
        <f t="shared" si="19"/>
        <v>-2.1392358105601583E-2</v>
      </c>
      <c r="N167" s="16">
        <v>345391</v>
      </c>
      <c r="O167" s="9"/>
      <c r="P167">
        <f t="shared" si="20"/>
        <v>-2.7408110606782353E-2</v>
      </c>
    </row>
    <row r="168" spans="1:16" x14ac:dyDescent="0.25">
      <c r="A168" s="4">
        <v>44022</v>
      </c>
      <c r="B168" s="5">
        <v>1.81</v>
      </c>
      <c r="C168" s="5">
        <v>1.8220000000000001</v>
      </c>
      <c r="D168" s="13">
        <f t="shared" si="14"/>
        <v>1.8160000000000001</v>
      </c>
      <c r="E168" s="12">
        <f t="shared" si="15"/>
        <v>6.6079295154185076E-3</v>
      </c>
      <c r="F168" s="9">
        <f t="shared" si="16"/>
        <v>2.2810475922275364E-2</v>
      </c>
      <c r="G168" s="17">
        <v>146457</v>
      </c>
      <c r="H168" s="9"/>
      <c r="I168" s="7">
        <v>40.28</v>
      </c>
      <c r="J168" s="7">
        <v>40.590000000000003</v>
      </c>
      <c r="K168" s="13">
        <f t="shared" si="17"/>
        <v>40.435000000000002</v>
      </c>
      <c r="L168" s="12">
        <f t="shared" si="18"/>
        <v>7.6666254482503342E-3</v>
      </c>
      <c r="M168" s="9">
        <f t="shared" si="19"/>
        <v>2.2506005816158803E-2</v>
      </c>
      <c r="N168" s="17">
        <v>366208</v>
      </c>
      <c r="O168" s="9"/>
      <c r="P168">
        <f t="shared" si="20"/>
        <v>2.2575083989320125E-2</v>
      </c>
    </row>
    <row r="169" spans="1:16" x14ac:dyDescent="0.25">
      <c r="A169" s="2">
        <v>44021</v>
      </c>
      <c r="B169" s="3">
        <v>1.7709999999999999</v>
      </c>
      <c r="C169" s="3">
        <v>1.78</v>
      </c>
      <c r="D169" s="13">
        <f t="shared" si="14"/>
        <v>1.7755000000000001</v>
      </c>
      <c r="E169" s="12">
        <f t="shared" si="15"/>
        <v>5.0689946493946035E-3</v>
      </c>
      <c r="F169" s="9">
        <f t="shared" si="16"/>
        <v>-2.3914238592633197E-2</v>
      </c>
      <c r="G169" s="16">
        <v>159211</v>
      </c>
      <c r="H169" s="9"/>
      <c r="I169" s="6">
        <v>39.450000000000003</v>
      </c>
      <c r="J169" s="6">
        <v>39.64</v>
      </c>
      <c r="K169" s="13">
        <f t="shared" si="17"/>
        <v>39.545000000000002</v>
      </c>
      <c r="L169" s="12">
        <f t="shared" si="18"/>
        <v>4.8046529270450809E-3</v>
      </c>
      <c r="M169" s="9">
        <f t="shared" si="19"/>
        <v>-3.2183064121390048E-2</v>
      </c>
      <c r="N169" s="16">
        <v>345020</v>
      </c>
      <c r="O169" s="9"/>
      <c r="P169">
        <f t="shared" si="20"/>
        <v>-3.0307033108028215E-2</v>
      </c>
    </row>
    <row r="170" spans="1:16" x14ac:dyDescent="0.25">
      <c r="A170" s="4">
        <v>44020</v>
      </c>
      <c r="B170" s="5">
        <v>1.8180000000000001</v>
      </c>
      <c r="C170" s="5">
        <v>1.82</v>
      </c>
      <c r="D170" s="13">
        <f t="shared" si="14"/>
        <v>1.819</v>
      </c>
      <c r="E170" s="12">
        <f t="shared" si="15"/>
        <v>1.0995052226498085E-3</v>
      </c>
      <c r="F170" s="9">
        <f t="shared" si="16"/>
        <v>-3.1416400425985147E-2</v>
      </c>
      <c r="G170" s="17">
        <v>149856</v>
      </c>
      <c r="H170" s="9"/>
      <c r="I170" s="7">
        <v>40.81</v>
      </c>
      <c r="J170" s="7">
        <v>40.909999999999997</v>
      </c>
      <c r="K170" s="13">
        <f t="shared" si="17"/>
        <v>40.86</v>
      </c>
      <c r="L170" s="12">
        <f t="shared" si="18"/>
        <v>2.4473813020067137E-3</v>
      </c>
      <c r="M170" s="9">
        <f t="shared" si="19"/>
        <v>1.0011123470522909E-2</v>
      </c>
      <c r="N170" s="17">
        <v>263558</v>
      </c>
      <c r="O170" s="9"/>
      <c r="P170">
        <f t="shared" si="20"/>
        <v>6.1204746313230085E-4</v>
      </c>
    </row>
    <row r="171" spans="1:16" x14ac:dyDescent="0.25">
      <c r="A171" s="2">
        <v>44019</v>
      </c>
      <c r="B171" s="3">
        <v>1.8720000000000001</v>
      </c>
      <c r="C171" s="3">
        <v>1.8839999999999999</v>
      </c>
      <c r="D171" s="13">
        <f t="shared" si="14"/>
        <v>1.8780000000000001</v>
      </c>
      <c r="E171" s="12">
        <f t="shared" si="15"/>
        <v>6.389776357827363E-3</v>
      </c>
      <c r="F171" s="9">
        <f t="shared" si="16"/>
        <v>2.6790595954073293E-2</v>
      </c>
      <c r="G171" s="16">
        <v>186697</v>
      </c>
      <c r="H171" s="9"/>
      <c r="I171" s="6">
        <v>40.409999999999997</v>
      </c>
      <c r="J171" s="6">
        <v>40.5</v>
      </c>
      <c r="K171" s="13">
        <f t="shared" si="17"/>
        <v>40.454999999999998</v>
      </c>
      <c r="L171" s="12">
        <f t="shared" si="18"/>
        <v>2.2246941045607075E-3</v>
      </c>
      <c r="M171" s="9">
        <f t="shared" si="19"/>
        <v>-4.0620384047267422E-3</v>
      </c>
      <c r="N171" s="16">
        <v>239403</v>
      </c>
      <c r="O171" s="9"/>
      <c r="P171">
        <f t="shared" si="20"/>
        <v>2.9378068211433858E-3</v>
      </c>
    </row>
    <row r="172" spans="1:16" x14ac:dyDescent="0.25">
      <c r="A172" s="4">
        <v>44018</v>
      </c>
      <c r="B172" s="5">
        <v>1.8240000000000001</v>
      </c>
      <c r="C172" s="5">
        <v>1.8340000000000001</v>
      </c>
      <c r="D172" s="13">
        <f t="shared" si="14"/>
        <v>1.8290000000000002</v>
      </c>
      <c r="E172" s="12">
        <f t="shared" si="15"/>
        <v>5.4674685620557722E-3</v>
      </c>
      <c r="F172" s="9">
        <f t="shared" si="16"/>
        <v>6.0904872389791143E-2</v>
      </c>
      <c r="G172" s="17">
        <v>217641</v>
      </c>
      <c r="H172" s="9"/>
      <c r="I172" s="7">
        <v>40.549999999999997</v>
      </c>
      <c r="J172" s="7">
        <v>40.69</v>
      </c>
      <c r="K172" s="13">
        <f t="shared" si="17"/>
        <v>40.619999999999997</v>
      </c>
      <c r="L172" s="12">
        <f t="shared" si="18"/>
        <v>3.446578040374214E-3</v>
      </c>
      <c r="M172" s="9">
        <f t="shared" si="19"/>
        <v>7.8154075176775084E-3</v>
      </c>
      <c r="N172" s="17">
        <v>273028</v>
      </c>
      <c r="O172" s="9"/>
      <c r="P172">
        <f t="shared" si="20"/>
        <v>1.9860344520700998E-2</v>
      </c>
    </row>
    <row r="173" spans="1:16" x14ac:dyDescent="0.25">
      <c r="A173" s="2">
        <v>44014</v>
      </c>
      <c r="B173" s="3">
        <v>1.7210000000000001</v>
      </c>
      <c r="C173" s="3">
        <v>1.7270000000000001</v>
      </c>
      <c r="D173" s="13">
        <f t="shared" si="14"/>
        <v>1.7240000000000002</v>
      </c>
      <c r="E173" s="12">
        <f t="shared" si="15"/>
        <v>3.4802784222737848E-3</v>
      </c>
      <c r="F173" s="9">
        <f t="shared" si="16"/>
        <v>1.6209843796050949E-2</v>
      </c>
      <c r="G173" s="16">
        <v>134593</v>
      </c>
      <c r="H173" s="9"/>
      <c r="I173" s="6">
        <v>40.270000000000003</v>
      </c>
      <c r="J173" s="6">
        <v>40.340000000000003</v>
      </c>
      <c r="K173" s="13">
        <f t="shared" si="17"/>
        <v>40.305000000000007</v>
      </c>
      <c r="L173" s="12">
        <f t="shared" si="18"/>
        <v>1.7367572261506085E-3</v>
      </c>
      <c r="M173" s="9">
        <f t="shared" si="19"/>
        <v>1.5751008064516236E-2</v>
      </c>
      <c r="N173" s="16">
        <v>326235</v>
      </c>
      <c r="O173" s="9"/>
      <c r="P173">
        <f t="shared" si="20"/>
        <v>1.585510870848364E-2</v>
      </c>
    </row>
    <row r="174" spans="1:16" x14ac:dyDescent="0.25">
      <c r="A174" s="4">
        <v>44013</v>
      </c>
      <c r="B174" s="5">
        <v>1.6930000000000001</v>
      </c>
      <c r="C174" s="5">
        <v>1.7</v>
      </c>
      <c r="D174" s="13">
        <f t="shared" si="14"/>
        <v>1.6964999999999999</v>
      </c>
      <c r="E174" s="12">
        <f t="shared" si="15"/>
        <v>4.1261420571764781E-3</v>
      </c>
      <c r="F174" s="9">
        <f t="shared" si="16"/>
        <v>-3.3883826879271051E-2</v>
      </c>
      <c r="G174" s="17">
        <v>161255</v>
      </c>
      <c r="H174" s="9"/>
      <c r="I174" s="7">
        <v>39.630000000000003</v>
      </c>
      <c r="J174" s="7">
        <v>39.729999999999997</v>
      </c>
      <c r="K174" s="13">
        <f t="shared" si="17"/>
        <v>39.68</v>
      </c>
      <c r="L174" s="12">
        <f t="shared" si="18"/>
        <v>2.5201612903224375E-3</v>
      </c>
      <c r="M174" s="9">
        <f t="shared" si="19"/>
        <v>-2.8898102776730994E-3</v>
      </c>
      <c r="N174" s="17">
        <v>386998</v>
      </c>
      <c r="O174" s="9"/>
      <c r="P174">
        <f t="shared" si="20"/>
        <v>-9.9217323046929332E-3</v>
      </c>
    </row>
    <row r="175" spans="1:16" x14ac:dyDescent="0.25">
      <c r="A175" s="2">
        <v>44012</v>
      </c>
      <c r="B175" s="3">
        <v>1.7529999999999999</v>
      </c>
      <c r="C175" s="3">
        <v>1.7589999999999999</v>
      </c>
      <c r="D175" s="13">
        <f t="shared" si="14"/>
        <v>1.7559999999999998</v>
      </c>
      <c r="E175" s="12">
        <f t="shared" si="15"/>
        <v>3.4168564920273384E-3</v>
      </c>
      <c r="F175" s="9">
        <f t="shared" si="16"/>
        <v>3.7825059101654679E-2</v>
      </c>
      <c r="G175" s="16">
        <v>175227</v>
      </c>
      <c r="H175" s="9"/>
      <c r="I175" s="6">
        <v>39.75</v>
      </c>
      <c r="J175" s="6">
        <v>39.840000000000003</v>
      </c>
      <c r="K175" s="13">
        <f t="shared" si="17"/>
        <v>39.795000000000002</v>
      </c>
      <c r="L175" s="12">
        <f t="shared" si="18"/>
        <v>2.261590652092057E-3</v>
      </c>
      <c r="M175" s="9">
        <f t="shared" si="19"/>
        <v>4.0368361296831967E-3</v>
      </c>
      <c r="N175" s="16">
        <v>349492</v>
      </c>
      <c r="O175" s="9"/>
      <c r="P175">
        <f t="shared" si="20"/>
        <v>1.1702707656583461E-2</v>
      </c>
    </row>
    <row r="176" spans="1:16" x14ac:dyDescent="0.25">
      <c r="A176" s="4">
        <v>44011</v>
      </c>
      <c r="B176" s="5">
        <v>1.6859999999999999</v>
      </c>
      <c r="C176" s="5">
        <v>1.698</v>
      </c>
      <c r="D176" s="13">
        <f t="shared" si="14"/>
        <v>1.6919999999999999</v>
      </c>
      <c r="E176" s="12">
        <f t="shared" si="15"/>
        <v>7.0921985815602905E-3</v>
      </c>
      <c r="F176" s="9">
        <f t="shared" si="16"/>
        <v>9.4791329666774393E-2</v>
      </c>
      <c r="G176" s="17">
        <v>251028</v>
      </c>
      <c r="H176" s="9"/>
      <c r="I176" s="7">
        <v>39.6</v>
      </c>
      <c r="J176" s="7">
        <v>39.67</v>
      </c>
      <c r="K176" s="13">
        <f t="shared" si="17"/>
        <v>39.635000000000005</v>
      </c>
      <c r="L176" s="12">
        <f t="shared" si="18"/>
        <v>1.7661158067364773E-3</v>
      </c>
      <c r="M176" s="9">
        <f t="shared" si="19"/>
        <v>3.8925294888597861E-2</v>
      </c>
      <c r="N176" s="17">
        <v>327055</v>
      </c>
      <c r="O176" s="9"/>
      <c r="P176">
        <f t="shared" si="20"/>
        <v>5.1600180030740482E-2</v>
      </c>
    </row>
    <row r="177" spans="1:16" x14ac:dyDescent="0.25">
      <c r="A177" s="2">
        <v>44008</v>
      </c>
      <c r="B177" s="3">
        <v>1.5409999999999999</v>
      </c>
      <c r="C177" s="3">
        <v>1.55</v>
      </c>
      <c r="D177" s="13">
        <f t="shared" si="14"/>
        <v>1.5455000000000001</v>
      </c>
      <c r="E177" s="12">
        <f t="shared" si="15"/>
        <v>5.8233581365254731E-3</v>
      </c>
      <c r="F177" s="9">
        <f t="shared" si="16"/>
        <v>1.1122015047432265E-2</v>
      </c>
      <c r="G177" s="16">
        <v>115371</v>
      </c>
      <c r="H177" s="9"/>
      <c r="I177" s="6">
        <v>38.07</v>
      </c>
      <c r="J177" s="6">
        <v>38.229999999999997</v>
      </c>
      <c r="K177" s="13">
        <f t="shared" si="17"/>
        <v>38.15</v>
      </c>
      <c r="L177" s="12">
        <f t="shared" si="18"/>
        <v>4.1939711664481412E-3</v>
      </c>
      <c r="M177" s="9">
        <f t="shared" si="19"/>
        <v>-2.4546151879314748E-2</v>
      </c>
      <c r="N177" s="16">
        <v>338747</v>
      </c>
      <c r="O177" s="9"/>
      <c r="P177">
        <f t="shared" si="20"/>
        <v>-1.6453758695829091E-2</v>
      </c>
    </row>
    <row r="178" spans="1:16" x14ac:dyDescent="0.25">
      <c r="A178" s="4">
        <v>44007</v>
      </c>
      <c r="B178" s="5">
        <v>1.5249999999999999</v>
      </c>
      <c r="C178" s="5">
        <v>1.532</v>
      </c>
      <c r="D178" s="13">
        <f t="shared" si="14"/>
        <v>1.5285</v>
      </c>
      <c r="E178" s="12">
        <f t="shared" si="15"/>
        <v>4.5796532548250685E-3</v>
      </c>
      <c r="F178" s="9">
        <f t="shared" si="16"/>
        <v>-8.1706218083508531E-2</v>
      </c>
      <c r="G178" s="17">
        <v>243586</v>
      </c>
      <c r="H178" s="9"/>
      <c r="I178" s="7">
        <v>39</v>
      </c>
      <c r="J178" s="7">
        <v>39.22</v>
      </c>
      <c r="K178" s="13">
        <f t="shared" si="17"/>
        <v>39.11</v>
      </c>
      <c r="L178" s="12">
        <f t="shared" si="18"/>
        <v>5.625159805676269E-3</v>
      </c>
      <c r="M178" s="9">
        <f t="shared" si="19"/>
        <v>2.8533859303089937E-2</v>
      </c>
      <c r="N178" s="17">
        <v>437229</v>
      </c>
      <c r="O178" s="9"/>
      <c r="P178">
        <f t="shared" si="20"/>
        <v>3.5225921801567313E-3</v>
      </c>
    </row>
    <row r="179" spans="1:16" x14ac:dyDescent="0.25">
      <c r="A179" s="2">
        <v>44006</v>
      </c>
      <c r="B179" s="3">
        <v>1.66</v>
      </c>
      <c r="C179" s="3">
        <v>1.669</v>
      </c>
      <c r="D179" s="13">
        <f t="shared" si="14"/>
        <v>1.6644999999999999</v>
      </c>
      <c r="E179" s="12">
        <f t="shared" si="15"/>
        <v>5.4070291378793146E-3</v>
      </c>
      <c r="F179" s="9">
        <f t="shared" si="16"/>
        <v>-1.2459210916642038E-2</v>
      </c>
      <c r="G179" s="16">
        <v>116170</v>
      </c>
      <c r="H179" s="9"/>
      <c r="I179" s="6">
        <v>37.950000000000003</v>
      </c>
      <c r="J179" s="6">
        <v>38.1</v>
      </c>
      <c r="K179" s="13">
        <f t="shared" si="17"/>
        <v>38.025000000000006</v>
      </c>
      <c r="L179" s="12">
        <f t="shared" si="18"/>
        <v>3.9447731755423683E-3</v>
      </c>
      <c r="M179" s="9">
        <f t="shared" si="19"/>
        <v>-4.9256157019627378E-2</v>
      </c>
      <c r="N179" s="16">
        <v>483384</v>
      </c>
      <c r="O179" s="9"/>
      <c r="P179">
        <f t="shared" si="20"/>
        <v>-4.0907666433373263E-2</v>
      </c>
    </row>
    <row r="180" spans="1:16" x14ac:dyDescent="0.25">
      <c r="A180" s="4">
        <v>44005</v>
      </c>
      <c r="B180" s="5">
        <v>1.68</v>
      </c>
      <c r="C180" s="5">
        <v>1.6910000000000001</v>
      </c>
      <c r="D180" s="13">
        <f t="shared" si="14"/>
        <v>1.6855</v>
      </c>
      <c r="E180" s="12">
        <f t="shared" si="15"/>
        <v>6.5262533372887101E-3</v>
      </c>
      <c r="F180" s="9">
        <f t="shared" si="16"/>
        <v>1.0491606714628343E-2</v>
      </c>
      <c r="G180" s="17">
        <v>118339</v>
      </c>
      <c r="H180" s="9"/>
      <c r="I180" s="7">
        <v>39.9</v>
      </c>
      <c r="J180" s="7">
        <v>40.090000000000003</v>
      </c>
      <c r="K180" s="13">
        <f t="shared" si="17"/>
        <v>39.995000000000005</v>
      </c>
      <c r="L180" s="12">
        <f t="shared" si="18"/>
        <v>4.7505938242281484E-3</v>
      </c>
      <c r="M180" s="9">
        <f t="shared" si="19"/>
        <v>-1.5628845680531356E-2</v>
      </c>
      <c r="N180" s="17">
        <v>356573</v>
      </c>
      <c r="O180" s="9"/>
      <c r="P180">
        <f t="shared" si="20"/>
        <v>-9.7026378284075145E-3</v>
      </c>
    </row>
    <row r="181" spans="1:16" x14ac:dyDescent="0.25">
      <c r="A181" s="2">
        <v>44004</v>
      </c>
      <c r="B181" s="3">
        <v>1.6559999999999999</v>
      </c>
      <c r="C181" s="3">
        <v>1.68</v>
      </c>
      <c r="D181" s="13">
        <f t="shared" si="14"/>
        <v>1.6679999999999999</v>
      </c>
      <c r="E181" s="12">
        <f t="shared" si="15"/>
        <v>1.4388489208633106E-2</v>
      </c>
      <c r="F181" s="9">
        <f t="shared" si="16"/>
        <v>-2.6905829596411968E-3</v>
      </c>
      <c r="G181" s="16">
        <v>106491</v>
      </c>
      <c r="H181" s="9"/>
      <c r="I181" s="6">
        <v>40.619999999999997</v>
      </c>
      <c r="J181" s="6">
        <v>40.64</v>
      </c>
      <c r="K181" s="13">
        <f t="shared" si="17"/>
        <v>40.629999999999995</v>
      </c>
      <c r="L181" s="12">
        <f t="shared" si="18"/>
        <v>4.9224710804831717E-4</v>
      </c>
      <c r="M181" s="9">
        <f t="shared" si="19"/>
        <v>2.9519827695426049E-2</v>
      </c>
      <c r="N181" s="16">
        <v>18811</v>
      </c>
      <c r="O181" s="9"/>
      <c r="P181">
        <f t="shared" si="20"/>
        <v>2.2211930203590673E-2</v>
      </c>
    </row>
    <row r="182" spans="1:16" x14ac:dyDescent="0.25">
      <c r="A182" s="4">
        <v>44001</v>
      </c>
      <c r="B182" s="5">
        <v>1.66</v>
      </c>
      <c r="C182" s="5">
        <v>1.6850000000000001</v>
      </c>
      <c r="D182" s="13">
        <f t="shared" si="14"/>
        <v>1.6724999999999999</v>
      </c>
      <c r="E182" s="12">
        <f t="shared" si="15"/>
        <v>1.4947683109118167E-2</v>
      </c>
      <c r="F182" s="9">
        <f t="shared" si="16"/>
        <v>2.1686010995723759E-2</v>
      </c>
      <c r="G182" s="17">
        <v>115150</v>
      </c>
      <c r="H182" s="9"/>
      <c r="I182" s="7">
        <v>39.43</v>
      </c>
      <c r="J182" s="7">
        <v>39.5</v>
      </c>
      <c r="K182" s="13">
        <f t="shared" si="17"/>
        <v>39.465000000000003</v>
      </c>
      <c r="L182" s="12">
        <f t="shared" si="18"/>
        <v>1.7737235525148937E-3</v>
      </c>
      <c r="M182" s="9">
        <f t="shared" si="19"/>
        <v>1.700811751063025E-2</v>
      </c>
      <c r="N182" s="17">
        <v>44183</v>
      </c>
      <c r="O182" s="9"/>
      <c r="P182">
        <f t="shared" si="20"/>
        <v>1.8069437915168771E-2</v>
      </c>
    </row>
    <row r="183" spans="1:16" x14ac:dyDescent="0.25">
      <c r="A183" s="2">
        <v>44000</v>
      </c>
      <c r="B183" s="3">
        <v>1.627</v>
      </c>
      <c r="C183" s="3">
        <v>1.647</v>
      </c>
      <c r="D183" s="13">
        <f t="shared" si="14"/>
        <v>1.637</v>
      </c>
      <c r="E183" s="12">
        <f t="shared" si="15"/>
        <v>1.2217470983506425E-2</v>
      </c>
      <c r="F183" s="9">
        <f t="shared" si="16"/>
        <v>-3.0534351145039551E-4</v>
      </c>
      <c r="G183" s="16">
        <v>112050</v>
      </c>
      <c r="H183" s="9"/>
      <c r="I183" s="6">
        <v>38.6</v>
      </c>
      <c r="J183" s="6">
        <v>39.01</v>
      </c>
      <c r="K183" s="13">
        <f t="shared" si="17"/>
        <v>38.805</v>
      </c>
      <c r="L183" s="12">
        <f t="shared" si="18"/>
        <v>1.0565648756603443E-2</v>
      </c>
      <c r="M183" s="9">
        <f t="shared" si="19"/>
        <v>3.1773464504121218E-2</v>
      </c>
      <c r="N183" s="16">
        <v>96816</v>
      </c>
      <c r="O183" s="9"/>
      <c r="P183">
        <f t="shared" si="20"/>
        <v>2.4495425017183329E-2</v>
      </c>
    </row>
    <row r="184" spans="1:16" x14ac:dyDescent="0.25">
      <c r="A184" s="4">
        <v>43999</v>
      </c>
      <c r="B184" s="5">
        <v>1.633</v>
      </c>
      <c r="C184" s="5">
        <v>1.6419999999999999</v>
      </c>
      <c r="D184" s="13">
        <f t="shared" si="14"/>
        <v>1.6375</v>
      </c>
      <c r="E184" s="12">
        <f t="shared" si="15"/>
        <v>5.4961832061068078E-3</v>
      </c>
      <c r="F184" s="9">
        <f t="shared" si="16"/>
        <v>1.487449643631833E-2</v>
      </c>
      <c r="G184" s="17">
        <v>131333</v>
      </c>
      <c r="H184" s="9"/>
      <c r="I184" s="7">
        <v>37.520000000000003</v>
      </c>
      <c r="J184" s="7">
        <v>37.700000000000003</v>
      </c>
      <c r="K184" s="13">
        <f t="shared" si="17"/>
        <v>37.61</v>
      </c>
      <c r="L184" s="12">
        <f t="shared" si="18"/>
        <v>4.7859611805370836E-3</v>
      </c>
      <c r="M184" s="9">
        <f t="shared" si="19"/>
        <v>-8.3058668424521587E-3</v>
      </c>
      <c r="N184" s="17">
        <v>225264</v>
      </c>
      <c r="O184" s="9"/>
      <c r="P184">
        <f t="shared" si="20"/>
        <v>-3.0467063654617708E-3</v>
      </c>
    </row>
    <row r="185" spans="1:16" x14ac:dyDescent="0.25">
      <c r="A185" s="2">
        <v>43998</v>
      </c>
      <c r="B185" s="3">
        <v>1.61</v>
      </c>
      <c r="C185" s="3">
        <v>1.617</v>
      </c>
      <c r="D185" s="13">
        <f t="shared" si="14"/>
        <v>1.6135000000000002</v>
      </c>
      <c r="E185" s="12">
        <f t="shared" si="15"/>
        <v>4.3383947939261815E-3</v>
      </c>
      <c r="F185" s="9">
        <f t="shared" si="16"/>
        <v>-3.412152050284345E-2</v>
      </c>
      <c r="G185" s="16">
        <v>150669</v>
      </c>
      <c r="H185" s="9"/>
      <c r="I185" s="6">
        <v>37.85</v>
      </c>
      <c r="J185" s="6">
        <v>38</v>
      </c>
      <c r="K185" s="13">
        <f t="shared" si="17"/>
        <v>37.924999999999997</v>
      </c>
      <c r="L185" s="12">
        <f t="shared" si="18"/>
        <v>3.9551746868819668E-3</v>
      </c>
      <c r="M185" s="9">
        <f t="shared" si="19"/>
        <v>2.2926500337154154E-2</v>
      </c>
      <c r="N185" s="16">
        <v>339007</v>
      </c>
      <c r="O185" s="9"/>
      <c r="P185">
        <f t="shared" si="20"/>
        <v>9.983446214830969E-3</v>
      </c>
    </row>
    <row r="186" spans="1:16" x14ac:dyDescent="0.25">
      <c r="A186" s="4">
        <v>43997</v>
      </c>
      <c r="B186" s="5">
        <v>1.665</v>
      </c>
      <c r="C186" s="5">
        <v>1.6759999999999999</v>
      </c>
      <c r="D186" s="13">
        <f t="shared" si="14"/>
        <v>1.6705000000000001</v>
      </c>
      <c r="E186" s="12">
        <f t="shared" si="15"/>
        <v>6.5848548338820105E-3</v>
      </c>
      <c r="F186" s="9">
        <f t="shared" si="16"/>
        <v>-4.40629470672389E-2</v>
      </c>
      <c r="G186" s="17">
        <v>180051</v>
      </c>
      <c r="H186" s="9"/>
      <c r="I186" s="7">
        <v>37.06</v>
      </c>
      <c r="J186" s="7">
        <v>37.090000000000003</v>
      </c>
      <c r="K186" s="13">
        <f t="shared" si="17"/>
        <v>37.075000000000003</v>
      </c>
      <c r="L186" s="12">
        <f t="shared" si="18"/>
        <v>8.0917060013489242E-4</v>
      </c>
      <c r="M186" s="9">
        <f t="shared" si="19"/>
        <v>1.4780347611879296E-2</v>
      </c>
      <c r="N186" s="17">
        <v>353541</v>
      </c>
      <c r="O186" s="9"/>
      <c r="P186">
        <f t="shared" si="20"/>
        <v>1.4299817875550944E-3</v>
      </c>
    </row>
    <row r="187" spans="1:16" x14ac:dyDescent="0.25">
      <c r="A187" s="2">
        <v>43994</v>
      </c>
      <c r="B187" s="3">
        <v>1.7350000000000001</v>
      </c>
      <c r="C187" s="3">
        <v>1.76</v>
      </c>
      <c r="D187" s="13">
        <f t="shared" si="14"/>
        <v>1.7475000000000001</v>
      </c>
      <c r="E187" s="12">
        <f t="shared" si="15"/>
        <v>1.4306151645207387E-2</v>
      </c>
      <c r="F187" s="9">
        <f t="shared" si="16"/>
        <v>-3.8778877887788776E-2</v>
      </c>
      <c r="G187" s="16">
        <v>136593</v>
      </c>
      <c r="H187" s="9"/>
      <c r="I187" s="6">
        <v>36.47</v>
      </c>
      <c r="J187" s="6">
        <v>36.6</v>
      </c>
      <c r="K187" s="13">
        <f t="shared" si="17"/>
        <v>36.534999999999997</v>
      </c>
      <c r="L187" s="12">
        <f t="shared" si="18"/>
        <v>3.5582318324894639E-3</v>
      </c>
      <c r="M187" s="9">
        <f t="shared" si="19"/>
        <v>9.2541436464086413E-3</v>
      </c>
      <c r="N187" s="16">
        <v>380344</v>
      </c>
      <c r="O187" s="9"/>
      <c r="P187">
        <f t="shared" si="20"/>
        <v>-1.6435875670806994E-3</v>
      </c>
    </row>
    <row r="188" spans="1:16" x14ac:dyDescent="0.25">
      <c r="A188" s="4">
        <v>43993</v>
      </c>
      <c r="B188" s="5">
        <v>1.8109999999999999</v>
      </c>
      <c r="C188" s="5">
        <v>1.825</v>
      </c>
      <c r="D188" s="13">
        <f t="shared" si="14"/>
        <v>1.8180000000000001</v>
      </c>
      <c r="E188" s="12">
        <f t="shared" si="15"/>
        <v>7.7007700770077075E-3</v>
      </c>
      <c r="F188" s="9">
        <f t="shared" si="16"/>
        <v>1.4225941422594257E-2</v>
      </c>
      <c r="G188" s="17">
        <v>182140</v>
      </c>
      <c r="H188" s="9"/>
      <c r="I188" s="7">
        <v>36.14</v>
      </c>
      <c r="J188" s="7">
        <v>36.26</v>
      </c>
      <c r="K188" s="13">
        <f t="shared" si="17"/>
        <v>36.200000000000003</v>
      </c>
      <c r="L188" s="12">
        <f t="shared" si="18"/>
        <v>3.3149171270717521E-3</v>
      </c>
      <c r="M188" s="9">
        <f t="shared" si="19"/>
        <v>-7.322068612391186E-2</v>
      </c>
      <c r="N188" s="17">
        <v>493629</v>
      </c>
      <c r="O188" s="9"/>
      <c r="P188">
        <f t="shared" si="20"/>
        <v>-5.3380796562738544E-2</v>
      </c>
    </row>
    <row r="189" spans="1:16" x14ac:dyDescent="0.25">
      <c r="A189" s="2">
        <v>43992</v>
      </c>
      <c r="B189" s="3">
        <v>1.7889999999999999</v>
      </c>
      <c r="C189" s="3">
        <v>1.796</v>
      </c>
      <c r="D189" s="13">
        <f t="shared" si="14"/>
        <v>1.7925</v>
      </c>
      <c r="E189" s="12">
        <f t="shared" si="15"/>
        <v>3.9051603905161047E-3</v>
      </c>
      <c r="F189" s="9">
        <f t="shared" si="16"/>
        <v>1.7021276595744705E-2</v>
      </c>
      <c r="G189" s="16">
        <v>174288</v>
      </c>
      <c r="H189" s="9"/>
      <c r="I189" s="6">
        <v>38.96</v>
      </c>
      <c r="J189" s="6">
        <v>39.159999999999997</v>
      </c>
      <c r="K189" s="13">
        <f t="shared" si="17"/>
        <v>39.06</v>
      </c>
      <c r="L189" s="12">
        <f t="shared" si="18"/>
        <v>5.120327700972753E-3</v>
      </c>
      <c r="M189" s="9">
        <f t="shared" si="19"/>
        <v>1.6525699414443817E-2</v>
      </c>
      <c r="N189" s="16">
        <v>362966</v>
      </c>
      <c r="O189" s="9"/>
      <c r="P189">
        <f t="shared" si="20"/>
        <v>1.6638135957989401E-2</v>
      </c>
    </row>
    <row r="190" spans="1:16" x14ac:dyDescent="0.25">
      <c r="A190" s="4">
        <v>43991</v>
      </c>
      <c r="B190" s="5">
        <v>1.76</v>
      </c>
      <c r="C190" s="5">
        <v>1.7649999999999999</v>
      </c>
      <c r="D190" s="13">
        <f t="shared" si="14"/>
        <v>1.7625</v>
      </c>
      <c r="E190" s="12">
        <f t="shared" si="15"/>
        <v>2.836879432624053E-3</v>
      </c>
      <c r="F190" s="9">
        <f t="shared" si="16"/>
        <v>-2.5165929203539883E-2</v>
      </c>
      <c r="G190" s="17">
        <v>168844</v>
      </c>
      <c r="H190" s="9"/>
      <c r="I190" s="7">
        <v>38.39</v>
      </c>
      <c r="J190" s="7">
        <v>38.46</v>
      </c>
      <c r="K190" s="13">
        <f t="shared" si="17"/>
        <v>38.424999999999997</v>
      </c>
      <c r="L190" s="12">
        <f t="shared" si="18"/>
        <v>1.8217306441119139E-3</v>
      </c>
      <c r="M190" s="9">
        <f t="shared" si="19"/>
        <v>5.7584085852637745E-3</v>
      </c>
      <c r="N190" s="17">
        <v>370929</v>
      </c>
      <c r="O190" s="9"/>
      <c r="P190">
        <f t="shared" si="20"/>
        <v>-1.257704713742422E-3</v>
      </c>
    </row>
    <row r="191" spans="1:16" x14ac:dyDescent="0.25">
      <c r="A191" s="2">
        <v>43990</v>
      </c>
      <c r="B191" s="3">
        <v>1.802</v>
      </c>
      <c r="C191" s="3">
        <v>1.8140000000000001</v>
      </c>
      <c r="D191" s="13">
        <f t="shared" si="14"/>
        <v>1.8080000000000001</v>
      </c>
      <c r="E191" s="12">
        <f t="shared" si="15"/>
        <v>6.6371681415929263E-3</v>
      </c>
      <c r="F191" s="9">
        <f t="shared" si="16"/>
        <v>8.9285714285713969E-3</v>
      </c>
      <c r="G191" s="16">
        <v>178341</v>
      </c>
      <c r="H191" s="9"/>
      <c r="I191" s="6">
        <v>38.11</v>
      </c>
      <c r="J191" s="6">
        <v>38.299999999999997</v>
      </c>
      <c r="K191" s="13">
        <f t="shared" si="17"/>
        <v>38.204999999999998</v>
      </c>
      <c r="L191" s="12">
        <f t="shared" si="18"/>
        <v>4.9731710509095077E-3</v>
      </c>
      <c r="M191" s="9">
        <f t="shared" si="19"/>
        <v>-2.2890025575447503E-2</v>
      </c>
      <c r="N191" s="16">
        <v>397386</v>
      </c>
      <c r="O191" s="9"/>
      <c r="P191">
        <f t="shared" si="20"/>
        <v>-1.5671022758952522E-2</v>
      </c>
    </row>
    <row r="192" spans="1:16" x14ac:dyDescent="0.25">
      <c r="A192" s="4">
        <v>43987</v>
      </c>
      <c r="B192" s="5">
        <v>1.78</v>
      </c>
      <c r="C192" s="5">
        <v>1.804</v>
      </c>
      <c r="D192" s="13">
        <f t="shared" si="14"/>
        <v>1.792</v>
      </c>
      <c r="E192" s="12">
        <f t="shared" si="15"/>
        <v>1.3392857142857154E-2</v>
      </c>
      <c r="F192" s="9">
        <f t="shared" si="16"/>
        <v>-1.4572449821281253E-2</v>
      </c>
      <c r="G192" s="17">
        <v>176950</v>
      </c>
      <c r="H192" s="9"/>
      <c r="I192" s="7">
        <v>38.799999999999997</v>
      </c>
      <c r="J192" s="7">
        <v>39.4</v>
      </c>
      <c r="K192" s="13">
        <f t="shared" si="17"/>
        <v>39.099999999999994</v>
      </c>
      <c r="L192" s="12">
        <f t="shared" si="18"/>
        <v>1.5345268542199527E-2</v>
      </c>
      <c r="M192" s="9">
        <f t="shared" si="19"/>
        <v>4.7134440278521428E-2</v>
      </c>
      <c r="N192" s="17">
        <v>376424</v>
      </c>
      <c r="O192" s="9"/>
      <c r="P192">
        <f t="shared" si="20"/>
        <v>3.3134381967611086E-2</v>
      </c>
    </row>
    <row r="193" spans="1:16" x14ac:dyDescent="0.25">
      <c r="A193" s="2">
        <v>43986</v>
      </c>
      <c r="B193" s="3">
        <v>1.8160000000000001</v>
      </c>
      <c r="C193" s="3">
        <v>1.821</v>
      </c>
      <c r="D193" s="13">
        <f t="shared" si="14"/>
        <v>1.8185</v>
      </c>
      <c r="E193" s="12">
        <f t="shared" si="15"/>
        <v>2.7495188342039558E-3</v>
      </c>
      <c r="F193" s="9">
        <f t="shared" si="16"/>
        <v>6.3641394576645638E-3</v>
      </c>
      <c r="G193" s="16">
        <v>104111</v>
      </c>
      <c r="H193" s="9"/>
      <c r="I193" s="6">
        <v>37.299999999999997</v>
      </c>
      <c r="J193" s="6">
        <v>37.380000000000003</v>
      </c>
      <c r="K193" s="13">
        <f t="shared" si="17"/>
        <v>37.340000000000003</v>
      </c>
      <c r="L193" s="12">
        <f t="shared" si="18"/>
        <v>2.1424745581147668E-3</v>
      </c>
      <c r="M193" s="9">
        <f t="shared" si="19"/>
        <v>1.7854709009131886E-2</v>
      </c>
      <c r="N193" s="16">
        <v>289254</v>
      </c>
      <c r="O193" s="9"/>
      <c r="P193">
        <f t="shared" si="20"/>
        <v>1.5247728759666554E-2</v>
      </c>
    </row>
    <row r="194" spans="1:16" x14ac:dyDescent="0.25">
      <c r="A194" s="4">
        <v>43985</v>
      </c>
      <c r="B194" s="5">
        <v>1.8009999999999999</v>
      </c>
      <c r="C194" s="5">
        <v>1.8129999999999999</v>
      </c>
      <c r="D194" s="13">
        <f t="shared" si="14"/>
        <v>1.8069999999999999</v>
      </c>
      <c r="E194" s="12">
        <f t="shared" si="15"/>
        <v>6.6408411732152804E-3</v>
      </c>
      <c r="F194" s="9">
        <f t="shared" si="16"/>
        <v>1.9176536943034339E-2</v>
      </c>
      <c r="G194" s="17">
        <v>174234</v>
      </c>
      <c r="H194" s="9"/>
      <c r="I194" s="7">
        <v>36.6</v>
      </c>
      <c r="J194" s="7">
        <v>36.770000000000003</v>
      </c>
      <c r="K194" s="13">
        <f t="shared" si="17"/>
        <v>36.685000000000002</v>
      </c>
      <c r="L194" s="12">
        <f t="shared" si="18"/>
        <v>4.6340466130571538E-3</v>
      </c>
      <c r="M194" s="9">
        <f t="shared" si="19"/>
        <v>-6.3651137594799012E-3</v>
      </c>
      <c r="N194" s="17">
        <v>479243</v>
      </c>
      <c r="O194" s="9"/>
      <c r="P194">
        <f t="shared" si="20"/>
        <v>-5.7022442680152406E-4</v>
      </c>
    </row>
    <row r="195" spans="1:16" x14ac:dyDescent="0.25">
      <c r="A195" s="2">
        <v>43984</v>
      </c>
      <c r="B195" s="3">
        <v>1.77</v>
      </c>
      <c r="C195" s="3">
        <v>1.776</v>
      </c>
      <c r="D195" s="13">
        <f t="shared" si="14"/>
        <v>1.7730000000000001</v>
      </c>
      <c r="E195" s="12">
        <f t="shared" si="15"/>
        <v>3.3840947546531332E-3</v>
      </c>
      <c r="F195" s="9">
        <f t="shared" si="16"/>
        <v>-5.3295932678820712E-3</v>
      </c>
      <c r="G195" s="16">
        <v>131031</v>
      </c>
      <c r="H195" s="9"/>
      <c r="I195" s="6">
        <v>36.840000000000003</v>
      </c>
      <c r="J195" s="6">
        <v>37</v>
      </c>
      <c r="K195" s="13">
        <f t="shared" si="17"/>
        <v>36.92</v>
      </c>
      <c r="L195" s="12">
        <f t="shared" si="18"/>
        <v>4.3336944745394528E-3</v>
      </c>
      <c r="M195" s="9">
        <f t="shared" si="19"/>
        <v>3.5478894965643049E-2</v>
      </c>
      <c r="N195" s="16">
        <v>320931</v>
      </c>
      <c r="O195" s="9"/>
      <c r="P195">
        <f t="shared" si="20"/>
        <v>2.6220265760291517E-2</v>
      </c>
    </row>
    <row r="196" spans="1:16" x14ac:dyDescent="0.25">
      <c r="A196" s="4">
        <v>43983</v>
      </c>
      <c r="B196" s="5">
        <v>1.7749999999999999</v>
      </c>
      <c r="C196" s="5">
        <v>1.79</v>
      </c>
      <c r="D196" s="13">
        <f t="shared" ref="D196:D259" si="21">AVERAGE(B196:C196)</f>
        <v>1.7825</v>
      </c>
      <c r="E196" s="12">
        <f t="shared" ref="E196:E259" si="22">(C196-B196)/D196</f>
        <v>8.415147265077208E-3</v>
      </c>
      <c r="F196" s="9">
        <f t="shared" ref="F196:F259" si="23">D196/D197-1</f>
        <v>-3.3613445378151252E-2</v>
      </c>
      <c r="G196" s="17">
        <v>192447</v>
      </c>
      <c r="H196" s="9"/>
      <c r="I196" s="7">
        <v>35.520000000000003</v>
      </c>
      <c r="J196" s="7">
        <v>35.79</v>
      </c>
      <c r="K196" s="13">
        <f t="shared" ref="K196:K259" si="24">AVERAGE(I196:J196)</f>
        <v>35.655000000000001</v>
      </c>
      <c r="L196" s="12">
        <f t="shared" ref="L196:L259" si="25">(J196-I196)/K196</f>
        <v>7.5725704669750669E-3</v>
      </c>
      <c r="M196" s="9">
        <f t="shared" ref="M196:M259" si="26">K196/K197-1</f>
        <v>8.7706889234686614E-3</v>
      </c>
      <c r="N196" s="17">
        <v>366173</v>
      </c>
      <c r="O196" s="9"/>
      <c r="P196">
        <f t="shared" ref="P196:P259" si="27">F196*$U$4+M196*$U$3</f>
        <v>-8.4542283844998845E-4</v>
      </c>
    </row>
    <row r="197" spans="1:16" x14ac:dyDescent="0.25">
      <c r="A197" s="2">
        <v>43980</v>
      </c>
      <c r="B197" s="3">
        <v>1.8360000000000001</v>
      </c>
      <c r="C197" s="3">
        <v>1.853</v>
      </c>
      <c r="D197" s="13">
        <f t="shared" si="21"/>
        <v>1.8445</v>
      </c>
      <c r="E197" s="12">
        <f t="shared" si="22"/>
        <v>9.2165898617511E-3</v>
      </c>
      <c r="F197" s="9">
        <f t="shared" si="23"/>
        <v>1.3461538461538414E-2</v>
      </c>
      <c r="G197" s="16">
        <v>192732</v>
      </c>
      <c r="H197" s="9"/>
      <c r="I197" s="6">
        <v>35.200000000000003</v>
      </c>
      <c r="J197" s="6">
        <v>35.49</v>
      </c>
      <c r="K197" s="13">
        <f t="shared" si="24"/>
        <v>35.344999999999999</v>
      </c>
      <c r="L197" s="12">
        <f t="shared" si="25"/>
        <v>8.2048380251803412E-3</v>
      </c>
      <c r="M197" s="9">
        <f t="shared" si="26"/>
        <v>4.9591685226429094E-2</v>
      </c>
      <c r="N197" s="16">
        <v>420891</v>
      </c>
      <c r="O197" s="9"/>
      <c r="P197">
        <f t="shared" si="27"/>
        <v>4.1394478064115212E-2</v>
      </c>
    </row>
    <row r="198" spans="1:16" x14ac:dyDescent="0.25">
      <c r="A198" s="4">
        <v>43979</v>
      </c>
      <c r="B198" s="5">
        <v>1.8120000000000001</v>
      </c>
      <c r="C198" s="5">
        <v>1.8280000000000001</v>
      </c>
      <c r="D198" s="13">
        <f t="shared" si="21"/>
        <v>1.82</v>
      </c>
      <c r="E198" s="12">
        <f t="shared" si="22"/>
        <v>8.7912087912087981E-3</v>
      </c>
      <c r="F198" s="9">
        <f t="shared" si="23"/>
        <v>-2.8037383177570097E-2</v>
      </c>
      <c r="G198" s="17">
        <v>153065</v>
      </c>
      <c r="H198" s="9"/>
      <c r="I198" s="7">
        <v>33.6</v>
      </c>
      <c r="J198" s="7">
        <v>33.75</v>
      </c>
      <c r="K198" s="13">
        <f t="shared" si="24"/>
        <v>33.674999999999997</v>
      </c>
      <c r="L198" s="12">
        <f t="shared" si="25"/>
        <v>4.4543429844097577E-3</v>
      </c>
      <c r="M198" s="9">
        <f t="shared" si="26"/>
        <v>4.9392334060454735E-2</v>
      </c>
      <c r="N198" s="17">
        <v>420609</v>
      </c>
      <c r="O198" s="9"/>
      <c r="P198">
        <f t="shared" si="27"/>
        <v>3.1825080961548138E-2</v>
      </c>
    </row>
    <row r="199" spans="1:16" x14ac:dyDescent="0.25">
      <c r="A199" s="2">
        <v>43978</v>
      </c>
      <c r="B199" s="3">
        <v>1.865</v>
      </c>
      <c r="C199" s="3">
        <v>1.88</v>
      </c>
      <c r="D199" s="13">
        <f t="shared" si="21"/>
        <v>1.8725000000000001</v>
      </c>
      <c r="E199" s="12">
        <f t="shared" si="22"/>
        <v>8.0106809078771164E-3</v>
      </c>
      <c r="F199" s="9">
        <f t="shared" si="23"/>
        <v>-3.1298499741334584E-2</v>
      </c>
      <c r="G199" s="16">
        <v>153417</v>
      </c>
      <c r="H199" s="9"/>
      <c r="I199" s="6">
        <v>31.91</v>
      </c>
      <c r="J199" s="6">
        <v>32.270000000000003</v>
      </c>
      <c r="K199" s="13">
        <f t="shared" si="24"/>
        <v>32.090000000000003</v>
      </c>
      <c r="L199" s="12">
        <f t="shared" si="25"/>
        <v>1.1218448114677562E-2</v>
      </c>
      <c r="M199" s="9">
        <f t="shared" si="26"/>
        <v>-6.032210834553442E-2</v>
      </c>
      <c r="N199" s="16">
        <v>401527</v>
      </c>
      <c r="O199" s="9"/>
      <c r="P199">
        <f t="shared" si="27"/>
        <v>-5.3737232455748879E-2</v>
      </c>
    </row>
    <row r="200" spans="1:16" x14ac:dyDescent="0.25">
      <c r="A200" s="4">
        <v>43977</v>
      </c>
      <c r="B200" s="5">
        <v>1.9279999999999999</v>
      </c>
      <c r="C200" s="5">
        <v>1.9379999999999999</v>
      </c>
      <c r="D200" s="13">
        <f t="shared" si="21"/>
        <v>1.9329999999999998</v>
      </c>
      <c r="E200" s="12">
        <f t="shared" si="22"/>
        <v>5.1733057423693791E-3</v>
      </c>
      <c r="F200" s="9">
        <f t="shared" si="23"/>
        <v>2.6280860100875936E-2</v>
      </c>
      <c r="G200" s="17">
        <v>181448</v>
      </c>
      <c r="H200" s="9"/>
      <c r="I200" s="7">
        <v>34.1</v>
      </c>
      <c r="J200" s="7">
        <v>34.200000000000003</v>
      </c>
      <c r="K200" s="13">
        <f t="shared" si="24"/>
        <v>34.150000000000006</v>
      </c>
      <c r="L200" s="12">
        <f t="shared" si="25"/>
        <v>2.9282576866764688E-3</v>
      </c>
      <c r="M200" s="9">
        <f t="shared" si="26"/>
        <v>1.6974389517570243E-2</v>
      </c>
      <c r="N200" s="17">
        <v>453480</v>
      </c>
      <c r="O200" s="9"/>
      <c r="P200">
        <f t="shared" si="27"/>
        <v>1.908584142552287E-2</v>
      </c>
    </row>
    <row r="201" spans="1:16" x14ac:dyDescent="0.25">
      <c r="A201" s="2">
        <v>43973</v>
      </c>
      <c r="B201" s="3">
        <v>1.8680000000000001</v>
      </c>
      <c r="C201" s="3">
        <v>1.899</v>
      </c>
      <c r="D201" s="13">
        <f t="shared" si="21"/>
        <v>1.8835000000000002</v>
      </c>
      <c r="E201" s="12">
        <f t="shared" si="22"/>
        <v>1.6458720467215245E-2</v>
      </c>
      <c r="F201" s="9">
        <f t="shared" si="23"/>
        <v>9.5695171611402063E-2</v>
      </c>
      <c r="G201" s="16">
        <v>118598</v>
      </c>
      <c r="H201" s="9"/>
      <c r="I201" s="6">
        <v>33.56</v>
      </c>
      <c r="J201" s="6">
        <v>33.6</v>
      </c>
      <c r="K201" s="13">
        <f t="shared" si="24"/>
        <v>33.58</v>
      </c>
      <c r="L201" s="12">
        <f t="shared" si="25"/>
        <v>1.1911852293031314E-3</v>
      </c>
      <c r="M201" s="9">
        <f t="shared" si="26"/>
        <v>-1.0315355142941351E-2</v>
      </c>
      <c r="N201" s="16">
        <v>411001</v>
      </c>
      <c r="O201" s="9"/>
      <c r="P201">
        <f t="shared" si="27"/>
        <v>1.3736311595257707E-2</v>
      </c>
    </row>
    <row r="202" spans="1:16" x14ac:dyDescent="0.25">
      <c r="A202" s="4">
        <v>43972</v>
      </c>
      <c r="B202" s="5">
        <v>1.7030000000000001</v>
      </c>
      <c r="C202" s="5">
        <v>1.7350000000000001</v>
      </c>
      <c r="D202" s="13">
        <f t="shared" si="21"/>
        <v>1.7190000000000001</v>
      </c>
      <c r="E202" s="12">
        <f t="shared" si="22"/>
        <v>1.8615474112856328E-2</v>
      </c>
      <c r="F202" s="9">
        <f t="shared" si="23"/>
        <v>-3.1276415891800413E-2</v>
      </c>
      <c r="G202" s="17">
        <v>95441</v>
      </c>
      <c r="H202" s="9"/>
      <c r="I202" s="7">
        <v>33.86</v>
      </c>
      <c r="J202" s="7">
        <v>34</v>
      </c>
      <c r="K202" s="13">
        <f t="shared" si="24"/>
        <v>33.93</v>
      </c>
      <c r="L202" s="12">
        <f t="shared" si="25"/>
        <v>4.1261420571765571E-3</v>
      </c>
      <c r="M202" s="9">
        <f t="shared" si="26"/>
        <v>1.1627906976744207E-2</v>
      </c>
      <c r="N202" s="17">
        <v>359977</v>
      </c>
      <c r="O202" s="9"/>
      <c r="P202">
        <f t="shared" si="27"/>
        <v>1.8937748404745562E-3</v>
      </c>
    </row>
    <row r="203" spans="1:16" x14ac:dyDescent="0.25">
      <c r="A203" s="2">
        <v>43971</v>
      </c>
      <c r="B203" s="3">
        <v>1.7649999999999999</v>
      </c>
      <c r="C203" s="3">
        <v>1.784</v>
      </c>
      <c r="D203" s="13">
        <f t="shared" si="21"/>
        <v>1.7745</v>
      </c>
      <c r="E203" s="12">
        <f t="shared" si="22"/>
        <v>1.0707241476472317E-2</v>
      </c>
      <c r="F203" s="9">
        <f t="shared" si="23"/>
        <v>-1.2795549374130633E-2</v>
      </c>
      <c r="G203" s="16">
        <v>147491</v>
      </c>
      <c r="H203" s="9"/>
      <c r="I203" s="6">
        <v>33.479999999999997</v>
      </c>
      <c r="J203" s="6">
        <v>33.6</v>
      </c>
      <c r="K203" s="13">
        <f t="shared" si="24"/>
        <v>33.54</v>
      </c>
      <c r="L203" s="12">
        <f t="shared" si="25"/>
        <v>3.5778175313060392E-3</v>
      </c>
      <c r="M203" s="9">
        <f t="shared" si="26"/>
        <v>5.1410658307210033E-2</v>
      </c>
      <c r="N203" s="16">
        <v>392364</v>
      </c>
      <c r="O203" s="9"/>
      <c r="P203">
        <f t="shared" si="27"/>
        <v>3.6843554860457928E-2</v>
      </c>
    </row>
    <row r="204" spans="1:16" x14ac:dyDescent="0.25">
      <c r="A204" s="4">
        <v>43970</v>
      </c>
      <c r="B204" s="5">
        <v>1.79</v>
      </c>
      <c r="C204" s="5">
        <v>1.8049999999999999</v>
      </c>
      <c r="D204" s="13">
        <f t="shared" si="21"/>
        <v>1.7974999999999999</v>
      </c>
      <c r="E204" s="12">
        <f t="shared" si="22"/>
        <v>8.3449235048678183E-3</v>
      </c>
      <c r="F204" s="9">
        <f t="shared" si="23"/>
        <v>1.4963297571993106E-2</v>
      </c>
      <c r="G204" s="17">
        <v>210974</v>
      </c>
      <c r="H204" s="9"/>
      <c r="I204" s="7">
        <v>31.86</v>
      </c>
      <c r="J204" s="7">
        <v>31.94</v>
      </c>
      <c r="K204" s="13">
        <f t="shared" si="24"/>
        <v>31.9</v>
      </c>
      <c r="L204" s="12">
        <f t="shared" si="25"/>
        <v>2.5078369905956691E-3</v>
      </c>
      <c r="M204" s="9">
        <f t="shared" si="26"/>
        <v>-1.0392430587870316E-2</v>
      </c>
      <c r="N204" s="17">
        <v>412423</v>
      </c>
      <c r="O204" s="9"/>
      <c r="P204">
        <f t="shared" si="27"/>
        <v>-4.6397233589118674E-3</v>
      </c>
    </row>
    <row r="205" spans="1:16" x14ac:dyDescent="0.25">
      <c r="A205" s="2">
        <v>43969</v>
      </c>
      <c r="B205" s="3">
        <v>1.7529999999999999</v>
      </c>
      <c r="C205" s="3">
        <v>1.7889999999999999</v>
      </c>
      <c r="D205" s="13">
        <f t="shared" si="21"/>
        <v>1.7709999999999999</v>
      </c>
      <c r="E205" s="12">
        <f t="shared" si="22"/>
        <v>2.0327498588368173E-2</v>
      </c>
      <c r="F205" s="9">
        <f t="shared" si="23"/>
        <v>7.4635922330097193E-2</v>
      </c>
      <c r="G205" s="16">
        <v>209826</v>
      </c>
      <c r="H205" s="9"/>
      <c r="I205" s="6">
        <v>32.08</v>
      </c>
      <c r="J205" s="6">
        <v>32.39</v>
      </c>
      <c r="K205" s="13">
        <f t="shared" si="24"/>
        <v>32.234999999999999</v>
      </c>
      <c r="L205" s="12">
        <f t="shared" si="25"/>
        <v>9.6168760663875377E-3</v>
      </c>
      <c r="M205" s="9">
        <f t="shared" si="26"/>
        <v>8.3529411764705852E-2</v>
      </c>
      <c r="N205" s="16">
        <v>541942</v>
      </c>
      <c r="O205" s="9"/>
      <c r="P205">
        <f t="shared" si="27"/>
        <v>8.1511657013646294E-2</v>
      </c>
    </row>
    <row r="206" spans="1:16" x14ac:dyDescent="0.25">
      <c r="A206" s="4">
        <v>43966</v>
      </c>
      <c r="B206" s="5">
        <v>1.6359999999999999</v>
      </c>
      <c r="C206" s="5">
        <v>1.66</v>
      </c>
      <c r="D206" s="13">
        <f t="shared" si="21"/>
        <v>1.6479999999999999</v>
      </c>
      <c r="E206" s="12">
        <f t="shared" si="22"/>
        <v>1.4563106796116519E-2</v>
      </c>
      <c r="F206" s="9">
        <f t="shared" si="23"/>
        <v>-1.6706443914081159E-2</v>
      </c>
      <c r="G206" s="17">
        <v>157212</v>
      </c>
      <c r="H206" s="9"/>
      <c r="I206" s="7">
        <v>29.65</v>
      </c>
      <c r="J206" s="7">
        <v>29.85</v>
      </c>
      <c r="K206" s="13">
        <f t="shared" si="24"/>
        <v>29.75</v>
      </c>
      <c r="L206" s="12">
        <f t="shared" si="25"/>
        <v>6.7226890756303479E-3</v>
      </c>
      <c r="M206" s="9">
        <f t="shared" si="26"/>
        <v>6.1741613133476037E-2</v>
      </c>
      <c r="N206" s="17">
        <v>409747</v>
      </c>
      <c r="O206" s="9"/>
      <c r="P206">
        <f t="shared" si="27"/>
        <v>4.3943319113681739E-2</v>
      </c>
    </row>
    <row r="207" spans="1:16" x14ac:dyDescent="0.25">
      <c r="A207" s="2">
        <v>43965</v>
      </c>
      <c r="B207" s="3">
        <v>1.67</v>
      </c>
      <c r="C207" s="3">
        <v>1.6819999999999999</v>
      </c>
      <c r="D207" s="13">
        <f t="shared" si="21"/>
        <v>1.6759999999999999</v>
      </c>
      <c r="E207" s="12">
        <f t="shared" si="22"/>
        <v>7.1599045346062117E-3</v>
      </c>
      <c r="F207" s="9">
        <f t="shared" si="23"/>
        <v>2.1639743980493842E-2</v>
      </c>
      <c r="G207" s="16">
        <v>193408</v>
      </c>
      <c r="H207" s="9"/>
      <c r="I207" s="6">
        <v>27.9</v>
      </c>
      <c r="J207" s="6">
        <v>28.14</v>
      </c>
      <c r="K207" s="13">
        <f t="shared" si="24"/>
        <v>28.02</v>
      </c>
      <c r="L207" s="12">
        <f t="shared" si="25"/>
        <v>8.5653104925054249E-3</v>
      </c>
      <c r="M207" s="9">
        <f t="shared" si="26"/>
        <v>8.1018518518518379E-2</v>
      </c>
      <c r="N207" s="16">
        <v>393988</v>
      </c>
      <c r="O207" s="9"/>
      <c r="P207">
        <f t="shared" si="27"/>
        <v>6.7546663031745099E-2</v>
      </c>
    </row>
    <row r="208" spans="1:16" x14ac:dyDescent="0.25">
      <c r="A208" s="4">
        <v>43964</v>
      </c>
      <c r="B208" s="5">
        <v>1.631</v>
      </c>
      <c r="C208" s="5">
        <v>1.65</v>
      </c>
      <c r="D208" s="13">
        <f t="shared" si="21"/>
        <v>1.6404999999999998</v>
      </c>
      <c r="E208" s="12">
        <f t="shared" si="22"/>
        <v>1.1581834806461388E-2</v>
      </c>
      <c r="F208" s="9">
        <f t="shared" si="23"/>
        <v>-3.2438808611029324E-2</v>
      </c>
      <c r="G208" s="17">
        <v>229395</v>
      </c>
      <c r="H208" s="9"/>
      <c r="I208" s="7">
        <v>25.88</v>
      </c>
      <c r="J208" s="7">
        <v>25.96</v>
      </c>
      <c r="K208" s="13">
        <f t="shared" si="24"/>
        <v>25.92</v>
      </c>
      <c r="L208" s="12">
        <f t="shared" si="25"/>
        <v>3.0864197530864907E-3</v>
      </c>
      <c r="M208" s="9">
        <f t="shared" si="26"/>
        <v>1.9327406262081848E-3</v>
      </c>
      <c r="N208" s="17">
        <v>423310</v>
      </c>
      <c r="O208" s="9"/>
      <c r="P208">
        <f t="shared" si="27"/>
        <v>-5.8654759551066103E-3</v>
      </c>
    </row>
    <row r="209" spans="1:16" x14ac:dyDescent="0.25">
      <c r="A209" s="2">
        <v>43963</v>
      </c>
      <c r="B209" s="3">
        <v>1.6859999999999999</v>
      </c>
      <c r="C209" s="3">
        <v>1.7050000000000001</v>
      </c>
      <c r="D209" s="13">
        <f t="shared" si="21"/>
        <v>1.6955</v>
      </c>
      <c r="E209" s="12">
        <f t="shared" si="22"/>
        <v>1.1206133883810161E-2</v>
      </c>
      <c r="F209" s="9">
        <f t="shared" si="23"/>
        <v>-8.3017847485127194E-2</v>
      </c>
      <c r="G209" s="16">
        <v>205158</v>
      </c>
      <c r="H209" s="9"/>
      <c r="I209" s="6">
        <v>25.83</v>
      </c>
      <c r="J209" s="6">
        <v>25.91</v>
      </c>
      <c r="K209" s="13">
        <f t="shared" si="24"/>
        <v>25.869999999999997</v>
      </c>
      <c r="L209" s="12">
        <f t="shared" si="25"/>
        <v>3.0923850019328124E-3</v>
      </c>
      <c r="M209" s="9">
        <f t="shared" si="26"/>
        <v>5.2481692432872151E-2</v>
      </c>
      <c r="N209" s="16">
        <v>413666</v>
      </c>
      <c r="O209" s="9"/>
      <c r="P209">
        <f t="shared" si="27"/>
        <v>2.1739558825338744E-2</v>
      </c>
    </row>
    <row r="210" spans="1:16" x14ac:dyDescent="0.25">
      <c r="A210" s="4">
        <v>43962</v>
      </c>
      <c r="B210" s="5">
        <v>1.8440000000000001</v>
      </c>
      <c r="C210" s="5">
        <v>1.8540000000000001</v>
      </c>
      <c r="D210" s="13">
        <f t="shared" si="21"/>
        <v>1.8490000000000002</v>
      </c>
      <c r="E210" s="12">
        <f t="shared" si="22"/>
        <v>5.4083288263926492E-3</v>
      </c>
      <c r="F210" s="9">
        <f t="shared" si="23"/>
        <v>1.4262205156335916E-2</v>
      </c>
      <c r="G210" s="17">
        <v>197224</v>
      </c>
      <c r="H210" s="9"/>
      <c r="I210" s="7">
        <v>24.26</v>
      </c>
      <c r="J210" s="7">
        <v>24.9</v>
      </c>
      <c r="K210" s="13">
        <f t="shared" si="24"/>
        <v>24.58</v>
      </c>
      <c r="L210" s="12">
        <f t="shared" si="25"/>
        <v>2.6037428803905496E-2</v>
      </c>
      <c r="M210" s="9">
        <f t="shared" si="26"/>
        <v>-3.8500506585612548E-3</v>
      </c>
      <c r="N210" s="17">
        <v>157369</v>
      </c>
      <c r="O210" s="9"/>
      <c r="P210">
        <f t="shared" si="27"/>
        <v>2.5925767217078099E-4</v>
      </c>
    </row>
    <row r="211" spans="1:16" x14ac:dyDescent="0.25">
      <c r="A211" s="2">
        <v>43959</v>
      </c>
      <c r="B211" s="3">
        <v>1.8169999999999999</v>
      </c>
      <c r="C211" s="3">
        <v>1.829</v>
      </c>
      <c r="D211" s="13">
        <f t="shared" si="21"/>
        <v>1.823</v>
      </c>
      <c r="E211" s="12">
        <f t="shared" si="22"/>
        <v>6.5825562260011031E-3</v>
      </c>
      <c r="F211" s="9">
        <f t="shared" si="23"/>
        <v>-4.0021063717746164E-2</v>
      </c>
      <c r="G211" s="16">
        <v>165785</v>
      </c>
      <c r="H211" s="9"/>
      <c r="I211" s="6">
        <v>24.45</v>
      </c>
      <c r="J211" s="6">
        <v>24.9</v>
      </c>
      <c r="K211" s="13">
        <f t="shared" si="24"/>
        <v>24.674999999999997</v>
      </c>
      <c r="L211" s="12">
        <f t="shared" si="25"/>
        <v>1.8237082066869276E-2</v>
      </c>
      <c r="M211" s="9">
        <f t="shared" si="26"/>
        <v>6.1518606151860666E-2</v>
      </c>
      <c r="N211" s="16">
        <v>178222</v>
      </c>
      <c r="O211" s="9"/>
      <c r="P211">
        <f t="shared" si="27"/>
        <v>3.8481287357380899E-2</v>
      </c>
    </row>
    <row r="212" spans="1:16" x14ac:dyDescent="0.25">
      <c r="A212" s="4">
        <v>43958</v>
      </c>
      <c r="B212" s="5">
        <v>1.8939999999999999</v>
      </c>
      <c r="C212" s="5">
        <v>1.9039999999999999</v>
      </c>
      <c r="D212" s="13">
        <f t="shared" si="21"/>
        <v>1.899</v>
      </c>
      <c r="E212" s="12">
        <f t="shared" si="22"/>
        <v>5.2659294365455548E-3</v>
      </c>
      <c r="F212" s="9">
        <f t="shared" si="23"/>
        <v>-2.4903722721437704E-2</v>
      </c>
      <c r="G212" s="17">
        <v>210938</v>
      </c>
      <c r="H212" s="9"/>
      <c r="I212" s="7">
        <v>23.08</v>
      </c>
      <c r="J212" s="7">
        <v>23.41</v>
      </c>
      <c r="K212" s="13">
        <f t="shared" si="24"/>
        <v>23.244999999999997</v>
      </c>
      <c r="L212" s="12">
        <f t="shared" si="25"/>
        <v>1.4196601419660223E-2</v>
      </c>
      <c r="M212" s="9">
        <f t="shared" si="26"/>
        <v>-3.5677245384774903E-2</v>
      </c>
      <c r="N212" s="17">
        <v>288733</v>
      </c>
      <c r="O212" s="9"/>
      <c r="P212">
        <f t="shared" si="27"/>
        <v>-3.3232948722656822E-2</v>
      </c>
    </row>
    <row r="213" spans="1:16" x14ac:dyDescent="0.25">
      <c r="A213" s="2">
        <v>43957</v>
      </c>
      <c r="B213" s="3">
        <v>1.9450000000000001</v>
      </c>
      <c r="C213" s="3">
        <v>1.95</v>
      </c>
      <c r="D213" s="13">
        <f t="shared" si="21"/>
        <v>1.9475</v>
      </c>
      <c r="E213" s="12">
        <f t="shared" si="22"/>
        <v>2.5673940949935267E-3</v>
      </c>
      <c r="F213" s="9">
        <f t="shared" si="23"/>
        <v>-6.6171181970750448E-2</v>
      </c>
      <c r="G213" s="16">
        <v>239359</v>
      </c>
      <c r="H213" s="9"/>
      <c r="I213" s="6">
        <v>24.06</v>
      </c>
      <c r="J213" s="6">
        <v>24.15</v>
      </c>
      <c r="K213" s="13">
        <f t="shared" si="24"/>
        <v>24.104999999999997</v>
      </c>
      <c r="L213" s="12">
        <f t="shared" si="25"/>
        <v>3.7336652146857446E-3</v>
      </c>
      <c r="M213" s="9">
        <f t="shared" si="26"/>
        <v>-5.0049261083743968E-2</v>
      </c>
      <c r="N213" s="16">
        <v>357184</v>
      </c>
      <c r="O213" s="9"/>
      <c r="P213">
        <f t="shared" si="27"/>
        <v>-5.3707002255547018E-2</v>
      </c>
    </row>
    <row r="214" spans="1:16" x14ac:dyDescent="0.25">
      <c r="A214" s="4">
        <v>43956</v>
      </c>
      <c r="B214" s="5">
        <v>2.08</v>
      </c>
      <c r="C214" s="5">
        <v>2.0910000000000002</v>
      </c>
      <c r="D214" s="13">
        <f t="shared" si="21"/>
        <v>2.0855000000000001</v>
      </c>
      <c r="E214" s="12">
        <f t="shared" si="22"/>
        <v>5.2745145049149459E-3</v>
      </c>
      <c r="F214" s="9">
        <f t="shared" si="23"/>
        <v>4.798994974874371E-2</v>
      </c>
      <c r="G214" s="17">
        <v>281476</v>
      </c>
      <c r="H214" s="9"/>
      <c r="I214" s="7">
        <v>25.28</v>
      </c>
      <c r="J214" s="7">
        <v>25.47</v>
      </c>
      <c r="K214" s="13">
        <f t="shared" si="24"/>
        <v>25.375</v>
      </c>
      <c r="L214" s="12">
        <f t="shared" si="25"/>
        <v>7.4876847290639495E-3</v>
      </c>
      <c r="M214" s="9">
        <f t="shared" si="26"/>
        <v>0.19159427095562331</v>
      </c>
      <c r="N214" s="17">
        <v>363452</v>
      </c>
      <c r="O214" s="9"/>
      <c r="P214">
        <f t="shared" si="27"/>
        <v>0.15901332468943896</v>
      </c>
    </row>
    <row r="215" spans="1:16" x14ac:dyDescent="0.25">
      <c r="A215" s="2">
        <v>43955</v>
      </c>
      <c r="B215" s="3">
        <v>1.986</v>
      </c>
      <c r="C215" s="3">
        <v>1.994</v>
      </c>
      <c r="D215" s="13">
        <f t="shared" si="21"/>
        <v>1.99</v>
      </c>
      <c r="E215" s="12">
        <f t="shared" si="22"/>
        <v>4.0201005025125667E-3</v>
      </c>
      <c r="F215" s="9">
        <f t="shared" si="23"/>
        <v>5.4304635761589504E-2</v>
      </c>
      <c r="G215" s="16">
        <v>174684</v>
      </c>
      <c r="H215" s="9"/>
      <c r="I215" s="6">
        <v>21.18</v>
      </c>
      <c r="J215" s="6">
        <v>21.41</v>
      </c>
      <c r="K215" s="13">
        <f t="shared" si="24"/>
        <v>21.295000000000002</v>
      </c>
      <c r="L215" s="12">
        <f t="shared" si="25"/>
        <v>1.0800657431321926E-2</v>
      </c>
      <c r="M215" s="9">
        <f t="shared" si="26"/>
        <v>7.7682186234817818E-2</v>
      </c>
      <c r="N215" s="16">
        <v>286630</v>
      </c>
      <c r="O215" s="9"/>
      <c r="P215">
        <f t="shared" si="27"/>
        <v>7.2378287930072546E-2</v>
      </c>
    </row>
    <row r="216" spans="1:16" x14ac:dyDescent="0.25">
      <c r="A216" s="4">
        <v>43952</v>
      </c>
      <c r="B216" s="5">
        <v>1.875</v>
      </c>
      <c r="C216" s="5">
        <v>1.9</v>
      </c>
      <c r="D216" s="13">
        <f t="shared" si="21"/>
        <v>1.8875</v>
      </c>
      <c r="E216" s="12">
        <f t="shared" si="22"/>
        <v>1.3245033112582735E-2</v>
      </c>
      <c r="F216" s="9">
        <f t="shared" si="23"/>
        <v>-2.5303382390911566E-2</v>
      </c>
      <c r="G216" s="17">
        <v>172039</v>
      </c>
      <c r="H216" s="9"/>
      <c r="I216" s="7">
        <v>19.670000000000002</v>
      </c>
      <c r="J216" s="7">
        <v>19.850000000000001</v>
      </c>
      <c r="K216" s="13">
        <f t="shared" si="24"/>
        <v>19.760000000000002</v>
      </c>
      <c r="L216" s="12">
        <f t="shared" si="25"/>
        <v>9.1093117408906736E-3</v>
      </c>
      <c r="M216" s="9">
        <f t="shared" si="26"/>
        <v>3.6182485579444146E-2</v>
      </c>
      <c r="N216" s="17">
        <v>368386</v>
      </c>
      <c r="O216" s="9"/>
      <c r="P216">
        <f t="shared" si="27"/>
        <v>2.2232572765985618E-2</v>
      </c>
    </row>
    <row r="217" spans="1:16" x14ac:dyDescent="0.25">
      <c r="A217" s="2">
        <v>43951</v>
      </c>
      <c r="B217" s="3">
        <v>1.931</v>
      </c>
      <c r="C217" s="3">
        <v>1.9419999999999999</v>
      </c>
      <c r="D217" s="13">
        <f t="shared" si="21"/>
        <v>1.9365000000000001</v>
      </c>
      <c r="E217" s="12">
        <f t="shared" si="22"/>
        <v>5.6803511489800663E-3</v>
      </c>
      <c r="F217" s="9">
        <f t="shared" si="23"/>
        <v>3.3351120597651995E-2</v>
      </c>
      <c r="G217" s="16">
        <v>160578</v>
      </c>
      <c r="H217" s="9"/>
      <c r="I217" s="6">
        <v>19</v>
      </c>
      <c r="J217" s="6">
        <v>19.14</v>
      </c>
      <c r="K217" s="13">
        <f t="shared" si="24"/>
        <v>19.07</v>
      </c>
      <c r="L217" s="12">
        <f t="shared" si="25"/>
        <v>7.3413738856843505E-3</v>
      </c>
      <c r="M217" s="9">
        <f t="shared" si="26"/>
        <v>0.23992197659297809</v>
      </c>
      <c r="N217" s="16">
        <v>501420</v>
      </c>
      <c r="O217" s="9"/>
      <c r="P217">
        <f t="shared" si="27"/>
        <v>0.19305518384760076</v>
      </c>
    </row>
    <row r="218" spans="1:16" x14ac:dyDescent="0.25">
      <c r="A218" s="4">
        <v>43950</v>
      </c>
      <c r="B218" s="5">
        <v>1.867</v>
      </c>
      <c r="C218" s="5">
        <v>1.881</v>
      </c>
      <c r="D218" s="13">
        <f t="shared" si="21"/>
        <v>1.8740000000000001</v>
      </c>
      <c r="E218" s="12">
        <f t="shared" si="22"/>
        <v>7.4706510138740721E-3</v>
      </c>
      <c r="F218" s="9">
        <f t="shared" si="23"/>
        <v>-4.0450588837685597E-2</v>
      </c>
      <c r="G218" s="17">
        <v>149947</v>
      </c>
      <c r="H218" s="9"/>
      <c r="I218" s="7">
        <v>15.32</v>
      </c>
      <c r="J218" s="7">
        <v>15.44</v>
      </c>
      <c r="K218" s="13">
        <f t="shared" si="24"/>
        <v>15.379999999999999</v>
      </c>
      <c r="L218" s="12">
        <f t="shared" si="25"/>
        <v>7.8023407022106131E-3</v>
      </c>
      <c r="M218" s="9">
        <f t="shared" si="26"/>
        <v>0.15813253012048167</v>
      </c>
      <c r="N218" s="17">
        <v>510049</v>
      </c>
      <c r="O218" s="9"/>
      <c r="P218">
        <f t="shared" si="27"/>
        <v>0.11307799503566013</v>
      </c>
    </row>
    <row r="219" spans="1:16" x14ac:dyDescent="0.25">
      <c r="A219" s="2">
        <v>43949</v>
      </c>
      <c r="B219" s="3">
        <v>1.9450000000000001</v>
      </c>
      <c r="C219" s="3">
        <v>1.9610000000000001</v>
      </c>
      <c r="D219" s="13">
        <f t="shared" si="21"/>
        <v>1.9530000000000001</v>
      </c>
      <c r="E219" s="12">
        <f t="shared" si="22"/>
        <v>8.1925243215565866E-3</v>
      </c>
      <c r="F219" s="9">
        <f t="shared" si="23"/>
        <v>1.5864759427828501E-2</v>
      </c>
      <c r="G219" s="16">
        <v>152019</v>
      </c>
      <c r="H219" s="9"/>
      <c r="I219" s="6">
        <v>13.18</v>
      </c>
      <c r="J219" s="6">
        <v>13.38</v>
      </c>
      <c r="K219" s="13">
        <f t="shared" si="24"/>
        <v>13.280000000000001</v>
      </c>
      <c r="L219" s="12">
        <f t="shared" si="25"/>
        <v>1.5060240963855501E-2</v>
      </c>
      <c r="M219" s="9">
        <f t="shared" si="26"/>
        <v>2.8659953524399873E-2</v>
      </c>
      <c r="N219" s="16">
        <v>815946</v>
      </c>
      <c r="O219" s="9"/>
      <c r="P219">
        <f t="shared" si="27"/>
        <v>2.5756980077485104E-2</v>
      </c>
    </row>
    <row r="220" spans="1:16" x14ac:dyDescent="0.25">
      <c r="A220" s="4">
        <v>43948</v>
      </c>
      <c r="B220" s="5">
        <v>1.915</v>
      </c>
      <c r="C220" s="5">
        <v>1.93</v>
      </c>
      <c r="D220" s="13">
        <f t="shared" si="21"/>
        <v>1.9224999999999999</v>
      </c>
      <c r="E220" s="12">
        <f t="shared" si="22"/>
        <v>7.8023407022106131E-3</v>
      </c>
      <c r="F220" s="9">
        <f t="shared" si="23"/>
        <v>2.6154256738724291E-2</v>
      </c>
      <c r="G220" s="17">
        <v>203162</v>
      </c>
      <c r="H220" s="9"/>
      <c r="I220" s="7">
        <v>12.9</v>
      </c>
      <c r="J220" s="7">
        <v>12.92</v>
      </c>
      <c r="K220" s="13">
        <f t="shared" si="24"/>
        <v>12.91</v>
      </c>
      <c r="L220" s="12">
        <f t="shared" si="25"/>
        <v>1.5491866769945448E-3</v>
      </c>
      <c r="M220" s="9">
        <f t="shared" si="26"/>
        <v>-0.25202780996523744</v>
      </c>
      <c r="N220" s="17">
        <v>581712</v>
      </c>
      <c r="O220" s="9"/>
      <c r="P220">
        <f t="shared" si="27"/>
        <v>-0.18891386679606989</v>
      </c>
    </row>
    <row r="221" spans="1:16" x14ac:dyDescent="0.25">
      <c r="A221" s="2">
        <v>43945</v>
      </c>
      <c r="B221" s="3">
        <v>1.865</v>
      </c>
      <c r="C221" s="3">
        <v>1.8819999999999999</v>
      </c>
      <c r="D221" s="13">
        <f t="shared" si="21"/>
        <v>1.8734999999999999</v>
      </c>
      <c r="E221" s="12">
        <f t="shared" si="22"/>
        <v>9.0739258073124652E-3</v>
      </c>
      <c r="F221" s="9">
        <f t="shared" si="23"/>
        <v>-3.8984354962811052E-2</v>
      </c>
      <c r="G221" s="16">
        <v>160463</v>
      </c>
      <c r="H221" s="9"/>
      <c r="I221" s="6">
        <v>17.02</v>
      </c>
      <c r="J221" s="6">
        <v>17.5</v>
      </c>
      <c r="K221" s="13">
        <f t="shared" si="24"/>
        <v>17.259999999999998</v>
      </c>
      <c r="L221" s="12">
        <f t="shared" si="25"/>
        <v>2.780996523754348E-2</v>
      </c>
      <c r="M221" s="9">
        <f t="shared" si="26"/>
        <v>2.5245025245025143E-2</v>
      </c>
      <c r="N221" s="16">
        <v>565121</v>
      </c>
      <c r="O221" s="9"/>
      <c r="P221">
        <f t="shared" si="27"/>
        <v>1.0672664415805314E-2</v>
      </c>
    </row>
    <row r="222" spans="1:16" x14ac:dyDescent="0.25">
      <c r="A222" s="4">
        <v>43944</v>
      </c>
      <c r="B222" s="5">
        <v>1.9419999999999999</v>
      </c>
      <c r="C222" s="5">
        <v>1.9570000000000001</v>
      </c>
      <c r="D222" s="13">
        <f t="shared" si="21"/>
        <v>1.9495</v>
      </c>
      <c r="E222" s="12">
        <f t="shared" si="22"/>
        <v>7.6942805847653884E-3</v>
      </c>
      <c r="F222" s="9">
        <f t="shared" si="23"/>
        <v>1.9879675647397343E-2</v>
      </c>
      <c r="G222" s="17">
        <v>134749</v>
      </c>
      <c r="H222" s="9"/>
      <c r="I222" s="7">
        <v>16.8</v>
      </c>
      <c r="J222" s="7">
        <v>16.87</v>
      </c>
      <c r="K222" s="13">
        <f t="shared" si="24"/>
        <v>16.835000000000001</v>
      </c>
      <c r="L222" s="12">
        <f t="shared" si="25"/>
        <v>4.1580041580041747E-3</v>
      </c>
      <c r="M222" s="9">
        <f t="shared" si="26"/>
        <v>0.17686123732960501</v>
      </c>
      <c r="N222" s="17">
        <v>777155</v>
      </c>
      <c r="O222" s="9"/>
      <c r="P222">
        <f t="shared" si="27"/>
        <v>0.14124526294272363</v>
      </c>
    </row>
    <row r="223" spans="1:16" x14ac:dyDescent="0.25">
      <c r="A223" s="2">
        <v>43943</v>
      </c>
      <c r="B223" s="3">
        <v>1.9</v>
      </c>
      <c r="C223" s="3">
        <v>1.923</v>
      </c>
      <c r="D223" s="13">
        <f t="shared" si="21"/>
        <v>1.9115</v>
      </c>
      <c r="E223" s="12">
        <f t="shared" si="22"/>
        <v>1.2032435260266875E-2</v>
      </c>
      <c r="F223" s="9">
        <f t="shared" si="23"/>
        <v>4.2541587128442915E-2</v>
      </c>
      <c r="G223" s="16">
        <v>146824</v>
      </c>
      <c r="H223" s="9"/>
      <c r="I223" s="6">
        <v>14.22</v>
      </c>
      <c r="J223" s="6">
        <v>14.39</v>
      </c>
      <c r="K223" s="13">
        <f t="shared" si="24"/>
        <v>14.305</v>
      </c>
      <c r="L223" s="12">
        <f t="shared" si="25"/>
        <v>1.1883956658511005E-2</v>
      </c>
      <c r="M223" s="9">
        <f t="shared" si="26"/>
        <v>0.1076267905536199</v>
      </c>
      <c r="N223" s="16">
        <v>1141771</v>
      </c>
      <c r="O223" s="9"/>
      <c r="P223">
        <f t="shared" si="27"/>
        <v>9.2860260565539143E-2</v>
      </c>
    </row>
    <row r="224" spans="1:16" x14ac:dyDescent="0.25">
      <c r="A224" s="4">
        <v>43942</v>
      </c>
      <c r="B224" s="5">
        <v>1.821</v>
      </c>
      <c r="C224" s="5">
        <v>1.8460000000000001</v>
      </c>
      <c r="D224" s="13">
        <f t="shared" si="21"/>
        <v>1.8334999999999999</v>
      </c>
      <c r="E224" s="12">
        <f t="shared" si="22"/>
        <v>1.3635124079629198E-2</v>
      </c>
      <c r="F224" s="9">
        <f t="shared" si="23"/>
        <v>-6.1668372569089192E-2</v>
      </c>
      <c r="G224" s="17">
        <v>247507</v>
      </c>
      <c r="H224" s="9"/>
      <c r="I224" s="7">
        <v>12.71</v>
      </c>
      <c r="J224" s="7">
        <v>13.12</v>
      </c>
      <c r="K224" s="13">
        <f t="shared" si="24"/>
        <v>12.914999999999999</v>
      </c>
      <c r="L224" s="12">
        <f t="shared" si="25"/>
        <v>3.1746031746031619E-2</v>
      </c>
      <c r="M224" s="9">
        <f t="shared" si="26"/>
        <v>-0.39194915254237295</v>
      </c>
      <c r="N224" s="17">
        <v>2128720</v>
      </c>
      <c r="O224" s="9"/>
      <c r="P224">
        <f t="shared" si="27"/>
        <v>-0.31701505407913333</v>
      </c>
    </row>
    <row r="225" spans="1:16" x14ac:dyDescent="0.25">
      <c r="A225" s="2">
        <v>43941</v>
      </c>
      <c r="B225" s="3">
        <v>1.9330000000000001</v>
      </c>
      <c r="C225" s="3">
        <v>1.9750000000000001</v>
      </c>
      <c r="D225" s="13">
        <f t="shared" si="21"/>
        <v>1.9540000000000002</v>
      </c>
      <c r="E225" s="12">
        <f t="shared" si="22"/>
        <v>2.1494370522006159E-2</v>
      </c>
      <c r="F225" s="9">
        <f t="shared" si="23"/>
        <v>0.10770975056689358</v>
      </c>
      <c r="G225" s="16">
        <v>214783</v>
      </c>
      <c r="H225" s="9"/>
      <c r="I225" s="6">
        <v>21.16</v>
      </c>
      <c r="J225" s="6">
        <v>21.32</v>
      </c>
      <c r="K225" s="13">
        <f t="shared" si="24"/>
        <v>21.240000000000002</v>
      </c>
      <c r="L225" s="12">
        <f t="shared" si="25"/>
        <v>7.5329566854990641E-3</v>
      </c>
      <c r="M225" s="9">
        <f t="shared" si="26"/>
        <v>-0.15580286168521451</v>
      </c>
      <c r="N225" s="16">
        <v>1165842</v>
      </c>
      <c r="O225" s="9"/>
      <c r="P225">
        <f t="shared" si="27"/>
        <v>-9.6017124124578357E-2</v>
      </c>
    </row>
    <row r="226" spans="1:16" x14ac:dyDescent="0.25">
      <c r="A226" s="4">
        <v>43938</v>
      </c>
      <c r="B226" s="5">
        <v>1.7430000000000001</v>
      </c>
      <c r="C226" s="5">
        <v>1.7849999999999999</v>
      </c>
      <c r="D226" s="13">
        <f t="shared" si="21"/>
        <v>1.764</v>
      </c>
      <c r="E226" s="12">
        <f t="shared" si="22"/>
        <v>2.3809523809523704E-2</v>
      </c>
      <c r="F226" s="9">
        <f t="shared" si="23"/>
        <v>4.4095886356910308E-2</v>
      </c>
      <c r="G226" s="17">
        <v>185107</v>
      </c>
      <c r="H226" s="9"/>
      <c r="I226" s="7">
        <v>25.09</v>
      </c>
      <c r="J226" s="7">
        <v>25.23</v>
      </c>
      <c r="K226" s="13">
        <f t="shared" si="24"/>
        <v>25.16</v>
      </c>
      <c r="L226" s="12">
        <f t="shared" si="25"/>
        <v>5.5643879173291159E-3</v>
      </c>
      <c r="M226" s="9">
        <f t="shared" si="26"/>
        <v>0.27553865652724951</v>
      </c>
      <c r="N226" s="17">
        <v>635687</v>
      </c>
      <c r="O226" s="9"/>
      <c r="P226">
        <f t="shared" si="27"/>
        <v>0.22302892426262302</v>
      </c>
    </row>
    <row r="227" spans="1:16" x14ac:dyDescent="0.25">
      <c r="A227" s="2">
        <v>43937</v>
      </c>
      <c r="B227" s="3">
        <v>1.6830000000000001</v>
      </c>
      <c r="C227" s="3">
        <v>1.696</v>
      </c>
      <c r="D227" s="13">
        <f t="shared" si="21"/>
        <v>1.6895</v>
      </c>
      <c r="E227" s="12">
        <f t="shared" si="22"/>
        <v>7.694584196507784E-3</v>
      </c>
      <c r="F227" s="9">
        <f t="shared" si="23"/>
        <v>6.2578616352201299E-2</v>
      </c>
      <c r="G227" s="16">
        <v>209348</v>
      </c>
      <c r="H227" s="9"/>
      <c r="I227" s="6">
        <v>19.64</v>
      </c>
      <c r="J227" s="6">
        <v>19.809999999999999</v>
      </c>
      <c r="K227" s="13">
        <f t="shared" si="24"/>
        <v>19.725000000000001</v>
      </c>
      <c r="L227" s="12">
        <f t="shared" si="25"/>
        <v>8.6185044359948365E-3</v>
      </c>
      <c r="M227" s="9">
        <f t="shared" si="26"/>
        <v>-2.0605759682224334E-2</v>
      </c>
      <c r="N227" s="16">
        <v>319273</v>
      </c>
      <c r="O227" s="9"/>
      <c r="P227">
        <f t="shared" si="27"/>
        <v>-1.7328896809151E-3</v>
      </c>
    </row>
    <row r="228" spans="1:16" x14ac:dyDescent="0.25">
      <c r="A228" s="4">
        <v>43936</v>
      </c>
      <c r="B228" s="5">
        <v>1.5860000000000001</v>
      </c>
      <c r="C228" s="5">
        <v>1.5940000000000001</v>
      </c>
      <c r="D228" s="13">
        <f t="shared" si="21"/>
        <v>1.59</v>
      </c>
      <c r="E228" s="12">
        <f t="shared" si="22"/>
        <v>5.0314465408805072E-3</v>
      </c>
      <c r="F228" s="9">
        <f t="shared" si="23"/>
        <v>-2.900763358778613E-2</v>
      </c>
      <c r="G228" s="17">
        <v>139411</v>
      </c>
      <c r="H228" s="9"/>
      <c r="I228" s="7">
        <v>20.100000000000001</v>
      </c>
      <c r="J228" s="7">
        <v>20.18</v>
      </c>
      <c r="K228" s="13">
        <f t="shared" si="24"/>
        <v>20.14</v>
      </c>
      <c r="L228" s="12">
        <f t="shared" si="25"/>
        <v>3.9721946375371542E-3</v>
      </c>
      <c r="M228" s="9">
        <f t="shared" si="26"/>
        <v>-2.775766352884379E-2</v>
      </c>
      <c r="N228" s="17">
        <v>504320</v>
      </c>
      <c r="O228" s="9"/>
      <c r="P228">
        <f t="shared" si="27"/>
        <v>-2.8041256717283223E-2</v>
      </c>
    </row>
    <row r="229" spans="1:16" x14ac:dyDescent="0.25">
      <c r="A229" s="2">
        <v>43935</v>
      </c>
      <c r="B229" s="3">
        <v>1.631</v>
      </c>
      <c r="C229" s="3">
        <v>1.6439999999999999</v>
      </c>
      <c r="D229" s="13">
        <f t="shared" si="21"/>
        <v>1.6375</v>
      </c>
      <c r="E229" s="12">
        <f t="shared" si="22"/>
        <v>7.9389312977098635E-3</v>
      </c>
      <c r="F229" s="9">
        <f t="shared" si="23"/>
        <v>-5.2372685185185341E-2</v>
      </c>
      <c r="G229" s="16">
        <v>163589</v>
      </c>
      <c r="H229" s="9"/>
      <c r="I229" s="6">
        <v>20.6</v>
      </c>
      <c r="J229" s="6">
        <v>20.83</v>
      </c>
      <c r="K229" s="13">
        <f t="shared" si="24"/>
        <v>20.715</v>
      </c>
      <c r="L229" s="12">
        <f t="shared" si="25"/>
        <v>1.1103065411537383E-2</v>
      </c>
      <c r="M229" s="9">
        <f t="shared" si="26"/>
        <v>-7.5223214285714213E-2</v>
      </c>
      <c r="N229" s="16">
        <v>668308</v>
      </c>
      <c r="O229" s="9"/>
      <c r="P229">
        <f t="shared" si="27"/>
        <v>-7.0038886582192802E-2</v>
      </c>
    </row>
    <row r="230" spans="1:16" x14ac:dyDescent="0.25">
      <c r="A230" s="4">
        <v>43934</v>
      </c>
      <c r="B230" s="5">
        <v>1.7250000000000001</v>
      </c>
      <c r="C230" s="5">
        <v>1.7310000000000001</v>
      </c>
      <c r="D230" s="13">
        <f t="shared" si="21"/>
        <v>1.7280000000000002</v>
      </c>
      <c r="E230" s="12">
        <f t="shared" si="22"/>
        <v>3.4722222222222251E-3</v>
      </c>
      <c r="F230" s="9">
        <f t="shared" si="23"/>
        <v>-1.0592613799026651E-2</v>
      </c>
      <c r="G230" s="17">
        <v>172293</v>
      </c>
      <c r="H230" s="9"/>
      <c r="I230" s="7">
        <v>22.35</v>
      </c>
      <c r="J230" s="7">
        <v>22.45</v>
      </c>
      <c r="K230" s="13">
        <f t="shared" si="24"/>
        <v>22.4</v>
      </c>
      <c r="L230" s="12">
        <f t="shared" si="25"/>
        <v>4.4642857142856195E-3</v>
      </c>
      <c r="M230" s="9">
        <f t="shared" si="26"/>
        <v>-3.7800687285223455E-2</v>
      </c>
      <c r="N230" s="17">
        <v>676148</v>
      </c>
      <c r="O230" s="9"/>
      <c r="P230">
        <f t="shared" si="27"/>
        <v>-3.1627719976091359E-2</v>
      </c>
    </row>
    <row r="231" spans="1:16" x14ac:dyDescent="0.25">
      <c r="A231" s="2">
        <v>43930</v>
      </c>
      <c r="B231" s="3">
        <v>1.7330000000000001</v>
      </c>
      <c r="C231" s="3">
        <v>1.76</v>
      </c>
      <c r="D231" s="13">
        <f t="shared" si="21"/>
        <v>1.7465000000000002</v>
      </c>
      <c r="E231" s="12">
        <f t="shared" si="22"/>
        <v>1.5459490409390158E-2</v>
      </c>
      <c r="F231" s="9">
        <f t="shared" si="23"/>
        <v>-2.5662482566248146E-2</v>
      </c>
      <c r="G231" s="16">
        <v>176109</v>
      </c>
      <c r="H231" s="9"/>
      <c r="I231" s="6">
        <v>23.11</v>
      </c>
      <c r="J231" s="6">
        <v>23.45</v>
      </c>
      <c r="K231" s="13">
        <f t="shared" si="24"/>
        <v>23.28</v>
      </c>
      <c r="L231" s="12">
        <f t="shared" si="25"/>
        <v>1.4604810996563567E-2</v>
      </c>
      <c r="M231" s="9">
        <f t="shared" si="26"/>
        <v>-0.10907003444316865</v>
      </c>
      <c r="N231" s="16">
        <v>999324</v>
      </c>
      <c r="O231" s="9"/>
      <c r="P231">
        <f t="shared" si="27"/>
        <v>-9.0146530310023218E-2</v>
      </c>
    </row>
    <row r="232" spans="1:16" x14ac:dyDescent="0.25">
      <c r="A232" s="4">
        <v>43929</v>
      </c>
      <c r="B232" s="5">
        <v>1.7869999999999999</v>
      </c>
      <c r="C232" s="5">
        <v>1.798</v>
      </c>
      <c r="D232" s="13">
        <f t="shared" si="21"/>
        <v>1.7925</v>
      </c>
      <c r="E232" s="12">
        <f t="shared" si="22"/>
        <v>6.1366806136681287E-3</v>
      </c>
      <c r="F232" s="9">
        <f t="shared" si="23"/>
        <v>-6.0534591194968512E-2</v>
      </c>
      <c r="G232" s="17">
        <v>194188</v>
      </c>
      <c r="H232" s="9"/>
      <c r="I232" s="7">
        <v>26.04</v>
      </c>
      <c r="J232" s="7">
        <v>26.22</v>
      </c>
      <c r="K232" s="13">
        <f t="shared" si="24"/>
        <v>26.13</v>
      </c>
      <c r="L232" s="12">
        <f t="shared" si="25"/>
        <v>6.8886337543053854E-3</v>
      </c>
      <c r="M232" s="9">
        <f t="shared" si="26"/>
        <v>7.4424342105263053E-2</v>
      </c>
      <c r="N232" s="17">
        <v>690628</v>
      </c>
      <c r="O232" s="9"/>
      <c r="P232">
        <f t="shared" si="27"/>
        <v>4.3804861319153184E-2</v>
      </c>
    </row>
    <row r="233" spans="1:16" x14ac:dyDescent="0.25">
      <c r="A233" s="2">
        <v>43928</v>
      </c>
      <c r="B233" s="3">
        <v>1.903</v>
      </c>
      <c r="C233" s="3">
        <v>1.913</v>
      </c>
      <c r="D233" s="13">
        <f t="shared" si="21"/>
        <v>1.9079999999999999</v>
      </c>
      <c r="E233" s="12">
        <f t="shared" si="22"/>
        <v>5.2410901467505287E-3</v>
      </c>
      <c r="F233" s="9">
        <f t="shared" si="23"/>
        <v>8.9974293059125854E-2</v>
      </c>
      <c r="G233" s="16">
        <v>224752</v>
      </c>
      <c r="H233" s="9"/>
      <c r="I233" s="6">
        <v>24.14</v>
      </c>
      <c r="J233" s="6">
        <v>24.5</v>
      </c>
      <c r="K233" s="13">
        <f t="shared" si="24"/>
        <v>24.32</v>
      </c>
      <c r="L233" s="12">
        <f t="shared" si="25"/>
        <v>1.4802631578947345E-2</v>
      </c>
      <c r="M233" s="9">
        <f t="shared" si="26"/>
        <v>-7.6338777060387275E-2</v>
      </c>
      <c r="N233" s="16">
        <v>686575</v>
      </c>
      <c r="O233" s="9"/>
      <c r="P233">
        <f t="shared" si="27"/>
        <v>-3.860567017760904E-2</v>
      </c>
    </row>
    <row r="234" spans="1:16" x14ac:dyDescent="0.25">
      <c r="A234" s="4">
        <v>43927</v>
      </c>
      <c r="B234" s="5">
        <v>1.746</v>
      </c>
      <c r="C234" s="5">
        <v>1.7549999999999999</v>
      </c>
      <c r="D234" s="13">
        <f t="shared" si="21"/>
        <v>1.7504999999999999</v>
      </c>
      <c r="E234" s="12">
        <f t="shared" si="22"/>
        <v>5.1413881748071395E-3</v>
      </c>
      <c r="F234" s="9">
        <f t="shared" si="23"/>
        <v>5.8343409915356803E-2</v>
      </c>
      <c r="G234" s="17">
        <v>166277</v>
      </c>
      <c r="H234" s="9"/>
      <c r="I234" s="7">
        <v>26.27</v>
      </c>
      <c r="J234" s="7">
        <v>26.39</v>
      </c>
      <c r="K234" s="13">
        <f t="shared" si="24"/>
        <v>26.33</v>
      </c>
      <c r="L234" s="12">
        <f t="shared" si="25"/>
        <v>4.5575389289783897E-3</v>
      </c>
      <c r="M234" s="9">
        <f t="shared" si="26"/>
        <v>-9.2068965517241419E-2</v>
      </c>
      <c r="N234" s="17">
        <v>713558</v>
      </c>
      <c r="O234" s="9"/>
      <c r="P234">
        <f t="shared" si="27"/>
        <v>-5.7943408009269587E-2</v>
      </c>
    </row>
    <row r="235" spans="1:16" x14ac:dyDescent="0.25">
      <c r="A235" s="2">
        <v>43924</v>
      </c>
      <c r="B235" s="3">
        <v>1.649</v>
      </c>
      <c r="C235" s="3">
        <v>1.659</v>
      </c>
      <c r="D235" s="13">
        <f t="shared" si="21"/>
        <v>1.6539999999999999</v>
      </c>
      <c r="E235" s="12">
        <f t="shared" si="22"/>
        <v>6.0459492140266082E-3</v>
      </c>
      <c r="F235" s="9">
        <f t="shared" si="23"/>
        <v>6.6752660432118693E-2</v>
      </c>
      <c r="G235" s="16">
        <v>143914</v>
      </c>
      <c r="H235" s="9"/>
      <c r="I235" s="6">
        <v>28.85</v>
      </c>
      <c r="J235" s="6">
        <v>29.15</v>
      </c>
      <c r="K235" s="13">
        <f t="shared" si="24"/>
        <v>29</v>
      </c>
      <c r="L235" s="12">
        <f t="shared" si="25"/>
        <v>1.0344827586206799E-2</v>
      </c>
      <c r="M235" s="9">
        <f t="shared" si="26"/>
        <v>0.16676725005029169</v>
      </c>
      <c r="N235" s="16">
        <v>947533</v>
      </c>
      <c r="O235" s="9"/>
      <c r="P235">
        <f t="shared" si="27"/>
        <v>0.14407594144064473</v>
      </c>
    </row>
    <row r="236" spans="1:16" x14ac:dyDescent="0.25">
      <c r="A236" s="4">
        <v>43923</v>
      </c>
      <c r="B236" s="5">
        <v>1.548</v>
      </c>
      <c r="C236" s="5">
        <v>1.5529999999999999</v>
      </c>
      <c r="D236" s="13">
        <f t="shared" si="21"/>
        <v>1.5505</v>
      </c>
      <c r="E236" s="12">
        <f t="shared" si="22"/>
        <v>3.2247662044501088E-3</v>
      </c>
      <c r="F236" s="9">
        <f t="shared" si="23"/>
        <v>-2.4842767295597423E-2</v>
      </c>
      <c r="G236" s="17">
        <v>155341</v>
      </c>
      <c r="H236" s="9"/>
      <c r="I236" s="7">
        <v>24.71</v>
      </c>
      <c r="J236" s="7">
        <v>25</v>
      </c>
      <c r="K236" s="13">
        <f t="shared" si="24"/>
        <v>24.855</v>
      </c>
      <c r="L236" s="12">
        <f t="shared" si="25"/>
        <v>1.1667672500502883E-2</v>
      </c>
      <c r="M236" s="9">
        <f t="shared" si="26"/>
        <v>0.1743444365698088</v>
      </c>
      <c r="N236" s="17">
        <v>1041769</v>
      </c>
      <c r="O236" s="9"/>
      <c r="P236">
        <f t="shared" si="27"/>
        <v>0.1291528467101897</v>
      </c>
    </row>
    <row r="237" spans="1:16" x14ac:dyDescent="0.25">
      <c r="A237" s="2">
        <v>43922</v>
      </c>
      <c r="B237" s="3">
        <v>1.585</v>
      </c>
      <c r="C237" s="3">
        <v>1.595</v>
      </c>
      <c r="D237" s="13">
        <f t="shared" si="21"/>
        <v>1.5899999999999999</v>
      </c>
      <c r="E237" s="12">
        <f t="shared" si="22"/>
        <v>6.2893081761006353E-3</v>
      </c>
      <c r="F237" s="9">
        <f t="shared" si="23"/>
        <v>-3.5486806187443154E-2</v>
      </c>
      <c r="G237" s="16">
        <v>132272</v>
      </c>
      <c r="H237" s="9"/>
      <c r="I237" s="6">
        <v>21.12</v>
      </c>
      <c r="J237" s="6">
        <v>21.21</v>
      </c>
      <c r="K237" s="13">
        <f t="shared" si="24"/>
        <v>21.164999999999999</v>
      </c>
      <c r="L237" s="12">
        <f t="shared" si="25"/>
        <v>4.2523033309709362E-3</v>
      </c>
      <c r="M237" s="9">
        <f t="shared" si="26"/>
        <v>4.9851190476190466E-2</v>
      </c>
      <c r="N237" s="16">
        <v>663543</v>
      </c>
      <c r="O237" s="9"/>
      <c r="P237">
        <f t="shared" si="27"/>
        <v>3.0489707058458427E-2</v>
      </c>
    </row>
    <row r="238" spans="1:16" x14ac:dyDescent="0.25">
      <c r="A238" s="4">
        <v>43921</v>
      </c>
      <c r="B238" s="5">
        <v>1.64</v>
      </c>
      <c r="C238" s="5">
        <v>1.657</v>
      </c>
      <c r="D238" s="13">
        <f t="shared" si="21"/>
        <v>1.6484999999999999</v>
      </c>
      <c r="E238" s="12">
        <f t="shared" si="22"/>
        <v>1.0312405216863893E-2</v>
      </c>
      <c r="F238" s="9">
        <f t="shared" si="23"/>
        <v>-3.1433607520564122E-2</v>
      </c>
      <c r="G238" s="17">
        <v>132129</v>
      </c>
      <c r="H238" s="9"/>
      <c r="I238" s="7">
        <v>20.100000000000001</v>
      </c>
      <c r="J238" s="7">
        <v>20.22</v>
      </c>
      <c r="K238" s="13">
        <f t="shared" si="24"/>
        <v>20.16</v>
      </c>
      <c r="L238" s="12">
        <f t="shared" si="25"/>
        <v>5.9523809523808254E-3</v>
      </c>
      <c r="M238" s="9">
        <f t="shared" si="26"/>
        <v>-1.7331022530329143E-3</v>
      </c>
      <c r="N238" s="17">
        <v>604605</v>
      </c>
      <c r="O238" s="9"/>
      <c r="P238">
        <f t="shared" si="27"/>
        <v>-8.4715524477586793E-3</v>
      </c>
    </row>
    <row r="239" spans="1:16" x14ac:dyDescent="0.25">
      <c r="A239" s="2">
        <v>43920</v>
      </c>
      <c r="B239" s="3">
        <v>1.694</v>
      </c>
      <c r="C239" s="3">
        <v>1.71</v>
      </c>
      <c r="D239" s="13">
        <f t="shared" si="21"/>
        <v>1.702</v>
      </c>
      <c r="E239" s="12">
        <f t="shared" si="22"/>
        <v>9.4007050528789743E-3</v>
      </c>
      <c r="F239" s="9">
        <f t="shared" si="23"/>
        <v>1.8856629751571319E-2</v>
      </c>
      <c r="G239" s="16">
        <v>98568</v>
      </c>
      <c r="H239" s="9"/>
      <c r="I239" s="6">
        <v>20.100000000000001</v>
      </c>
      <c r="J239" s="6">
        <v>20.29</v>
      </c>
      <c r="K239" s="13">
        <f t="shared" si="24"/>
        <v>20.195</v>
      </c>
      <c r="L239" s="12">
        <f t="shared" si="25"/>
        <v>9.408269373607215E-3</v>
      </c>
      <c r="M239" s="9">
        <f t="shared" si="26"/>
        <v>-7.4048601558918015E-2</v>
      </c>
      <c r="N239" s="16">
        <v>695356</v>
      </c>
      <c r="O239" s="9"/>
      <c r="P239">
        <f t="shared" si="27"/>
        <v>-5.2970264056707329E-2</v>
      </c>
    </row>
    <row r="240" spans="1:16" x14ac:dyDescent="0.25">
      <c r="A240" s="4">
        <v>43917</v>
      </c>
      <c r="B240" s="5">
        <v>1.661</v>
      </c>
      <c r="C240" s="5">
        <v>1.68</v>
      </c>
      <c r="D240" s="13">
        <f t="shared" si="21"/>
        <v>1.6705000000000001</v>
      </c>
      <c r="E240" s="12">
        <f t="shared" si="22"/>
        <v>1.1373840167614429E-2</v>
      </c>
      <c r="F240" s="9">
        <f t="shared" si="23"/>
        <v>-1.6485133941713248E-2</v>
      </c>
      <c r="G240" s="17">
        <v>109589</v>
      </c>
      <c r="H240" s="9"/>
      <c r="I240" s="7">
        <v>21.7</v>
      </c>
      <c r="J240" s="7">
        <v>21.92</v>
      </c>
      <c r="K240" s="13">
        <f t="shared" si="24"/>
        <v>21.810000000000002</v>
      </c>
      <c r="L240" s="12">
        <f t="shared" si="25"/>
        <v>1.008711600183413E-2</v>
      </c>
      <c r="M240" s="9">
        <f t="shared" si="26"/>
        <v>-5.8290155440414382E-2</v>
      </c>
      <c r="N240" s="17">
        <v>551742</v>
      </c>
      <c r="O240" s="9"/>
      <c r="P240">
        <f t="shared" si="27"/>
        <v>-4.8805432782635397E-2</v>
      </c>
    </row>
    <row r="241" spans="1:16" x14ac:dyDescent="0.25">
      <c r="A241" s="2">
        <v>43916</v>
      </c>
      <c r="B241" s="3">
        <v>1.6859999999999999</v>
      </c>
      <c r="C241" s="3">
        <v>1.7110000000000001</v>
      </c>
      <c r="D241" s="13">
        <f t="shared" si="21"/>
        <v>1.6985000000000001</v>
      </c>
      <c r="E241" s="12">
        <f t="shared" si="22"/>
        <v>1.4718869590815503E-2</v>
      </c>
      <c r="F241" s="9">
        <f t="shared" si="23"/>
        <v>-1.3933236574745989E-2</v>
      </c>
      <c r="G241" s="16">
        <v>117769</v>
      </c>
      <c r="H241" s="9"/>
      <c r="I241" s="6">
        <v>23.04</v>
      </c>
      <c r="J241" s="6">
        <v>23.28</v>
      </c>
      <c r="K241" s="13">
        <f t="shared" si="24"/>
        <v>23.16</v>
      </c>
      <c r="L241" s="12">
        <f t="shared" si="25"/>
        <v>1.036269430051822E-2</v>
      </c>
      <c r="M241" s="9">
        <f t="shared" si="26"/>
        <v>-4.5932028836251249E-2</v>
      </c>
      <c r="N241" s="16">
        <v>594194</v>
      </c>
      <c r="O241" s="9"/>
      <c r="P241">
        <f t="shared" si="27"/>
        <v>-3.8672143322409529E-2</v>
      </c>
    </row>
    <row r="242" spans="1:16" x14ac:dyDescent="0.25">
      <c r="A242" s="4">
        <v>43915</v>
      </c>
      <c r="B242" s="5">
        <v>1.71</v>
      </c>
      <c r="C242" s="5">
        <v>1.7350000000000001</v>
      </c>
      <c r="D242" s="13">
        <f t="shared" si="21"/>
        <v>1.7225000000000001</v>
      </c>
      <c r="E242" s="12">
        <f t="shared" si="22"/>
        <v>1.4513788098693836E-2</v>
      </c>
      <c r="F242" s="9">
        <f t="shared" si="23"/>
        <v>2.7438115120787421E-2</v>
      </c>
      <c r="G242" s="17">
        <v>90970</v>
      </c>
      <c r="H242" s="9"/>
      <c r="I242" s="7">
        <v>24.15</v>
      </c>
      <c r="J242" s="7">
        <v>24.4</v>
      </c>
      <c r="K242" s="13">
        <f t="shared" si="24"/>
        <v>24.274999999999999</v>
      </c>
      <c r="L242" s="12">
        <f t="shared" si="25"/>
        <v>1.0298661174047374E-2</v>
      </c>
      <c r="M242" s="9">
        <f t="shared" si="26"/>
        <v>-1.0288065843621075E-3</v>
      </c>
      <c r="N242" s="17">
        <v>594780</v>
      </c>
      <c r="O242" s="9"/>
      <c r="P242">
        <f t="shared" si="27"/>
        <v>5.4297681900209414E-3</v>
      </c>
    </row>
    <row r="243" spans="1:16" x14ac:dyDescent="0.25">
      <c r="A243" s="2">
        <v>43914</v>
      </c>
      <c r="B243" s="3">
        <v>1.667</v>
      </c>
      <c r="C243" s="3">
        <v>1.6859999999999999</v>
      </c>
      <c r="D243" s="13">
        <f t="shared" si="21"/>
        <v>1.6764999999999999</v>
      </c>
      <c r="E243" s="12">
        <f t="shared" si="22"/>
        <v>1.1333134506412114E-2</v>
      </c>
      <c r="F243" s="9">
        <f t="shared" si="23"/>
        <v>5.4402515723270373E-2</v>
      </c>
      <c r="G243" s="16">
        <v>77255</v>
      </c>
      <c r="H243" s="9"/>
      <c r="I243" s="6">
        <v>24.2</v>
      </c>
      <c r="J243" s="6">
        <v>24.4</v>
      </c>
      <c r="K243" s="13">
        <f t="shared" si="24"/>
        <v>24.299999999999997</v>
      </c>
      <c r="L243" s="12">
        <f t="shared" si="25"/>
        <v>8.2304526748970906E-3</v>
      </c>
      <c r="M243" s="9">
        <f t="shared" si="26"/>
        <v>1.758793969849215E-2</v>
      </c>
      <c r="N243" s="16">
        <v>633894</v>
      </c>
      <c r="O243" s="9"/>
      <c r="P243">
        <f t="shared" si="27"/>
        <v>2.5940430161141233E-2</v>
      </c>
    </row>
    <row r="244" spans="1:16" x14ac:dyDescent="0.25">
      <c r="A244" s="4">
        <v>43913</v>
      </c>
      <c r="B244" s="5">
        <v>1.58</v>
      </c>
      <c r="C244" s="5">
        <v>1.6</v>
      </c>
      <c r="D244" s="13">
        <f t="shared" si="21"/>
        <v>1.59</v>
      </c>
      <c r="E244" s="12">
        <f t="shared" si="22"/>
        <v>1.2578616352201269E-2</v>
      </c>
      <c r="F244" s="9">
        <f t="shared" si="23"/>
        <v>5.6925996204935103E-3</v>
      </c>
      <c r="G244" s="17">
        <v>120287</v>
      </c>
      <c r="H244" s="9"/>
      <c r="I244" s="7">
        <v>23.71</v>
      </c>
      <c r="J244" s="7">
        <v>24.05</v>
      </c>
      <c r="K244" s="13">
        <f t="shared" si="24"/>
        <v>23.880000000000003</v>
      </c>
      <c r="L244" s="12">
        <f t="shared" si="25"/>
        <v>1.4237855946398653E-2</v>
      </c>
      <c r="M244" s="9">
        <f t="shared" si="26"/>
        <v>1.487462813429663E-2</v>
      </c>
      <c r="N244" s="17">
        <v>801593</v>
      </c>
      <c r="O244" s="9"/>
      <c r="P244">
        <f t="shared" si="27"/>
        <v>1.2791409641227634E-2</v>
      </c>
    </row>
    <row r="245" spans="1:16" x14ac:dyDescent="0.25">
      <c r="A245" s="2">
        <v>43910</v>
      </c>
      <c r="B245" s="3">
        <v>1.57</v>
      </c>
      <c r="C245" s="3">
        <v>1.5920000000000001</v>
      </c>
      <c r="D245" s="13">
        <f t="shared" si="21"/>
        <v>1.581</v>
      </c>
      <c r="E245" s="12">
        <f t="shared" si="22"/>
        <v>1.3915243516761556E-2</v>
      </c>
      <c r="F245" s="9">
        <f t="shared" si="23"/>
        <v>-3.8613560352690701E-2</v>
      </c>
      <c r="G245" s="16">
        <v>139912</v>
      </c>
      <c r="H245" s="9"/>
      <c r="I245" s="6">
        <v>23.3</v>
      </c>
      <c r="J245" s="6">
        <v>23.76</v>
      </c>
      <c r="K245" s="13">
        <f t="shared" si="24"/>
        <v>23.53</v>
      </c>
      <c r="L245" s="12">
        <f t="shared" si="25"/>
        <v>1.9549511262218478E-2</v>
      </c>
      <c r="M245" s="9">
        <f t="shared" si="26"/>
        <v>-8.4969861948279157E-2</v>
      </c>
      <c r="N245" s="16">
        <v>1092222</v>
      </c>
      <c r="O245" s="9"/>
      <c r="P245">
        <f t="shared" si="27"/>
        <v>-7.4452544929600559E-2</v>
      </c>
    </row>
    <row r="246" spans="1:16" x14ac:dyDescent="0.25">
      <c r="A246" s="4">
        <v>43909</v>
      </c>
      <c r="B246" s="5">
        <v>1.625</v>
      </c>
      <c r="C246" s="5">
        <v>1.6639999999999999</v>
      </c>
      <c r="D246" s="13">
        <f t="shared" si="21"/>
        <v>1.6444999999999999</v>
      </c>
      <c r="E246" s="12">
        <f t="shared" si="22"/>
        <v>2.3715415019762803E-2</v>
      </c>
      <c r="F246" s="9">
        <f t="shared" si="23"/>
        <v>1.512345679012328E-2</v>
      </c>
      <c r="G246" s="17">
        <v>162363</v>
      </c>
      <c r="H246" s="9"/>
      <c r="I246" s="7">
        <v>25.61</v>
      </c>
      <c r="J246" s="7">
        <v>25.82</v>
      </c>
      <c r="K246" s="13">
        <f t="shared" si="24"/>
        <v>25.715</v>
      </c>
      <c r="L246" s="12">
        <f t="shared" si="25"/>
        <v>8.1664398211161136E-3</v>
      </c>
      <c r="M246" s="9">
        <f t="shared" si="26"/>
        <v>0.14187388987566618</v>
      </c>
      <c r="N246" s="17">
        <v>1079855</v>
      </c>
      <c r="O246" s="9"/>
      <c r="P246">
        <f t="shared" si="27"/>
        <v>0.1131167534965568</v>
      </c>
    </row>
    <row r="247" spans="1:16" x14ac:dyDescent="0.25">
      <c r="A247" s="2">
        <v>43908</v>
      </c>
      <c r="B247" s="3">
        <v>1.6</v>
      </c>
      <c r="C247" s="3">
        <v>1.64</v>
      </c>
      <c r="D247" s="13">
        <f t="shared" si="21"/>
        <v>1.62</v>
      </c>
      <c r="E247" s="12">
        <f t="shared" si="22"/>
        <v>2.4691358024691242E-2</v>
      </c>
      <c r="F247" s="9">
        <f t="shared" si="23"/>
        <v>-5.9506531204644442E-2</v>
      </c>
      <c r="G247" s="16">
        <v>204438</v>
      </c>
      <c r="H247" s="9"/>
      <c r="I247" s="6">
        <v>22.06</v>
      </c>
      <c r="J247" s="6">
        <v>22.98</v>
      </c>
      <c r="K247" s="13">
        <f t="shared" si="24"/>
        <v>22.52</v>
      </c>
      <c r="L247" s="12">
        <f t="shared" si="25"/>
        <v>4.0852575488454786E-2</v>
      </c>
      <c r="M247" s="9">
        <f t="shared" si="26"/>
        <v>-0.15938783128032852</v>
      </c>
      <c r="N247" s="16">
        <v>286707</v>
      </c>
      <c r="O247" s="9"/>
      <c r="P247">
        <f t="shared" si="27"/>
        <v>-0.13672676340010517</v>
      </c>
    </row>
    <row r="248" spans="1:16" x14ac:dyDescent="0.25">
      <c r="A248" s="4">
        <v>43907</v>
      </c>
      <c r="B248" s="5">
        <v>1.708</v>
      </c>
      <c r="C248" s="5">
        <v>1.7370000000000001</v>
      </c>
      <c r="D248" s="13">
        <f t="shared" si="21"/>
        <v>1.7225000000000001</v>
      </c>
      <c r="E248" s="12">
        <f t="shared" si="22"/>
        <v>1.6835994194484838E-2</v>
      </c>
      <c r="F248" s="9">
        <f t="shared" si="23"/>
        <v>-4.8605357636012037E-2</v>
      </c>
      <c r="G248" s="17">
        <v>141423</v>
      </c>
      <c r="H248" s="9"/>
      <c r="I248" s="7">
        <v>26.72</v>
      </c>
      <c r="J248" s="7">
        <v>26.86</v>
      </c>
      <c r="K248" s="13">
        <f t="shared" si="24"/>
        <v>26.79</v>
      </c>
      <c r="L248" s="12">
        <f t="shared" si="25"/>
        <v>5.2258305337812829E-3</v>
      </c>
      <c r="M248" s="9">
        <f t="shared" si="26"/>
        <v>-6.7849686847599178E-2</v>
      </c>
      <c r="N248" s="17">
        <v>521494</v>
      </c>
      <c r="O248" s="9"/>
      <c r="P248">
        <f t="shared" si="27"/>
        <v>-6.3483533721411467E-2</v>
      </c>
    </row>
    <row r="249" spans="1:16" x14ac:dyDescent="0.25">
      <c r="A249" s="2">
        <v>43906</v>
      </c>
      <c r="B249" s="3">
        <v>1.7969999999999999</v>
      </c>
      <c r="C249" s="3">
        <v>1.8240000000000001</v>
      </c>
      <c r="D249" s="13">
        <f t="shared" si="21"/>
        <v>1.8105</v>
      </c>
      <c r="E249" s="12">
        <f t="shared" si="22"/>
        <v>1.4913007456503802E-2</v>
      </c>
      <c r="F249" s="9">
        <f t="shared" si="23"/>
        <v>-4.685443537773093E-2</v>
      </c>
      <c r="G249" s="16">
        <v>152067</v>
      </c>
      <c r="H249" s="9"/>
      <c r="I249" s="6">
        <v>28.49</v>
      </c>
      <c r="J249" s="6">
        <v>28.99</v>
      </c>
      <c r="K249" s="13">
        <f t="shared" si="24"/>
        <v>28.74</v>
      </c>
      <c r="L249" s="12">
        <f t="shared" si="25"/>
        <v>1.7397355601948505E-2</v>
      </c>
      <c r="M249" s="9">
        <f t="shared" si="26"/>
        <v>-0.12604530941158598</v>
      </c>
      <c r="N249" s="16">
        <v>663525</v>
      </c>
      <c r="O249" s="9"/>
      <c r="P249">
        <f t="shared" si="27"/>
        <v>-0.10807848508495423</v>
      </c>
    </row>
    <row r="250" spans="1:16" x14ac:dyDescent="0.25">
      <c r="A250" s="4">
        <v>43903</v>
      </c>
      <c r="B250" s="5">
        <v>1.883</v>
      </c>
      <c r="C250" s="5">
        <v>1.9159999999999999</v>
      </c>
      <c r="D250" s="13">
        <f t="shared" si="21"/>
        <v>1.8995</v>
      </c>
      <c r="E250" s="12">
        <f t="shared" si="22"/>
        <v>1.73729928928665E-2</v>
      </c>
      <c r="F250" s="9">
        <f t="shared" si="23"/>
        <v>4.2249657064471924E-2</v>
      </c>
      <c r="G250" s="17">
        <v>210791</v>
      </c>
      <c r="H250" s="9"/>
      <c r="I250" s="7">
        <v>32.270000000000003</v>
      </c>
      <c r="J250" s="7">
        <v>33.5</v>
      </c>
      <c r="K250" s="13">
        <f t="shared" si="24"/>
        <v>32.885000000000005</v>
      </c>
      <c r="L250" s="12">
        <f t="shared" si="25"/>
        <v>3.7403071309107395E-2</v>
      </c>
      <c r="M250" s="9">
        <f t="shared" si="26"/>
        <v>6.2863606981254261E-2</v>
      </c>
      <c r="N250" s="17">
        <v>715399</v>
      </c>
      <c r="O250" s="9"/>
      <c r="P250">
        <f t="shared" si="27"/>
        <v>5.8186714329779329E-2</v>
      </c>
    </row>
    <row r="251" spans="1:16" x14ac:dyDescent="0.25">
      <c r="A251" s="2">
        <v>43902</v>
      </c>
      <c r="B251" s="3">
        <v>1.81</v>
      </c>
      <c r="C251" s="3">
        <v>1.835</v>
      </c>
      <c r="D251" s="13">
        <f t="shared" si="21"/>
        <v>1.8225</v>
      </c>
      <c r="E251" s="12">
        <f t="shared" si="22"/>
        <v>1.3717421124828483E-2</v>
      </c>
      <c r="F251" s="9">
        <f t="shared" si="23"/>
        <v>-2.877697841726623E-2</v>
      </c>
      <c r="G251" s="16">
        <v>260199</v>
      </c>
      <c r="H251" s="9"/>
      <c r="I251" s="6">
        <v>30.79</v>
      </c>
      <c r="J251" s="6">
        <v>31.09</v>
      </c>
      <c r="K251" s="13">
        <f t="shared" si="24"/>
        <v>30.939999999999998</v>
      </c>
      <c r="L251" s="12">
        <f t="shared" si="25"/>
        <v>9.6961861667744266E-3</v>
      </c>
      <c r="M251" s="9">
        <f t="shared" si="26"/>
        <v>-6.5680205345009957E-2</v>
      </c>
      <c r="N251" s="16">
        <v>963502</v>
      </c>
      <c r="O251" s="9"/>
      <c r="P251">
        <f t="shared" si="27"/>
        <v>-5.730760176681049E-2</v>
      </c>
    </row>
    <row r="252" spans="1:16" x14ac:dyDescent="0.25">
      <c r="A252" s="4">
        <v>43901</v>
      </c>
      <c r="B252" s="5">
        <v>1.863</v>
      </c>
      <c r="C252" s="5">
        <v>1.89</v>
      </c>
      <c r="D252" s="13">
        <f t="shared" si="21"/>
        <v>1.8765000000000001</v>
      </c>
      <c r="E252" s="12">
        <f t="shared" si="22"/>
        <v>1.4388489208633047E-2</v>
      </c>
      <c r="F252" s="9">
        <f t="shared" si="23"/>
        <v>-2.6963961628208466E-2</v>
      </c>
      <c r="G252" s="17">
        <v>296710</v>
      </c>
      <c r="H252" s="9"/>
      <c r="I252" s="7">
        <v>32.96</v>
      </c>
      <c r="J252" s="7">
        <v>33.270000000000003</v>
      </c>
      <c r="K252" s="13">
        <f t="shared" si="24"/>
        <v>33.115000000000002</v>
      </c>
      <c r="L252" s="12">
        <f t="shared" si="25"/>
        <v>9.3613166238865238E-3</v>
      </c>
      <c r="M252" s="9">
        <f t="shared" si="26"/>
        <v>-4.9512055109070086E-2</v>
      </c>
      <c r="N252" s="17">
        <v>824665</v>
      </c>
      <c r="O252" s="9"/>
      <c r="P252">
        <f t="shared" si="27"/>
        <v>-4.4396343994454544E-2</v>
      </c>
    </row>
    <row r="253" spans="1:16" x14ac:dyDescent="0.25">
      <c r="A253" s="2">
        <v>43900</v>
      </c>
      <c r="B253" s="3">
        <v>1.9219999999999999</v>
      </c>
      <c r="C253" s="3">
        <v>1.9350000000000001</v>
      </c>
      <c r="D253" s="13">
        <f t="shared" si="21"/>
        <v>1.9285000000000001</v>
      </c>
      <c r="E253" s="12">
        <f t="shared" si="22"/>
        <v>6.7409904070521763E-3</v>
      </c>
      <c r="F253" s="9">
        <f t="shared" si="23"/>
        <v>6.3120176405733197E-2</v>
      </c>
      <c r="G253" s="16">
        <v>319153</v>
      </c>
      <c r="H253" s="9"/>
      <c r="I253" s="6">
        <v>34.700000000000003</v>
      </c>
      <c r="J253" s="6">
        <v>34.979999999999997</v>
      </c>
      <c r="K253" s="13">
        <f t="shared" si="24"/>
        <v>34.840000000000003</v>
      </c>
      <c r="L253" s="12">
        <f t="shared" si="25"/>
        <v>8.0367393800227904E-3</v>
      </c>
      <c r="M253" s="9">
        <f t="shared" si="26"/>
        <v>0.15173553719008281</v>
      </c>
      <c r="N253" s="16">
        <v>997569</v>
      </c>
      <c r="O253" s="9"/>
      <c r="P253">
        <f t="shared" si="27"/>
        <v>0.13163048544923645</v>
      </c>
    </row>
    <row r="254" spans="1:16" x14ac:dyDescent="0.25">
      <c r="A254" s="4">
        <v>43899</v>
      </c>
      <c r="B254" s="5">
        <v>1.798</v>
      </c>
      <c r="C254" s="5">
        <v>1.83</v>
      </c>
      <c r="D254" s="13">
        <f t="shared" si="21"/>
        <v>1.8140000000000001</v>
      </c>
      <c r="E254" s="12">
        <f t="shared" si="22"/>
        <v>1.764057331863287E-2</v>
      </c>
      <c r="F254" s="9">
        <f t="shared" si="23"/>
        <v>5.2814857806152249E-2</v>
      </c>
      <c r="G254" s="17">
        <v>263705</v>
      </c>
      <c r="H254" s="9"/>
      <c r="I254" s="7">
        <v>30.17</v>
      </c>
      <c r="J254" s="7">
        <v>30.33</v>
      </c>
      <c r="K254" s="13">
        <f t="shared" si="24"/>
        <v>30.25</v>
      </c>
      <c r="L254" s="12">
        <f t="shared" si="25"/>
        <v>5.2892561983469951E-3</v>
      </c>
      <c r="M254" s="9">
        <f t="shared" si="26"/>
        <v>-0.2712599373644905</v>
      </c>
      <c r="N254" s="17">
        <v>1693652</v>
      </c>
      <c r="O254" s="9"/>
      <c r="P254">
        <f t="shared" si="27"/>
        <v>-0.19773385264125742</v>
      </c>
    </row>
    <row r="255" spans="1:16" x14ac:dyDescent="0.25">
      <c r="A255" s="2">
        <v>43896</v>
      </c>
      <c r="B255" s="3">
        <v>1.71</v>
      </c>
      <c r="C255" s="3">
        <v>1.736</v>
      </c>
      <c r="D255" s="13">
        <f t="shared" si="21"/>
        <v>1.7229999999999999</v>
      </c>
      <c r="E255" s="12">
        <f t="shared" si="22"/>
        <v>1.5089959373186317E-2</v>
      </c>
      <c r="F255" s="9">
        <f t="shared" si="23"/>
        <v>-2.046617396247874E-2</v>
      </c>
      <c r="G255" s="16">
        <v>188207</v>
      </c>
      <c r="H255" s="9"/>
      <c r="I255" s="6">
        <v>41.37</v>
      </c>
      <c r="J255" s="6">
        <v>41.65</v>
      </c>
      <c r="K255" s="13">
        <f t="shared" si="24"/>
        <v>41.51</v>
      </c>
      <c r="L255" s="12">
        <f t="shared" si="25"/>
        <v>6.7453625632378014E-3</v>
      </c>
      <c r="M255" s="9">
        <f t="shared" si="26"/>
        <v>-9.800086918730988E-2</v>
      </c>
      <c r="N255" s="16">
        <v>1204734</v>
      </c>
      <c r="O255" s="9"/>
      <c r="P255">
        <f t="shared" si="27"/>
        <v>-8.0409798684313194E-2</v>
      </c>
    </row>
    <row r="256" spans="1:16" x14ac:dyDescent="0.25">
      <c r="A256" s="4">
        <v>43895</v>
      </c>
      <c r="B256" s="5">
        <v>1.7549999999999999</v>
      </c>
      <c r="C256" s="5">
        <v>1.7629999999999999</v>
      </c>
      <c r="D256" s="13">
        <f t="shared" si="21"/>
        <v>1.7589999999999999</v>
      </c>
      <c r="E256" s="12">
        <f t="shared" si="22"/>
        <v>4.5480386583285999E-3</v>
      </c>
      <c r="F256" s="9">
        <f t="shared" si="23"/>
        <v>-4.2721088435374144E-2</v>
      </c>
      <c r="G256" s="17">
        <v>141261</v>
      </c>
      <c r="H256" s="9"/>
      <c r="I256" s="7">
        <v>45.99</v>
      </c>
      <c r="J256" s="7">
        <v>46.05</v>
      </c>
      <c r="K256" s="13">
        <f t="shared" si="24"/>
        <v>46.019999999999996</v>
      </c>
      <c r="L256" s="12">
        <f t="shared" si="25"/>
        <v>1.3037809647978092E-3</v>
      </c>
      <c r="M256" s="9">
        <f t="shared" si="26"/>
        <v>-2.4793388429752095E-2</v>
      </c>
      <c r="N256" s="17">
        <v>683404</v>
      </c>
      <c r="O256" s="9"/>
      <c r="P256">
        <f t="shared" si="27"/>
        <v>-2.8860824741212213E-2</v>
      </c>
    </row>
    <row r="257" spans="1:16" x14ac:dyDescent="0.25">
      <c r="A257" s="2">
        <v>43894</v>
      </c>
      <c r="B257" s="3">
        <v>1.8340000000000001</v>
      </c>
      <c r="C257" s="3">
        <v>1.841</v>
      </c>
      <c r="D257" s="13">
        <f t="shared" si="21"/>
        <v>1.8374999999999999</v>
      </c>
      <c r="E257" s="12">
        <f t="shared" si="22"/>
        <v>3.8095238095237527E-3</v>
      </c>
      <c r="F257" s="9">
        <f t="shared" si="23"/>
        <v>1.8287614297589405E-2</v>
      </c>
      <c r="G257" s="16">
        <v>128687</v>
      </c>
      <c r="H257" s="9"/>
      <c r="I257" s="6">
        <v>47.15</v>
      </c>
      <c r="J257" s="6">
        <v>47.23</v>
      </c>
      <c r="K257" s="13">
        <f t="shared" si="24"/>
        <v>47.19</v>
      </c>
      <c r="L257" s="12">
        <f t="shared" si="25"/>
        <v>1.6952744225471137E-3</v>
      </c>
      <c r="M257" s="9">
        <f t="shared" si="26"/>
        <v>5.3005406551465128E-4</v>
      </c>
      <c r="N257" s="16">
        <v>724225</v>
      </c>
      <c r="O257" s="9"/>
      <c r="P257">
        <f t="shared" si="27"/>
        <v>4.5588890676750366E-3</v>
      </c>
    </row>
    <row r="258" spans="1:16" x14ac:dyDescent="0.25">
      <c r="A258" s="4">
        <v>43893</v>
      </c>
      <c r="B258" s="5">
        <v>1.8</v>
      </c>
      <c r="C258" s="5">
        <v>1.8089999999999999</v>
      </c>
      <c r="D258" s="13">
        <f t="shared" si="21"/>
        <v>1.8045</v>
      </c>
      <c r="E258" s="12">
        <f t="shared" si="22"/>
        <v>4.9875311720697681E-3</v>
      </c>
      <c r="F258" s="9">
        <f t="shared" si="23"/>
        <v>2.5866969869243972E-2</v>
      </c>
      <c r="G258" s="17">
        <v>195284</v>
      </c>
      <c r="H258" s="9"/>
      <c r="I258" s="7">
        <v>47.04</v>
      </c>
      <c r="J258" s="7">
        <v>47.29</v>
      </c>
      <c r="K258" s="13">
        <f t="shared" si="24"/>
        <v>47.164999999999999</v>
      </c>
      <c r="L258" s="12">
        <f t="shared" si="25"/>
        <v>5.3005406551468251E-3</v>
      </c>
      <c r="M258" s="9">
        <f t="shared" si="26"/>
        <v>-7.1571413535416184E-3</v>
      </c>
      <c r="N258" s="17">
        <v>985670</v>
      </c>
      <c r="O258" s="9"/>
      <c r="P258">
        <f t="shared" si="27"/>
        <v>3.3536851103289477E-4</v>
      </c>
    </row>
    <row r="259" spans="1:16" x14ac:dyDescent="0.25">
      <c r="A259" s="2">
        <v>43892</v>
      </c>
      <c r="B259" s="3">
        <v>1.7549999999999999</v>
      </c>
      <c r="C259" s="3">
        <v>1.7629999999999999</v>
      </c>
      <c r="D259" s="13">
        <f t="shared" si="21"/>
        <v>1.7589999999999999</v>
      </c>
      <c r="E259" s="12">
        <f t="shared" si="22"/>
        <v>4.5480386583285999E-3</v>
      </c>
      <c r="F259" s="9">
        <f t="shared" si="23"/>
        <v>4.7959487637771803E-2</v>
      </c>
      <c r="G259" s="16">
        <v>183402</v>
      </c>
      <c r="H259" s="9"/>
      <c r="I259" s="6">
        <v>47.48</v>
      </c>
      <c r="J259" s="6">
        <v>47.53</v>
      </c>
      <c r="K259" s="13">
        <f t="shared" si="24"/>
        <v>47.504999999999995</v>
      </c>
      <c r="L259" s="12">
        <f t="shared" si="25"/>
        <v>1.0525207872856387E-3</v>
      </c>
      <c r="M259" s="9">
        <f t="shared" si="26"/>
        <v>8.1995216945678129E-2</v>
      </c>
      <c r="N259" s="16">
        <v>918575</v>
      </c>
      <c r="O259" s="9"/>
      <c r="P259">
        <f t="shared" si="27"/>
        <v>7.4273191184950765E-2</v>
      </c>
    </row>
    <row r="260" spans="1:16" x14ac:dyDescent="0.25">
      <c r="A260" s="4">
        <v>43889</v>
      </c>
      <c r="B260" s="5">
        <v>1.6779999999999999</v>
      </c>
      <c r="C260" s="5">
        <v>1.679</v>
      </c>
      <c r="D260" s="13">
        <f t="shared" ref="D260:D323" si="28">AVERAGE(B260:C260)</f>
        <v>1.6785000000000001</v>
      </c>
      <c r="E260" s="12">
        <f t="shared" ref="E260:E323" si="29">(C260-B260)/D260</f>
        <v>5.9577003276741847E-4</v>
      </c>
      <c r="F260" s="9">
        <f t="shared" ref="F260:F323" si="30">D260/D261-1</f>
        <v>-3.4790109258194368E-2</v>
      </c>
      <c r="G260" s="17">
        <v>112034</v>
      </c>
      <c r="H260" s="9"/>
      <c r="I260" s="7">
        <v>43.9</v>
      </c>
      <c r="J260" s="7">
        <v>43.91</v>
      </c>
      <c r="K260" s="13">
        <f t="shared" ref="K260:K323" si="31">AVERAGE(I260:J260)</f>
        <v>43.905000000000001</v>
      </c>
      <c r="L260" s="12">
        <f t="shared" ref="L260:L323" si="32">(J260-I260)/K260</f>
        <v>2.2776449151572738E-4</v>
      </c>
      <c r="M260" s="9">
        <f t="shared" ref="M260:M323" si="33">K260/K261-1</f>
        <v>-5.1727861771058259E-2</v>
      </c>
      <c r="N260" s="17">
        <v>1011915</v>
      </c>
      <c r="O260" s="9"/>
      <c r="P260">
        <f t="shared" ref="P260:P323" si="34">F260*$U$4+M260*$U$3</f>
        <v>-4.7885024732077078E-2</v>
      </c>
    </row>
    <row r="261" spans="1:16" x14ac:dyDescent="0.25">
      <c r="A261" s="2">
        <v>43888</v>
      </c>
      <c r="B261" s="3">
        <v>1.7370000000000001</v>
      </c>
      <c r="C261" s="3">
        <v>1.7410000000000001</v>
      </c>
      <c r="D261" s="13">
        <f t="shared" si="28"/>
        <v>1.7390000000000001</v>
      </c>
      <c r="E261" s="12">
        <f t="shared" si="29"/>
        <v>2.3001725129384721E-3</v>
      </c>
      <c r="F261" s="9">
        <f t="shared" si="30"/>
        <v>-4.5292341476804721E-2</v>
      </c>
      <c r="G261" s="16">
        <v>242291</v>
      </c>
      <c r="H261" s="9"/>
      <c r="I261" s="6">
        <v>46.16</v>
      </c>
      <c r="J261" s="6">
        <v>46.44</v>
      </c>
      <c r="K261" s="13">
        <f t="shared" si="31"/>
        <v>46.3</v>
      </c>
      <c r="L261" s="12">
        <f t="shared" si="32"/>
        <v>6.0475161987041288E-3</v>
      </c>
      <c r="M261" s="9">
        <f t="shared" si="33"/>
        <v>-4.8206393257272051E-2</v>
      </c>
      <c r="N261" s="16">
        <v>980446</v>
      </c>
      <c r="O261" s="9"/>
      <c r="P261">
        <f t="shared" si="34"/>
        <v>-4.7545253232526494E-2</v>
      </c>
    </row>
    <row r="262" spans="1:16" x14ac:dyDescent="0.25">
      <c r="A262" s="4">
        <v>43887</v>
      </c>
      <c r="B262" s="5">
        <v>1.8180000000000001</v>
      </c>
      <c r="C262" s="5">
        <v>1.825</v>
      </c>
      <c r="D262" s="13">
        <f t="shared" si="28"/>
        <v>1.8214999999999999</v>
      </c>
      <c r="E262" s="12">
        <f t="shared" si="29"/>
        <v>3.8429865495470191E-3</v>
      </c>
      <c r="F262" s="9">
        <f t="shared" si="30"/>
        <v>-1.3539128080151674E-2</v>
      </c>
      <c r="G262" s="17">
        <v>155787</v>
      </c>
      <c r="H262" s="9"/>
      <c r="I262" s="7">
        <v>48.58</v>
      </c>
      <c r="J262" s="7">
        <v>48.71</v>
      </c>
      <c r="K262" s="13">
        <f t="shared" si="31"/>
        <v>48.644999999999996</v>
      </c>
      <c r="L262" s="12">
        <f t="shared" si="32"/>
        <v>2.6724226539213193E-3</v>
      </c>
      <c r="M262" s="9">
        <f t="shared" si="33"/>
        <v>-2.8848073467758195E-2</v>
      </c>
      <c r="N262" s="17">
        <v>863928</v>
      </c>
      <c r="O262" s="9"/>
      <c r="P262">
        <f t="shared" si="34"/>
        <v>-2.537478016520496E-2</v>
      </c>
    </row>
    <row r="263" spans="1:16" x14ac:dyDescent="0.25">
      <c r="A263" s="2">
        <v>43886</v>
      </c>
      <c r="B263" s="3">
        <v>1.841</v>
      </c>
      <c r="C263" s="3">
        <v>1.8520000000000001</v>
      </c>
      <c r="D263" s="13">
        <f t="shared" si="28"/>
        <v>1.8465</v>
      </c>
      <c r="E263" s="12">
        <f t="shared" si="29"/>
        <v>5.957216355266786E-3</v>
      </c>
      <c r="F263" s="9">
        <f t="shared" si="30"/>
        <v>-4.3138312213534258E-3</v>
      </c>
      <c r="G263" s="16">
        <v>141941</v>
      </c>
      <c r="H263" s="9"/>
      <c r="I263" s="6">
        <v>50.01</v>
      </c>
      <c r="J263" s="6">
        <v>50.17</v>
      </c>
      <c r="K263" s="13">
        <f t="shared" si="31"/>
        <v>50.09</v>
      </c>
      <c r="L263" s="12">
        <f t="shared" si="32"/>
        <v>3.1942503493712056E-3</v>
      </c>
      <c r="M263" s="9">
        <f t="shared" si="33"/>
        <v>-2.4062347783731064E-2</v>
      </c>
      <c r="N263" s="16">
        <v>746438</v>
      </c>
      <c r="O263" s="9"/>
      <c r="P263">
        <f t="shared" si="34"/>
        <v>-1.9581804638871627E-2</v>
      </c>
    </row>
    <row r="264" spans="1:16" x14ac:dyDescent="0.25">
      <c r="A264" s="4">
        <v>43885</v>
      </c>
      <c r="B264" s="5">
        <v>1.85</v>
      </c>
      <c r="C264" s="5">
        <v>1.859</v>
      </c>
      <c r="D264" s="13">
        <f t="shared" si="28"/>
        <v>1.8545</v>
      </c>
      <c r="E264" s="12">
        <f t="shared" si="29"/>
        <v>4.8530601240225919E-3</v>
      </c>
      <c r="F264" s="9">
        <f t="shared" si="30"/>
        <v>-2.9057591623036561E-2</v>
      </c>
      <c r="G264" s="17">
        <v>145928</v>
      </c>
      <c r="H264" s="9"/>
      <c r="I264" s="7">
        <v>51.27</v>
      </c>
      <c r="J264" s="7">
        <v>51.38</v>
      </c>
      <c r="K264" s="13">
        <f t="shared" si="31"/>
        <v>51.325000000000003</v>
      </c>
      <c r="L264" s="12">
        <f t="shared" si="32"/>
        <v>2.1432050657574169E-3</v>
      </c>
      <c r="M264" s="9">
        <f t="shared" si="33"/>
        <v>-3.9307440336920796E-2</v>
      </c>
      <c r="N264" s="17">
        <v>739360</v>
      </c>
      <c r="O264" s="9"/>
      <c r="P264">
        <f t="shared" si="34"/>
        <v>-3.6981954812690052E-2</v>
      </c>
    </row>
    <row r="265" spans="1:16" x14ac:dyDescent="0.25">
      <c r="A265" s="2">
        <v>43882</v>
      </c>
      <c r="B265" s="3">
        <v>1.9</v>
      </c>
      <c r="C265" s="3">
        <v>1.92</v>
      </c>
      <c r="D265" s="13">
        <f t="shared" si="28"/>
        <v>1.91</v>
      </c>
      <c r="E265" s="12">
        <f t="shared" si="29"/>
        <v>1.0471204188481685E-2</v>
      </c>
      <c r="F265" s="9">
        <f t="shared" si="30"/>
        <v>-2.6109660574412663E-3</v>
      </c>
      <c r="G265" s="16">
        <v>134568</v>
      </c>
      <c r="H265" s="9"/>
      <c r="I265" s="6">
        <v>53.31</v>
      </c>
      <c r="J265" s="6">
        <v>53.54</v>
      </c>
      <c r="K265" s="13">
        <f t="shared" si="31"/>
        <v>53.424999999999997</v>
      </c>
      <c r="L265" s="12">
        <f t="shared" si="32"/>
        <v>4.3051006083293757E-3</v>
      </c>
      <c r="M265" s="9">
        <f t="shared" si="33"/>
        <v>-5.5839925546766755E-3</v>
      </c>
      <c r="N265" s="16">
        <v>690203</v>
      </c>
      <c r="O265" s="9"/>
      <c r="P265">
        <f t="shared" si="34"/>
        <v>-4.9094723470652028E-3</v>
      </c>
    </row>
    <row r="266" spans="1:16" x14ac:dyDescent="0.25">
      <c r="A266" s="4">
        <v>43881</v>
      </c>
      <c r="B266" s="5">
        <v>1.9119999999999999</v>
      </c>
      <c r="C266" s="5">
        <v>1.9179999999999999</v>
      </c>
      <c r="D266" s="13">
        <f t="shared" si="28"/>
        <v>1.915</v>
      </c>
      <c r="E266" s="12">
        <f t="shared" si="29"/>
        <v>3.1331592689295066E-3</v>
      </c>
      <c r="F266" s="9">
        <f t="shared" si="30"/>
        <v>-2.6436197254702587E-2</v>
      </c>
      <c r="G266" s="17">
        <v>245537</v>
      </c>
      <c r="H266" s="9"/>
      <c r="I266" s="7">
        <v>53.7</v>
      </c>
      <c r="J266" s="7">
        <v>53.75</v>
      </c>
      <c r="K266" s="13">
        <f t="shared" si="31"/>
        <v>53.725000000000001</v>
      </c>
      <c r="L266" s="12">
        <f t="shared" si="32"/>
        <v>9.3066542577937932E-4</v>
      </c>
      <c r="M266" s="9">
        <f t="shared" si="33"/>
        <v>0</v>
      </c>
      <c r="N266" s="17">
        <v>661548</v>
      </c>
      <c r="O266" s="9"/>
      <c r="P266">
        <f t="shared" si="34"/>
        <v>-5.997844041175357E-3</v>
      </c>
    </row>
    <row r="267" spans="1:16" x14ac:dyDescent="0.25">
      <c r="A267" s="2">
        <v>43880</v>
      </c>
      <c r="B267" s="3">
        <v>1.9630000000000001</v>
      </c>
      <c r="C267" s="3">
        <v>1.9710000000000001</v>
      </c>
      <c r="D267" s="13">
        <f t="shared" si="28"/>
        <v>1.9670000000000001</v>
      </c>
      <c r="E267" s="12">
        <f t="shared" si="29"/>
        <v>4.0671072699542486E-3</v>
      </c>
      <c r="F267" s="9">
        <f t="shared" si="30"/>
        <v>-5.0813008130079496E-4</v>
      </c>
      <c r="G267" s="16">
        <v>226263</v>
      </c>
      <c r="H267" s="9"/>
      <c r="I267" s="6">
        <v>53.7</v>
      </c>
      <c r="J267" s="6">
        <v>53.75</v>
      </c>
      <c r="K267" s="13">
        <f t="shared" si="31"/>
        <v>53.725000000000001</v>
      </c>
      <c r="L267" s="12">
        <f t="shared" si="32"/>
        <v>9.3066542577937932E-4</v>
      </c>
      <c r="M267" s="9">
        <f t="shared" si="33"/>
        <v>3.3173076923076916E-2</v>
      </c>
      <c r="N267" s="16">
        <v>628311</v>
      </c>
      <c r="O267" s="9"/>
      <c r="P267">
        <f t="shared" si="34"/>
        <v>2.5531485177317594E-2</v>
      </c>
    </row>
    <row r="268" spans="1:16" x14ac:dyDescent="0.25">
      <c r="A268" s="4">
        <v>43879</v>
      </c>
      <c r="B268" s="5">
        <v>1.966</v>
      </c>
      <c r="C268" s="5">
        <v>1.97</v>
      </c>
      <c r="D268" s="13">
        <f t="shared" si="28"/>
        <v>1.968</v>
      </c>
      <c r="E268" s="12">
        <f t="shared" si="29"/>
        <v>2.032520325203254E-3</v>
      </c>
      <c r="F268" s="9">
        <f t="shared" si="30"/>
        <v>6.3496352337206075E-2</v>
      </c>
      <c r="G268" s="17">
        <v>292608</v>
      </c>
      <c r="H268" s="9"/>
      <c r="I268" s="7">
        <v>51.8</v>
      </c>
      <c r="J268" s="7">
        <v>52.2</v>
      </c>
      <c r="K268" s="13">
        <f t="shared" si="31"/>
        <v>52</v>
      </c>
      <c r="L268" s="12">
        <f t="shared" si="32"/>
        <v>7.692307692307802E-3</v>
      </c>
      <c r="M268" s="9">
        <f t="shared" si="33"/>
        <v>-3.7359900373599153E-3</v>
      </c>
      <c r="N268" s="17">
        <v>200409</v>
      </c>
      <c r="O268" s="9"/>
      <c r="P268">
        <f t="shared" si="34"/>
        <v>1.1517682803722415E-2</v>
      </c>
    </row>
    <row r="269" spans="1:16" x14ac:dyDescent="0.25">
      <c r="A269" s="2">
        <v>43875</v>
      </c>
      <c r="B269" s="3">
        <v>1.8480000000000001</v>
      </c>
      <c r="C269" s="3">
        <v>1.853</v>
      </c>
      <c r="D269" s="13">
        <f t="shared" si="28"/>
        <v>1.8505</v>
      </c>
      <c r="E269" s="12">
        <f t="shared" si="29"/>
        <v>2.7019724398810556E-3</v>
      </c>
      <c r="F269" s="9">
        <f t="shared" si="30"/>
        <v>1.1755057408419978E-2</v>
      </c>
      <c r="G269" s="16">
        <v>178300</v>
      </c>
      <c r="H269" s="9"/>
      <c r="I269" s="6">
        <v>52.09</v>
      </c>
      <c r="J269" s="6">
        <v>52.3</v>
      </c>
      <c r="K269" s="13">
        <f t="shared" si="31"/>
        <v>52.195</v>
      </c>
      <c r="L269" s="12">
        <f t="shared" si="32"/>
        <v>4.0233738863874654E-3</v>
      </c>
      <c r="M269" s="9">
        <f t="shared" si="33"/>
        <v>1.2021328162869604E-2</v>
      </c>
      <c r="N269" s="16">
        <v>571940</v>
      </c>
      <c r="O269" s="9"/>
      <c r="P269">
        <f t="shared" si="34"/>
        <v>1.196091665804809E-2</v>
      </c>
    </row>
    <row r="270" spans="1:16" x14ac:dyDescent="0.25">
      <c r="A270" s="4">
        <v>43874</v>
      </c>
      <c r="B270" s="5">
        <v>1.825</v>
      </c>
      <c r="C270" s="5">
        <v>1.833</v>
      </c>
      <c r="D270" s="13">
        <f t="shared" si="28"/>
        <v>1.829</v>
      </c>
      <c r="E270" s="12">
        <f t="shared" si="29"/>
        <v>4.3739748496446186E-3</v>
      </c>
      <c r="F270" s="9">
        <f t="shared" si="30"/>
        <v>-1.0816657652785389E-2</v>
      </c>
      <c r="G270" s="17">
        <v>225160</v>
      </c>
      <c r="H270" s="9"/>
      <c r="I270" s="7">
        <v>51.5</v>
      </c>
      <c r="J270" s="7">
        <v>51.65</v>
      </c>
      <c r="K270" s="13">
        <f t="shared" si="31"/>
        <v>51.575000000000003</v>
      </c>
      <c r="L270" s="12">
        <f t="shared" si="32"/>
        <v>2.9083858458555227E-3</v>
      </c>
      <c r="M270" s="9">
        <f t="shared" si="33"/>
        <v>-2.0317337461299712E-3</v>
      </c>
      <c r="N270" s="17">
        <v>694375</v>
      </c>
      <c r="O270" s="9"/>
      <c r="P270">
        <f t="shared" si="34"/>
        <v>-4.0248571518171983E-3</v>
      </c>
    </row>
    <row r="271" spans="1:16" x14ac:dyDescent="0.25">
      <c r="A271" s="2">
        <v>43873</v>
      </c>
      <c r="B271" s="3">
        <v>1.8480000000000001</v>
      </c>
      <c r="C271" s="3">
        <v>1.85</v>
      </c>
      <c r="D271" s="13">
        <f t="shared" si="28"/>
        <v>1.8490000000000002</v>
      </c>
      <c r="E271" s="12">
        <f t="shared" si="29"/>
        <v>1.0816657652785299E-3</v>
      </c>
      <c r="F271" s="9">
        <f t="shared" si="30"/>
        <v>3.2096008931063347E-2</v>
      </c>
      <c r="G271" s="16">
        <v>248341</v>
      </c>
      <c r="H271" s="9"/>
      <c r="I271" s="6">
        <v>51.64</v>
      </c>
      <c r="J271" s="6">
        <v>51.72</v>
      </c>
      <c r="K271" s="13">
        <f t="shared" si="31"/>
        <v>51.68</v>
      </c>
      <c r="L271" s="12">
        <f t="shared" si="32"/>
        <v>1.5479876160990381E-3</v>
      </c>
      <c r="M271" s="9">
        <f t="shared" si="33"/>
        <v>3.3496650334966516E-2</v>
      </c>
      <c r="N271" s="16">
        <v>734341</v>
      </c>
      <c r="O271" s="9"/>
      <c r="P271">
        <f t="shared" si="34"/>
        <v>3.3178872834016382E-2</v>
      </c>
    </row>
    <row r="272" spans="1:16" x14ac:dyDescent="0.25">
      <c r="A272" s="4">
        <v>43872</v>
      </c>
      <c r="B272" s="5">
        <v>1.788</v>
      </c>
      <c r="C272" s="5">
        <v>1.7949999999999999</v>
      </c>
      <c r="D272" s="13">
        <f t="shared" si="28"/>
        <v>1.7915000000000001</v>
      </c>
      <c r="E272" s="12">
        <f t="shared" si="29"/>
        <v>3.9073402176946102E-3</v>
      </c>
      <c r="F272" s="9">
        <f t="shared" si="30"/>
        <v>1.3291855203619862E-2</v>
      </c>
      <c r="G272" s="17">
        <v>226387</v>
      </c>
      <c r="H272" s="9"/>
      <c r="I272" s="7">
        <v>49.92</v>
      </c>
      <c r="J272" s="7">
        <v>50.09</v>
      </c>
      <c r="K272" s="13">
        <f t="shared" si="31"/>
        <v>50.005000000000003</v>
      </c>
      <c r="L272" s="12">
        <f t="shared" si="32"/>
        <v>3.3996600339966342E-3</v>
      </c>
      <c r="M272" s="9">
        <f t="shared" si="33"/>
        <v>7.8605260505897334E-3</v>
      </c>
      <c r="N272" s="17">
        <v>671000</v>
      </c>
      <c r="O272" s="9"/>
      <c r="P272">
        <f t="shared" si="34"/>
        <v>9.0927859282984667E-3</v>
      </c>
    </row>
    <row r="273" spans="1:16" x14ac:dyDescent="0.25">
      <c r="A273" s="2">
        <v>43871</v>
      </c>
      <c r="B273" s="3">
        <v>1.766</v>
      </c>
      <c r="C273" s="3">
        <v>1.77</v>
      </c>
      <c r="D273" s="13">
        <f t="shared" si="28"/>
        <v>1.768</v>
      </c>
      <c r="E273" s="12">
        <f t="shared" si="29"/>
        <v>2.2624434389140291E-3</v>
      </c>
      <c r="F273" s="9">
        <f t="shared" si="30"/>
        <v>-4.4582545258038397E-2</v>
      </c>
      <c r="G273" s="16">
        <v>287673</v>
      </c>
      <c r="H273" s="9"/>
      <c r="I273" s="6">
        <v>49.58</v>
      </c>
      <c r="J273" s="6">
        <v>49.65</v>
      </c>
      <c r="K273" s="13">
        <f t="shared" si="31"/>
        <v>49.614999999999995</v>
      </c>
      <c r="L273" s="12">
        <f t="shared" si="32"/>
        <v>1.4108636501058206E-3</v>
      </c>
      <c r="M273" s="9">
        <f t="shared" si="33"/>
        <v>-1.4402065951529819E-2</v>
      </c>
      <c r="N273" s="16">
        <v>663623</v>
      </c>
      <c r="O273" s="9"/>
      <c r="P273">
        <f t="shared" si="34"/>
        <v>-2.1249412649102156E-2</v>
      </c>
    </row>
    <row r="274" spans="1:16" x14ac:dyDescent="0.25">
      <c r="A274" s="4">
        <v>43868</v>
      </c>
      <c r="B274" s="5">
        <v>1.847</v>
      </c>
      <c r="C274" s="5">
        <v>1.8540000000000001</v>
      </c>
      <c r="D274" s="13">
        <f t="shared" si="28"/>
        <v>1.8505</v>
      </c>
      <c r="E274" s="12">
        <f t="shared" si="29"/>
        <v>3.7827614158336218E-3</v>
      </c>
      <c r="F274" s="9">
        <f t="shared" si="30"/>
        <v>-7.2424892703862875E-3</v>
      </c>
      <c r="G274" s="17">
        <v>222719</v>
      </c>
      <c r="H274" s="9"/>
      <c r="I274" s="7">
        <v>50.26</v>
      </c>
      <c r="J274" s="7">
        <v>50.42</v>
      </c>
      <c r="K274" s="13">
        <f t="shared" si="31"/>
        <v>50.34</v>
      </c>
      <c r="L274" s="12">
        <f t="shared" si="32"/>
        <v>3.178386968613502E-3</v>
      </c>
      <c r="M274" s="9">
        <f t="shared" si="33"/>
        <v>-1.4294106128842743E-2</v>
      </c>
      <c r="N274" s="17">
        <v>705408</v>
      </c>
      <c r="O274" s="9"/>
      <c r="P274">
        <f t="shared" si="34"/>
        <v>-1.2694235400551018E-2</v>
      </c>
    </row>
    <row r="275" spans="1:16" x14ac:dyDescent="0.25">
      <c r="A275" s="2">
        <v>43867</v>
      </c>
      <c r="B275" s="3">
        <v>1.8620000000000001</v>
      </c>
      <c r="C275" s="3">
        <v>1.8660000000000001</v>
      </c>
      <c r="D275" s="13">
        <f t="shared" si="28"/>
        <v>1.8640000000000001</v>
      </c>
      <c r="E275" s="12">
        <f t="shared" si="29"/>
        <v>2.1459227467811176E-3</v>
      </c>
      <c r="F275" s="9">
        <f t="shared" si="30"/>
        <v>-2.1413276231263545E-3</v>
      </c>
      <c r="G275" s="16">
        <v>174131</v>
      </c>
      <c r="H275" s="9"/>
      <c r="I275" s="6">
        <v>51.05</v>
      </c>
      <c r="J275" s="6">
        <v>51.09</v>
      </c>
      <c r="K275" s="13">
        <f t="shared" si="31"/>
        <v>51.07</v>
      </c>
      <c r="L275" s="12">
        <f t="shared" si="32"/>
        <v>7.8323869199150686E-4</v>
      </c>
      <c r="M275" s="9">
        <f t="shared" si="33"/>
        <v>-2.5390625000000222E-3</v>
      </c>
      <c r="N275" s="16">
        <v>715101</v>
      </c>
      <c r="O275" s="9"/>
      <c r="P275">
        <f t="shared" si="34"/>
        <v>-2.4488244170321706E-3</v>
      </c>
    </row>
    <row r="276" spans="1:16" x14ac:dyDescent="0.25">
      <c r="A276" s="4">
        <v>43866</v>
      </c>
      <c r="B276" s="5">
        <v>1.8640000000000001</v>
      </c>
      <c r="C276" s="5">
        <v>1.8720000000000001</v>
      </c>
      <c r="D276" s="13">
        <f t="shared" si="28"/>
        <v>1.8680000000000001</v>
      </c>
      <c r="E276" s="12">
        <f t="shared" si="29"/>
        <v>4.2826552462526804E-3</v>
      </c>
      <c r="F276" s="9">
        <f t="shared" si="30"/>
        <v>-4.5297095656807729E-3</v>
      </c>
      <c r="G276" s="17">
        <v>174844</v>
      </c>
      <c r="H276" s="9"/>
      <c r="I276" s="7">
        <v>51.15</v>
      </c>
      <c r="J276" s="7">
        <v>51.25</v>
      </c>
      <c r="K276" s="13">
        <f t="shared" si="31"/>
        <v>51.2</v>
      </c>
      <c r="L276" s="12">
        <f t="shared" si="32"/>
        <v>1.9531250000000278E-3</v>
      </c>
      <c r="M276" s="9">
        <f t="shared" si="33"/>
        <v>3.6017806556050136E-2</v>
      </c>
      <c r="N276" s="17">
        <v>849264</v>
      </c>
      <c r="O276" s="9"/>
      <c r="P276">
        <f t="shared" si="34"/>
        <v>2.6818386699553023E-2</v>
      </c>
    </row>
    <row r="277" spans="1:16" x14ac:dyDescent="0.25">
      <c r="A277" s="2">
        <v>43865</v>
      </c>
      <c r="B277" s="3">
        <v>1.871</v>
      </c>
      <c r="C277" s="3">
        <v>1.8819999999999999</v>
      </c>
      <c r="D277" s="13">
        <f t="shared" si="28"/>
        <v>1.8765000000000001</v>
      </c>
      <c r="E277" s="12">
        <f t="shared" si="29"/>
        <v>5.8619770849986132E-3</v>
      </c>
      <c r="F277" s="9">
        <f t="shared" si="30"/>
        <v>2.9064984919111581E-2</v>
      </c>
      <c r="G277" s="16">
        <v>158659</v>
      </c>
      <c r="H277" s="9"/>
      <c r="I277" s="6">
        <v>49.35</v>
      </c>
      <c r="J277" s="6">
        <v>49.49</v>
      </c>
      <c r="K277" s="13">
        <f t="shared" si="31"/>
        <v>49.42</v>
      </c>
      <c r="L277" s="12">
        <f t="shared" si="32"/>
        <v>2.8328611898017111E-3</v>
      </c>
      <c r="M277" s="9">
        <f t="shared" si="33"/>
        <v>-9.0234609985962999E-3</v>
      </c>
      <c r="N277" s="16">
        <v>825721</v>
      </c>
      <c r="O277" s="9"/>
      <c r="P277">
        <f t="shared" si="34"/>
        <v>-3.8195495352710395E-4</v>
      </c>
    </row>
    <row r="278" spans="1:16" x14ac:dyDescent="0.25">
      <c r="A278" s="4">
        <v>43864</v>
      </c>
      <c r="B278" s="5">
        <v>1.82</v>
      </c>
      <c r="C278" s="5">
        <v>1.827</v>
      </c>
      <c r="D278" s="13">
        <f t="shared" si="28"/>
        <v>1.8235000000000001</v>
      </c>
      <c r="E278" s="12">
        <f t="shared" si="29"/>
        <v>3.8387715930901533E-3</v>
      </c>
      <c r="F278" s="9">
        <f t="shared" si="30"/>
        <v>-8.4284937466013732E-3</v>
      </c>
      <c r="G278" s="17">
        <v>148231</v>
      </c>
      <c r="H278" s="9"/>
      <c r="I278" s="7">
        <v>49.8</v>
      </c>
      <c r="J278" s="7">
        <v>49.94</v>
      </c>
      <c r="K278" s="13">
        <f t="shared" si="31"/>
        <v>49.87</v>
      </c>
      <c r="L278" s="12">
        <f t="shared" si="32"/>
        <v>2.8072989773410984E-3</v>
      </c>
      <c r="M278" s="9">
        <f t="shared" si="33"/>
        <v>-3.3527131782945641E-2</v>
      </c>
      <c r="N278" s="17">
        <v>839671</v>
      </c>
      <c r="O278" s="9"/>
      <c r="P278">
        <f t="shared" si="34"/>
        <v>-2.7832753157399324E-2</v>
      </c>
    </row>
    <row r="279" spans="1:16" x14ac:dyDescent="0.25">
      <c r="A279" s="2">
        <v>43861</v>
      </c>
      <c r="B279" s="3">
        <v>1.83</v>
      </c>
      <c r="C279" s="3">
        <v>1.8480000000000001</v>
      </c>
      <c r="D279" s="13">
        <f t="shared" si="28"/>
        <v>1.839</v>
      </c>
      <c r="E279" s="12">
        <f t="shared" si="29"/>
        <v>9.7879282218597159E-3</v>
      </c>
      <c r="F279" s="9">
        <f t="shared" si="30"/>
        <v>4.6435400163888918E-3</v>
      </c>
      <c r="G279" s="16">
        <v>128869</v>
      </c>
      <c r="H279" s="9"/>
      <c r="I279" s="6">
        <v>51.55</v>
      </c>
      <c r="J279" s="6">
        <v>51.65</v>
      </c>
      <c r="K279" s="13">
        <f t="shared" si="31"/>
        <v>51.599999999999994</v>
      </c>
      <c r="L279" s="12">
        <f t="shared" si="32"/>
        <v>1.9379844961240587E-3</v>
      </c>
      <c r="M279" s="9">
        <f t="shared" si="33"/>
        <v>-2.5035427491733597E-2</v>
      </c>
      <c r="N279" s="16">
        <v>790646</v>
      </c>
      <c r="O279" s="9"/>
      <c r="P279">
        <f t="shared" si="34"/>
        <v>-1.8301863783543142E-2</v>
      </c>
    </row>
    <row r="280" spans="1:16" x14ac:dyDescent="0.25">
      <c r="A280" s="4">
        <v>43860</v>
      </c>
      <c r="B280" s="5">
        <v>1.8280000000000001</v>
      </c>
      <c r="C280" s="5">
        <v>1.833</v>
      </c>
      <c r="D280" s="13">
        <f t="shared" si="28"/>
        <v>1.8305</v>
      </c>
      <c r="E280" s="12">
        <f t="shared" si="29"/>
        <v>2.7314941272875682E-3</v>
      </c>
      <c r="F280" s="9">
        <f t="shared" si="30"/>
        <v>-2.6847421584263675E-2</v>
      </c>
      <c r="G280" s="17">
        <v>195471</v>
      </c>
      <c r="H280" s="9"/>
      <c r="I280" s="7">
        <v>52.88</v>
      </c>
      <c r="J280" s="7">
        <v>52.97</v>
      </c>
      <c r="K280" s="13">
        <f t="shared" si="31"/>
        <v>52.924999999999997</v>
      </c>
      <c r="L280" s="12">
        <f t="shared" si="32"/>
        <v>1.7005196032120228E-3</v>
      </c>
      <c r="M280" s="9">
        <f t="shared" si="33"/>
        <v>-3.2956685499058169E-3</v>
      </c>
      <c r="N280" s="17">
        <v>686601</v>
      </c>
      <c r="O280" s="9"/>
      <c r="P280">
        <f t="shared" si="34"/>
        <v>-8.6390899291372419E-3</v>
      </c>
    </row>
    <row r="281" spans="1:16" x14ac:dyDescent="0.25">
      <c r="A281" s="2">
        <v>43859</v>
      </c>
      <c r="B281" s="3">
        <v>1.879</v>
      </c>
      <c r="C281" s="3">
        <v>1.883</v>
      </c>
      <c r="D281" s="13">
        <f t="shared" si="28"/>
        <v>1.881</v>
      </c>
      <c r="E281" s="12">
        <f t="shared" si="29"/>
        <v>2.1265284423179179E-3</v>
      </c>
      <c r="F281" s="9">
        <f t="shared" si="30"/>
        <v>-1.6470588235294126E-2</v>
      </c>
      <c r="G281" s="16">
        <v>160791</v>
      </c>
      <c r="H281" s="9"/>
      <c r="I281" s="6">
        <v>53.05</v>
      </c>
      <c r="J281" s="6">
        <v>53.15</v>
      </c>
      <c r="K281" s="13">
        <f t="shared" si="31"/>
        <v>53.099999999999994</v>
      </c>
      <c r="L281" s="12">
        <f t="shared" si="32"/>
        <v>1.8832391713747916E-3</v>
      </c>
      <c r="M281" s="9">
        <f t="shared" si="33"/>
        <v>-1.5755329008341201E-2</v>
      </c>
      <c r="N281" s="16">
        <v>603478</v>
      </c>
      <c r="O281" s="9"/>
      <c r="P281">
        <f t="shared" si="34"/>
        <v>-1.5917607011147077E-2</v>
      </c>
    </row>
    <row r="282" spans="1:16" x14ac:dyDescent="0.25">
      <c r="A282" s="4">
        <v>43858</v>
      </c>
      <c r="B282" s="5">
        <v>1.909</v>
      </c>
      <c r="C282" s="5">
        <v>1.9159999999999999</v>
      </c>
      <c r="D282" s="13">
        <f t="shared" si="28"/>
        <v>1.9125000000000001</v>
      </c>
      <c r="E282" s="12">
        <f t="shared" si="29"/>
        <v>3.6601307189541932E-3</v>
      </c>
      <c r="F282" s="9">
        <f t="shared" si="30"/>
        <v>1.9728072513996331E-2</v>
      </c>
      <c r="G282" s="17">
        <v>183771</v>
      </c>
      <c r="H282" s="9"/>
      <c r="I282" s="7">
        <v>53.9</v>
      </c>
      <c r="J282" s="7">
        <v>54</v>
      </c>
      <c r="K282" s="13">
        <f t="shared" si="31"/>
        <v>53.95</v>
      </c>
      <c r="L282" s="12">
        <f t="shared" si="32"/>
        <v>1.8535681186283859E-3</v>
      </c>
      <c r="M282" s="9">
        <f t="shared" si="33"/>
        <v>2.1393411586520417E-2</v>
      </c>
      <c r="N282" s="17">
        <v>609189</v>
      </c>
      <c r="O282" s="9"/>
      <c r="P282">
        <f t="shared" si="34"/>
        <v>2.1015579482438266E-2</v>
      </c>
    </row>
    <row r="283" spans="1:16" x14ac:dyDescent="0.25">
      <c r="A283" s="2">
        <v>43857</v>
      </c>
      <c r="B283" s="3">
        <v>1.8720000000000001</v>
      </c>
      <c r="C283" s="3">
        <v>1.879</v>
      </c>
      <c r="D283" s="13">
        <f t="shared" si="28"/>
        <v>1.8755000000000002</v>
      </c>
      <c r="E283" s="12">
        <f t="shared" si="29"/>
        <v>3.7323380431884268E-3</v>
      </c>
      <c r="F283" s="9">
        <f t="shared" si="30"/>
        <v>2.6730820636196029E-3</v>
      </c>
      <c r="G283" s="16">
        <v>182330</v>
      </c>
      <c r="H283" s="9"/>
      <c r="I283" s="6">
        <v>52.8</v>
      </c>
      <c r="J283" s="6">
        <v>52.84</v>
      </c>
      <c r="K283" s="13">
        <f t="shared" si="31"/>
        <v>52.82</v>
      </c>
      <c r="L283" s="12">
        <f t="shared" si="32"/>
        <v>7.5728890571764959E-4</v>
      </c>
      <c r="M283" s="9">
        <f t="shared" si="33"/>
        <v>-2.5371344219946468E-2</v>
      </c>
      <c r="N283" s="16">
        <v>685508</v>
      </c>
      <c r="O283" s="9"/>
      <c r="P283">
        <f t="shared" si="34"/>
        <v>-1.9008625200547899E-2</v>
      </c>
    </row>
    <row r="284" spans="1:16" x14ac:dyDescent="0.25">
      <c r="A284" s="4">
        <v>43854</v>
      </c>
      <c r="B284" s="5">
        <v>1.865</v>
      </c>
      <c r="C284" s="5">
        <v>1.8759999999999999</v>
      </c>
      <c r="D284" s="13">
        <f t="shared" si="28"/>
        <v>1.8704999999999998</v>
      </c>
      <c r="E284" s="12">
        <f t="shared" si="29"/>
        <v>5.880780539962523E-3</v>
      </c>
      <c r="F284" s="9">
        <f t="shared" si="30"/>
        <v>-3.7065637065637147E-2</v>
      </c>
      <c r="G284" s="17">
        <v>163240</v>
      </c>
      <c r="H284" s="9"/>
      <c r="I284" s="7">
        <v>54.05</v>
      </c>
      <c r="J284" s="7">
        <v>54.34</v>
      </c>
      <c r="K284" s="13">
        <f t="shared" si="31"/>
        <v>54.195</v>
      </c>
      <c r="L284" s="12">
        <f t="shared" si="32"/>
        <v>5.3510471445706474E-3</v>
      </c>
      <c r="M284" s="9">
        <f t="shared" si="33"/>
        <v>-2.7019748653500986E-2</v>
      </c>
      <c r="N284" s="17">
        <v>558150</v>
      </c>
      <c r="O284" s="9"/>
      <c r="P284">
        <f t="shared" si="34"/>
        <v>-2.9298959667495263E-2</v>
      </c>
    </row>
    <row r="285" spans="1:16" x14ac:dyDescent="0.25">
      <c r="A285" s="2">
        <v>43853</v>
      </c>
      <c r="B285" s="3">
        <v>1.9379999999999999</v>
      </c>
      <c r="C285" s="3">
        <v>1.9470000000000001</v>
      </c>
      <c r="D285" s="13">
        <f t="shared" si="28"/>
        <v>1.9424999999999999</v>
      </c>
      <c r="E285" s="12">
        <f t="shared" si="29"/>
        <v>4.6332046332046945E-3</v>
      </c>
      <c r="F285" s="9">
        <f t="shared" si="30"/>
        <v>1.4890282131661214E-2</v>
      </c>
      <c r="G285" s="16">
        <v>165951</v>
      </c>
      <c r="H285" s="9"/>
      <c r="I285" s="6">
        <v>55.68</v>
      </c>
      <c r="J285" s="6">
        <v>55.72</v>
      </c>
      <c r="K285" s="13">
        <f t="shared" si="31"/>
        <v>55.7</v>
      </c>
      <c r="L285" s="12">
        <f t="shared" si="32"/>
        <v>7.181328545780816E-4</v>
      </c>
      <c r="M285" s="9">
        <f t="shared" si="33"/>
        <v>-6.8645805473833699E-3</v>
      </c>
      <c r="N285" s="16">
        <v>670777</v>
      </c>
      <c r="O285" s="9"/>
      <c r="P285">
        <f t="shared" si="34"/>
        <v>-1.9288376253227863E-3</v>
      </c>
    </row>
    <row r="286" spans="1:16" x14ac:dyDescent="0.25">
      <c r="A286" s="4">
        <v>43852</v>
      </c>
      <c r="B286" s="5">
        <v>1.909</v>
      </c>
      <c r="C286" s="5">
        <v>1.919</v>
      </c>
      <c r="D286" s="13">
        <f t="shared" si="28"/>
        <v>1.9140000000000001</v>
      </c>
      <c r="E286" s="12">
        <f t="shared" si="29"/>
        <v>5.2246603970741946E-3</v>
      </c>
      <c r="F286" s="9">
        <f t="shared" si="30"/>
        <v>3.6706869428422273E-3</v>
      </c>
      <c r="G286" s="17">
        <v>195688</v>
      </c>
      <c r="H286" s="9"/>
      <c r="I286" s="7">
        <v>56.03</v>
      </c>
      <c r="J286" s="7">
        <v>56.14</v>
      </c>
      <c r="K286" s="13">
        <f t="shared" si="31"/>
        <v>56.085000000000001</v>
      </c>
      <c r="L286" s="12">
        <f t="shared" si="32"/>
        <v>1.9613087278238287E-3</v>
      </c>
      <c r="M286" s="9">
        <f t="shared" si="33"/>
        <v>-3.7002060439560336E-2</v>
      </c>
      <c r="N286" s="17">
        <v>598300</v>
      </c>
      <c r="O286" s="9"/>
      <c r="P286">
        <f t="shared" si="34"/>
        <v>-2.777422811649885E-2</v>
      </c>
    </row>
    <row r="287" spans="1:16" x14ac:dyDescent="0.25">
      <c r="A287" s="2">
        <v>43851</v>
      </c>
      <c r="B287" s="3">
        <v>1.901</v>
      </c>
      <c r="C287" s="3">
        <v>1.913</v>
      </c>
      <c r="D287" s="13">
        <f t="shared" si="28"/>
        <v>1.907</v>
      </c>
      <c r="E287" s="12">
        <f t="shared" si="29"/>
        <v>6.2926061877294232E-3</v>
      </c>
      <c r="F287" s="9">
        <f t="shared" si="30"/>
        <v>-4.6023011505752942E-2</v>
      </c>
      <c r="G287" s="16">
        <v>234410</v>
      </c>
      <c r="H287" s="9"/>
      <c r="I287" s="6">
        <v>58.23</v>
      </c>
      <c r="J287" s="6">
        <v>58.25</v>
      </c>
      <c r="K287" s="13">
        <f t="shared" si="31"/>
        <v>58.239999999999995</v>
      </c>
      <c r="L287" s="12">
        <f t="shared" si="32"/>
        <v>3.434065934066471E-4</v>
      </c>
      <c r="M287" s="9">
        <f t="shared" si="33"/>
        <v>-1.0113027959547827E-2</v>
      </c>
      <c r="N287" s="16">
        <v>633416</v>
      </c>
      <c r="O287" s="9"/>
      <c r="P287">
        <f t="shared" si="34"/>
        <v>-1.8260284494070706E-2</v>
      </c>
    </row>
    <row r="288" spans="1:16" x14ac:dyDescent="0.25">
      <c r="A288" s="4">
        <v>43847</v>
      </c>
      <c r="B288" s="5">
        <v>1.9930000000000001</v>
      </c>
      <c r="C288" s="5">
        <v>2.0049999999999999</v>
      </c>
      <c r="D288" s="13">
        <f t="shared" si="28"/>
        <v>1.9990000000000001</v>
      </c>
      <c r="E288" s="12">
        <f t="shared" si="29"/>
        <v>6.0030015007502694E-3</v>
      </c>
      <c r="F288" s="9">
        <f t="shared" si="30"/>
        <v>-3.7554164660568046E-2</v>
      </c>
      <c r="G288" s="17">
        <v>201575</v>
      </c>
      <c r="H288" s="9"/>
      <c r="I288" s="7">
        <v>58.8</v>
      </c>
      <c r="J288" s="7">
        <v>58.87</v>
      </c>
      <c r="K288" s="13">
        <f t="shared" si="31"/>
        <v>58.834999999999994</v>
      </c>
      <c r="L288" s="12">
        <f t="shared" si="32"/>
        <v>1.1897679952409331E-3</v>
      </c>
      <c r="M288" s="9">
        <f t="shared" si="33"/>
        <v>4.0102389078497946E-3</v>
      </c>
      <c r="N288" s="17">
        <v>389643</v>
      </c>
      <c r="O288" s="9"/>
      <c r="P288">
        <f t="shared" si="34"/>
        <v>-5.4198923574741795E-3</v>
      </c>
    </row>
    <row r="289" spans="1:16" x14ac:dyDescent="0.25">
      <c r="A289" s="2">
        <v>43846</v>
      </c>
      <c r="B289" s="3">
        <v>2.0750000000000002</v>
      </c>
      <c r="C289" s="3">
        <v>2.0790000000000002</v>
      </c>
      <c r="D289" s="13">
        <f t="shared" si="28"/>
        <v>2.077</v>
      </c>
      <c r="E289" s="12">
        <f t="shared" si="29"/>
        <v>1.9258545979778544E-3</v>
      </c>
      <c r="F289" s="9">
        <f t="shared" si="30"/>
        <v>-2.2128060263653548E-2</v>
      </c>
      <c r="G289" s="16">
        <v>197537</v>
      </c>
      <c r="H289" s="9"/>
      <c r="I289" s="6">
        <v>58.58</v>
      </c>
      <c r="J289" s="6">
        <v>58.62</v>
      </c>
      <c r="K289" s="13">
        <f t="shared" si="31"/>
        <v>58.599999999999994</v>
      </c>
      <c r="L289" s="12">
        <f t="shared" si="32"/>
        <v>6.8259385665527558E-4</v>
      </c>
      <c r="M289" s="9">
        <f t="shared" si="33"/>
        <v>8.7794801170595349E-3</v>
      </c>
      <c r="N289" s="16">
        <v>170200</v>
      </c>
      <c r="O289" s="9"/>
      <c r="P289">
        <f t="shared" si="34"/>
        <v>1.7671778137518706E-3</v>
      </c>
    </row>
    <row r="290" spans="1:16" x14ac:dyDescent="0.25">
      <c r="A290" s="4">
        <v>43845</v>
      </c>
      <c r="B290" s="5">
        <v>2.12</v>
      </c>
      <c r="C290" s="5">
        <v>2.1280000000000001</v>
      </c>
      <c r="D290" s="13">
        <f t="shared" si="28"/>
        <v>2.1240000000000001</v>
      </c>
      <c r="E290" s="12">
        <f t="shared" si="29"/>
        <v>3.7664783427495325E-3</v>
      </c>
      <c r="F290" s="9">
        <f t="shared" si="30"/>
        <v>-2.5017213679136785E-2</v>
      </c>
      <c r="G290" s="17">
        <v>210609</v>
      </c>
      <c r="H290" s="9"/>
      <c r="I290" s="7">
        <v>58.08</v>
      </c>
      <c r="J290" s="7">
        <v>58.1</v>
      </c>
      <c r="K290" s="13">
        <f t="shared" si="31"/>
        <v>58.09</v>
      </c>
      <c r="L290" s="12">
        <f t="shared" si="32"/>
        <v>3.4429333792396498E-4</v>
      </c>
      <c r="M290" s="9">
        <f t="shared" si="33"/>
        <v>-1.0318142734306868E-3</v>
      </c>
      <c r="N290" s="17">
        <v>412514</v>
      </c>
      <c r="O290" s="9"/>
      <c r="P290">
        <f t="shared" si="34"/>
        <v>-6.4736213349638923E-3</v>
      </c>
    </row>
    <row r="291" spans="1:16" x14ac:dyDescent="0.25">
      <c r="A291" s="2">
        <v>43844</v>
      </c>
      <c r="B291" s="3">
        <v>2.1749999999999998</v>
      </c>
      <c r="C291" s="3">
        <v>2.1819999999999999</v>
      </c>
      <c r="D291" s="13">
        <f t="shared" si="28"/>
        <v>2.1784999999999997</v>
      </c>
      <c r="E291" s="12">
        <f t="shared" si="29"/>
        <v>3.2132201055772862E-3</v>
      </c>
      <c r="F291" s="9">
        <f t="shared" si="30"/>
        <v>-5.478201323898868E-3</v>
      </c>
      <c r="G291" s="16">
        <v>248407</v>
      </c>
      <c r="H291" s="9"/>
      <c r="I291" s="6">
        <v>58.12</v>
      </c>
      <c r="J291" s="6">
        <v>58.18</v>
      </c>
      <c r="K291" s="13">
        <f t="shared" si="31"/>
        <v>58.15</v>
      </c>
      <c r="L291" s="12">
        <f t="shared" si="32"/>
        <v>1.0318142734308216E-3</v>
      </c>
      <c r="M291" s="9">
        <f t="shared" si="33"/>
        <v>1.3776476666091941E-3</v>
      </c>
      <c r="N291" s="16">
        <v>471167</v>
      </c>
      <c r="O291" s="9"/>
      <c r="P291">
        <f t="shared" si="34"/>
        <v>-1.7780725070506531E-4</v>
      </c>
    </row>
    <row r="292" spans="1:16" x14ac:dyDescent="0.25">
      <c r="A292" s="4">
        <v>43843</v>
      </c>
      <c r="B292" s="5">
        <v>2.1859999999999999</v>
      </c>
      <c r="C292" s="5">
        <v>2.1949999999999998</v>
      </c>
      <c r="D292" s="13">
        <f t="shared" si="28"/>
        <v>2.1905000000000001</v>
      </c>
      <c r="E292" s="12">
        <f t="shared" si="29"/>
        <v>4.1086509929239429E-3</v>
      </c>
      <c r="F292" s="9">
        <f t="shared" si="30"/>
        <v>-7.2513029685021824E-3</v>
      </c>
      <c r="G292" s="17">
        <v>208380</v>
      </c>
      <c r="H292" s="9"/>
      <c r="I292" s="7">
        <v>58.04</v>
      </c>
      <c r="J292" s="7">
        <v>58.1</v>
      </c>
      <c r="K292" s="13">
        <f t="shared" si="31"/>
        <v>58.07</v>
      </c>
      <c r="L292" s="12">
        <f t="shared" si="32"/>
        <v>1.0332357499569878E-3</v>
      </c>
      <c r="M292" s="9">
        <f t="shared" si="33"/>
        <v>-1.8424611223799792E-2</v>
      </c>
      <c r="N292" s="17">
        <v>549744</v>
      </c>
      <c r="O292" s="9"/>
      <c r="P292">
        <f t="shared" si="34"/>
        <v>-1.5889611212505386E-2</v>
      </c>
    </row>
    <row r="293" spans="1:16" x14ac:dyDescent="0.25">
      <c r="A293" s="2">
        <v>43840</v>
      </c>
      <c r="B293" s="3">
        <v>2.2050000000000001</v>
      </c>
      <c r="C293" s="3">
        <v>2.2080000000000002</v>
      </c>
      <c r="D293" s="13">
        <f t="shared" si="28"/>
        <v>2.2065000000000001</v>
      </c>
      <c r="E293" s="12">
        <f t="shared" si="29"/>
        <v>1.3596193065942052E-3</v>
      </c>
      <c r="F293" s="9">
        <f t="shared" si="30"/>
        <v>1.8462958689129838E-2</v>
      </c>
      <c r="G293" s="16">
        <v>252594</v>
      </c>
      <c r="H293" s="9"/>
      <c r="I293" s="6">
        <v>59.04</v>
      </c>
      <c r="J293" s="6">
        <v>59.28</v>
      </c>
      <c r="K293" s="13">
        <f t="shared" si="31"/>
        <v>59.16</v>
      </c>
      <c r="L293" s="12">
        <f t="shared" si="32"/>
        <v>4.0567951318458756E-3</v>
      </c>
      <c r="M293" s="9">
        <f t="shared" si="33"/>
        <v>-7.8819386214992182E-3</v>
      </c>
      <c r="N293" s="16">
        <v>553817</v>
      </c>
      <c r="O293" s="9"/>
      <c r="P293">
        <f t="shared" si="34"/>
        <v>-1.9048087102815523E-3</v>
      </c>
    </row>
    <row r="294" spans="1:16" x14ac:dyDescent="0.25">
      <c r="A294" s="4">
        <v>43839</v>
      </c>
      <c r="B294" s="5">
        <v>2.1640000000000001</v>
      </c>
      <c r="C294" s="5">
        <v>2.169</v>
      </c>
      <c r="D294" s="13">
        <f t="shared" si="28"/>
        <v>2.1665000000000001</v>
      </c>
      <c r="E294" s="12">
        <f t="shared" si="29"/>
        <v>2.3078698361411925E-3</v>
      </c>
      <c r="F294" s="9">
        <f t="shared" si="30"/>
        <v>5.5697377581807039E-3</v>
      </c>
      <c r="G294" s="17">
        <v>202842</v>
      </c>
      <c r="H294" s="9"/>
      <c r="I294" s="7">
        <v>59.57</v>
      </c>
      <c r="J294" s="7">
        <v>59.69</v>
      </c>
      <c r="K294" s="13">
        <f t="shared" si="31"/>
        <v>59.629999999999995</v>
      </c>
      <c r="L294" s="12">
        <f t="shared" si="32"/>
        <v>2.0124098608082751E-3</v>
      </c>
      <c r="M294" s="9">
        <f t="shared" si="33"/>
        <v>-5.2548169155059998E-3</v>
      </c>
      <c r="N294" s="17">
        <v>712658</v>
      </c>
      <c r="O294" s="9"/>
      <c r="P294">
        <f t="shared" si="34"/>
        <v>-2.79894211163648E-3</v>
      </c>
    </row>
    <row r="295" spans="1:16" x14ac:dyDescent="0.25">
      <c r="A295" s="2">
        <v>43838</v>
      </c>
      <c r="B295" s="3">
        <v>2.15</v>
      </c>
      <c r="C295" s="3">
        <v>2.1589999999999998</v>
      </c>
      <c r="D295" s="13">
        <f t="shared" si="28"/>
        <v>2.1544999999999996</v>
      </c>
      <c r="E295" s="12">
        <f t="shared" si="29"/>
        <v>4.1773033186353675E-3</v>
      </c>
      <c r="F295" s="9">
        <f t="shared" si="30"/>
        <v>0</v>
      </c>
      <c r="G295" s="16">
        <v>207012</v>
      </c>
      <c r="H295" s="9"/>
      <c r="I295" s="6">
        <v>59.87</v>
      </c>
      <c r="J295" s="6">
        <v>60.02</v>
      </c>
      <c r="K295" s="13">
        <f t="shared" si="31"/>
        <v>59.945</v>
      </c>
      <c r="L295" s="12">
        <f t="shared" si="32"/>
        <v>2.5022937692886094E-3</v>
      </c>
      <c r="M295" s="9">
        <f t="shared" si="33"/>
        <v>-4.378688786090279E-2</v>
      </c>
      <c r="N295" s="16">
        <v>1157077</v>
      </c>
      <c r="O295" s="9"/>
      <c r="P295">
        <f t="shared" si="34"/>
        <v>-3.3852519392252776E-2</v>
      </c>
    </row>
    <row r="296" spans="1:16" x14ac:dyDescent="0.25">
      <c r="A296" s="4">
        <v>43837</v>
      </c>
      <c r="B296" s="5">
        <v>2.1509999999999998</v>
      </c>
      <c r="C296" s="5">
        <v>2.1579999999999999</v>
      </c>
      <c r="D296" s="13">
        <f t="shared" si="28"/>
        <v>2.1544999999999996</v>
      </c>
      <c r="E296" s="12">
        <f t="shared" si="29"/>
        <v>3.2490136922720438E-3</v>
      </c>
      <c r="F296" s="9">
        <f t="shared" si="30"/>
        <v>1.1617100371745792E-3</v>
      </c>
      <c r="G296" s="17">
        <v>144422</v>
      </c>
      <c r="H296" s="9"/>
      <c r="I296" s="7">
        <v>62.67</v>
      </c>
      <c r="J296" s="7">
        <v>62.71</v>
      </c>
      <c r="K296" s="13">
        <f t="shared" si="31"/>
        <v>62.69</v>
      </c>
      <c r="L296" s="12">
        <f t="shared" si="32"/>
        <v>6.3806029669802441E-4</v>
      </c>
      <c r="M296" s="9">
        <f t="shared" si="33"/>
        <v>-2.2282349196244278E-3</v>
      </c>
      <c r="N296" s="17">
        <v>556048</v>
      </c>
      <c r="O296" s="9"/>
      <c r="P296">
        <f t="shared" si="34"/>
        <v>-1.4591242580888483E-3</v>
      </c>
    </row>
    <row r="297" spans="1:16" x14ac:dyDescent="0.25">
      <c r="A297" s="2">
        <v>43836</v>
      </c>
      <c r="B297" s="3">
        <v>2.1480000000000001</v>
      </c>
      <c r="C297" s="3">
        <v>2.1560000000000001</v>
      </c>
      <c r="D297" s="13">
        <f t="shared" si="28"/>
        <v>2.1520000000000001</v>
      </c>
      <c r="E297" s="12">
        <f t="shared" si="29"/>
        <v>3.7174721189591107E-3</v>
      </c>
      <c r="F297" s="9">
        <f t="shared" si="30"/>
        <v>1.7734689051785324E-2</v>
      </c>
      <c r="G297" s="16">
        <v>138798</v>
      </c>
      <c r="H297" s="9"/>
      <c r="I297" s="6">
        <v>62.79</v>
      </c>
      <c r="J297" s="6">
        <v>62.87</v>
      </c>
      <c r="K297" s="13">
        <f t="shared" si="31"/>
        <v>62.83</v>
      </c>
      <c r="L297" s="12">
        <f t="shared" si="32"/>
        <v>1.273277096928192E-3</v>
      </c>
      <c r="M297" s="9">
        <f t="shared" si="33"/>
        <v>-3.173092178327841E-3</v>
      </c>
      <c r="N297" s="16">
        <v>705242</v>
      </c>
      <c r="O297" s="9"/>
      <c r="P297">
        <f t="shared" si="34"/>
        <v>1.5704649171589258E-3</v>
      </c>
    </row>
    <row r="298" spans="1:16" x14ac:dyDescent="0.25">
      <c r="A298" s="4">
        <v>43833</v>
      </c>
      <c r="B298" s="5">
        <v>2.1120000000000001</v>
      </c>
      <c r="C298" s="5">
        <v>2.117</v>
      </c>
      <c r="D298" s="13">
        <f t="shared" si="28"/>
        <v>2.1145</v>
      </c>
      <c r="E298" s="12">
        <f t="shared" si="29"/>
        <v>2.3646252069046553E-3</v>
      </c>
      <c r="F298" s="9">
        <f t="shared" si="30"/>
        <v>-5.8768218147624562E-3</v>
      </c>
      <c r="G298" s="17">
        <v>138619</v>
      </c>
      <c r="H298" s="9"/>
      <c r="I298" s="7">
        <v>62.97</v>
      </c>
      <c r="J298" s="7">
        <v>63.09</v>
      </c>
      <c r="K298" s="13">
        <f t="shared" si="31"/>
        <v>63.03</v>
      </c>
      <c r="L298" s="12">
        <f t="shared" si="32"/>
        <v>1.9038553069967404E-3</v>
      </c>
      <c r="M298" s="9">
        <f t="shared" si="33"/>
        <v>3.0659798871719435E-2</v>
      </c>
      <c r="N298" s="17">
        <v>852975</v>
      </c>
      <c r="O298" s="9"/>
      <c r="P298">
        <f t="shared" si="34"/>
        <v>2.2370370912101759E-2</v>
      </c>
    </row>
    <row r="299" spans="1:16" x14ac:dyDescent="0.25">
      <c r="A299" s="2">
        <v>43832</v>
      </c>
      <c r="B299" s="3">
        <v>2.1240000000000001</v>
      </c>
      <c r="C299" s="3">
        <v>2.13</v>
      </c>
      <c r="D299" s="13">
        <f t="shared" si="28"/>
        <v>2.1269999999999998</v>
      </c>
      <c r="E299" s="12">
        <f t="shared" si="29"/>
        <v>2.8208744710859351E-3</v>
      </c>
      <c r="F299" s="9">
        <f t="shared" si="30"/>
        <v>-2.7434842249657088E-2</v>
      </c>
      <c r="G299" s="16">
        <v>152564</v>
      </c>
      <c r="H299" s="9"/>
      <c r="I299" s="6">
        <v>61.12</v>
      </c>
      <c r="J299" s="6">
        <v>61.19</v>
      </c>
      <c r="K299" s="13">
        <f t="shared" si="31"/>
        <v>61.155000000000001</v>
      </c>
      <c r="L299" s="12">
        <f t="shared" si="32"/>
        <v>1.1446324912108624E-3</v>
      </c>
      <c r="M299" s="9">
        <f t="shared" si="33"/>
        <v>-9.8015192354816705E-4</v>
      </c>
      <c r="N299" s="16">
        <v>471119</v>
      </c>
      <c r="O299" s="9"/>
      <c r="P299">
        <f t="shared" si="34"/>
        <v>-6.9821916724899947E-3</v>
      </c>
    </row>
    <row r="300" spans="1:16" x14ac:dyDescent="0.25">
      <c r="A300" s="4">
        <v>43830</v>
      </c>
      <c r="B300" s="5">
        <v>2.1789999999999998</v>
      </c>
      <c r="C300" s="5">
        <v>2.1949999999999998</v>
      </c>
      <c r="D300" s="13">
        <f t="shared" si="28"/>
        <v>2.1869999999999998</v>
      </c>
      <c r="E300" s="12">
        <f t="shared" si="29"/>
        <v>7.3159579332418906E-3</v>
      </c>
      <c r="F300" s="9">
        <f t="shared" si="30"/>
        <v>2.2867596615583352E-4</v>
      </c>
      <c r="G300" s="17">
        <v>110448</v>
      </c>
      <c r="H300" s="9"/>
      <c r="I300" s="7">
        <v>61.18</v>
      </c>
      <c r="J300" s="7">
        <v>61.25</v>
      </c>
      <c r="K300" s="13">
        <f t="shared" si="31"/>
        <v>61.215000000000003</v>
      </c>
      <c r="L300" s="12">
        <f t="shared" si="32"/>
        <v>1.1435105774728462E-3</v>
      </c>
      <c r="M300" s="9">
        <f t="shared" si="33"/>
        <v>-7.3779795686719218E-3</v>
      </c>
      <c r="N300" s="17">
        <v>474053</v>
      </c>
      <c r="O300" s="9"/>
      <c r="P300">
        <f t="shared" si="34"/>
        <v>-5.652181673714677E-3</v>
      </c>
    </row>
    <row r="301" spans="1:16" x14ac:dyDescent="0.25">
      <c r="A301" s="2">
        <v>43829</v>
      </c>
      <c r="B301" s="3">
        <v>2.1840000000000002</v>
      </c>
      <c r="C301" s="3">
        <v>2.1890000000000001</v>
      </c>
      <c r="D301" s="13">
        <f t="shared" si="28"/>
        <v>2.1865000000000001</v>
      </c>
      <c r="E301" s="12">
        <f t="shared" si="29"/>
        <v>2.2867596615595213E-3</v>
      </c>
      <c r="F301" s="9">
        <f t="shared" si="30"/>
        <v>-2.6491540516473733E-2</v>
      </c>
      <c r="G301" s="16">
        <v>118904</v>
      </c>
      <c r="H301" s="9"/>
      <c r="I301" s="6">
        <v>61.64</v>
      </c>
      <c r="J301" s="6">
        <v>61.7</v>
      </c>
      <c r="K301" s="13">
        <f t="shared" si="31"/>
        <v>61.67</v>
      </c>
      <c r="L301" s="12">
        <f t="shared" si="32"/>
        <v>9.7292038268205407E-4</v>
      </c>
      <c r="M301" s="9">
        <f t="shared" si="33"/>
        <v>-8.1011017498378024E-4</v>
      </c>
      <c r="N301" s="16">
        <v>406253</v>
      </c>
      <c r="O301" s="9"/>
      <c r="P301">
        <f t="shared" si="34"/>
        <v>-6.6367127100804436E-3</v>
      </c>
    </row>
    <row r="302" spans="1:16" x14ac:dyDescent="0.25">
      <c r="A302" s="4">
        <v>43826</v>
      </c>
      <c r="B302" s="5">
        <v>2.242</v>
      </c>
      <c r="C302" s="5">
        <v>2.25</v>
      </c>
      <c r="D302" s="13">
        <f t="shared" si="28"/>
        <v>2.246</v>
      </c>
      <c r="E302" s="12">
        <f t="shared" si="29"/>
        <v>3.5618878005342866E-3</v>
      </c>
      <c r="F302" s="9">
        <f t="shared" si="30"/>
        <v>-9.7001763668429497E-3</v>
      </c>
      <c r="G302" s="17">
        <v>205795</v>
      </c>
      <c r="H302" s="9"/>
      <c r="I302" s="7">
        <v>61.71</v>
      </c>
      <c r="J302" s="7">
        <v>61.73</v>
      </c>
      <c r="K302" s="13">
        <f t="shared" si="31"/>
        <v>61.72</v>
      </c>
      <c r="L302" s="12">
        <f t="shared" si="32"/>
        <v>3.2404406999345467E-4</v>
      </c>
      <c r="M302" s="9">
        <f t="shared" si="33"/>
        <v>-1.6199578810960347E-4</v>
      </c>
      <c r="N302" s="17">
        <v>333129</v>
      </c>
      <c r="O302" s="9"/>
      <c r="P302">
        <f t="shared" si="34"/>
        <v>-2.3260180563892752E-3</v>
      </c>
    </row>
    <row r="303" spans="1:16" x14ac:dyDescent="0.25">
      <c r="A303" s="2">
        <v>43825</v>
      </c>
      <c r="B303" s="3">
        <v>2.2639999999999998</v>
      </c>
      <c r="C303" s="3">
        <v>2.2719999999999998</v>
      </c>
      <c r="D303" s="13">
        <f t="shared" si="28"/>
        <v>2.2679999999999998</v>
      </c>
      <c r="E303" s="12">
        <f t="shared" si="29"/>
        <v>3.5273368606701973E-3</v>
      </c>
      <c r="F303" s="9">
        <f t="shared" si="30"/>
        <v>3.1143441691293461E-2</v>
      </c>
      <c r="G303" s="16">
        <v>118096</v>
      </c>
      <c r="H303" s="9"/>
      <c r="I303" s="6">
        <v>61.7</v>
      </c>
      <c r="J303" s="6">
        <v>61.76</v>
      </c>
      <c r="K303" s="13">
        <f t="shared" si="31"/>
        <v>61.730000000000004</v>
      </c>
      <c r="L303" s="12">
        <f t="shared" si="32"/>
        <v>9.7197472865697657E-4</v>
      </c>
      <c r="M303" s="9">
        <f t="shared" si="33"/>
        <v>9.6499836440955278E-3</v>
      </c>
      <c r="N303" s="16">
        <v>253345</v>
      </c>
      <c r="O303" s="9"/>
      <c r="P303">
        <f t="shared" si="34"/>
        <v>1.4526419087158611E-2</v>
      </c>
    </row>
    <row r="304" spans="1:16" x14ac:dyDescent="0.25">
      <c r="A304" s="4">
        <v>43823</v>
      </c>
      <c r="B304" s="5">
        <v>2.194</v>
      </c>
      <c r="C304" s="5">
        <v>2.2050000000000001</v>
      </c>
      <c r="D304" s="13">
        <f t="shared" si="28"/>
        <v>2.1995</v>
      </c>
      <c r="E304" s="12">
        <f t="shared" si="29"/>
        <v>5.0011366219595912E-3</v>
      </c>
      <c r="F304" s="9">
        <f t="shared" si="30"/>
        <v>-1.1353315168028955E-3</v>
      </c>
      <c r="G304" s="17">
        <v>78339</v>
      </c>
      <c r="H304" s="9"/>
      <c r="I304" s="7">
        <v>61.11</v>
      </c>
      <c r="J304" s="7">
        <v>61.17</v>
      </c>
      <c r="K304" s="13">
        <f t="shared" si="31"/>
        <v>61.14</v>
      </c>
      <c r="L304" s="12">
        <f t="shared" si="32"/>
        <v>9.813542688911069E-4</v>
      </c>
      <c r="M304" s="9">
        <f t="shared" si="33"/>
        <v>8.2453825857520258E-3</v>
      </c>
      <c r="N304" s="17">
        <v>190859</v>
      </c>
      <c r="O304" s="9"/>
      <c r="P304">
        <f t="shared" si="34"/>
        <v>6.1170863092529469E-3</v>
      </c>
    </row>
    <row r="305" spans="1:16" x14ac:dyDescent="0.25">
      <c r="A305" s="2">
        <v>43822</v>
      </c>
      <c r="B305" s="3">
        <v>2.198</v>
      </c>
      <c r="C305" s="3">
        <v>2.206</v>
      </c>
      <c r="D305" s="13">
        <f t="shared" si="28"/>
        <v>2.202</v>
      </c>
      <c r="E305" s="12">
        <f t="shared" si="29"/>
        <v>3.633060853769304E-3</v>
      </c>
      <c r="F305" s="9">
        <f t="shared" si="30"/>
        <v>-5.4935622317596633E-2</v>
      </c>
      <c r="G305" s="16">
        <v>115740</v>
      </c>
      <c r="H305" s="9"/>
      <c r="I305" s="6">
        <v>60.6</v>
      </c>
      <c r="J305" s="6">
        <v>60.68</v>
      </c>
      <c r="K305" s="13">
        <f t="shared" si="31"/>
        <v>60.64</v>
      </c>
      <c r="L305" s="12">
        <f t="shared" si="32"/>
        <v>1.3192612137202884E-3</v>
      </c>
      <c r="M305" s="9">
        <f t="shared" si="33"/>
        <v>5.3050397877985045E-3</v>
      </c>
      <c r="N305" s="16">
        <v>301631</v>
      </c>
      <c r="O305" s="9"/>
      <c r="P305">
        <f t="shared" si="34"/>
        <v>-8.3623607374805307E-3</v>
      </c>
    </row>
    <row r="306" spans="1:16" x14ac:dyDescent="0.25">
      <c r="A306" s="4">
        <v>43819</v>
      </c>
      <c r="B306" s="5">
        <v>2.3279999999999998</v>
      </c>
      <c r="C306" s="5">
        <v>2.3319999999999999</v>
      </c>
      <c r="D306" s="13">
        <f t="shared" si="28"/>
        <v>2.33</v>
      </c>
      <c r="E306" s="12">
        <f t="shared" si="29"/>
        <v>1.7167381974248941E-3</v>
      </c>
      <c r="F306" s="9">
        <f t="shared" si="30"/>
        <v>1.6801221907047692E-2</v>
      </c>
      <c r="G306" s="17">
        <v>140691</v>
      </c>
      <c r="H306" s="9"/>
      <c r="I306" s="7">
        <v>60.25</v>
      </c>
      <c r="J306" s="7">
        <v>60.39</v>
      </c>
      <c r="K306" s="13">
        <f t="shared" si="31"/>
        <v>60.32</v>
      </c>
      <c r="L306" s="12">
        <f t="shared" si="32"/>
        <v>2.3209549071618132E-3</v>
      </c>
      <c r="M306" s="9">
        <f t="shared" si="33"/>
        <v>-1.1957411957411956E-2</v>
      </c>
      <c r="N306" s="17">
        <v>534878</v>
      </c>
      <c r="O306" s="9"/>
      <c r="P306">
        <f t="shared" si="34"/>
        <v>-5.432653532649866E-3</v>
      </c>
    </row>
    <row r="307" spans="1:16" x14ac:dyDescent="0.25">
      <c r="A307" s="2">
        <v>43818</v>
      </c>
      <c r="B307" s="3">
        <v>2.286</v>
      </c>
      <c r="C307" s="3">
        <v>2.2970000000000002</v>
      </c>
      <c r="D307" s="13">
        <f t="shared" si="28"/>
        <v>2.2915000000000001</v>
      </c>
      <c r="E307" s="12">
        <f t="shared" si="29"/>
        <v>4.8003491162994195E-3</v>
      </c>
      <c r="F307" s="9">
        <f t="shared" si="30"/>
        <v>2.6252461168234653E-3</v>
      </c>
      <c r="G307" s="16">
        <v>191967</v>
      </c>
      <c r="H307" s="9"/>
      <c r="I307" s="6">
        <v>61</v>
      </c>
      <c r="J307" s="6">
        <v>61.1</v>
      </c>
      <c r="K307" s="13">
        <f t="shared" si="31"/>
        <v>61.05</v>
      </c>
      <c r="L307" s="12">
        <f t="shared" si="32"/>
        <v>1.6380016380016613E-3</v>
      </c>
      <c r="M307" s="9">
        <f t="shared" si="33"/>
        <v>3.5341497493219798E-3</v>
      </c>
      <c r="N307" s="16">
        <v>417022</v>
      </c>
      <c r="O307" s="9"/>
      <c r="P307">
        <f t="shared" si="34"/>
        <v>3.3279377066571022E-3</v>
      </c>
    </row>
    <row r="308" spans="1:16" x14ac:dyDescent="0.25">
      <c r="A308" s="4">
        <v>43817</v>
      </c>
      <c r="B308" s="5">
        <v>2.2810000000000001</v>
      </c>
      <c r="C308" s="5">
        <v>2.29</v>
      </c>
      <c r="D308" s="13">
        <f t="shared" si="28"/>
        <v>2.2854999999999999</v>
      </c>
      <c r="E308" s="12">
        <f t="shared" si="29"/>
        <v>3.9378691752351338E-3</v>
      </c>
      <c r="F308" s="9">
        <f t="shared" si="30"/>
        <v>-1.3382257716382573E-2</v>
      </c>
      <c r="G308" s="17">
        <v>170134</v>
      </c>
      <c r="H308" s="9"/>
      <c r="I308" s="7">
        <v>60.79</v>
      </c>
      <c r="J308" s="7">
        <v>60.88</v>
      </c>
      <c r="K308" s="13">
        <f t="shared" si="31"/>
        <v>60.835000000000001</v>
      </c>
      <c r="L308" s="12">
        <f t="shared" si="32"/>
        <v>1.4794115229720293E-3</v>
      </c>
      <c r="M308" s="9">
        <f t="shared" si="33"/>
        <v>3.7122587031843679E-3</v>
      </c>
      <c r="N308" s="17">
        <v>528957</v>
      </c>
      <c r="O308" s="9"/>
      <c r="P308">
        <f t="shared" si="34"/>
        <v>-1.6614492862524703E-4</v>
      </c>
    </row>
    <row r="309" spans="1:16" x14ac:dyDescent="0.25">
      <c r="A309" s="2">
        <v>43816</v>
      </c>
      <c r="B309" s="3">
        <v>2.3109999999999999</v>
      </c>
      <c r="C309" s="3">
        <v>2.3220000000000001</v>
      </c>
      <c r="D309" s="13">
        <f t="shared" si="28"/>
        <v>2.3165</v>
      </c>
      <c r="E309" s="12">
        <f t="shared" si="29"/>
        <v>4.7485430606518976E-3</v>
      </c>
      <c r="F309" s="9">
        <f t="shared" si="30"/>
        <v>-1.5721266199277828E-2</v>
      </c>
      <c r="G309" s="16">
        <v>149185</v>
      </c>
      <c r="H309" s="9"/>
      <c r="I309" s="6">
        <v>60.48</v>
      </c>
      <c r="J309" s="6">
        <v>60.74</v>
      </c>
      <c r="K309" s="13">
        <f t="shared" si="31"/>
        <v>60.61</v>
      </c>
      <c r="L309" s="12">
        <f t="shared" si="32"/>
        <v>4.2897211681241568E-3</v>
      </c>
      <c r="M309" s="9">
        <f t="shared" si="33"/>
        <v>6.0585940741970656E-3</v>
      </c>
      <c r="N309" s="16">
        <v>147235</v>
      </c>
      <c r="O309" s="9"/>
      <c r="P309">
        <f t="shared" si="34"/>
        <v>1.1171796982827747E-3</v>
      </c>
    </row>
    <row r="310" spans="1:16" x14ac:dyDescent="0.25">
      <c r="A310" s="4">
        <v>43815</v>
      </c>
      <c r="B310" s="5">
        <v>2.3490000000000002</v>
      </c>
      <c r="C310" s="5">
        <v>2.3580000000000001</v>
      </c>
      <c r="D310" s="13">
        <f t="shared" si="28"/>
        <v>2.3535000000000004</v>
      </c>
      <c r="E310" s="12">
        <f t="shared" si="29"/>
        <v>3.8240917782026325E-3</v>
      </c>
      <c r="F310" s="9">
        <f t="shared" si="30"/>
        <v>1.97140381282499E-2</v>
      </c>
      <c r="G310" s="17">
        <v>146084</v>
      </c>
      <c r="H310" s="9"/>
      <c r="I310" s="7">
        <v>60.19</v>
      </c>
      <c r="J310" s="7">
        <v>60.3</v>
      </c>
      <c r="K310" s="13">
        <f t="shared" si="31"/>
        <v>60.244999999999997</v>
      </c>
      <c r="L310" s="12">
        <f t="shared" si="32"/>
        <v>1.8258776661963555E-3</v>
      </c>
      <c r="M310" s="9">
        <f t="shared" si="33"/>
        <v>7.3572443775604679E-3</v>
      </c>
      <c r="N310" s="17">
        <v>306591</v>
      </c>
      <c r="O310" s="9"/>
      <c r="P310">
        <f t="shared" si="34"/>
        <v>1.0160753560501737E-2</v>
      </c>
    </row>
    <row r="311" spans="1:16" x14ac:dyDescent="0.25">
      <c r="A311" s="2">
        <v>43812</v>
      </c>
      <c r="B311" s="3">
        <v>2.306</v>
      </c>
      <c r="C311" s="3">
        <v>2.31</v>
      </c>
      <c r="D311" s="13">
        <f t="shared" si="28"/>
        <v>2.3079999999999998</v>
      </c>
      <c r="E311" s="12">
        <f t="shared" si="29"/>
        <v>1.7331022530329306E-3</v>
      </c>
      <c r="F311" s="9">
        <f t="shared" si="30"/>
        <v>9.8446729380878839E-3</v>
      </c>
      <c r="G311" s="16">
        <v>158538</v>
      </c>
      <c r="H311" s="9"/>
      <c r="I311" s="6">
        <v>59.75</v>
      </c>
      <c r="J311" s="6">
        <v>59.86</v>
      </c>
      <c r="K311" s="13">
        <f t="shared" si="31"/>
        <v>59.805</v>
      </c>
      <c r="L311" s="12">
        <f t="shared" si="32"/>
        <v>1.8393110943900916E-3</v>
      </c>
      <c r="M311" s="9">
        <f t="shared" si="33"/>
        <v>5.2105218925959651E-3</v>
      </c>
      <c r="N311" s="16">
        <v>485594</v>
      </c>
      <c r="O311" s="9"/>
      <c r="P311">
        <f t="shared" si="34"/>
        <v>6.2619180130862508E-3</v>
      </c>
    </row>
    <row r="312" spans="1:16" x14ac:dyDescent="0.25">
      <c r="A312" s="4">
        <v>43811</v>
      </c>
      <c r="B312" s="5">
        <v>2.2850000000000001</v>
      </c>
      <c r="C312" s="5">
        <v>2.286</v>
      </c>
      <c r="D312" s="13">
        <f t="shared" si="28"/>
        <v>2.2854999999999999</v>
      </c>
      <c r="E312" s="12">
        <f t="shared" si="29"/>
        <v>4.3754101947052719E-4</v>
      </c>
      <c r="F312" s="9">
        <f t="shared" si="30"/>
        <v>1.7133956386292892E-2</v>
      </c>
      <c r="G312" s="17">
        <v>40666</v>
      </c>
      <c r="H312" s="9"/>
      <c r="I312" s="7">
        <v>59.49</v>
      </c>
      <c r="J312" s="7">
        <v>59.5</v>
      </c>
      <c r="K312" s="13">
        <f t="shared" si="31"/>
        <v>59.495000000000005</v>
      </c>
      <c r="L312" s="12">
        <f t="shared" si="32"/>
        <v>1.6808135137403159E-4</v>
      </c>
      <c r="M312" s="9">
        <f t="shared" si="33"/>
        <v>1.1561676443084368E-2</v>
      </c>
      <c r="N312" s="17">
        <v>221497</v>
      </c>
      <c r="O312" s="9"/>
      <c r="P312">
        <f t="shared" si="34"/>
        <v>1.2825915233978887E-2</v>
      </c>
    </row>
    <row r="313" spans="1:16" x14ac:dyDescent="0.25">
      <c r="A313" s="2">
        <v>43810</v>
      </c>
      <c r="B313" s="3">
        <v>2.2440000000000002</v>
      </c>
      <c r="C313" s="3">
        <v>2.25</v>
      </c>
      <c r="D313" s="13">
        <f t="shared" si="28"/>
        <v>2.2469999999999999</v>
      </c>
      <c r="E313" s="12">
        <f t="shared" si="29"/>
        <v>2.6702269692922935E-3</v>
      </c>
      <c r="F313" s="9">
        <f t="shared" si="30"/>
        <v>-7.5088339222616485E-3</v>
      </c>
      <c r="G313" s="16">
        <v>180661</v>
      </c>
      <c r="H313" s="9"/>
      <c r="I313" s="6">
        <v>58.8</v>
      </c>
      <c r="J313" s="6">
        <v>58.83</v>
      </c>
      <c r="K313" s="13">
        <f t="shared" si="31"/>
        <v>58.814999999999998</v>
      </c>
      <c r="L313" s="12">
        <f t="shared" si="32"/>
        <v>5.1007396072432442E-4</v>
      </c>
      <c r="M313" s="9">
        <f t="shared" si="33"/>
        <v>-4.822335025380653E-3</v>
      </c>
      <c r="N313" s="16">
        <v>555721</v>
      </c>
      <c r="O313" s="9"/>
      <c r="P313">
        <f t="shared" si="34"/>
        <v>-5.4318478552720841E-3</v>
      </c>
    </row>
    <row r="314" spans="1:16" x14ac:dyDescent="0.25">
      <c r="A314" s="4">
        <v>43809</v>
      </c>
      <c r="B314" s="5">
        <v>2.262</v>
      </c>
      <c r="C314" s="5">
        <v>2.266</v>
      </c>
      <c r="D314" s="13">
        <f t="shared" si="28"/>
        <v>2.2640000000000002</v>
      </c>
      <c r="E314" s="12">
        <f t="shared" si="29"/>
        <v>1.7667844522968211E-3</v>
      </c>
      <c r="F314" s="9">
        <f t="shared" si="30"/>
        <v>6.6696309470879456E-3</v>
      </c>
      <c r="G314" s="17">
        <v>224657</v>
      </c>
      <c r="H314" s="9"/>
      <c r="I314" s="7">
        <v>59.05</v>
      </c>
      <c r="J314" s="7">
        <v>59.15</v>
      </c>
      <c r="K314" s="13">
        <f t="shared" si="31"/>
        <v>59.099999999999994</v>
      </c>
      <c r="L314" s="12">
        <f t="shared" si="32"/>
        <v>1.6920473773265894E-3</v>
      </c>
      <c r="M314" s="9">
        <f t="shared" si="33"/>
        <v>3.3955857385399302E-3</v>
      </c>
      <c r="N314" s="17">
        <v>514628</v>
      </c>
      <c r="O314" s="9"/>
      <c r="P314">
        <f t="shared" si="34"/>
        <v>4.1384010669107789E-3</v>
      </c>
    </row>
    <row r="315" spans="1:16" x14ac:dyDescent="0.25">
      <c r="A315" s="2">
        <v>43808</v>
      </c>
      <c r="B315" s="3">
        <v>2.2469999999999999</v>
      </c>
      <c r="C315" s="3">
        <v>2.2509999999999999</v>
      </c>
      <c r="D315" s="13">
        <f t="shared" si="28"/>
        <v>2.2489999999999997</v>
      </c>
      <c r="E315" s="12">
        <f t="shared" si="29"/>
        <v>1.7785682525566938E-3</v>
      </c>
      <c r="F315" s="9">
        <f t="shared" si="30"/>
        <v>-4.1142613515242288E-2</v>
      </c>
      <c r="G315" s="16">
        <v>267977</v>
      </c>
      <c r="H315" s="9"/>
      <c r="I315" s="6">
        <v>58.89</v>
      </c>
      <c r="J315" s="6">
        <v>58.91</v>
      </c>
      <c r="K315" s="13">
        <f t="shared" si="31"/>
        <v>58.9</v>
      </c>
      <c r="L315" s="12">
        <f t="shared" si="32"/>
        <v>3.3955857385392228E-4</v>
      </c>
      <c r="M315" s="9">
        <f t="shared" si="33"/>
        <v>-4.3107091539177356E-3</v>
      </c>
      <c r="N315" s="16">
        <v>466515</v>
      </c>
      <c r="O315" s="9"/>
      <c r="P315">
        <f t="shared" si="34"/>
        <v>-1.2667131069305521E-2</v>
      </c>
    </row>
    <row r="316" spans="1:16" x14ac:dyDescent="0.25">
      <c r="A316" s="4">
        <v>43805</v>
      </c>
      <c r="B316" s="5">
        <v>2.3420000000000001</v>
      </c>
      <c r="C316" s="5">
        <v>2.3490000000000002</v>
      </c>
      <c r="D316" s="13">
        <f t="shared" si="28"/>
        <v>2.3455000000000004</v>
      </c>
      <c r="E316" s="12">
        <f t="shared" si="29"/>
        <v>2.9844382860797765E-3</v>
      </c>
      <c r="F316" s="9">
        <f t="shared" si="30"/>
        <v>-2.9983457402812164E-2</v>
      </c>
      <c r="G316" s="17">
        <v>218797</v>
      </c>
      <c r="H316" s="9"/>
      <c r="I316" s="7">
        <v>59.06</v>
      </c>
      <c r="J316" s="7">
        <v>59.25</v>
      </c>
      <c r="K316" s="13">
        <f t="shared" si="31"/>
        <v>59.155000000000001</v>
      </c>
      <c r="L316" s="12">
        <f t="shared" si="32"/>
        <v>3.2119009382131302E-3</v>
      </c>
      <c r="M316" s="9">
        <f t="shared" si="33"/>
        <v>1.3969832019197659E-2</v>
      </c>
      <c r="N316" s="17">
        <v>637852</v>
      </c>
      <c r="O316" s="9"/>
      <c r="P316">
        <f t="shared" si="34"/>
        <v>3.9977103668309326E-3</v>
      </c>
    </row>
    <row r="317" spans="1:16" x14ac:dyDescent="0.25">
      <c r="A317" s="2">
        <v>43804</v>
      </c>
      <c r="B317" s="3">
        <v>2.415</v>
      </c>
      <c r="C317" s="3">
        <v>2.4209999999999998</v>
      </c>
      <c r="D317" s="13">
        <f t="shared" si="28"/>
        <v>2.4180000000000001</v>
      </c>
      <c r="E317" s="12">
        <f t="shared" si="29"/>
        <v>2.4813895781636819E-3</v>
      </c>
      <c r="F317" s="9">
        <f t="shared" si="30"/>
        <v>5.1964248596965135E-3</v>
      </c>
      <c r="G317" s="16">
        <v>166387</v>
      </c>
      <c r="H317" s="9"/>
      <c r="I317" s="6">
        <v>58.3</v>
      </c>
      <c r="J317" s="6">
        <v>58.38</v>
      </c>
      <c r="K317" s="13">
        <f t="shared" si="31"/>
        <v>58.34</v>
      </c>
      <c r="L317" s="12">
        <f t="shared" si="32"/>
        <v>1.3712718546452759E-3</v>
      </c>
      <c r="M317" s="9">
        <f t="shared" si="33"/>
        <v>0</v>
      </c>
      <c r="N317" s="16">
        <v>620670</v>
      </c>
      <c r="O317" s="9"/>
      <c r="P317">
        <f t="shared" si="34"/>
        <v>1.1789647951201468E-3</v>
      </c>
    </row>
    <row r="318" spans="1:16" x14ac:dyDescent="0.25">
      <c r="A318" s="4">
        <v>43803</v>
      </c>
      <c r="B318" s="5">
        <v>2.399</v>
      </c>
      <c r="C318" s="5">
        <v>2.4119999999999999</v>
      </c>
      <c r="D318" s="13">
        <f t="shared" si="28"/>
        <v>2.4055</v>
      </c>
      <c r="E318" s="12">
        <f t="shared" si="29"/>
        <v>5.4042818540843487E-3</v>
      </c>
      <c r="F318" s="9">
        <f t="shared" si="30"/>
        <v>-1.4543219991806633E-2</v>
      </c>
      <c r="G318" s="17">
        <v>182055</v>
      </c>
      <c r="H318" s="9"/>
      <c r="I318" s="7">
        <v>58.31</v>
      </c>
      <c r="J318" s="7">
        <v>58.37</v>
      </c>
      <c r="K318" s="13">
        <f t="shared" si="31"/>
        <v>58.34</v>
      </c>
      <c r="L318" s="12">
        <f t="shared" si="32"/>
        <v>1.0284538909838047E-3</v>
      </c>
      <c r="M318" s="9">
        <f t="shared" si="33"/>
        <v>3.5314995563442864E-2</v>
      </c>
      <c r="N318" s="17">
        <v>731078</v>
      </c>
      <c r="O318" s="9"/>
      <c r="P318">
        <f t="shared" si="34"/>
        <v>2.4003164357519521E-2</v>
      </c>
    </row>
    <row r="319" spans="1:16" x14ac:dyDescent="0.25">
      <c r="A319" s="2">
        <v>43802</v>
      </c>
      <c r="B319" s="3">
        <v>2.4380000000000002</v>
      </c>
      <c r="C319" s="3">
        <v>2.444</v>
      </c>
      <c r="D319" s="13">
        <f t="shared" si="28"/>
        <v>2.4409999999999998</v>
      </c>
      <c r="E319" s="12">
        <f t="shared" si="29"/>
        <v>2.4580090126996245E-3</v>
      </c>
      <c r="F319" s="9">
        <f t="shared" si="30"/>
        <v>4.1160162081467222E-2</v>
      </c>
      <c r="G319" s="16">
        <v>282335</v>
      </c>
      <c r="H319" s="9"/>
      <c r="I319" s="6">
        <v>56.27</v>
      </c>
      <c r="J319" s="6">
        <v>56.43</v>
      </c>
      <c r="K319" s="13">
        <f t="shared" si="31"/>
        <v>56.35</v>
      </c>
      <c r="L319" s="12">
        <f t="shared" si="32"/>
        <v>2.8393966282164434E-3</v>
      </c>
      <c r="M319" s="9">
        <f t="shared" si="33"/>
        <v>7.2392528376084009E-3</v>
      </c>
      <c r="N319" s="16">
        <v>540776</v>
      </c>
      <c r="O319" s="9"/>
      <c r="P319">
        <f t="shared" si="34"/>
        <v>1.4935228223907113E-2</v>
      </c>
    </row>
    <row r="320" spans="1:16" x14ac:dyDescent="0.25">
      <c r="A320" s="4">
        <v>43801</v>
      </c>
      <c r="B320" s="5">
        <v>2.3410000000000002</v>
      </c>
      <c r="C320" s="5">
        <v>2.3479999999999999</v>
      </c>
      <c r="D320" s="13">
        <f t="shared" si="28"/>
        <v>2.3445</v>
      </c>
      <c r="E320" s="12">
        <f t="shared" si="29"/>
        <v>2.9857112390700249E-3</v>
      </c>
      <c r="F320" s="9">
        <f t="shared" si="30"/>
        <v>1.3837837837837874E-2</v>
      </c>
      <c r="G320" s="17">
        <v>181770</v>
      </c>
      <c r="H320" s="9"/>
      <c r="I320" s="7">
        <v>55.89</v>
      </c>
      <c r="J320" s="7">
        <v>56</v>
      </c>
      <c r="K320" s="13">
        <f t="shared" si="31"/>
        <v>55.945</v>
      </c>
      <c r="L320" s="12">
        <f t="shared" si="32"/>
        <v>1.9662168200911506E-3</v>
      </c>
      <c r="M320" s="9">
        <f t="shared" si="33"/>
        <v>9.2909976546995399E-3</v>
      </c>
      <c r="N320" s="17">
        <v>581647</v>
      </c>
      <c r="O320" s="9"/>
      <c r="P320">
        <f t="shared" si="34"/>
        <v>1.032258468803361E-2</v>
      </c>
    </row>
    <row r="321" spans="1:16" x14ac:dyDescent="0.25">
      <c r="A321" s="2">
        <v>43798</v>
      </c>
      <c r="B321" s="3">
        <v>2.31</v>
      </c>
      <c r="C321" s="3">
        <v>2.3149999999999999</v>
      </c>
      <c r="D321" s="13">
        <f t="shared" si="28"/>
        <v>2.3125</v>
      </c>
      <c r="E321" s="12">
        <f t="shared" si="29"/>
        <v>2.1621621621621162E-3</v>
      </c>
      <c r="F321" s="9">
        <f t="shared" si="30"/>
        <v>-7.2030497592295295E-2</v>
      </c>
      <c r="G321" s="16">
        <v>216405</v>
      </c>
      <c r="H321" s="9"/>
      <c r="I321" s="6">
        <v>55.4</v>
      </c>
      <c r="J321" s="6">
        <v>55.46</v>
      </c>
      <c r="K321" s="13">
        <f t="shared" si="31"/>
        <v>55.43</v>
      </c>
      <c r="L321" s="12">
        <f t="shared" si="32"/>
        <v>1.0824463287029094E-3</v>
      </c>
      <c r="M321" s="9">
        <f t="shared" si="33"/>
        <v>-4.685753589545183E-2</v>
      </c>
      <c r="N321" s="16">
        <v>692806</v>
      </c>
      <c r="O321" s="9"/>
      <c r="P321">
        <f t="shared" si="34"/>
        <v>-5.2568777071990203E-2</v>
      </c>
    </row>
    <row r="322" spans="1:16" x14ac:dyDescent="0.25">
      <c r="A322" s="4">
        <v>43796</v>
      </c>
      <c r="B322" s="5">
        <v>2.488</v>
      </c>
      <c r="C322" s="5">
        <v>2.496</v>
      </c>
      <c r="D322" s="13">
        <f t="shared" si="28"/>
        <v>2.492</v>
      </c>
      <c r="E322" s="12">
        <f t="shared" si="29"/>
        <v>3.2102728731942245E-3</v>
      </c>
      <c r="F322" s="9">
        <f t="shared" si="30"/>
        <v>-1.6186340307935421E-2</v>
      </c>
      <c r="G322" s="17">
        <v>139439</v>
      </c>
      <c r="H322" s="9"/>
      <c r="I322" s="7">
        <v>58.13</v>
      </c>
      <c r="J322" s="7">
        <v>58.18</v>
      </c>
      <c r="K322" s="13">
        <f t="shared" si="31"/>
        <v>58.155000000000001</v>
      </c>
      <c r="L322" s="12">
        <f t="shared" si="32"/>
        <v>8.5977130083392922E-4</v>
      </c>
      <c r="M322" s="9">
        <f t="shared" si="33"/>
        <v>-3.5980467746079547E-3</v>
      </c>
      <c r="N322" s="17">
        <v>432902</v>
      </c>
      <c r="O322" s="9"/>
      <c r="P322">
        <f t="shared" si="34"/>
        <v>-6.4540786248016768E-3</v>
      </c>
    </row>
    <row r="323" spans="1:16" x14ac:dyDescent="0.25">
      <c r="A323" s="2">
        <v>43795</v>
      </c>
      <c r="B323" s="3">
        <v>2.5270000000000001</v>
      </c>
      <c r="C323" s="3">
        <v>2.5390000000000001</v>
      </c>
      <c r="D323" s="13">
        <f t="shared" si="28"/>
        <v>2.5330000000000004</v>
      </c>
      <c r="E323" s="12">
        <f t="shared" si="29"/>
        <v>4.7374654559810539E-3</v>
      </c>
      <c r="F323" s="9">
        <f t="shared" si="30"/>
        <v>-1.6310679611650447E-2</v>
      </c>
      <c r="G323" s="16">
        <v>206023</v>
      </c>
      <c r="H323" s="9"/>
      <c r="I323" s="6">
        <v>58.33</v>
      </c>
      <c r="J323" s="6">
        <v>58.4</v>
      </c>
      <c r="K323" s="13">
        <f t="shared" si="31"/>
        <v>58.364999999999995</v>
      </c>
      <c r="L323" s="12">
        <f t="shared" si="32"/>
        <v>1.1993489248693617E-3</v>
      </c>
      <c r="M323" s="9">
        <f t="shared" si="33"/>
        <v>8.1181449175231624E-3</v>
      </c>
      <c r="N323" s="16">
        <v>427362</v>
      </c>
      <c r="O323" s="9"/>
      <c r="P323">
        <f t="shared" si="34"/>
        <v>2.5757335705523469E-3</v>
      </c>
    </row>
    <row r="324" spans="1:16" x14ac:dyDescent="0.25">
      <c r="A324" s="4">
        <v>43794</v>
      </c>
      <c r="B324" s="5">
        <v>2.57</v>
      </c>
      <c r="C324" s="5">
        <v>2.58</v>
      </c>
      <c r="D324" s="13">
        <f t="shared" ref="D324:D387" si="35">AVERAGE(B324:C324)</f>
        <v>2.5750000000000002</v>
      </c>
      <c r="E324" s="12">
        <f t="shared" ref="E324:E387" si="36">(C324-B324)/D324</f>
        <v>3.8834951456311576E-3</v>
      </c>
      <c r="F324" s="9">
        <f t="shared" ref="F324:F387" si="37">D324/D325-1</f>
        <v>-4.7354790972992999E-2</v>
      </c>
      <c r="G324" s="17">
        <v>239822</v>
      </c>
      <c r="H324" s="9"/>
      <c r="I324" s="7">
        <v>57.87</v>
      </c>
      <c r="J324" s="7">
        <v>57.92</v>
      </c>
      <c r="K324" s="13">
        <f t="shared" ref="K324:K387" si="38">AVERAGE(I324:J324)</f>
        <v>57.894999999999996</v>
      </c>
      <c r="L324" s="12">
        <f t="shared" ref="L324:L387" si="39">(J324-I324)/K324</f>
        <v>8.6363243803444631E-4</v>
      </c>
      <c r="M324" s="9">
        <f t="shared" ref="M324:M387" si="40">K324/K325-1</f>
        <v>-8.628872206403182E-4</v>
      </c>
      <c r="N324" s="17">
        <v>406785</v>
      </c>
      <c r="O324" s="9"/>
      <c r="P324">
        <f t="shared" ref="P324:P387" si="41">F324*$U$4+M324*$U$3</f>
        <v>-1.1410969654635001E-2</v>
      </c>
    </row>
    <row r="325" spans="1:16" x14ac:dyDescent="0.25">
      <c r="A325" s="2">
        <v>43791</v>
      </c>
      <c r="B325" s="3">
        <v>2.69</v>
      </c>
      <c r="C325" s="3">
        <v>2.7160000000000002</v>
      </c>
      <c r="D325" s="13">
        <f t="shared" si="35"/>
        <v>2.7030000000000003</v>
      </c>
      <c r="E325" s="12">
        <f t="shared" si="36"/>
        <v>9.6189419163892863E-3</v>
      </c>
      <c r="F325" s="9">
        <f t="shared" si="37"/>
        <v>2.6001138736003071E-2</v>
      </c>
      <c r="G325" s="16">
        <v>163641</v>
      </c>
      <c r="H325" s="9"/>
      <c r="I325" s="6">
        <v>57.87</v>
      </c>
      <c r="J325" s="6">
        <v>58.02</v>
      </c>
      <c r="K325" s="13">
        <f t="shared" si="38"/>
        <v>57.945</v>
      </c>
      <c r="L325" s="12">
        <f t="shared" si="39"/>
        <v>2.5886616619208852E-3</v>
      </c>
      <c r="M325" s="9">
        <f t="shared" si="40"/>
        <v>-7.1960935492161315E-3</v>
      </c>
      <c r="N325" s="16">
        <v>480281</v>
      </c>
      <c r="O325" s="9"/>
      <c r="P325">
        <f t="shared" si="41"/>
        <v>3.356940194364404E-4</v>
      </c>
    </row>
    <row r="326" spans="1:16" x14ac:dyDescent="0.25">
      <c r="A326" s="4">
        <v>43790</v>
      </c>
      <c r="B326" s="5">
        <v>2.6219999999999999</v>
      </c>
      <c r="C326" s="5">
        <v>2.6469999999999998</v>
      </c>
      <c r="D326" s="13">
        <f t="shared" si="35"/>
        <v>2.6345000000000001</v>
      </c>
      <c r="E326" s="12">
        <f t="shared" si="36"/>
        <v>9.4894666919718776E-3</v>
      </c>
      <c r="F326" s="9">
        <f t="shared" si="37"/>
        <v>2.6895342038588899E-2</v>
      </c>
      <c r="G326" s="17">
        <v>137571</v>
      </c>
      <c r="H326" s="9"/>
      <c r="I326" s="7">
        <v>58.31</v>
      </c>
      <c r="J326" s="7">
        <v>58.42</v>
      </c>
      <c r="K326" s="13">
        <f t="shared" si="38"/>
        <v>58.365000000000002</v>
      </c>
      <c r="L326" s="12">
        <f t="shared" si="39"/>
        <v>1.8846911676518364E-3</v>
      </c>
      <c r="M326" s="9">
        <f t="shared" si="40"/>
        <v>2.2243629039320423E-2</v>
      </c>
      <c r="N326" s="17">
        <v>570480</v>
      </c>
      <c r="O326" s="9"/>
      <c r="P326">
        <f t="shared" si="41"/>
        <v>2.3299009615623142E-2</v>
      </c>
    </row>
    <row r="327" spans="1:16" x14ac:dyDescent="0.25">
      <c r="A327" s="2">
        <v>43789</v>
      </c>
      <c r="B327" s="3">
        <v>2.56</v>
      </c>
      <c r="C327" s="3">
        <v>2.5710000000000002</v>
      </c>
      <c r="D327" s="13">
        <f t="shared" si="35"/>
        <v>2.5655000000000001</v>
      </c>
      <c r="E327" s="12">
        <f t="shared" si="36"/>
        <v>4.2876632235432158E-3</v>
      </c>
      <c r="F327" s="9">
        <f t="shared" si="37"/>
        <v>2.3947315905008981E-2</v>
      </c>
      <c r="G327" s="16">
        <v>136096</v>
      </c>
      <c r="H327" s="9"/>
      <c r="I327" s="6">
        <v>57.06</v>
      </c>
      <c r="J327" s="6">
        <v>57.13</v>
      </c>
      <c r="K327" s="13">
        <f t="shared" si="38"/>
        <v>57.094999999999999</v>
      </c>
      <c r="L327" s="12">
        <f t="shared" si="39"/>
        <v>1.2260267974428633E-3</v>
      </c>
      <c r="M327" s="9">
        <f t="shared" si="40"/>
        <v>3.3580738595220705E-2</v>
      </c>
      <c r="N327" s="16">
        <v>656734</v>
      </c>
      <c r="O327" s="9"/>
      <c r="P327">
        <f t="shared" si="41"/>
        <v>3.139510779810098E-2</v>
      </c>
    </row>
    <row r="328" spans="1:16" x14ac:dyDescent="0.25">
      <c r="A328" s="4">
        <v>43788</v>
      </c>
      <c r="B328" s="5">
        <v>2.5</v>
      </c>
      <c r="C328" s="5">
        <v>2.5110000000000001</v>
      </c>
      <c r="D328" s="13">
        <f t="shared" si="35"/>
        <v>2.5055000000000001</v>
      </c>
      <c r="E328" s="12">
        <f t="shared" si="36"/>
        <v>4.3903412492516947E-3</v>
      </c>
      <c r="F328" s="9">
        <f t="shared" si="37"/>
        <v>-1.2610837438423617E-2</v>
      </c>
      <c r="G328" s="17">
        <v>172615</v>
      </c>
      <c r="H328" s="9"/>
      <c r="I328" s="7">
        <v>55.17</v>
      </c>
      <c r="J328" s="7">
        <v>55.31</v>
      </c>
      <c r="K328" s="13">
        <f t="shared" si="38"/>
        <v>55.24</v>
      </c>
      <c r="L328" s="12">
        <f t="shared" si="39"/>
        <v>2.534395365677056E-3</v>
      </c>
      <c r="M328" s="9">
        <f t="shared" si="40"/>
        <v>-2.9515108924806688E-2</v>
      </c>
      <c r="N328" s="17">
        <v>540385</v>
      </c>
      <c r="O328" s="9"/>
      <c r="P328">
        <f t="shared" si="41"/>
        <v>-2.5679868060617051E-2</v>
      </c>
    </row>
    <row r="329" spans="1:16" x14ac:dyDescent="0.25">
      <c r="A329" s="2">
        <v>43787</v>
      </c>
      <c r="B329" s="3">
        <v>2.5310000000000001</v>
      </c>
      <c r="C329" s="3">
        <v>2.544</v>
      </c>
      <c r="D329" s="13">
        <f t="shared" si="35"/>
        <v>2.5375000000000001</v>
      </c>
      <c r="E329" s="12">
        <f t="shared" si="36"/>
        <v>5.1231527093595665E-3</v>
      </c>
      <c r="F329" s="9">
        <f t="shared" si="37"/>
        <v>-5.1047120418848291E-2</v>
      </c>
      <c r="G329" s="16">
        <v>177621</v>
      </c>
      <c r="H329" s="9"/>
      <c r="I329" s="6">
        <v>56.85</v>
      </c>
      <c r="J329" s="6">
        <v>56.99</v>
      </c>
      <c r="K329" s="13">
        <f t="shared" si="38"/>
        <v>56.92</v>
      </c>
      <c r="L329" s="12">
        <f t="shared" si="39"/>
        <v>2.4595924104005721E-3</v>
      </c>
      <c r="M329" s="9">
        <f t="shared" si="40"/>
        <v>-1.7095493006389129E-2</v>
      </c>
      <c r="N329" s="16">
        <v>137000</v>
      </c>
      <c r="O329" s="9"/>
      <c r="P329">
        <f t="shared" si="41"/>
        <v>-2.4798437730324425E-2</v>
      </c>
    </row>
    <row r="330" spans="1:16" x14ac:dyDescent="0.25">
      <c r="A330" s="4">
        <v>43784</v>
      </c>
      <c r="B330" s="5">
        <v>2.6560000000000001</v>
      </c>
      <c r="C330" s="5">
        <v>2.6920000000000002</v>
      </c>
      <c r="D330" s="13">
        <f t="shared" si="35"/>
        <v>2.6740000000000004</v>
      </c>
      <c r="E330" s="12">
        <f t="shared" si="36"/>
        <v>1.3462976813762163E-2</v>
      </c>
      <c r="F330" s="9">
        <f t="shared" si="37"/>
        <v>1.1729095724555716E-2</v>
      </c>
      <c r="G330" s="17">
        <v>167495</v>
      </c>
      <c r="H330" s="9"/>
      <c r="I330" s="7">
        <v>57.88</v>
      </c>
      <c r="J330" s="7">
        <v>57.94</v>
      </c>
      <c r="K330" s="13">
        <f t="shared" si="38"/>
        <v>57.91</v>
      </c>
      <c r="L330" s="12">
        <f t="shared" si="39"/>
        <v>1.0360904852356272E-3</v>
      </c>
      <c r="M330" s="9">
        <f t="shared" si="40"/>
        <v>1.783988048158891E-2</v>
      </c>
      <c r="N330" s="17">
        <v>350171</v>
      </c>
      <c r="O330" s="9"/>
      <c r="P330">
        <f t="shared" si="41"/>
        <v>1.6453465726518301E-2</v>
      </c>
    </row>
    <row r="331" spans="1:16" x14ac:dyDescent="0.25">
      <c r="A331" s="2">
        <v>43783</v>
      </c>
      <c r="B331" s="3">
        <v>2.637</v>
      </c>
      <c r="C331" s="3">
        <v>2.649</v>
      </c>
      <c r="D331" s="13">
        <f t="shared" si="35"/>
        <v>2.6429999999999998</v>
      </c>
      <c r="E331" s="12">
        <f t="shared" si="36"/>
        <v>4.5402951191827511E-3</v>
      </c>
      <c r="F331" s="9">
        <f t="shared" si="37"/>
        <v>-1.122334455667795E-2</v>
      </c>
      <c r="G331" s="16">
        <v>217736</v>
      </c>
      <c r="H331" s="9"/>
      <c r="I331" s="6">
        <v>56.86</v>
      </c>
      <c r="J331" s="6">
        <v>56.93</v>
      </c>
      <c r="K331" s="13">
        <f t="shared" si="38"/>
        <v>56.894999999999996</v>
      </c>
      <c r="L331" s="12">
        <f t="shared" si="39"/>
        <v>1.2303365849371699E-3</v>
      </c>
      <c r="M331" s="9">
        <f t="shared" si="40"/>
        <v>-7.9337401918048167E-3</v>
      </c>
      <c r="N331" s="16">
        <v>487284</v>
      </c>
      <c r="O331" s="9"/>
      <c r="P331">
        <f t="shared" si="41"/>
        <v>-8.6800855813320126E-3</v>
      </c>
    </row>
    <row r="332" spans="1:16" x14ac:dyDescent="0.25">
      <c r="A332" s="4">
        <v>43782</v>
      </c>
      <c r="B332" s="5">
        <v>2.6659999999999999</v>
      </c>
      <c r="C332" s="5">
        <v>2.68</v>
      </c>
      <c r="D332" s="13">
        <f t="shared" si="35"/>
        <v>2.673</v>
      </c>
      <c r="E332" s="12">
        <f t="shared" si="36"/>
        <v>5.2375607931164367E-3</v>
      </c>
      <c r="F332" s="9">
        <f t="shared" si="37"/>
        <v>1.9645241274079739E-2</v>
      </c>
      <c r="G332" s="17">
        <v>181621</v>
      </c>
      <c r="H332" s="9"/>
      <c r="I332" s="7">
        <v>57.27</v>
      </c>
      <c r="J332" s="7">
        <v>57.43</v>
      </c>
      <c r="K332" s="13">
        <f t="shared" si="38"/>
        <v>57.35</v>
      </c>
      <c r="L332" s="12">
        <f t="shared" si="39"/>
        <v>2.7898866608543431E-3</v>
      </c>
      <c r="M332" s="9">
        <f t="shared" si="40"/>
        <v>1.0127697049757689E-2</v>
      </c>
      <c r="N332" s="17">
        <v>515248</v>
      </c>
      <c r="O332" s="9"/>
      <c r="P332">
        <f t="shared" si="41"/>
        <v>1.2287037342254503E-2</v>
      </c>
    </row>
    <row r="333" spans="1:16" x14ac:dyDescent="0.25">
      <c r="A333" s="2">
        <v>43781</v>
      </c>
      <c r="B333" s="3">
        <v>2.6160000000000001</v>
      </c>
      <c r="C333" s="3">
        <v>2.6269999999999998</v>
      </c>
      <c r="D333" s="13">
        <f t="shared" si="35"/>
        <v>2.6215000000000002</v>
      </c>
      <c r="E333" s="12">
        <f t="shared" si="36"/>
        <v>4.1960709517450609E-3</v>
      </c>
      <c r="F333" s="9">
        <f t="shared" si="37"/>
        <v>-4.9345226798253039E-3</v>
      </c>
      <c r="G333" s="16">
        <v>176540</v>
      </c>
      <c r="H333" s="9"/>
      <c r="I333" s="6">
        <v>56.74</v>
      </c>
      <c r="J333" s="6">
        <v>56.81</v>
      </c>
      <c r="K333" s="13">
        <f t="shared" si="38"/>
        <v>56.775000000000006</v>
      </c>
      <c r="L333" s="12">
        <f t="shared" si="39"/>
        <v>1.2329370321444346E-3</v>
      </c>
      <c r="M333" s="9">
        <f t="shared" si="40"/>
        <v>-2.1091484313207065E-3</v>
      </c>
      <c r="N333" s="16">
        <v>545060</v>
      </c>
      <c r="O333" s="9"/>
      <c r="P333">
        <f t="shared" si="41"/>
        <v>-2.7501692989293845E-3</v>
      </c>
    </row>
    <row r="334" spans="1:16" x14ac:dyDescent="0.25">
      <c r="A334" s="4">
        <v>43780</v>
      </c>
      <c r="B334" s="5">
        <v>2.629</v>
      </c>
      <c r="C334" s="5">
        <v>2.64</v>
      </c>
      <c r="D334" s="13">
        <f t="shared" si="35"/>
        <v>2.6345000000000001</v>
      </c>
      <c r="E334" s="12">
        <f t="shared" si="36"/>
        <v>4.1753653444676865E-3</v>
      </c>
      <c r="F334" s="9">
        <f t="shared" si="37"/>
        <v>-5.7423971377459693E-2</v>
      </c>
      <c r="G334" s="17">
        <v>223400</v>
      </c>
      <c r="H334" s="9"/>
      <c r="I334" s="7">
        <v>56.87</v>
      </c>
      <c r="J334" s="7">
        <v>56.92</v>
      </c>
      <c r="K334" s="13">
        <f t="shared" si="38"/>
        <v>56.894999999999996</v>
      </c>
      <c r="L334" s="12">
        <f t="shared" si="39"/>
        <v>8.7881184638376425E-4</v>
      </c>
      <c r="M334" s="9">
        <f t="shared" si="40"/>
        <v>-9.8329272537418522E-3</v>
      </c>
      <c r="N334" s="17">
        <v>462661</v>
      </c>
      <c r="O334" s="9"/>
      <c r="P334">
        <f t="shared" si="41"/>
        <v>-2.0630382638894822E-2</v>
      </c>
    </row>
    <row r="335" spans="1:16" x14ac:dyDescent="0.25">
      <c r="A335" s="2">
        <v>43777</v>
      </c>
      <c r="B335" s="3">
        <v>2.78</v>
      </c>
      <c r="C335" s="3">
        <v>2.81</v>
      </c>
      <c r="D335" s="13">
        <f t="shared" si="35"/>
        <v>2.7949999999999999</v>
      </c>
      <c r="E335" s="12">
        <f t="shared" si="36"/>
        <v>1.07334525939178E-2</v>
      </c>
      <c r="F335" s="9">
        <f t="shared" si="37"/>
        <v>3.4105187578532536E-3</v>
      </c>
      <c r="G335" s="16">
        <v>158046</v>
      </c>
      <c r="H335" s="9"/>
      <c r="I335" s="6">
        <v>57.42</v>
      </c>
      <c r="J335" s="6">
        <v>57.5</v>
      </c>
      <c r="K335" s="13">
        <f t="shared" si="38"/>
        <v>57.46</v>
      </c>
      <c r="L335" s="12">
        <f t="shared" si="39"/>
        <v>1.3922728854855256E-3</v>
      </c>
      <c r="M335" s="9">
        <f t="shared" si="40"/>
        <v>7.1866783523226729E-3</v>
      </c>
      <c r="N335" s="16">
        <v>589272</v>
      </c>
      <c r="O335" s="9"/>
      <c r="P335">
        <f t="shared" si="41"/>
        <v>6.3299433195188647E-3</v>
      </c>
    </row>
    <row r="336" spans="1:16" x14ac:dyDescent="0.25">
      <c r="A336" s="4">
        <v>43776</v>
      </c>
      <c r="B336" s="5">
        <v>2.7810000000000001</v>
      </c>
      <c r="C336" s="5">
        <v>2.79</v>
      </c>
      <c r="D336" s="13">
        <f t="shared" si="35"/>
        <v>2.7854999999999999</v>
      </c>
      <c r="E336" s="12">
        <f t="shared" si="36"/>
        <v>3.2310177705977016E-3</v>
      </c>
      <c r="F336" s="9">
        <f t="shared" si="37"/>
        <v>-1.9707900756642638E-2</v>
      </c>
      <c r="G336" s="17">
        <v>279749</v>
      </c>
      <c r="H336" s="9"/>
      <c r="I336" s="7">
        <v>56.99</v>
      </c>
      <c r="J336" s="7">
        <v>57.11</v>
      </c>
      <c r="K336" s="13">
        <f t="shared" si="38"/>
        <v>57.05</v>
      </c>
      <c r="L336" s="12">
        <f t="shared" si="39"/>
        <v>2.1034180543382549E-3</v>
      </c>
      <c r="M336" s="9">
        <f t="shared" si="40"/>
        <v>1.1883646683221061E-2</v>
      </c>
      <c r="N336" s="17">
        <v>633837</v>
      </c>
      <c r="O336" s="9"/>
      <c r="P336">
        <f t="shared" si="41"/>
        <v>4.7161568684751312E-3</v>
      </c>
    </row>
    <row r="337" spans="1:16" x14ac:dyDescent="0.25">
      <c r="A337" s="2">
        <v>43775</v>
      </c>
      <c r="B337" s="3">
        <v>2.8319999999999999</v>
      </c>
      <c r="C337" s="3">
        <v>2.851</v>
      </c>
      <c r="D337" s="13">
        <f t="shared" si="35"/>
        <v>2.8414999999999999</v>
      </c>
      <c r="E337" s="12">
        <f t="shared" si="36"/>
        <v>6.6866091852895047E-3</v>
      </c>
      <c r="F337" s="9">
        <f t="shared" si="37"/>
        <v>-8.5484996510817313E-3</v>
      </c>
      <c r="G337" s="16">
        <v>162587</v>
      </c>
      <c r="H337" s="9"/>
      <c r="I337" s="6">
        <v>56.33</v>
      </c>
      <c r="J337" s="6">
        <v>56.43</v>
      </c>
      <c r="K337" s="13">
        <f t="shared" si="38"/>
        <v>56.379999999999995</v>
      </c>
      <c r="L337" s="12">
        <f t="shared" si="39"/>
        <v>1.7736786094359955E-3</v>
      </c>
      <c r="M337" s="9">
        <f t="shared" si="40"/>
        <v>-1.5712290502793436E-2</v>
      </c>
      <c r="N337" s="16">
        <v>588671</v>
      </c>
      <c r="O337" s="9"/>
      <c r="P337">
        <f t="shared" si="41"/>
        <v>-1.4086969740575172E-2</v>
      </c>
    </row>
    <row r="338" spans="1:16" x14ac:dyDescent="0.25">
      <c r="A338" s="4">
        <v>43774</v>
      </c>
      <c r="B338" s="5">
        <v>2.8650000000000002</v>
      </c>
      <c r="C338" s="5">
        <v>2.867</v>
      </c>
      <c r="D338" s="13">
        <f t="shared" si="35"/>
        <v>2.8660000000000001</v>
      </c>
      <c r="E338" s="12">
        <f t="shared" si="36"/>
        <v>6.9783670621066977E-4</v>
      </c>
      <c r="F338" s="9">
        <f t="shared" si="37"/>
        <v>1.5771752613857881E-2</v>
      </c>
      <c r="G338" s="17">
        <v>200842</v>
      </c>
      <c r="H338" s="9"/>
      <c r="I338" s="7">
        <v>57.26</v>
      </c>
      <c r="J338" s="7">
        <v>57.3</v>
      </c>
      <c r="K338" s="13">
        <f t="shared" si="38"/>
        <v>57.28</v>
      </c>
      <c r="L338" s="12">
        <f t="shared" si="39"/>
        <v>6.9832402234635378E-4</v>
      </c>
      <c r="M338" s="9">
        <f t="shared" si="40"/>
        <v>1.3267291703520145E-2</v>
      </c>
      <c r="N338" s="17">
        <v>411763</v>
      </c>
      <c r="O338" s="9"/>
      <c r="P338">
        <f t="shared" si="41"/>
        <v>1.3835503757723733E-2</v>
      </c>
    </row>
    <row r="339" spans="1:16" x14ac:dyDescent="0.25">
      <c r="A339" s="2">
        <v>43773</v>
      </c>
      <c r="B339" s="3">
        <v>2.8180000000000001</v>
      </c>
      <c r="C339" s="3">
        <v>2.8250000000000002</v>
      </c>
      <c r="D339" s="13">
        <f t="shared" si="35"/>
        <v>2.8215000000000003</v>
      </c>
      <c r="E339" s="12">
        <f t="shared" si="36"/>
        <v>2.4809498493709435E-3</v>
      </c>
      <c r="F339" s="9">
        <f t="shared" si="37"/>
        <v>4.2297746582933282E-2</v>
      </c>
      <c r="G339" s="16">
        <v>226740</v>
      </c>
      <c r="H339" s="9"/>
      <c r="I339" s="6">
        <v>56.52</v>
      </c>
      <c r="J339" s="6">
        <v>56.54</v>
      </c>
      <c r="K339" s="13">
        <f t="shared" si="38"/>
        <v>56.53</v>
      </c>
      <c r="L339" s="12">
        <f t="shared" si="39"/>
        <v>3.5379444542713641E-4</v>
      </c>
      <c r="M339" s="9">
        <f t="shared" si="40"/>
        <v>6.6779449737333074E-3</v>
      </c>
      <c r="N339" s="16">
        <v>551001</v>
      </c>
      <c r="O339" s="9"/>
      <c r="P339">
        <f t="shared" si="41"/>
        <v>1.475936503469101E-2</v>
      </c>
    </row>
    <row r="340" spans="1:16" x14ac:dyDescent="0.25">
      <c r="A340" s="4">
        <v>43770</v>
      </c>
      <c r="B340" s="5">
        <v>2.6989999999999998</v>
      </c>
      <c r="C340" s="5">
        <v>2.7149999999999999</v>
      </c>
      <c r="D340" s="13">
        <f t="shared" si="35"/>
        <v>2.7069999999999999</v>
      </c>
      <c r="E340" s="12">
        <f t="shared" si="36"/>
        <v>5.9106021425932818E-3</v>
      </c>
      <c r="F340" s="9">
        <f t="shared" si="37"/>
        <v>2.6156178923426809E-2</v>
      </c>
      <c r="G340" s="17">
        <v>217072</v>
      </c>
      <c r="H340" s="9"/>
      <c r="I340" s="7">
        <v>56.06</v>
      </c>
      <c r="J340" s="7">
        <v>56.25</v>
      </c>
      <c r="K340" s="13">
        <f t="shared" si="38"/>
        <v>56.155000000000001</v>
      </c>
      <c r="L340" s="12">
        <f t="shared" si="39"/>
        <v>3.3834921200248903E-3</v>
      </c>
      <c r="M340" s="9">
        <f t="shared" si="40"/>
        <v>3.7601626016260159E-2</v>
      </c>
      <c r="N340" s="17">
        <v>514826</v>
      </c>
      <c r="O340" s="9"/>
      <c r="P340">
        <f t="shared" si="41"/>
        <v>3.5004883149540665E-2</v>
      </c>
    </row>
    <row r="341" spans="1:16" x14ac:dyDescent="0.25">
      <c r="A341" s="2">
        <v>43769</v>
      </c>
      <c r="B341" s="3">
        <v>2.6339999999999999</v>
      </c>
      <c r="C341" s="3">
        <v>2.6419999999999999</v>
      </c>
      <c r="D341" s="13">
        <f t="shared" si="35"/>
        <v>2.6379999999999999</v>
      </c>
      <c r="E341" s="12">
        <f t="shared" si="36"/>
        <v>3.0326004548900712E-3</v>
      </c>
      <c r="F341" s="9">
        <f t="shared" si="37"/>
        <v>-1.7504655493482346E-2</v>
      </c>
      <c r="G341" s="16">
        <v>207456</v>
      </c>
      <c r="H341" s="9"/>
      <c r="I341" s="6">
        <v>54.08</v>
      </c>
      <c r="J341" s="6">
        <v>54.16</v>
      </c>
      <c r="K341" s="13">
        <f t="shared" si="38"/>
        <v>54.12</v>
      </c>
      <c r="L341" s="12">
        <f t="shared" si="39"/>
        <v>1.4781966001477882E-3</v>
      </c>
      <c r="M341" s="9">
        <f t="shared" si="40"/>
        <v>-1.3938234490298074E-2</v>
      </c>
      <c r="N341" s="16">
        <v>645900</v>
      </c>
      <c r="O341" s="9"/>
      <c r="P341">
        <f t="shared" si="41"/>
        <v>-1.4747384034620918E-2</v>
      </c>
    </row>
    <row r="342" spans="1:16" x14ac:dyDescent="0.25">
      <c r="A342" s="4">
        <v>43768</v>
      </c>
      <c r="B342" s="5">
        <v>2.681</v>
      </c>
      <c r="C342" s="5">
        <v>2.6890000000000001</v>
      </c>
      <c r="D342" s="13">
        <f t="shared" si="35"/>
        <v>2.6850000000000001</v>
      </c>
      <c r="E342" s="12">
        <f t="shared" si="36"/>
        <v>2.9795158286778423E-3</v>
      </c>
      <c r="F342" s="9">
        <f t="shared" si="37"/>
        <v>2.1300874857360208E-2</v>
      </c>
      <c r="G342" s="17">
        <v>193319</v>
      </c>
      <c r="H342" s="9"/>
      <c r="I342" s="7">
        <v>54.85</v>
      </c>
      <c r="J342" s="7">
        <v>54.92</v>
      </c>
      <c r="K342" s="13">
        <f t="shared" si="38"/>
        <v>54.885000000000005</v>
      </c>
      <c r="L342" s="12">
        <f t="shared" si="39"/>
        <v>1.2753940056481785E-3</v>
      </c>
      <c r="M342" s="9">
        <f t="shared" si="40"/>
        <v>-1.1081081081080968E-2</v>
      </c>
      <c r="N342" s="17">
        <v>630266</v>
      </c>
      <c r="O342" s="9"/>
      <c r="P342">
        <f t="shared" si="41"/>
        <v>-3.7342633978972289E-3</v>
      </c>
    </row>
    <row r="343" spans="1:16" x14ac:dyDescent="0.25">
      <c r="A343" s="2">
        <v>43767</v>
      </c>
      <c r="B343" s="3">
        <v>2.6230000000000002</v>
      </c>
      <c r="C343" s="3">
        <v>2.6349999999999998</v>
      </c>
      <c r="D343" s="13">
        <f t="shared" si="35"/>
        <v>2.629</v>
      </c>
      <c r="E343" s="12">
        <f t="shared" si="36"/>
        <v>4.5644731837198808E-3</v>
      </c>
      <c r="F343" s="9">
        <f t="shared" si="37"/>
        <v>2.5551004486054074E-2</v>
      </c>
      <c r="G343" s="16">
        <v>269893</v>
      </c>
      <c r="H343" s="9"/>
      <c r="I343" s="6">
        <v>55.45</v>
      </c>
      <c r="J343" s="6">
        <v>55.55</v>
      </c>
      <c r="K343" s="13">
        <f t="shared" si="38"/>
        <v>55.5</v>
      </c>
      <c r="L343" s="12">
        <f t="shared" si="39"/>
        <v>1.8018018018016995E-3</v>
      </c>
      <c r="M343" s="9">
        <f t="shared" si="40"/>
        <v>-4.6628407460546084E-3</v>
      </c>
      <c r="N343" s="16">
        <v>505147</v>
      </c>
      <c r="O343" s="9"/>
      <c r="P343">
        <f t="shared" si="41"/>
        <v>2.1920760122231616E-3</v>
      </c>
    </row>
    <row r="344" spans="1:16" x14ac:dyDescent="0.25">
      <c r="A344" s="4">
        <v>43766</v>
      </c>
      <c r="B344" s="5">
        <v>2.56</v>
      </c>
      <c r="C344" s="5">
        <v>2.5670000000000002</v>
      </c>
      <c r="D344" s="13">
        <f t="shared" si="35"/>
        <v>2.5635000000000003</v>
      </c>
      <c r="E344" s="12">
        <f t="shared" si="36"/>
        <v>2.7306417007997331E-3</v>
      </c>
      <c r="F344" s="9">
        <f t="shared" si="37"/>
        <v>4.3133265513733532E-2</v>
      </c>
      <c r="G344" s="17">
        <v>232134</v>
      </c>
      <c r="H344" s="9"/>
      <c r="I344" s="7">
        <v>55.71</v>
      </c>
      <c r="J344" s="7">
        <v>55.81</v>
      </c>
      <c r="K344" s="13">
        <f t="shared" si="38"/>
        <v>55.760000000000005</v>
      </c>
      <c r="L344" s="12">
        <f t="shared" si="39"/>
        <v>1.7934002869440713E-3</v>
      </c>
      <c r="M344" s="9">
        <f t="shared" si="40"/>
        <v>-1.5623620796186621E-2</v>
      </c>
      <c r="N344" s="17">
        <v>417828</v>
      </c>
      <c r="O344" s="9"/>
      <c r="P344">
        <f t="shared" si="41"/>
        <v>-2.2928593013848888E-3</v>
      </c>
    </row>
    <row r="345" spans="1:16" x14ac:dyDescent="0.25">
      <c r="A345" s="2">
        <v>43763</v>
      </c>
      <c r="B345" s="3">
        <v>2.4510000000000001</v>
      </c>
      <c r="C345" s="3">
        <v>2.464</v>
      </c>
      <c r="D345" s="13">
        <f t="shared" si="35"/>
        <v>2.4575</v>
      </c>
      <c r="E345" s="12">
        <f t="shared" si="36"/>
        <v>5.2899287894201015E-3</v>
      </c>
      <c r="F345" s="9">
        <f t="shared" si="37"/>
        <v>5.6307758435417909E-2</v>
      </c>
      <c r="G345" s="16">
        <v>95071</v>
      </c>
      <c r="H345" s="9"/>
      <c r="I345" s="6">
        <v>56.56</v>
      </c>
      <c r="J345" s="6">
        <v>56.73</v>
      </c>
      <c r="K345" s="13">
        <f t="shared" si="38"/>
        <v>56.644999999999996</v>
      </c>
      <c r="L345" s="12">
        <f t="shared" si="39"/>
        <v>3.0011474975725062E-3</v>
      </c>
      <c r="M345" s="9">
        <f t="shared" si="40"/>
        <v>9.3549536707053793E-3</v>
      </c>
      <c r="N345" s="16">
        <v>418474</v>
      </c>
      <c r="O345" s="9"/>
      <c r="P345">
        <f t="shared" si="41"/>
        <v>2.0007605319550446E-2</v>
      </c>
    </row>
    <row r="346" spans="1:16" x14ac:dyDescent="0.25">
      <c r="A346" s="4">
        <v>43762</v>
      </c>
      <c r="B346" s="5">
        <v>2.3210000000000002</v>
      </c>
      <c r="C346" s="5">
        <v>2.3319999999999999</v>
      </c>
      <c r="D346" s="13">
        <f t="shared" si="35"/>
        <v>2.3265000000000002</v>
      </c>
      <c r="E346" s="12">
        <f t="shared" si="36"/>
        <v>4.728132387706716E-3</v>
      </c>
      <c r="F346" s="9">
        <f t="shared" si="37"/>
        <v>1.6382699868938699E-2</v>
      </c>
      <c r="G346" s="17">
        <v>111607</v>
      </c>
      <c r="H346" s="9"/>
      <c r="I346" s="7">
        <v>56.04</v>
      </c>
      <c r="J346" s="7">
        <v>56.2</v>
      </c>
      <c r="K346" s="13">
        <f t="shared" si="38"/>
        <v>56.120000000000005</v>
      </c>
      <c r="L346" s="12">
        <f t="shared" si="39"/>
        <v>2.8510334996436864E-3</v>
      </c>
      <c r="M346" s="9">
        <f t="shared" si="40"/>
        <v>3.8458098560056886E-3</v>
      </c>
      <c r="N346" s="17">
        <v>459548</v>
      </c>
      <c r="O346" s="9"/>
      <c r="P346">
        <f t="shared" si="41"/>
        <v>6.6901792762544803E-3</v>
      </c>
    </row>
    <row r="347" spans="1:16" x14ac:dyDescent="0.25">
      <c r="A347" s="2">
        <v>43761</v>
      </c>
      <c r="B347" s="3">
        <v>2.282</v>
      </c>
      <c r="C347" s="3">
        <v>2.2959999999999998</v>
      </c>
      <c r="D347" s="13">
        <f t="shared" si="35"/>
        <v>2.2889999999999997</v>
      </c>
      <c r="E347" s="12">
        <f t="shared" si="36"/>
        <v>6.1162079510702454E-3</v>
      </c>
      <c r="F347" s="9">
        <f t="shared" si="37"/>
        <v>5.2700922266137873E-3</v>
      </c>
      <c r="G347" s="16">
        <v>130453</v>
      </c>
      <c r="H347" s="9"/>
      <c r="I347" s="6">
        <v>55.87</v>
      </c>
      <c r="J347" s="6">
        <v>55.94</v>
      </c>
      <c r="K347" s="13">
        <f t="shared" si="38"/>
        <v>55.905000000000001</v>
      </c>
      <c r="L347" s="12">
        <f t="shared" si="39"/>
        <v>1.2521241391646595E-3</v>
      </c>
      <c r="M347" s="9">
        <f t="shared" si="40"/>
        <v>2.8800147221199834E-2</v>
      </c>
      <c r="N347" s="16">
        <v>600372</v>
      </c>
      <c r="O347" s="9"/>
      <c r="P347">
        <f t="shared" si="41"/>
        <v>2.346164869291012E-2</v>
      </c>
    </row>
    <row r="348" spans="1:16" x14ac:dyDescent="0.25">
      <c r="A348" s="4">
        <v>43760</v>
      </c>
      <c r="B348" s="5">
        <v>2.266</v>
      </c>
      <c r="C348" s="5">
        <v>2.2879999999999998</v>
      </c>
      <c r="D348" s="13">
        <f t="shared" si="35"/>
        <v>2.2770000000000001</v>
      </c>
      <c r="E348" s="12">
        <f t="shared" si="36"/>
        <v>9.6618357487921816E-3</v>
      </c>
      <c r="F348" s="9">
        <f t="shared" si="37"/>
        <v>1.4705882352941346E-2</v>
      </c>
      <c r="G348" s="17">
        <v>187300</v>
      </c>
      <c r="H348" s="9"/>
      <c r="I348" s="7">
        <v>54.3</v>
      </c>
      <c r="J348" s="7">
        <v>54.38</v>
      </c>
      <c r="K348" s="13">
        <f t="shared" si="38"/>
        <v>54.34</v>
      </c>
      <c r="L348" s="12">
        <f t="shared" si="39"/>
        <v>1.4722119985278873E-3</v>
      </c>
      <c r="M348" s="9">
        <f t="shared" si="40"/>
        <v>1.3522335167397204E-2</v>
      </c>
      <c r="N348" s="17">
        <v>494477</v>
      </c>
      <c r="O348" s="9"/>
      <c r="P348">
        <f t="shared" si="41"/>
        <v>1.3790858335304912E-2</v>
      </c>
    </row>
    <row r="349" spans="1:16" x14ac:dyDescent="0.25">
      <c r="A349" s="2">
        <v>43759</v>
      </c>
      <c r="B349" s="3">
        <v>2.2360000000000002</v>
      </c>
      <c r="C349" s="3">
        <v>2.2519999999999998</v>
      </c>
      <c r="D349" s="13">
        <f t="shared" si="35"/>
        <v>2.2439999999999998</v>
      </c>
      <c r="E349" s="12">
        <f t="shared" si="36"/>
        <v>7.1301247771834095E-3</v>
      </c>
      <c r="F349" s="9">
        <f t="shared" si="37"/>
        <v>-4.8749470114455407E-2</v>
      </c>
      <c r="G349" s="16">
        <v>196689</v>
      </c>
      <c r="H349" s="9"/>
      <c r="I349" s="6">
        <v>53.59</v>
      </c>
      <c r="J349" s="6">
        <v>53.64</v>
      </c>
      <c r="K349" s="13">
        <f t="shared" si="38"/>
        <v>53.615000000000002</v>
      </c>
      <c r="L349" s="12">
        <f t="shared" si="39"/>
        <v>9.3257483913078724E-4</v>
      </c>
      <c r="M349" s="9">
        <f t="shared" si="40"/>
        <v>1.1203435720288368E-3</v>
      </c>
      <c r="N349" s="16">
        <v>485598</v>
      </c>
      <c r="O349" s="9"/>
      <c r="P349">
        <f t="shared" si="41"/>
        <v>-1.0194119017737079E-2</v>
      </c>
    </row>
    <row r="350" spans="1:16" x14ac:dyDescent="0.25">
      <c r="A350" s="4">
        <v>43756</v>
      </c>
      <c r="B350" s="5">
        <v>2.3540000000000001</v>
      </c>
      <c r="C350" s="5">
        <v>2.3639999999999999</v>
      </c>
      <c r="D350" s="13">
        <f t="shared" si="35"/>
        <v>2.359</v>
      </c>
      <c r="E350" s="12">
        <f t="shared" si="36"/>
        <v>4.2390843577786294E-3</v>
      </c>
      <c r="F350" s="9">
        <f t="shared" si="37"/>
        <v>1.724881414402768E-2</v>
      </c>
      <c r="G350" s="17">
        <v>142502</v>
      </c>
      <c r="H350" s="9"/>
      <c r="I350" s="7">
        <v>53.35</v>
      </c>
      <c r="J350" s="7">
        <v>53.76</v>
      </c>
      <c r="K350" s="13">
        <f t="shared" si="38"/>
        <v>53.555</v>
      </c>
      <c r="L350" s="12">
        <f t="shared" si="39"/>
        <v>7.6556810755297657E-3</v>
      </c>
      <c r="M350" s="9">
        <f t="shared" si="40"/>
        <v>-9.3414724380318503E-3</v>
      </c>
      <c r="N350" s="17">
        <v>156871</v>
      </c>
      <c r="O350" s="9"/>
      <c r="P350">
        <f t="shared" si="41"/>
        <v>-3.3086686125504442E-3</v>
      </c>
    </row>
    <row r="351" spans="1:16" x14ac:dyDescent="0.25">
      <c r="A351" s="2">
        <v>43755</v>
      </c>
      <c r="B351" s="3">
        <v>2.3140000000000001</v>
      </c>
      <c r="C351" s="3">
        <v>2.3239999999999998</v>
      </c>
      <c r="D351" s="13">
        <f t="shared" si="35"/>
        <v>2.319</v>
      </c>
      <c r="E351" s="12">
        <f t="shared" si="36"/>
        <v>4.3122035360068081E-3</v>
      </c>
      <c r="F351" s="9">
        <f t="shared" si="37"/>
        <v>1.3992129427197186E-2</v>
      </c>
      <c r="G351" s="16">
        <v>151860</v>
      </c>
      <c r="H351" s="9"/>
      <c r="I351" s="6">
        <v>54.01</v>
      </c>
      <c r="J351" s="6">
        <v>54.11</v>
      </c>
      <c r="K351" s="13">
        <f t="shared" si="38"/>
        <v>54.06</v>
      </c>
      <c r="L351" s="12">
        <f t="shared" si="39"/>
        <v>1.8497965223825642E-3</v>
      </c>
      <c r="M351" s="9">
        <f t="shared" si="40"/>
        <v>2.0192489148896264E-2</v>
      </c>
      <c r="N351" s="16">
        <v>405330</v>
      </c>
      <c r="O351" s="9"/>
      <c r="P351">
        <f t="shared" si="41"/>
        <v>1.8785751627170395E-2</v>
      </c>
    </row>
    <row r="352" spans="1:16" x14ac:dyDescent="0.25">
      <c r="A352" s="4">
        <v>43754</v>
      </c>
      <c r="B352" s="5">
        <v>2.2799999999999998</v>
      </c>
      <c r="C352" s="5">
        <v>2.294</v>
      </c>
      <c r="D352" s="13">
        <f t="shared" si="35"/>
        <v>2.2869999999999999</v>
      </c>
      <c r="E352" s="12">
        <f t="shared" si="36"/>
        <v>6.1215566243988783E-3</v>
      </c>
      <c r="F352" s="9">
        <f t="shared" si="37"/>
        <v>-2.4317406143344877E-2</v>
      </c>
      <c r="G352" s="17">
        <v>179466</v>
      </c>
      <c r="H352" s="9"/>
      <c r="I352" s="7">
        <v>52.91</v>
      </c>
      <c r="J352" s="7">
        <v>53.07</v>
      </c>
      <c r="K352" s="13">
        <f t="shared" si="38"/>
        <v>52.989999999999995</v>
      </c>
      <c r="L352" s="12">
        <f t="shared" si="39"/>
        <v>3.0194376297415309E-3</v>
      </c>
      <c r="M352" s="9">
        <f t="shared" si="40"/>
        <v>1.7960109651196099E-3</v>
      </c>
      <c r="N352" s="17">
        <v>432727</v>
      </c>
      <c r="O352" s="9"/>
      <c r="P352">
        <f t="shared" si="41"/>
        <v>-4.1286007212631339E-3</v>
      </c>
    </row>
    <row r="353" spans="1:16" x14ac:dyDescent="0.25">
      <c r="A353" s="2">
        <v>43753</v>
      </c>
      <c r="B353" s="3">
        <v>2.3410000000000002</v>
      </c>
      <c r="C353" s="3">
        <v>2.347</v>
      </c>
      <c r="D353" s="13">
        <f t="shared" si="35"/>
        <v>2.3440000000000003</v>
      </c>
      <c r="E353" s="12">
        <f t="shared" si="36"/>
        <v>2.559726962457245E-3</v>
      </c>
      <c r="F353" s="9">
        <f t="shared" si="37"/>
        <v>2.6269702276707774E-2</v>
      </c>
      <c r="G353" s="16">
        <v>160223</v>
      </c>
      <c r="H353" s="9"/>
      <c r="I353" s="6">
        <v>52.85</v>
      </c>
      <c r="J353" s="6">
        <v>52.94</v>
      </c>
      <c r="K353" s="13">
        <f t="shared" si="38"/>
        <v>52.894999999999996</v>
      </c>
      <c r="L353" s="12">
        <f t="shared" si="39"/>
        <v>1.7014840722184765E-3</v>
      </c>
      <c r="M353" s="9">
        <f t="shared" si="40"/>
        <v>-1.1216001495466976E-2</v>
      </c>
      <c r="N353" s="16">
        <v>484794</v>
      </c>
      <c r="O353" s="9"/>
      <c r="P353">
        <f t="shared" si="41"/>
        <v>-2.7112455794394323E-3</v>
      </c>
    </row>
    <row r="354" spans="1:16" x14ac:dyDescent="0.25">
      <c r="A354" s="4">
        <v>43752</v>
      </c>
      <c r="B354" s="5">
        <v>2.278</v>
      </c>
      <c r="C354" s="5">
        <v>2.29</v>
      </c>
      <c r="D354" s="13">
        <f t="shared" si="35"/>
        <v>2.2839999999999998</v>
      </c>
      <c r="E354" s="12">
        <f t="shared" si="36"/>
        <v>5.2539404553415114E-3</v>
      </c>
      <c r="F354" s="9">
        <f t="shared" si="37"/>
        <v>2.674758372668018E-2</v>
      </c>
      <c r="G354" s="17">
        <v>165711</v>
      </c>
      <c r="H354" s="9"/>
      <c r="I354" s="7">
        <v>53.46</v>
      </c>
      <c r="J354" s="7">
        <v>53.53</v>
      </c>
      <c r="K354" s="13">
        <f t="shared" si="38"/>
        <v>53.495000000000005</v>
      </c>
      <c r="L354" s="12">
        <f t="shared" si="39"/>
        <v>1.3085335078044729E-3</v>
      </c>
      <c r="M354" s="9">
        <f t="shared" si="40"/>
        <v>-2.5946831755280342E-2</v>
      </c>
      <c r="N354" s="17">
        <v>450419</v>
      </c>
      <c r="O354" s="9"/>
      <c r="P354">
        <f t="shared" si="41"/>
        <v>-1.3991523552037359E-2</v>
      </c>
    </row>
    <row r="355" spans="1:16" x14ac:dyDescent="0.25">
      <c r="A355" s="2">
        <v>43749</v>
      </c>
      <c r="B355" s="3">
        <v>2.2160000000000002</v>
      </c>
      <c r="C355" s="3">
        <v>2.2330000000000001</v>
      </c>
      <c r="D355" s="13">
        <f t="shared" si="35"/>
        <v>2.2244999999999999</v>
      </c>
      <c r="E355" s="12">
        <f t="shared" si="36"/>
        <v>7.642166779051429E-3</v>
      </c>
      <c r="F355" s="9">
        <f t="shared" si="37"/>
        <v>9.0723520072577557E-3</v>
      </c>
      <c r="G355" s="16">
        <v>238304</v>
      </c>
      <c r="H355" s="9"/>
      <c r="I355" s="6">
        <v>54.9</v>
      </c>
      <c r="J355" s="6">
        <v>54.94</v>
      </c>
      <c r="K355" s="13">
        <f t="shared" si="38"/>
        <v>54.92</v>
      </c>
      <c r="L355" s="12">
        <f t="shared" si="39"/>
        <v>7.2833211944645202E-4</v>
      </c>
      <c r="M355" s="9">
        <f t="shared" si="40"/>
        <v>1.9396751740139218E-2</v>
      </c>
      <c r="N355" s="16">
        <v>697084</v>
      </c>
      <c r="O355" s="9"/>
      <c r="P355">
        <f t="shared" si="41"/>
        <v>1.7054352081823754E-2</v>
      </c>
    </row>
    <row r="356" spans="1:16" x14ac:dyDescent="0.25">
      <c r="A356" s="4">
        <v>43748</v>
      </c>
      <c r="B356" s="5">
        <v>2.2000000000000002</v>
      </c>
      <c r="C356" s="5">
        <v>2.2090000000000001</v>
      </c>
      <c r="D356" s="13">
        <f t="shared" si="35"/>
        <v>2.2045000000000003</v>
      </c>
      <c r="E356" s="12">
        <f t="shared" si="36"/>
        <v>4.0825584032659996E-3</v>
      </c>
      <c r="F356" s="9">
        <f t="shared" si="37"/>
        <v>-1.4308070646098625E-2</v>
      </c>
      <c r="G356" s="17">
        <v>190028</v>
      </c>
      <c r="H356" s="9"/>
      <c r="I356" s="7">
        <v>53.78</v>
      </c>
      <c r="J356" s="7">
        <v>53.97</v>
      </c>
      <c r="K356" s="13">
        <f t="shared" si="38"/>
        <v>53.875</v>
      </c>
      <c r="L356" s="12">
        <f t="shared" si="39"/>
        <v>3.5266821345707237E-3</v>
      </c>
      <c r="M356" s="9">
        <f t="shared" si="40"/>
        <v>2.3752969121140222E-2</v>
      </c>
      <c r="N356" s="17">
        <v>576127</v>
      </c>
      <c r="O356" s="9"/>
      <c r="P356">
        <f t="shared" si="41"/>
        <v>1.5117680983083089E-2</v>
      </c>
    </row>
    <row r="357" spans="1:16" x14ac:dyDescent="0.25">
      <c r="A357" s="2">
        <v>43747</v>
      </c>
      <c r="B357" s="3">
        <v>2.23</v>
      </c>
      <c r="C357" s="3">
        <v>2.2429999999999999</v>
      </c>
      <c r="D357" s="13">
        <f t="shared" si="35"/>
        <v>2.2364999999999999</v>
      </c>
      <c r="E357" s="12">
        <f t="shared" si="36"/>
        <v>5.8126536999775994E-3</v>
      </c>
      <c r="F357" s="9">
        <f t="shared" si="37"/>
        <v>-2.2935779816513624E-2</v>
      </c>
      <c r="G357" s="16">
        <v>166741</v>
      </c>
      <c r="H357" s="9"/>
      <c r="I357" s="6">
        <v>52.55</v>
      </c>
      <c r="J357" s="6">
        <v>52.7</v>
      </c>
      <c r="K357" s="13">
        <f t="shared" si="38"/>
        <v>52.625</v>
      </c>
      <c r="L357" s="12">
        <f t="shared" si="39"/>
        <v>2.8503562945369253E-3</v>
      </c>
      <c r="M357" s="9">
        <f t="shared" si="40"/>
        <v>5.703964255157068E-4</v>
      </c>
      <c r="N357" s="16">
        <v>585947</v>
      </c>
      <c r="O357" s="9"/>
      <c r="P357">
        <f t="shared" si="41"/>
        <v>-4.7626844917479936E-3</v>
      </c>
    </row>
    <row r="358" spans="1:16" x14ac:dyDescent="0.25">
      <c r="A358" s="4">
        <v>43746</v>
      </c>
      <c r="B358" s="5">
        <v>2.2839999999999998</v>
      </c>
      <c r="C358" s="5">
        <v>2.294</v>
      </c>
      <c r="D358" s="13">
        <f t="shared" si="35"/>
        <v>2.2889999999999997</v>
      </c>
      <c r="E358" s="12">
        <f t="shared" si="36"/>
        <v>4.3687199650503418E-3</v>
      </c>
      <c r="F358" s="9">
        <f t="shared" si="37"/>
        <v>-3.0487804878051028E-3</v>
      </c>
      <c r="G358" s="17">
        <v>154107</v>
      </c>
      <c r="H358" s="9"/>
      <c r="I358" s="7">
        <v>52.54</v>
      </c>
      <c r="J358" s="7">
        <v>52.65</v>
      </c>
      <c r="K358" s="13">
        <f t="shared" si="38"/>
        <v>52.594999999999999</v>
      </c>
      <c r="L358" s="12">
        <f t="shared" si="39"/>
        <v>2.0914535602243453E-3</v>
      </c>
      <c r="M358" s="9">
        <f t="shared" si="40"/>
        <v>-3.316278188364552E-3</v>
      </c>
      <c r="N358" s="17">
        <v>614888</v>
      </c>
      <c r="O358" s="9"/>
      <c r="P358">
        <f t="shared" si="41"/>
        <v>-3.2555883140278335E-3</v>
      </c>
    </row>
    <row r="359" spans="1:16" x14ac:dyDescent="0.25">
      <c r="A359" s="2">
        <v>43745</v>
      </c>
      <c r="B359" s="3">
        <v>2.2850000000000001</v>
      </c>
      <c r="C359" s="3">
        <v>2.3069999999999999</v>
      </c>
      <c r="D359" s="13">
        <f t="shared" si="35"/>
        <v>2.2960000000000003</v>
      </c>
      <c r="E359" s="12">
        <f t="shared" si="36"/>
        <v>9.5818815331009562E-3</v>
      </c>
      <c r="F359" s="9">
        <f t="shared" si="37"/>
        <v>-2.1521414873215239E-2</v>
      </c>
      <c r="G359" s="16">
        <v>182739</v>
      </c>
      <c r="H359" s="9"/>
      <c r="I359" s="6">
        <v>52.73</v>
      </c>
      <c r="J359" s="6">
        <v>52.81</v>
      </c>
      <c r="K359" s="13">
        <f t="shared" si="38"/>
        <v>52.769999999999996</v>
      </c>
      <c r="L359" s="12">
        <f t="shared" si="39"/>
        <v>1.5160128861096344E-3</v>
      </c>
      <c r="M359" s="9">
        <f t="shared" si="40"/>
        <v>-6.6281602121021077E-4</v>
      </c>
      <c r="N359" s="16">
        <v>510780</v>
      </c>
      <c r="O359" s="9"/>
      <c r="P359">
        <f t="shared" si="41"/>
        <v>-5.3952146194810339E-3</v>
      </c>
    </row>
    <row r="360" spans="1:16" x14ac:dyDescent="0.25">
      <c r="A360" s="4">
        <v>43742</v>
      </c>
      <c r="B360" s="5">
        <v>2.343</v>
      </c>
      <c r="C360" s="5">
        <v>2.35</v>
      </c>
      <c r="D360" s="13">
        <f t="shared" si="35"/>
        <v>2.3464999999999998</v>
      </c>
      <c r="E360" s="12">
        <f t="shared" si="36"/>
        <v>2.9831664180695154E-3</v>
      </c>
      <c r="F360" s="9">
        <f t="shared" si="37"/>
        <v>2.5635547959836913E-3</v>
      </c>
      <c r="G360" s="17">
        <v>194805</v>
      </c>
      <c r="H360" s="9"/>
      <c r="I360" s="7">
        <v>52.6</v>
      </c>
      <c r="J360" s="7">
        <v>53.01</v>
      </c>
      <c r="K360" s="13">
        <f t="shared" si="38"/>
        <v>52.805</v>
      </c>
      <c r="L360" s="12">
        <f t="shared" si="39"/>
        <v>7.7644162484612556E-3</v>
      </c>
      <c r="M360" s="9">
        <f t="shared" si="40"/>
        <v>9.6558317399617621E-3</v>
      </c>
      <c r="N360" s="17">
        <v>515323.99999999901</v>
      </c>
      <c r="O360" s="9"/>
      <c r="P360">
        <f t="shared" si="41"/>
        <v>8.0467360520697622E-3</v>
      </c>
    </row>
    <row r="361" spans="1:16" x14ac:dyDescent="0.25">
      <c r="A361" s="2">
        <v>43741</v>
      </c>
      <c r="B361" s="3">
        <v>2.3330000000000002</v>
      </c>
      <c r="C361" s="3">
        <v>2.3479999999999999</v>
      </c>
      <c r="D361" s="13">
        <f t="shared" si="35"/>
        <v>2.3405</v>
      </c>
      <c r="E361" s="12">
        <f t="shared" si="36"/>
        <v>6.4088869899592733E-3</v>
      </c>
      <c r="F361" s="9">
        <f t="shared" si="37"/>
        <v>3.8145930361499047E-2</v>
      </c>
      <c r="G361" s="16">
        <v>252454</v>
      </c>
      <c r="H361" s="9"/>
      <c r="I361" s="6">
        <v>52.21</v>
      </c>
      <c r="J361" s="6">
        <v>52.39</v>
      </c>
      <c r="K361" s="13">
        <f t="shared" si="38"/>
        <v>52.3</v>
      </c>
      <c r="L361" s="12">
        <f t="shared" si="39"/>
        <v>3.4416826003824041E-3</v>
      </c>
      <c r="M361" s="9">
        <f t="shared" si="40"/>
        <v>-3.5248166142708426E-3</v>
      </c>
      <c r="N361" s="16">
        <v>610390</v>
      </c>
      <c r="O361" s="9"/>
      <c r="P361">
        <f t="shared" si="41"/>
        <v>5.9294418417364034E-3</v>
      </c>
    </row>
    <row r="362" spans="1:16" x14ac:dyDescent="0.25">
      <c r="A362" s="4">
        <v>43740</v>
      </c>
      <c r="B362" s="5">
        <v>2.2519999999999998</v>
      </c>
      <c r="C362" s="5">
        <v>2.2570000000000001</v>
      </c>
      <c r="D362" s="13">
        <f t="shared" si="35"/>
        <v>2.2545000000000002</v>
      </c>
      <c r="E362" s="12">
        <f t="shared" si="36"/>
        <v>2.2177866489245229E-3</v>
      </c>
      <c r="F362" s="9">
        <f t="shared" si="37"/>
        <v>-1.7861032454802861E-2</v>
      </c>
      <c r="G362" s="17">
        <v>148250</v>
      </c>
      <c r="H362" s="9"/>
      <c r="I362" s="7">
        <v>52.4</v>
      </c>
      <c r="J362" s="7">
        <v>52.57</v>
      </c>
      <c r="K362" s="13">
        <f t="shared" si="38"/>
        <v>52.484999999999999</v>
      </c>
      <c r="L362" s="12">
        <f t="shared" si="39"/>
        <v>3.2390206725731487E-3</v>
      </c>
      <c r="M362" s="9">
        <f t="shared" si="40"/>
        <v>-2.7244926327495089E-2</v>
      </c>
      <c r="N362" s="17">
        <v>556072</v>
      </c>
      <c r="O362" s="9"/>
      <c r="P362">
        <f t="shared" si="41"/>
        <v>-2.5115908624794403E-2</v>
      </c>
    </row>
    <row r="363" spans="1:16" x14ac:dyDescent="0.25">
      <c r="A363" s="2">
        <v>43739</v>
      </c>
      <c r="B363" s="3">
        <v>2.294</v>
      </c>
      <c r="C363" s="3">
        <v>2.2970000000000002</v>
      </c>
      <c r="D363" s="13">
        <f t="shared" si="35"/>
        <v>2.2955000000000001</v>
      </c>
      <c r="E363" s="12">
        <f t="shared" si="36"/>
        <v>1.3069048137661135E-3</v>
      </c>
      <c r="F363" s="9">
        <f t="shared" si="37"/>
        <v>-1.3324736728992148E-2</v>
      </c>
      <c r="G363" s="16">
        <v>206928</v>
      </c>
      <c r="H363" s="9"/>
      <c r="I363" s="6">
        <v>53.91</v>
      </c>
      <c r="J363" s="6">
        <v>54</v>
      </c>
      <c r="K363" s="13">
        <f t="shared" si="38"/>
        <v>53.954999999999998</v>
      </c>
      <c r="L363" s="12">
        <f t="shared" si="39"/>
        <v>1.6680567139283368E-3</v>
      </c>
      <c r="M363" s="9">
        <f t="shared" si="40"/>
        <v>-5.0709939148073646E-3</v>
      </c>
      <c r="N363" s="16">
        <v>555107</v>
      </c>
      <c r="O363" s="9"/>
      <c r="P363">
        <f t="shared" si="41"/>
        <v>-6.9436029621107176E-3</v>
      </c>
    </row>
    <row r="364" spans="1:16" x14ac:dyDescent="0.25">
      <c r="A364" s="4">
        <v>43738</v>
      </c>
      <c r="B364" s="5">
        <v>2.3250000000000002</v>
      </c>
      <c r="C364" s="5">
        <v>2.3279999999999998</v>
      </c>
      <c r="D364" s="13">
        <f t="shared" si="35"/>
        <v>2.3265000000000002</v>
      </c>
      <c r="E364" s="12">
        <f t="shared" si="36"/>
        <v>1.2894906511926366E-3</v>
      </c>
      <c r="F364" s="9">
        <f t="shared" si="37"/>
        <v>-2.8601252609603112E-2</v>
      </c>
      <c r="G364" s="17">
        <v>150100</v>
      </c>
      <c r="H364" s="9"/>
      <c r="I364" s="7">
        <v>54.17</v>
      </c>
      <c r="J364" s="7">
        <v>54.29</v>
      </c>
      <c r="K364" s="13">
        <f t="shared" si="38"/>
        <v>54.230000000000004</v>
      </c>
      <c r="L364" s="12">
        <f t="shared" si="39"/>
        <v>2.212797344643139E-3</v>
      </c>
      <c r="M364" s="9">
        <f t="shared" si="40"/>
        <v>-3.3505613972553805E-2</v>
      </c>
      <c r="N364" s="17">
        <v>504623</v>
      </c>
      <c r="O364" s="9"/>
      <c r="P364">
        <f t="shared" si="41"/>
        <v>-3.2392912539244902E-2</v>
      </c>
    </row>
    <row r="365" spans="1:16" x14ac:dyDescent="0.25">
      <c r="A365" s="2">
        <v>43735</v>
      </c>
      <c r="B365" s="3">
        <v>2.3929999999999998</v>
      </c>
      <c r="C365" s="3">
        <v>2.3969999999999998</v>
      </c>
      <c r="D365" s="13">
        <f t="shared" si="35"/>
        <v>2.3949999999999996</v>
      </c>
      <c r="E365" s="12">
        <f t="shared" si="36"/>
        <v>1.6701461377870582E-3</v>
      </c>
      <c r="F365" s="9">
        <f t="shared" si="37"/>
        <v>-2.2448979591837004E-2</v>
      </c>
      <c r="G365" s="16">
        <v>124934</v>
      </c>
      <c r="H365" s="9"/>
      <c r="I365" s="6">
        <v>56.02</v>
      </c>
      <c r="J365" s="6">
        <v>56.2</v>
      </c>
      <c r="K365" s="13">
        <f t="shared" si="38"/>
        <v>56.11</v>
      </c>
      <c r="L365" s="12">
        <f t="shared" si="39"/>
        <v>3.2079843165211141E-3</v>
      </c>
      <c r="M365" s="9">
        <f t="shared" si="40"/>
        <v>-7.5174670558061374E-3</v>
      </c>
      <c r="N365" s="16">
        <v>689324</v>
      </c>
      <c r="O365" s="9"/>
      <c r="P365">
        <f t="shared" si="41"/>
        <v>-1.0905128398590116E-2</v>
      </c>
    </row>
    <row r="366" spans="1:16" x14ac:dyDescent="0.25">
      <c r="A366" s="4">
        <v>43734</v>
      </c>
      <c r="B366" s="5">
        <v>2.448</v>
      </c>
      <c r="C366" s="5">
        <v>2.452</v>
      </c>
      <c r="D366" s="13">
        <f t="shared" si="35"/>
        <v>2.4500000000000002</v>
      </c>
      <c r="E366" s="12">
        <f t="shared" si="36"/>
        <v>1.6326530612244912E-3</v>
      </c>
      <c r="F366" s="9">
        <f t="shared" si="37"/>
        <v>-3.0279042153176228E-2</v>
      </c>
      <c r="G366" s="17">
        <v>218365</v>
      </c>
      <c r="H366" s="9"/>
      <c r="I366" s="7">
        <v>56.51</v>
      </c>
      <c r="J366" s="7">
        <v>56.56</v>
      </c>
      <c r="K366" s="13">
        <f t="shared" si="38"/>
        <v>56.534999999999997</v>
      </c>
      <c r="L366" s="12">
        <f t="shared" si="39"/>
        <v>8.8440788891844464E-4</v>
      </c>
      <c r="M366" s="9">
        <f t="shared" si="40"/>
        <v>-9.7190316310313829E-4</v>
      </c>
      <c r="N366" s="17">
        <v>576648</v>
      </c>
      <c r="O366" s="9"/>
      <c r="P366">
        <f t="shared" si="41"/>
        <v>-7.6211064226316769E-3</v>
      </c>
    </row>
    <row r="367" spans="1:16" x14ac:dyDescent="0.25">
      <c r="A367" s="2">
        <v>43733</v>
      </c>
      <c r="B367" s="3">
        <v>2.524</v>
      </c>
      <c r="C367" s="3">
        <v>2.5289999999999999</v>
      </c>
      <c r="D367" s="13">
        <f t="shared" si="35"/>
        <v>2.5265</v>
      </c>
      <c r="E367" s="12">
        <f t="shared" si="36"/>
        <v>1.9790223629526592E-3</v>
      </c>
      <c r="F367" s="9">
        <f t="shared" si="37"/>
        <v>9.9049128367667549E-4</v>
      </c>
      <c r="G367" s="16">
        <v>145071</v>
      </c>
      <c r="H367" s="9"/>
      <c r="I367" s="6">
        <v>56.5</v>
      </c>
      <c r="J367" s="6">
        <v>56.68</v>
      </c>
      <c r="K367" s="13">
        <f t="shared" si="38"/>
        <v>56.59</v>
      </c>
      <c r="L367" s="12">
        <f t="shared" si="39"/>
        <v>3.1807739883371569E-3</v>
      </c>
      <c r="M367" s="9">
        <f t="shared" si="40"/>
        <v>-3.6094726648472353E-3</v>
      </c>
      <c r="N367" s="16">
        <v>539689</v>
      </c>
      <c r="O367" s="9"/>
      <c r="P367">
        <f t="shared" si="41"/>
        <v>-2.5658329124101558E-3</v>
      </c>
    </row>
    <row r="368" spans="1:16" x14ac:dyDescent="0.25">
      <c r="A368" s="4">
        <v>43732</v>
      </c>
      <c r="B368" s="5">
        <v>2.5219999999999998</v>
      </c>
      <c r="C368" s="5">
        <v>2.5259999999999998</v>
      </c>
      <c r="D368" s="13">
        <f t="shared" si="35"/>
        <v>2.524</v>
      </c>
      <c r="E368" s="12">
        <f t="shared" si="36"/>
        <v>1.5847860538827272E-3</v>
      </c>
      <c r="F368" s="9">
        <f t="shared" si="37"/>
        <v>-4.3392504930966913E-3</v>
      </c>
      <c r="G368" s="17">
        <v>124724</v>
      </c>
      <c r="H368" s="9"/>
      <c r="I368" s="7">
        <v>56.77</v>
      </c>
      <c r="J368" s="7">
        <v>56.82</v>
      </c>
      <c r="K368" s="13">
        <f t="shared" si="38"/>
        <v>56.795000000000002</v>
      </c>
      <c r="L368" s="12">
        <f t="shared" si="39"/>
        <v>8.8035918654806155E-4</v>
      </c>
      <c r="M368" s="9">
        <f t="shared" si="40"/>
        <v>-2.8564098178397335E-2</v>
      </c>
      <c r="N368" s="17">
        <v>570224</v>
      </c>
      <c r="O368" s="9"/>
      <c r="P368">
        <f t="shared" si="41"/>
        <v>-2.3067965094740035E-2</v>
      </c>
    </row>
    <row r="369" spans="1:16" x14ac:dyDescent="0.25">
      <c r="A369" s="2">
        <v>43731</v>
      </c>
      <c r="B369" s="3">
        <v>2.5329999999999999</v>
      </c>
      <c r="C369" s="3">
        <v>2.5369999999999999</v>
      </c>
      <c r="D369" s="13">
        <f t="shared" si="35"/>
        <v>2.5350000000000001</v>
      </c>
      <c r="E369" s="12">
        <f t="shared" si="36"/>
        <v>1.5779092702169638E-3</v>
      </c>
      <c r="F369" s="9">
        <f t="shared" si="37"/>
        <v>-1.9719976336018963E-4</v>
      </c>
      <c r="G369" s="16">
        <v>99323</v>
      </c>
      <c r="H369" s="9"/>
      <c r="I369" s="6">
        <v>58.39</v>
      </c>
      <c r="J369" s="6">
        <v>58.54</v>
      </c>
      <c r="K369" s="13">
        <f t="shared" si="38"/>
        <v>58.465000000000003</v>
      </c>
      <c r="L369" s="12">
        <f t="shared" si="39"/>
        <v>2.5656375609338674E-3</v>
      </c>
      <c r="M369" s="9">
        <f t="shared" si="40"/>
        <v>1.8850141376061114E-3</v>
      </c>
      <c r="N369" s="16">
        <v>511511</v>
      </c>
      <c r="O369" s="9"/>
      <c r="P369">
        <f t="shared" si="41"/>
        <v>1.4126014786280255E-3</v>
      </c>
    </row>
    <row r="370" spans="1:16" x14ac:dyDescent="0.25">
      <c r="A370" s="4">
        <v>43728</v>
      </c>
      <c r="B370" s="5">
        <v>2.5209999999999999</v>
      </c>
      <c r="C370" s="5">
        <v>2.5499999999999998</v>
      </c>
      <c r="D370" s="13">
        <f t="shared" si="35"/>
        <v>2.5354999999999999</v>
      </c>
      <c r="E370" s="12">
        <f t="shared" si="36"/>
        <v>1.1437586274896437E-2</v>
      </c>
      <c r="F370" s="9">
        <f t="shared" si="37"/>
        <v>-5.1010398273493296E-3</v>
      </c>
      <c r="G370" s="17">
        <v>113635</v>
      </c>
      <c r="H370" s="9"/>
      <c r="I370" s="7">
        <v>58.18</v>
      </c>
      <c r="J370" s="7">
        <v>58.53</v>
      </c>
      <c r="K370" s="13">
        <f t="shared" si="38"/>
        <v>58.355000000000004</v>
      </c>
      <c r="L370" s="12">
        <f t="shared" si="39"/>
        <v>5.9977722560192164E-3</v>
      </c>
      <c r="M370" s="9">
        <f t="shared" si="40"/>
        <v>-5.0298380221653893E-3</v>
      </c>
      <c r="N370" s="17">
        <v>560796</v>
      </c>
      <c r="O370" s="9"/>
      <c r="P370">
        <f t="shared" si="41"/>
        <v>-5.0459922866698068E-3</v>
      </c>
    </row>
    <row r="371" spans="1:16" x14ac:dyDescent="0.25">
      <c r="A371" s="2">
        <v>43727</v>
      </c>
      <c r="B371" s="3">
        <v>2.5409999999999999</v>
      </c>
      <c r="C371" s="3">
        <v>2.556</v>
      </c>
      <c r="D371" s="13">
        <f t="shared" si="35"/>
        <v>2.5484999999999998</v>
      </c>
      <c r="E371" s="12">
        <f t="shared" si="36"/>
        <v>5.8858151854032275E-3</v>
      </c>
      <c r="F371" s="9">
        <f t="shared" si="37"/>
        <v>-3.2643765420383497E-2</v>
      </c>
      <c r="G371" s="16">
        <v>167835</v>
      </c>
      <c r="H371" s="9"/>
      <c r="I371" s="6">
        <v>58.63</v>
      </c>
      <c r="J371" s="6">
        <v>58.67</v>
      </c>
      <c r="K371" s="13">
        <f t="shared" si="38"/>
        <v>58.650000000000006</v>
      </c>
      <c r="L371" s="12">
        <f t="shared" si="39"/>
        <v>6.820119352088516E-4</v>
      </c>
      <c r="M371" s="9">
        <f t="shared" si="40"/>
        <v>6.089716099150877E-3</v>
      </c>
      <c r="N371" s="16">
        <v>688941</v>
      </c>
      <c r="O371" s="9"/>
      <c r="P371">
        <f t="shared" si="41"/>
        <v>-2.6981356136967201E-3</v>
      </c>
    </row>
    <row r="372" spans="1:16" x14ac:dyDescent="0.25">
      <c r="A372" s="4">
        <v>43726</v>
      </c>
      <c r="B372" s="5">
        <v>2.6280000000000001</v>
      </c>
      <c r="C372" s="5">
        <v>2.641</v>
      </c>
      <c r="D372" s="13">
        <f t="shared" si="35"/>
        <v>2.6345000000000001</v>
      </c>
      <c r="E372" s="12">
        <f t="shared" si="36"/>
        <v>4.9345226798253559E-3</v>
      </c>
      <c r="F372" s="9">
        <f t="shared" si="37"/>
        <v>-9.0276471694564764E-3</v>
      </c>
      <c r="G372" s="17">
        <v>134985</v>
      </c>
      <c r="H372" s="9"/>
      <c r="I372" s="7">
        <v>58.21</v>
      </c>
      <c r="J372" s="7">
        <v>58.38</v>
      </c>
      <c r="K372" s="13">
        <f t="shared" si="38"/>
        <v>58.295000000000002</v>
      </c>
      <c r="L372" s="12">
        <f t="shared" si="39"/>
        <v>2.9162020756497418E-3</v>
      </c>
      <c r="M372" s="9">
        <f t="shared" si="40"/>
        <v>-8.6727319105518452E-3</v>
      </c>
      <c r="N372" s="17">
        <v>202008</v>
      </c>
      <c r="O372" s="9"/>
      <c r="P372">
        <f t="shared" si="41"/>
        <v>-8.7532550792297718E-3</v>
      </c>
    </row>
    <row r="373" spans="1:16" x14ac:dyDescent="0.25">
      <c r="A373" s="2">
        <v>43725</v>
      </c>
      <c r="B373" s="3">
        <v>2.653</v>
      </c>
      <c r="C373" s="3">
        <v>2.6640000000000001</v>
      </c>
      <c r="D373" s="13">
        <f t="shared" si="35"/>
        <v>2.6585000000000001</v>
      </c>
      <c r="E373" s="12">
        <f t="shared" si="36"/>
        <v>4.1376716193342565E-3</v>
      </c>
      <c r="F373" s="9">
        <f t="shared" si="37"/>
        <v>-1.023827252419951E-2</v>
      </c>
      <c r="G373" s="16">
        <v>172581</v>
      </c>
      <c r="H373" s="9"/>
      <c r="I373" s="6">
        <v>58.76</v>
      </c>
      <c r="J373" s="6">
        <v>58.85</v>
      </c>
      <c r="K373" s="13">
        <f t="shared" si="38"/>
        <v>58.805</v>
      </c>
      <c r="L373" s="12">
        <f t="shared" si="39"/>
        <v>1.5304821018621445E-3</v>
      </c>
      <c r="M373" s="9">
        <f t="shared" si="40"/>
        <v>-5.0153448554352997E-2</v>
      </c>
      <c r="N373" s="16">
        <v>973374</v>
      </c>
      <c r="O373" s="9"/>
      <c r="P373">
        <f t="shared" si="41"/>
        <v>-4.1097494008457212E-2</v>
      </c>
    </row>
    <row r="374" spans="1:16" x14ac:dyDescent="0.25">
      <c r="A374" s="4">
        <v>43724</v>
      </c>
      <c r="B374" s="5">
        <v>2.6789999999999998</v>
      </c>
      <c r="C374" s="5">
        <v>2.6930000000000001</v>
      </c>
      <c r="D374" s="13">
        <f t="shared" si="35"/>
        <v>2.6859999999999999</v>
      </c>
      <c r="E374" s="12">
        <f t="shared" si="36"/>
        <v>5.2122114668653142E-3</v>
      </c>
      <c r="F374" s="9">
        <f t="shared" si="37"/>
        <v>2.5190839694656519E-2</v>
      </c>
      <c r="G374" s="17">
        <v>191093</v>
      </c>
      <c r="H374" s="9"/>
      <c r="I374" s="7">
        <v>61.81</v>
      </c>
      <c r="J374" s="7">
        <v>62.01</v>
      </c>
      <c r="K374" s="13">
        <f t="shared" si="38"/>
        <v>61.91</v>
      </c>
      <c r="L374" s="12">
        <f t="shared" si="39"/>
        <v>3.2304958811176831E-3</v>
      </c>
      <c r="M374" s="9">
        <f t="shared" si="40"/>
        <v>0.12861179473156481</v>
      </c>
      <c r="N374" s="17">
        <v>1372105</v>
      </c>
      <c r="O374" s="9"/>
      <c r="P374">
        <f t="shared" si="41"/>
        <v>0.10514764998622166</v>
      </c>
    </row>
    <row r="375" spans="1:16" x14ac:dyDescent="0.25">
      <c r="A375" s="2">
        <v>43721</v>
      </c>
      <c r="B375" s="3">
        <v>2.617</v>
      </c>
      <c r="C375" s="3">
        <v>2.6230000000000002</v>
      </c>
      <c r="D375" s="13">
        <f t="shared" si="35"/>
        <v>2.62</v>
      </c>
      <c r="E375" s="12">
        <f t="shared" si="36"/>
        <v>2.2900763358779494E-3</v>
      </c>
      <c r="F375" s="9">
        <f t="shared" si="37"/>
        <v>1.7475728155339709E-2</v>
      </c>
      <c r="G375" s="16">
        <v>169851</v>
      </c>
      <c r="H375" s="9"/>
      <c r="I375" s="6">
        <v>54.81</v>
      </c>
      <c r="J375" s="6">
        <v>54.9</v>
      </c>
      <c r="K375" s="13">
        <f t="shared" si="38"/>
        <v>54.855000000000004</v>
      </c>
      <c r="L375" s="12">
        <f t="shared" si="39"/>
        <v>1.6406890894174878E-3</v>
      </c>
      <c r="M375" s="9">
        <f t="shared" si="40"/>
        <v>-4.0849673202613124E-3</v>
      </c>
      <c r="N375" s="16">
        <v>563398</v>
      </c>
      <c r="O375" s="9"/>
      <c r="P375">
        <f t="shared" si="41"/>
        <v>8.0672294956092832E-4</v>
      </c>
    </row>
    <row r="376" spans="1:16" x14ac:dyDescent="0.25">
      <c r="A376" s="4">
        <v>43720</v>
      </c>
      <c r="B376" s="5">
        <v>2.573</v>
      </c>
      <c r="C376" s="5">
        <v>2.577</v>
      </c>
      <c r="D376" s="13">
        <f t="shared" si="35"/>
        <v>2.5750000000000002</v>
      </c>
      <c r="E376" s="12">
        <f t="shared" si="36"/>
        <v>1.5533980582524284E-3</v>
      </c>
      <c r="F376" s="9">
        <f t="shared" si="37"/>
        <v>1.2185534591195202E-2</v>
      </c>
      <c r="G376" s="17">
        <v>200179</v>
      </c>
      <c r="H376" s="9"/>
      <c r="I376" s="7">
        <v>55.01</v>
      </c>
      <c r="J376" s="7">
        <v>55.15</v>
      </c>
      <c r="K376" s="13">
        <f t="shared" si="38"/>
        <v>55.08</v>
      </c>
      <c r="L376" s="12">
        <f t="shared" si="39"/>
        <v>2.5417574437182383E-3</v>
      </c>
      <c r="M376" s="9">
        <f t="shared" si="40"/>
        <v>-1.5549597855227915E-2</v>
      </c>
      <c r="N376" s="17">
        <v>808312</v>
      </c>
      <c r="O376" s="9"/>
      <c r="P376">
        <f t="shared" si="41"/>
        <v>-9.2570514170144183E-3</v>
      </c>
    </row>
    <row r="377" spans="1:16" x14ac:dyDescent="0.25">
      <c r="A377" s="2">
        <v>43719</v>
      </c>
      <c r="B377" s="3">
        <v>2.5419999999999998</v>
      </c>
      <c r="C377" s="3">
        <v>2.5459999999999998</v>
      </c>
      <c r="D377" s="13">
        <f t="shared" si="35"/>
        <v>2.5439999999999996</v>
      </c>
      <c r="E377" s="12">
        <f t="shared" si="36"/>
        <v>1.5723270440251588E-3</v>
      </c>
      <c r="F377" s="9">
        <f t="shared" si="37"/>
        <v>-1.4335528864781288E-2</v>
      </c>
      <c r="G377" s="16">
        <v>189686</v>
      </c>
      <c r="H377" s="9"/>
      <c r="I377" s="6">
        <v>55.92</v>
      </c>
      <c r="J377" s="6">
        <v>55.98</v>
      </c>
      <c r="K377" s="13">
        <f t="shared" si="38"/>
        <v>55.95</v>
      </c>
      <c r="L377" s="12">
        <f t="shared" si="39"/>
        <v>1.0723860589811468E-3</v>
      </c>
      <c r="M377" s="9">
        <f t="shared" si="40"/>
        <v>-3.3845622517699736E-2</v>
      </c>
      <c r="N377" s="16">
        <v>820839</v>
      </c>
      <c r="O377" s="9"/>
      <c r="P377">
        <f t="shared" si="41"/>
        <v>-2.9419172759003284E-2</v>
      </c>
    </row>
    <row r="378" spans="1:16" x14ac:dyDescent="0.25">
      <c r="A378" s="4">
        <v>43718</v>
      </c>
      <c r="B378" s="5">
        <v>2.58</v>
      </c>
      <c r="C378" s="5">
        <v>2.5819999999999999</v>
      </c>
      <c r="D378" s="13">
        <f t="shared" si="35"/>
        <v>2.581</v>
      </c>
      <c r="E378" s="12">
        <f t="shared" si="36"/>
        <v>7.7489345215024403E-4</v>
      </c>
      <c r="F378" s="9">
        <f t="shared" si="37"/>
        <v>-9.783234222137005E-3</v>
      </c>
      <c r="G378" s="17">
        <v>234846</v>
      </c>
      <c r="H378" s="9"/>
      <c r="I378" s="7">
        <v>57.85</v>
      </c>
      <c r="J378" s="7">
        <v>57.97</v>
      </c>
      <c r="K378" s="13">
        <f t="shared" si="38"/>
        <v>57.91</v>
      </c>
      <c r="L378" s="12">
        <f t="shared" si="39"/>
        <v>2.0721809704713772E-3</v>
      </c>
      <c r="M378" s="9">
        <f t="shared" si="40"/>
        <v>-2.325781721078557E-3</v>
      </c>
      <c r="N378" s="17">
        <v>718610</v>
      </c>
      <c r="O378" s="9"/>
      <c r="P378">
        <f t="shared" si="41"/>
        <v>-4.0177284339464655E-3</v>
      </c>
    </row>
    <row r="379" spans="1:16" x14ac:dyDescent="0.25">
      <c r="A379" s="2">
        <v>43717</v>
      </c>
      <c r="B379" s="3">
        <v>2.605</v>
      </c>
      <c r="C379" s="3">
        <v>2.6080000000000001</v>
      </c>
      <c r="D379" s="13">
        <f t="shared" si="35"/>
        <v>2.6065</v>
      </c>
      <c r="E379" s="12">
        <f t="shared" si="36"/>
        <v>1.1509687320161572E-3</v>
      </c>
      <c r="F379" s="9">
        <f t="shared" si="37"/>
        <v>4.6366920915295262E-2</v>
      </c>
      <c r="G379" s="16">
        <v>239194</v>
      </c>
      <c r="H379" s="9"/>
      <c r="I379" s="6">
        <v>58.01</v>
      </c>
      <c r="J379" s="6">
        <v>58.08</v>
      </c>
      <c r="K379" s="13">
        <f t="shared" si="38"/>
        <v>58.045000000000002</v>
      </c>
      <c r="L379" s="12">
        <f t="shared" si="39"/>
        <v>1.2059608924110652E-3</v>
      </c>
      <c r="M379" s="9">
        <f t="shared" si="40"/>
        <v>2.4263278630668683E-2</v>
      </c>
      <c r="N379" s="16">
        <v>607021</v>
      </c>
      <c r="O379" s="9"/>
      <c r="P379">
        <f t="shared" si="41"/>
        <v>2.9278152664472326E-2</v>
      </c>
    </row>
    <row r="380" spans="1:16" x14ac:dyDescent="0.25">
      <c r="A380" s="4">
        <v>43714</v>
      </c>
      <c r="B380" s="5">
        <v>2.4889999999999999</v>
      </c>
      <c r="C380" s="5">
        <v>2.4929999999999999</v>
      </c>
      <c r="D380" s="13">
        <f t="shared" si="35"/>
        <v>2.4909999999999997</v>
      </c>
      <c r="E380" s="12">
        <f t="shared" si="36"/>
        <v>1.6057808109193111E-3</v>
      </c>
      <c r="F380" s="9">
        <f t="shared" si="37"/>
        <v>2.257799671592764E-2</v>
      </c>
      <c r="G380" s="17">
        <v>173663</v>
      </c>
      <c r="H380" s="9"/>
      <c r="I380" s="7">
        <v>56.61</v>
      </c>
      <c r="J380" s="7">
        <v>56.73</v>
      </c>
      <c r="K380" s="13">
        <f t="shared" si="38"/>
        <v>56.67</v>
      </c>
      <c r="L380" s="12">
        <f t="shared" si="39"/>
        <v>2.117522498676503E-3</v>
      </c>
      <c r="M380" s="9">
        <f t="shared" si="40"/>
        <v>8.7219651121395181E-3</v>
      </c>
      <c r="N380" s="17">
        <v>686478</v>
      </c>
      <c r="O380" s="9"/>
      <c r="P380">
        <f t="shared" si="41"/>
        <v>1.1865621356962501E-2</v>
      </c>
    </row>
    <row r="381" spans="1:16" x14ac:dyDescent="0.25">
      <c r="A381" s="2">
        <v>43713</v>
      </c>
      <c r="B381" s="3">
        <v>2.4340000000000002</v>
      </c>
      <c r="C381" s="3">
        <v>2.4380000000000002</v>
      </c>
      <c r="D381" s="13">
        <f t="shared" si="35"/>
        <v>2.4359999999999999</v>
      </c>
      <c r="E381" s="12">
        <f t="shared" si="36"/>
        <v>1.6420361247947469E-3</v>
      </c>
      <c r="F381" s="9">
        <f t="shared" si="37"/>
        <v>-2.8653295128938661E-3</v>
      </c>
      <c r="G381" s="16">
        <v>219833</v>
      </c>
      <c r="H381" s="9"/>
      <c r="I381" s="6">
        <v>56.15</v>
      </c>
      <c r="J381" s="6">
        <v>56.21</v>
      </c>
      <c r="K381" s="13">
        <f t="shared" si="38"/>
        <v>56.18</v>
      </c>
      <c r="L381" s="12">
        <f t="shared" si="39"/>
        <v>1.0679957280171283E-3</v>
      </c>
      <c r="M381" s="9">
        <f t="shared" si="40"/>
        <v>3.3934631184140418E-3</v>
      </c>
      <c r="N381" s="16">
        <v>689882</v>
      </c>
      <c r="O381" s="9"/>
      <c r="P381">
        <f t="shared" si="41"/>
        <v>1.9734683390225122E-3</v>
      </c>
    </row>
    <row r="382" spans="1:16" x14ac:dyDescent="0.25">
      <c r="A382" s="4">
        <v>43712</v>
      </c>
      <c r="B382" s="5">
        <v>2.4409999999999998</v>
      </c>
      <c r="C382" s="5">
        <v>2.4449999999999998</v>
      </c>
      <c r="D382" s="13">
        <f t="shared" si="35"/>
        <v>2.4429999999999996</v>
      </c>
      <c r="E382" s="12">
        <f t="shared" si="36"/>
        <v>1.6373311502251347E-3</v>
      </c>
      <c r="F382" s="9">
        <f t="shared" si="37"/>
        <v>4.0681576144834697E-2</v>
      </c>
      <c r="G382" s="17">
        <v>197734</v>
      </c>
      <c r="H382" s="9"/>
      <c r="I382" s="7">
        <v>55.96</v>
      </c>
      <c r="J382" s="7">
        <v>56.02</v>
      </c>
      <c r="K382" s="13">
        <f t="shared" si="38"/>
        <v>55.99</v>
      </c>
      <c r="L382" s="12">
        <f t="shared" si="39"/>
        <v>1.0716199321307782E-3</v>
      </c>
      <c r="M382" s="9">
        <f t="shared" si="40"/>
        <v>3.790898136991383E-2</v>
      </c>
      <c r="N382" s="17">
        <v>651510</v>
      </c>
      <c r="O382" s="9"/>
      <c r="P382">
        <f t="shared" si="41"/>
        <v>3.8538027631338394E-2</v>
      </c>
    </row>
    <row r="383" spans="1:16" x14ac:dyDescent="0.25">
      <c r="A383" s="2">
        <v>43711</v>
      </c>
      <c r="B383" s="3">
        <v>2.3460000000000001</v>
      </c>
      <c r="C383" s="3">
        <v>2.3490000000000002</v>
      </c>
      <c r="D383" s="13">
        <f t="shared" si="35"/>
        <v>2.3475000000000001</v>
      </c>
      <c r="E383" s="12">
        <f t="shared" si="36"/>
        <v>1.2779552715655436E-3</v>
      </c>
      <c r="F383" s="9">
        <f t="shared" si="37"/>
        <v>2.8702892199824692E-2</v>
      </c>
      <c r="G383" s="16">
        <v>200148</v>
      </c>
      <c r="H383" s="9"/>
      <c r="I383" s="6">
        <v>53.9</v>
      </c>
      <c r="J383" s="6">
        <v>53.99</v>
      </c>
      <c r="K383" s="13">
        <f t="shared" si="38"/>
        <v>53.945</v>
      </c>
      <c r="L383" s="12">
        <f t="shared" si="39"/>
        <v>1.6683659282603284E-3</v>
      </c>
      <c r="M383" s="9">
        <f t="shared" si="40"/>
        <v>-2.0873037480715118E-2</v>
      </c>
      <c r="N383" s="16">
        <v>940004</v>
      </c>
      <c r="O383" s="9"/>
      <c r="P383">
        <f t="shared" si="41"/>
        <v>-9.6252512898604356E-3</v>
      </c>
    </row>
    <row r="384" spans="1:16" x14ac:dyDescent="0.25">
      <c r="A384" s="4">
        <v>43707</v>
      </c>
      <c r="B384" s="5">
        <v>2.2799999999999998</v>
      </c>
      <c r="C384" s="5">
        <v>2.2839999999999998</v>
      </c>
      <c r="D384" s="13">
        <f t="shared" si="35"/>
        <v>2.282</v>
      </c>
      <c r="E384" s="12">
        <f t="shared" si="36"/>
        <v>1.7528483786152513E-3</v>
      </c>
      <c r="F384" s="9">
        <f t="shared" si="37"/>
        <v>-2.622377622377714E-3</v>
      </c>
      <c r="G384" s="17">
        <v>116584</v>
      </c>
      <c r="H384" s="9"/>
      <c r="I384" s="7">
        <v>55.02</v>
      </c>
      <c r="J384" s="7">
        <v>55.17</v>
      </c>
      <c r="K384" s="13">
        <f t="shared" si="38"/>
        <v>55.094999999999999</v>
      </c>
      <c r="L384" s="12">
        <f t="shared" si="39"/>
        <v>2.7225701061802084E-3</v>
      </c>
      <c r="M384" s="9">
        <f t="shared" si="40"/>
        <v>-2.7105774324562848E-2</v>
      </c>
      <c r="N384" s="17">
        <v>679847</v>
      </c>
      <c r="O384" s="9"/>
      <c r="P384">
        <f t="shared" si="41"/>
        <v>-2.1550981643788325E-2</v>
      </c>
    </row>
    <row r="385" spans="1:16" x14ac:dyDescent="0.25">
      <c r="A385" s="2">
        <v>43706</v>
      </c>
      <c r="B385" s="3">
        <v>2.286</v>
      </c>
      <c r="C385" s="3">
        <v>2.29</v>
      </c>
      <c r="D385" s="13">
        <f t="shared" si="35"/>
        <v>2.2880000000000003</v>
      </c>
      <c r="E385" s="12">
        <f t="shared" si="36"/>
        <v>1.7482517482517496E-3</v>
      </c>
      <c r="F385" s="9">
        <f t="shared" si="37"/>
        <v>2.4860022396416825E-2</v>
      </c>
      <c r="G385" s="16">
        <v>185793</v>
      </c>
      <c r="H385" s="9"/>
      <c r="I385" s="6">
        <v>56.6</v>
      </c>
      <c r="J385" s="6">
        <v>56.66</v>
      </c>
      <c r="K385" s="13">
        <f t="shared" si="38"/>
        <v>56.629999999999995</v>
      </c>
      <c r="L385" s="12">
        <f t="shared" si="39"/>
        <v>1.0595090941196393E-3</v>
      </c>
      <c r="M385" s="9">
        <f t="shared" si="40"/>
        <v>1.3059033989266444E-2</v>
      </c>
      <c r="N385" s="16">
        <v>609609</v>
      </c>
      <c r="O385" s="9"/>
      <c r="P385">
        <f t="shared" si="41"/>
        <v>1.5736442064106543E-2</v>
      </c>
    </row>
    <row r="386" spans="1:16" x14ac:dyDescent="0.25">
      <c r="A386" s="4">
        <v>43705</v>
      </c>
      <c r="B386" s="5">
        <v>2.2290000000000001</v>
      </c>
      <c r="C386" s="5">
        <v>2.2360000000000002</v>
      </c>
      <c r="D386" s="13">
        <f t="shared" si="35"/>
        <v>2.2324999999999999</v>
      </c>
      <c r="E386" s="12">
        <f t="shared" si="36"/>
        <v>3.1354983202688098E-3</v>
      </c>
      <c r="F386" s="9">
        <f t="shared" si="37"/>
        <v>1.7547857793983601E-2</v>
      </c>
      <c r="G386" s="17">
        <v>173126</v>
      </c>
      <c r="H386" s="9"/>
      <c r="I386" s="7">
        <v>55.86</v>
      </c>
      <c r="J386" s="7">
        <v>55.94</v>
      </c>
      <c r="K386" s="13">
        <f t="shared" si="38"/>
        <v>55.9</v>
      </c>
      <c r="L386" s="12">
        <f t="shared" si="39"/>
        <v>1.431127012522331E-3</v>
      </c>
      <c r="M386" s="9">
        <f t="shared" si="40"/>
        <v>3.6807612891642805E-3</v>
      </c>
      <c r="N386" s="17">
        <v>652574</v>
      </c>
      <c r="O386" s="9"/>
      <c r="P386">
        <f t="shared" si="41"/>
        <v>6.8269279385691634E-3</v>
      </c>
    </row>
    <row r="387" spans="1:16" x14ac:dyDescent="0.25">
      <c r="A387" s="2">
        <v>43704</v>
      </c>
      <c r="B387" s="3">
        <v>2.1920000000000002</v>
      </c>
      <c r="C387" s="3">
        <v>2.1960000000000002</v>
      </c>
      <c r="D387" s="13">
        <f t="shared" si="35"/>
        <v>2.194</v>
      </c>
      <c r="E387" s="12">
        <f t="shared" si="36"/>
        <v>1.8231540565177774E-3</v>
      </c>
      <c r="F387" s="9">
        <f t="shared" si="37"/>
        <v>-1.5922852657546449E-2</v>
      </c>
      <c r="G387" s="16">
        <v>145237</v>
      </c>
      <c r="H387" s="9"/>
      <c r="I387" s="6">
        <v>55.66</v>
      </c>
      <c r="J387" s="6">
        <v>55.73</v>
      </c>
      <c r="K387" s="13">
        <f t="shared" si="38"/>
        <v>55.694999999999993</v>
      </c>
      <c r="L387" s="12">
        <f t="shared" si="39"/>
        <v>1.2568453182511949E-3</v>
      </c>
      <c r="M387" s="9">
        <f t="shared" si="40"/>
        <v>3.5704323570432184E-2</v>
      </c>
      <c r="N387" s="16">
        <v>582245</v>
      </c>
      <c r="O387" s="9"/>
      <c r="P387">
        <f t="shared" si="41"/>
        <v>2.3991150593308572E-2</v>
      </c>
    </row>
    <row r="388" spans="1:16" x14ac:dyDescent="0.25">
      <c r="A388" s="4">
        <v>43703</v>
      </c>
      <c r="B388" s="5">
        <v>2.2280000000000002</v>
      </c>
      <c r="C388" s="5">
        <v>2.2309999999999999</v>
      </c>
      <c r="D388" s="13">
        <f t="shared" ref="D388:D451" si="42">AVERAGE(B388:C388)</f>
        <v>2.2294999999999998</v>
      </c>
      <c r="E388" s="12">
        <f t="shared" ref="E388:E451" si="43">(C388-B388)/D388</f>
        <v>1.3455931823277282E-3</v>
      </c>
      <c r="F388" s="9">
        <f t="shared" ref="F388:F451" si="44">D388/D389-1</f>
        <v>3.1459634513069545E-2</v>
      </c>
      <c r="G388" s="17">
        <v>137019</v>
      </c>
      <c r="H388" s="9"/>
      <c r="I388" s="7">
        <v>53.74</v>
      </c>
      <c r="J388" s="7">
        <v>53.81</v>
      </c>
      <c r="K388" s="13">
        <f t="shared" ref="K388:K451" si="45">AVERAGE(I388:J388)</f>
        <v>53.775000000000006</v>
      </c>
      <c r="L388" s="12">
        <f t="shared" ref="L388:L451" si="46">(J388-I388)/K388</f>
        <v>1.3017201301720183E-3</v>
      </c>
      <c r="M388" s="9">
        <f t="shared" ref="M388:M451" si="47">K388/K389-1</f>
        <v>-1.9487750556791417E-3</v>
      </c>
      <c r="N388" s="17">
        <v>665088</v>
      </c>
      <c r="O388" s="9"/>
      <c r="P388">
        <f t="shared" ref="P388:P451" si="48">F388*$U$4+M388*$U$3</f>
        <v>5.6309244119294565E-3</v>
      </c>
    </row>
    <row r="389" spans="1:16" x14ac:dyDescent="0.25">
      <c r="A389" s="2">
        <v>43700</v>
      </c>
      <c r="B389" s="3">
        <v>2.1589999999999998</v>
      </c>
      <c r="C389" s="3">
        <v>2.1640000000000001</v>
      </c>
      <c r="D389" s="13">
        <f t="shared" si="42"/>
        <v>2.1615000000000002</v>
      </c>
      <c r="E389" s="12">
        <f t="shared" si="43"/>
        <v>2.3132084200788048E-3</v>
      </c>
      <c r="F389" s="9">
        <f t="shared" si="44"/>
        <v>5.5826936496861101E-3</v>
      </c>
      <c r="G389" s="16">
        <v>98667</v>
      </c>
      <c r="H389" s="9"/>
      <c r="I389" s="6">
        <v>53.76</v>
      </c>
      <c r="J389" s="6">
        <v>54</v>
      </c>
      <c r="K389" s="13">
        <f t="shared" si="45"/>
        <v>53.879999999999995</v>
      </c>
      <c r="L389" s="12">
        <f t="shared" si="46"/>
        <v>4.4543429844098367E-3</v>
      </c>
      <c r="M389" s="9">
        <f t="shared" si="47"/>
        <v>-2.7349038721906305E-2</v>
      </c>
      <c r="N389" s="16">
        <v>790876</v>
      </c>
      <c r="O389" s="9"/>
      <c r="P389">
        <f t="shared" si="48"/>
        <v>-1.9877487769720793E-2</v>
      </c>
    </row>
    <row r="390" spans="1:16" x14ac:dyDescent="0.25">
      <c r="A390" s="4">
        <v>43699</v>
      </c>
      <c r="B390" s="5">
        <v>2.1469999999999998</v>
      </c>
      <c r="C390" s="5">
        <v>2.1520000000000001</v>
      </c>
      <c r="D390" s="13">
        <f t="shared" si="42"/>
        <v>2.1494999999999997</v>
      </c>
      <c r="E390" s="12">
        <f t="shared" si="43"/>
        <v>2.3261223540359797E-3</v>
      </c>
      <c r="F390" s="9">
        <f t="shared" si="44"/>
        <v>-8.0756806645131407E-3</v>
      </c>
      <c r="G390" s="17">
        <v>101088</v>
      </c>
      <c r="H390" s="9"/>
      <c r="I390" s="7">
        <v>55.35</v>
      </c>
      <c r="J390" s="7">
        <v>55.44</v>
      </c>
      <c r="K390" s="13">
        <f t="shared" si="45"/>
        <v>55.394999999999996</v>
      </c>
      <c r="L390" s="12">
        <f t="shared" si="46"/>
        <v>1.6246953696181299E-3</v>
      </c>
      <c r="M390" s="9">
        <f t="shared" si="47"/>
        <v>-8.2356100617672068E-3</v>
      </c>
      <c r="N390" s="17">
        <v>607226</v>
      </c>
      <c r="O390" s="9"/>
      <c r="P390">
        <f t="shared" si="48"/>
        <v>-8.1993252824894905E-3</v>
      </c>
    </row>
    <row r="391" spans="1:16" x14ac:dyDescent="0.25">
      <c r="A391" s="2">
        <v>43698</v>
      </c>
      <c r="B391" s="3">
        <v>2.165</v>
      </c>
      <c r="C391" s="3">
        <v>2.169</v>
      </c>
      <c r="D391" s="13">
        <f t="shared" si="42"/>
        <v>2.1669999999999998</v>
      </c>
      <c r="E391" s="12">
        <f t="shared" si="43"/>
        <v>1.8458698661744364E-3</v>
      </c>
      <c r="F391" s="9">
        <f t="shared" si="44"/>
        <v>-2.1670428893905247E-2</v>
      </c>
      <c r="G391" s="16">
        <v>152463</v>
      </c>
      <c r="H391" s="9"/>
      <c r="I391" s="6">
        <v>55.81</v>
      </c>
      <c r="J391" s="6">
        <v>55.9</v>
      </c>
      <c r="K391" s="13">
        <f t="shared" si="45"/>
        <v>55.855000000000004</v>
      </c>
      <c r="L391" s="12">
        <f t="shared" si="46"/>
        <v>1.6113150120847964E-3</v>
      </c>
      <c r="M391" s="9">
        <f t="shared" si="47"/>
        <v>-4.8106904231625114E-3</v>
      </c>
      <c r="N391" s="16">
        <v>688659</v>
      </c>
      <c r="O391" s="9"/>
      <c r="P391">
        <f t="shared" si="48"/>
        <v>-8.6358276374239613E-3</v>
      </c>
    </row>
    <row r="392" spans="1:16" x14ac:dyDescent="0.25">
      <c r="A392" s="4">
        <v>43697</v>
      </c>
      <c r="B392" s="5">
        <v>2.2130000000000001</v>
      </c>
      <c r="C392" s="5">
        <v>2.2170000000000001</v>
      </c>
      <c r="D392" s="13">
        <f t="shared" si="42"/>
        <v>2.2149999999999999</v>
      </c>
      <c r="E392" s="12">
        <f t="shared" si="43"/>
        <v>1.8058690744921009E-3</v>
      </c>
      <c r="F392" s="9">
        <f t="shared" si="44"/>
        <v>5.9037238873751452E-3</v>
      </c>
      <c r="G392" s="17">
        <v>93436</v>
      </c>
      <c r="H392" s="9"/>
      <c r="I392" s="7">
        <v>56.04</v>
      </c>
      <c r="J392" s="7">
        <v>56.21</v>
      </c>
      <c r="K392" s="13">
        <f t="shared" si="45"/>
        <v>56.125</v>
      </c>
      <c r="L392" s="12">
        <f t="shared" si="46"/>
        <v>3.0289532293986941E-3</v>
      </c>
      <c r="M392" s="9">
        <f t="shared" si="47"/>
        <v>8.9094796863697923E-5</v>
      </c>
      <c r="N392" s="17">
        <v>644569</v>
      </c>
      <c r="O392" s="9"/>
      <c r="P392">
        <f t="shared" si="48"/>
        <v>1.4083177587049746E-3</v>
      </c>
    </row>
    <row r="393" spans="1:16" x14ac:dyDescent="0.25">
      <c r="A393" s="2">
        <v>43696</v>
      </c>
      <c r="B393" s="3">
        <v>2.2000000000000002</v>
      </c>
      <c r="C393" s="3">
        <v>2.2040000000000002</v>
      </c>
      <c r="D393" s="13">
        <f t="shared" si="42"/>
        <v>2.202</v>
      </c>
      <c r="E393" s="12">
        <f t="shared" si="43"/>
        <v>1.816530426884652E-3</v>
      </c>
      <c r="F393" s="9">
        <f t="shared" si="44"/>
        <v>-1.3605442176871652E-3</v>
      </c>
      <c r="G393" s="16">
        <v>134885</v>
      </c>
      <c r="H393" s="9"/>
      <c r="I393" s="6">
        <v>56.07</v>
      </c>
      <c r="J393" s="6">
        <v>56.17</v>
      </c>
      <c r="K393" s="13">
        <f t="shared" si="45"/>
        <v>56.120000000000005</v>
      </c>
      <c r="L393" s="12">
        <f t="shared" si="46"/>
        <v>1.7818959372772883E-3</v>
      </c>
      <c r="M393" s="9">
        <f t="shared" si="47"/>
        <v>2.2967553773241001E-2</v>
      </c>
      <c r="N393" s="16">
        <v>561200</v>
      </c>
      <c r="O393" s="9"/>
      <c r="P393">
        <f t="shared" si="48"/>
        <v>1.7447995261773833E-2</v>
      </c>
    </row>
    <row r="394" spans="1:16" x14ac:dyDescent="0.25">
      <c r="A394" s="4">
        <v>43693</v>
      </c>
      <c r="B394" s="5">
        <v>2.202</v>
      </c>
      <c r="C394" s="5">
        <v>2.2080000000000002</v>
      </c>
      <c r="D394" s="13">
        <f t="shared" si="42"/>
        <v>2.2050000000000001</v>
      </c>
      <c r="E394" s="12">
        <f t="shared" si="43"/>
        <v>2.7210884353742527E-3</v>
      </c>
      <c r="F394" s="9">
        <f t="shared" si="44"/>
        <v>-6.5330029285874947E-3</v>
      </c>
      <c r="G394" s="17">
        <v>106003</v>
      </c>
      <c r="H394" s="9"/>
      <c r="I394" s="7">
        <v>54.67</v>
      </c>
      <c r="J394" s="7">
        <v>55.05</v>
      </c>
      <c r="K394" s="13">
        <f t="shared" si="45"/>
        <v>54.86</v>
      </c>
      <c r="L394" s="12">
        <f t="shared" si="46"/>
        <v>6.9267225665329106E-3</v>
      </c>
      <c r="M394" s="9">
        <f t="shared" si="47"/>
        <v>2.5584795321638154E-3</v>
      </c>
      <c r="N394" s="17">
        <v>149723</v>
      </c>
      <c r="O394" s="9"/>
      <c r="P394">
        <f t="shared" si="48"/>
        <v>4.9580412626868005E-4</v>
      </c>
    </row>
    <row r="395" spans="1:16" x14ac:dyDescent="0.25">
      <c r="A395" s="2">
        <v>43692</v>
      </c>
      <c r="B395" s="3">
        <v>2.218</v>
      </c>
      <c r="C395" s="3">
        <v>2.2210000000000001</v>
      </c>
      <c r="D395" s="13">
        <f t="shared" si="42"/>
        <v>2.2195</v>
      </c>
      <c r="E395" s="12">
        <f t="shared" si="43"/>
        <v>1.3516557783285036E-3</v>
      </c>
      <c r="F395" s="9">
        <f t="shared" si="44"/>
        <v>2.8260365994903891E-2</v>
      </c>
      <c r="G395" s="16">
        <v>189634</v>
      </c>
      <c r="H395" s="9"/>
      <c r="I395" s="6">
        <v>54.64</v>
      </c>
      <c r="J395" s="6">
        <v>54.8</v>
      </c>
      <c r="K395" s="13">
        <f t="shared" si="45"/>
        <v>54.72</v>
      </c>
      <c r="L395" s="12">
        <f t="shared" si="46"/>
        <v>2.9239766081870723E-3</v>
      </c>
      <c r="M395" s="9">
        <f t="shared" si="47"/>
        <v>-3.6416605972323657E-3</v>
      </c>
      <c r="N395" s="16">
        <v>504364</v>
      </c>
      <c r="O395" s="9"/>
      <c r="P395">
        <f t="shared" si="48"/>
        <v>3.5962707229776629E-3</v>
      </c>
    </row>
    <row r="396" spans="1:16" x14ac:dyDescent="0.25">
      <c r="A396" s="4">
        <v>43691</v>
      </c>
      <c r="B396" s="5">
        <v>2.157</v>
      </c>
      <c r="C396" s="5">
        <v>2.16</v>
      </c>
      <c r="D396" s="13">
        <f t="shared" si="42"/>
        <v>2.1585000000000001</v>
      </c>
      <c r="E396" s="12">
        <f t="shared" si="43"/>
        <v>1.3898540653231937E-3</v>
      </c>
      <c r="F396" s="9">
        <f t="shared" si="44"/>
        <v>-1.1568718186024673E-3</v>
      </c>
      <c r="G396" s="17">
        <v>112765</v>
      </c>
      <c r="H396" s="9"/>
      <c r="I396" s="7">
        <v>54.82</v>
      </c>
      <c r="J396" s="7">
        <v>55.02</v>
      </c>
      <c r="K396" s="13">
        <f t="shared" si="45"/>
        <v>54.92</v>
      </c>
      <c r="L396" s="12">
        <f t="shared" si="46"/>
        <v>3.6416605972323895E-3</v>
      </c>
      <c r="M396" s="9">
        <f t="shared" si="47"/>
        <v>-3.2246696035242217E-2</v>
      </c>
      <c r="N396" s="17">
        <v>699321</v>
      </c>
      <c r="O396" s="9"/>
      <c r="P396">
        <f t="shared" si="48"/>
        <v>-2.5193037177942246E-2</v>
      </c>
    </row>
    <row r="397" spans="1:16" x14ac:dyDescent="0.25">
      <c r="A397" s="2">
        <v>43690</v>
      </c>
      <c r="B397" s="3">
        <v>2.16</v>
      </c>
      <c r="C397" s="3">
        <v>2.1619999999999999</v>
      </c>
      <c r="D397" s="13">
        <f t="shared" si="42"/>
        <v>2.161</v>
      </c>
      <c r="E397" s="12">
        <f t="shared" si="43"/>
        <v>9.2549745488189718E-4</v>
      </c>
      <c r="F397" s="9">
        <f t="shared" si="44"/>
        <v>2.5142314990512338E-2</v>
      </c>
      <c r="G397" s="16">
        <v>170065</v>
      </c>
      <c r="H397" s="9"/>
      <c r="I397" s="6">
        <v>56.69</v>
      </c>
      <c r="J397" s="6">
        <v>56.81</v>
      </c>
      <c r="K397" s="13">
        <f t="shared" si="45"/>
        <v>56.75</v>
      </c>
      <c r="L397" s="12">
        <f t="shared" si="46"/>
        <v>2.1145374449340008E-3</v>
      </c>
      <c r="M397" s="9">
        <f t="shared" si="47"/>
        <v>3.5583941605839442E-2</v>
      </c>
      <c r="N397" s="16">
        <v>740863</v>
      </c>
      <c r="O397" s="9"/>
      <c r="P397">
        <f t="shared" si="48"/>
        <v>3.3214945514172846E-2</v>
      </c>
    </row>
    <row r="398" spans="1:16" x14ac:dyDescent="0.25">
      <c r="A398" s="4">
        <v>43689</v>
      </c>
      <c r="B398" s="5">
        <v>2.1070000000000002</v>
      </c>
      <c r="C398" s="5">
        <v>2.109</v>
      </c>
      <c r="D398" s="13">
        <f t="shared" si="42"/>
        <v>2.1080000000000001</v>
      </c>
      <c r="E398" s="12">
        <f t="shared" si="43"/>
        <v>9.4876660341545527E-4</v>
      </c>
      <c r="F398" s="9">
        <f t="shared" si="44"/>
        <v>-9.1656874265568788E-3</v>
      </c>
      <c r="G398" s="17">
        <v>143429</v>
      </c>
      <c r="H398" s="9"/>
      <c r="I398" s="7">
        <v>54.73</v>
      </c>
      <c r="J398" s="7">
        <v>54.87</v>
      </c>
      <c r="K398" s="13">
        <f t="shared" si="45"/>
        <v>54.8</v>
      </c>
      <c r="L398" s="12">
        <f t="shared" si="46"/>
        <v>2.5547445255474557E-3</v>
      </c>
      <c r="M398" s="9">
        <f t="shared" si="47"/>
        <v>8.9293933535854464E-3</v>
      </c>
      <c r="N398" s="17">
        <v>574972</v>
      </c>
      <c r="O398" s="9"/>
      <c r="P398">
        <f t="shared" si="48"/>
        <v>4.8239816944839354E-3</v>
      </c>
    </row>
    <row r="399" spans="1:16" x14ac:dyDescent="0.25">
      <c r="A399" s="2">
        <v>43686</v>
      </c>
      <c r="B399" s="3">
        <v>2.1259999999999999</v>
      </c>
      <c r="C399" s="3">
        <v>2.129</v>
      </c>
      <c r="D399" s="13">
        <f t="shared" si="42"/>
        <v>2.1274999999999999</v>
      </c>
      <c r="E399" s="12">
        <f t="shared" si="43"/>
        <v>1.4101057579318983E-3</v>
      </c>
      <c r="F399" s="9">
        <f t="shared" si="44"/>
        <v>1.8836825994819062E-3</v>
      </c>
      <c r="G399" s="16">
        <v>149391</v>
      </c>
      <c r="H399" s="9"/>
      <c r="I399" s="6">
        <v>54.21</v>
      </c>
      <c r="J399" s="6">
        <v>54.42</v>
      </c>
      <c r="K399" s="13">
        <f t="shared" si="45"/>
        <v>54.314999999999998</v>
      </c>
      <c r="L399" s="12">
        <f t="shared" si="46"/>
        <v>3.8663352665009826E-3</v>
      </c>
      <c r="M399" s="9">
        <f t="shared" si="47"/>
        <v>2.6748582230623708E-2</v>
      </c>
      <c r="N399" s="16">
        <v>684278</v>
      </c>
      <c r="O399" s="9"/>
      <c r="P399">
        <f t="shared" si="48"/>
        <v>2.110723417098407E-2</v>
      </c>
    </row>
    <row r="400" spans="1:16" x14ac:dyDescent="0.25">
      <c r="A400" s="4">
        <v>43685</v>
      </c>
      <c r="B400" s="5">
        <v>2.1219999999999999</v>
      </c>
      <c r="C400" s="5">
        <v>2.125</v>
      </c>
      <c r="D400" s="13">
        <f t="shared" si="42"/>
        <v>2.1234999999999999</v>
      </c>
      <c r="E400" s="12">
        <f t="shared" si="43"/>
        <v>1.4127619496115441E-3</v>
      </c>
      <c r="F400" s="9">
        <f t="shared" si="44"/>
        <v>1.7733045770429001E-2</v>
      </c>
      <c r="G400" s="17">
        <v>159635</v>
      </c>
      <c r="H400" s="9"/>
      <c r="I400" s="7">
        <v>52.88</v>
      </c>
      <c r="J400" s="7">
        <v>52.92</v>
      </c>
      <c r="K400" s="13">
        <f t="shared" si="45"/>
        <v>52.900000000000006</v>
      </c>
      <c r="L400" s="12">
        <f t="shared" si="46"/>
        <v>7.5614366729677017E-4</v>
      </c>
      <c r="M400" s="9">
        <f t="shared" si="47"/>
        <v>1.0795834527562942E-2</v>
      </c>
      <c r="N400" s="17">
        <v>681903</v>
      </c>
      <c r="O400" s="9"/>
      <c r="P400">
        <f t="shared" si="48"/>
        <v>1.2369748911485821E-2</v>
      </c>
    </row>
    <row r="401" spans="1:16" x14ac:dyDescent="0.25">
      <c r="A401" s="2">
        <v>43684</v>
      </c>
      <c r="B401" s="3">
        <v>2.085</v>
      </c>
      <c r="C401" s="3">
        <v>2.0880000000000001</v>
      </c>
      <c r="D401" s="13">
        <f t="shared" si="42"/>
        <v>2.0865</v>
      </c>
      <c r="E401" s="12">
        <f t="shared" si="43"/>
        <v>1.4378145219267259E-3</v>
      </c>
      <c r="F401" s="9">
        <f t="shared" si="44"/>
        <v>-7.137758743754552E-3</v>
      </c>
      <c r="G401" s="16">
        <v>148938</v>
      </c>
      <c r="H401" s="9"/>
      <c r="I401" s="6">
        <v>52.25</v>
      </c>
      <c r="J401" s="6">
        <v>52.42</v>
      </c>
      <c r="K401" s="13">
        <f t="shared" si="45"/>
        <v>52.335000000000001</v>
      </c>
      <c r="L401" s="12">
        <f t="shared" si="46"/>
        <v>3.2483041941339772E-3</v>
      </c>
      <c r="M401" s="9">
        <f t="shared" si="47"/>
        <v>-2.1592821088053826E-2</v>
      </c>
      <c r="N401" s="16">
        <v>1009229</v>
      </c>
      <c r="O401" s="9"/>
      <c r="P401">
        <f t="shared" si="48"/>
        <v>-1.8313256757705548E-2</v>
      </c>
    </row>
    <row r="402" spans="1:16" x14ac:dyDescent="0.25">
      <c r="A402" s="4">
        <v>43683</v>
      </c>
      <c r="B402" s="5">
        <v>2.1</v>
      </c>
      <c r="C402" s="5">
        <v>2.1030000000000002</v>
      </c>
      <c r="D402" s="13">
        <f t="shared" si="42"/>
        <v>2.1015000000000001</v>
      </c>
      <c r="E402" s="12">
        <f t="shared" si="43"/>
        <v>1.4275517487509462E-3</v>
      </c>
      <c r="F402" s="9">
        <f t="shared" si="44"/>
        <v>4.5411089866158605E-3</v>
      </c>
      <c r="G402" s="17">
        <v>132063</v>
      </c>
      <c r="H402" s="9"/>
      <c r="I402" s="7">
        <v>53.42</v>
      </c>
      <c r="J402" s="7">
        <v>53.56</v>
      </c>
      <c r="K402" s="13">
        <f t="shared" si="45"/>
        <v>53.49</v>
      </c>
      <c r="L402" s="12">
        <f t="shared" si="46"/>
        <v>2.6173116470368397E-3</v>
      </c>
      <c r="M402" s="9">
        <f t="shared" si="47"/>
        <v>-2.6569608735213857E-2</v>
      </c>
      <c r="N402" s="17">
        <v>651703</v>
      </c>
      <c r="O402" s="9"/>
      <c r="P402">
        <f t="shared" si="48"/>
        <v>-1.9511209559766176E-2</v>
      </c>
    </row>
    <row r="403" spans="1:16" x14ac:dyDescent="0.25">
      <c r="A403" s="2">
        <v>43682</v>
      </c>
      <c r="B403" s="3">
        <v>2.09</v>
      </c>
      <c r="C403" s="3">
        <v>2.0939999999999999</v>
      </c>
      <c r="D403" s="13">
        <f t="shared" si="42"/>
        <v>2.0919999999999996</v>
      </c>
      <c r="E403" s="12">
        <f t="shared" si="43"/>
        <v>1.9120458891013405E-3</v>
      </c>
      <c r="F403" s="9">
        <f t="shared" si="44"/>
        <v>-2.379841343910416E-2</v>
      </c>
      <c r="G403" s="16">
        <v>152102</v>
      </c>
      <c r="H403" s="9"/>
      <c r="I403" s="6">
        <v>54.85</v>
      </c>
      <c r="J403" s="6">
        <v>55.05</v>
      </c>
      <c r="K403" s="13">
        <f t="shared" si="45"/>
        <v>54.95</v>
      </c>
      <c r="L403" s="12">
        <f t="shared" si="46"/>
        <v>3.6396724294812687E-3</v>
      </c>
      <c r="M403" s="9">
        <f t="shared" si="47"/>
        <v>-5.7897593631263122E-3</v>
      </c>
      <c r="N403" s="16">
        <v>796567</v>
      </c>
      <c r="O403" s="9"/>
      <c r="P403">
        <f t="shared" si="48"/>
        <v>-9.875562532868443E-3</v>
      </c>
    </row>
    <row r="404" spans="1:16" x14ac:dyDescent="0.25">
      <c r="A404" s="4">
        <v>43679</v>
      </c>
      <c r="B404" s="5">
        <v>2.141</v>
      </c>
      <c r="C404" s="5">
        <v>2.145</v>
      </c>
      <c r="D404" s="13">
        <f t="shared" si="42"/>
        <v>2.1429999999999998</v>
      </c>
      <c r="E404" s="12">
        <f t="shared" si="43"/>
        <v>1.8665422305179672E-3</v>
      </c>
      <c r="F404" s="9">
        <f t="shared" si="44"/>
        <v>-1.2214796035953213E-2</v>
      </c>
      <c r="G404" s="17">
        <v>184035</v>
      </c>
      <c r="H404" s="9"/>
      <c r="I404" s="7">
        <v>55.15</v>
      </c>
      <c r="J404" s="7">
        <v>55.39</v>
      </c>
      <c r="K404" s="13">
        <f t="shared" si="45"/>
        <v>55.269999999999996</v>
      </c>
      <c r="L404" s="12">
        <f t="shared" si="46"/>
        <v>4.3423195223448886E-3</v>
      </c>
      <c r="M404" s="9">
        <f t="shared" si="47"/>
        <v>1.3756419662509067E-2</v>
      </c>
      <c r="N404" s="17">
        <v>709609</v>
      </c>
      <c r="O404" s="9"/>
      <c r="P404">
        <f t="shared" si="48"/>
        <v>7.8640706299191922E-3</v>
      </c>
    </row>
    <row r="405" spans="1:16" x14ac:dyDescent="0.25">
      <c r="A405" s="2">
        <v>43678</v>
      </c>
      <c r="B405" s="3">
        <v>2.1680000000000001</v>
      </c>
      <c r="C405" s="3">
        <v>2.1709999999999998</v>
      </c>
      <c r="D405" s="13">
        <f t="shared" si="42"/>
        <v>2.1695000000000002</v>
      </c>
      <c r="E405" s="12">
        <f t="shared" si="43"/>
        <v>1.3828070984096194E-3</v>
      </c>
      <c r="F405" s="9">
        <f t="shared" si="44"/>
        <v>-3.0824212642394433E-2</v>
      </c>
      <c r="G405" s="16">
        <v>238817</v>
      </c>
      <c r="H405" s="9"/>
      <c r="I405" s="6">
        <v>54.45</v>
      </c>
      <c r="J405" s="6">
        <v>54.59</v>
      </c>
      <c r="K405" s="13">
        <f t="shared" si="45"/>
        <v>54.52</v>
      </c>
      <c r="L405" s="12">
        <f t="shared" si="46"/>
        <v>2.5678650036683888E-3</v>
      </c>
      <c r="M405" s="9">
        <f t="shared" si="47"/>
        <v>-5.7481199757973833E-2</v>
      </c>
      <c r="N405" s="16">
        <v>854993</v>
      </c>
      <c r="O405" s="9"/>
      <c r="P405">
        <f t="shared" si="48"/>
        <v>-5.1433262916436413E-2</v>
      </c>
    </row>
    <row r="406" spans="1:16" x14ac:dyDescent="0.25">
      <c r="A406" s="4">
        <v>43677</v>
      </c>
      <c r="B406" s="5">
        <v>2.2370000000000001</v>
      </c>
      <c r="C406" s="5">
        <v>2.2400000000000002</v>
      </c>
      <c r="D406" s="13">
        <f t="shared" si="42"/>
        <v>2.2385000000000002</v>
      </c>
      <c r="E406" s="12">
        <f t="shared" si="43"/>
        <v>1.3401831583650273E-3</v>
      </c>
      <c r="F406" s="9">
        <f t="shared" si="44"/>
        <v>4.578369539827154E-2</v>
      </c>
      <c r="G406" s="17">
        <v>199312</v>
      </c>
      <c r="H406" s="9"/>
      <c r="I406" s="7">
        <v>57.8</v>
      </c>
      <c r="J406" s="7">
        <v>57.89</v>
      </c>
      <c r="K406" s="13">
        <f t="shared" si="45"/>
        <v>57.844999999999999</v>
      </c>
      <c r="L406" s="12">
        <f t="shared" si="46"/>
        <v>1.5558820987121344E-3</v>
      </c>
      <c r="M406" s="9">
        <f t="shared" si="47"/>
        <v>-8.7396110016280115E-3</v>
      </c>
      <c r="N406" s="17">
        <v>592538</v>
      </c>
      <c r="O406" s="9"/>
      <c r="P406">
        <f t="shared" si="48"/>
        <v>3.6306359459598678E-3</v>
      </c>
    </row>
    <row r="407" spans="1:16" x14ac:dyDescent="0.25">
      <c r="A407" s="2">
        <v>43676</v>
      </c>
      <c r="B407" s="3">
        <v>2.1389999999999998</v>
      </c>
      <c r="C407" s="3">
        <v>2.1419999999999999</v>
      </c>
      <c r="D407" s="13">
        <f t="shared" si="42"/>
        <v>2.1404999999999998</v>
      </c>
      <c r="E407" s="12">
        <f t="shared" si="43"/>
        <v>1.4015416958655053E-3</v>
      </c>
      <c r="F407" s="9">
        <f t="shared" si="44"/>
        <v>1.062322946175609E-2</v>
      </c>
      <c r="G407" s="16">
        <v>85695</v>
      </c>
      <c r="H407" s="9"/>
      <c r="I407" s="6">
        <v>58.32</v>
      </c>
      <c r="J407" s="6">
        <v>58.39</v>
      </c>
      <c r="K407" s="13">
        <f t="shared" si="45"/>
        <v>58.355000000000004</v>
      </c>
      <c r="L407" s="12">
        <f t="shared" si="46"/>
        <v>1.1995544512038434E-3</v>
      </c>
      <c r="M407" s="9">
        <f t="shared" si="47"/>
        <v>2.314368370298947E-2</v>
      </c>
      <c r="N407" s="16">
        <v>528430</v>
      </c>
      <c r="O407" s="9"/>
      <c r="P407">
        <f t="shared" si="48"/>
        <v>2.0303043230380194E-2</v>
      </c>
    </row>
    <row r="408" spans="1:16" x14ac:dyDescent="0.25">
      <c r="A408" s="4">
        <v>43675</v>
      </c>
      <c r="B408" s="5">
        <v>2.117</v>
      </c>
      <c r="C408" s="5">
        <v>2.1190000000000002</v>
      </c>
      <c r="D408" s="13">
        <f t="shared" si="42"/>
        <v>2.1180000000000003</v>
      </c>
      <c r="E408" s="12">
        <f t="shared" si="43"/>
        <v>9.4428706326733878E-4</v>
      </c>
      <c r="F408" s="9">
        <f t="shared" si="44"/>
        <v>-1.853568118628357E-2</v>
      </c>
      <c r="G408" s="17">
        <v>139151</v>
      </c>
      <c r="H408" s="9"/>
      <c r="I408" s="7">
        <v>56.98</v>
      </c>
      <c r="J408" s="7">
        <v>57.09</v>
      </c>
      <c r="K408" s="13">
        <f t="shared" si="45"/>
        <v>57.034999999999997</v>
      </c>
      <c r="L408" s="12">
        <f t="shared" si="46"/>
        <v>1.9286403085825641E-3</v>
      </c>
      <c r="M408" s="9">
        <f t="shared" si="47"/>
        <v>1.5580484330484312E-2</v>
      </c>
      <c r="N408" s="17">
        <v>516033</v>
      </c>
      <c r="O408" s="9"/>
      <c r="P408">
        <f t="shared" si="48"/>
        <v>7.8402092038830709E-3</v>
      </c>
    </row>
    <row r="409" spans="1:16" x14ac:dyDescent="0.25">
      <c r="A409" s="2">
        <v>43672</v>
      </c>
      <c r="B409" s="3">
        <v>2.1480000000000001</v>
      </c>
      <c r="C409" s="3">
        <v>2.1680000000000001</v>
      </c>
      <c r="D409" s="13">
        <f t="shared" si="42"/>
        <v>2.1580000000000004</v>
      </c>
      <c r="E409" s="12">
        <f t="shared" si="43"/>
        <v>9.2678405931418042E-3</v>
      </c>
      <c r="F409" s="9">
        <f t="shared" si="44"/>
        <v>-2.7927927927927643E-2</v>
      </c>
      <c r="G409" s="16">
        <v>157479</v>
      </c>
      <c r="H409" s="9"/>
      <c r="I409" s="6">
        <v>56.1</v>
      </c>
      <c r="J409" s="6">
        <v>56.22</v>
      </c>
      <c r="K409" s="13">
        <f t="shared" si="45"/>
        <v>56.16</v>
      </c>
      <c r="L409" s="12">
        <f t="shared" si="46"/>
        <v>2.1367521367520914E-3</v>
      </c>
      <c r="M409" s="9">
        <f t="shared" si="47"/>
        <v>4.47147200858522E-3</v>
      </c>
      <c r="N409" s="16">
        <v>462109</v>
      </c>
      <c r="O409" s="9"/>
      <c r="P409">
        <f t="shared" si="48"/>
        <v>-2.8793033686223797E-3</v>
      </c>
    </row>
    <row r="410" spans="1:16" x14ac:dyDescent="0.25">
      <c r="A410" s="4">
        <v>43671</v>
      </c>
      <c r="B410" s="5">
        <v>2.2189999999999999</v>
      </c>
      <c r="C410" s="5">
        <v>2.2210000000000001</v>
      </c>
      <c r="D410" s="13">
        <f t="shared" si="42"/>
        <v>2.2199999999999998</v>
      </c>
      <c r="E410" s="12">
        <f t="shared" si="43"/>
        <v>9.0090090090100185E-4</v>
      </c>
      <c r="F410" s="9">
        <f t="shared" si="44"/>
        <v>3.3898305084745228E-3</v>
      </c>
      <c r="G410" s="17">
        <v>104838</v>
      </c>
      <c r="H410" s="9"/>
      <c r="I410" s="7">
        <v>55.88</v>
      </c>
      <c r="J410" s="7">
        <v>55.94</v>
      </c>
      <c r="K410" s="13">
        <f t="shared" si="45"/>
        <v>55.91</v>
      </c>
      <c r="L410" s="12">
        <f t="shared" si="46"/>
        <v>1.073153282060368E-3</v>
      </c>
      <c r="M410" s="9">
        <f t="shared" si="47"/>
        <v>1.7889087656519642E-4</v>
      </c>
      <c r="N410" s="17">
        <v>546743</v>
      </c>
      <c r="O410" s="9"/>
      <c r="P410">
        <f t="shared" si="48"/>
        <v>9.0738881264393117E-4</v>
      </c>
    </row>
    <row r="411" spans="1:16" x14ac:dyDescent="0.25">
      <c r="A411" s="2">
        <v>43670</v>
      </c>
      <c r="B411" s="3">
        <v>2.2109999999999999</v>
      </c>
      <c r="C411" s="3">
        <v>2.214</v>
      </c>
      <c r="D411" s="13">
        <f t="shared" si="42"/>
        <v>2.2124999999999999</v>
      </c>
      <c r="E411" s="12">
        <f t="shared" si="43"/>
        <v>1.355932203389882E-3</v>
      </c>
      <c r="F411" s="9">
        <f t="shared" si="44"/>
        <v>-3.3842794759825434E-2</v>
      </c>
      <c r="G411" s="16">
        <v>138324</v>
      </c>
      <c r="H411" s="9"/>
      <c r="I411" s="6">
        <v>55.86</v>
      </c>
      <c r="J411" s="6">
        <v>55.94</v>
      </c>
      <c r="K411" s="13">
        <f t="shared" si="45"/>
        <v>55.9</v>
      </c>
      <c r="L411" s="12">
        <f t="shared" si="46"/>
        <v>1.431127012522331E-3</v>
      </c>
      <c r="M411" s="9">
        <f t="shared" si="47"/>
        <v>-2.1786682999387574E-2</v>
      </c>
      <c r="N411" s="16">
        <v>725189</v>
      </c>
      <c r="O411" s="9"/>
      <c r="P411">
        <f t="shared" si="48"/>
        <v>-2.4521973456838805E-2</v>
      </c>
    </row>
    <row r="412" spans="1:16" x14ac:dyDescent="0.25">
      <c r="A412" s="4">
        <v>43669</v>
      </c>
      <c r="B412" s="5">
        <v>2.2890000000000001</v>
      </c>
      <c r="C412" s="5">
        <v>2.2909999999999999</v>
      </c>
      <c r="D412" s="13">
        <f t="shared" si="42"/>
        <v>2.29</v>
      </c>
      <c r="E412" s="12">
        <f t="shared" si="43"/>
        <v>8.7336244541475101E-4</v>
      </c>
      <c r="F412" s="9">
        <f t="shared" si="44"/>
        <v>-1.1652999568407485E-2</v>
      </c>
      <c r="G412" s="17">
        <v>92656</v>
      </c>
      <c r="H412" s="9"/>
      <c r="I412" s="7">
        <v>57.09</v>
      </c>
      <c r="J412" s="7">
        <v>57.2</v>
      </c>
      <c r="K412" s="13">
        <f t="shared" si="45"/>
        <v>57.145000000000003</v>
      </c>
      <c r="L412" s="12">
        <f t="shared" si="46"/>
        <v>1.9249278152069197E-3</v>
      </c>
      <c r="M412" s="9">
        <f t="shared" si="47"/>
        <v>1.67244907036741E-2</v>
      </c>
      <c r="N412" s="17">
        <v>508094</v>
      </c>
      <c r="O412" s="9"/>
      <c r="P412">
        <f t="shared" si="48"/>
        <v>1.0286206131499498E-2</v>
      </c>
    </row>
    <row r="413" spans="1:16" x14ac:dyDescent="0.25">
      <c r="A413" s="2">
        <v>43668</v>
      </c>
      <c r="B413" s="3">
        <v>2.3159999999999998</v>
      </c>
      <c r="C413" s="3">
        <v>2.3180000000000001</v>
      </c>
      <c r="D413" s="13">
        <f t="shared" si="42"/>
        <v>2.3170000000000002</v>
      </c>
      <c r="E413" s="12">
        <f t="shared" si="43"/>
        <v>8.6318515321546119E-4</v>
      </c>
      <c r="F413" s="9">
        <f t="shared" si="44"/>
        <v>2.6129317980513767E-2</v>
      </c>
      <c r="G413" s="16">
        <v>134802</v>
      </c>
      <c r="H413" s="9"/>
      <c r="I413" s="6">
        <v>56.12</v>
      </c>
      <c r="J413" s="6">
        <v>56.29</v>
      </c>
      <c r="K413" s="13">
        <f t="shared" si="45"/>
        <v>56.204999999999998</v>
      </c>
      <c r="L413" s="12">
        <f t="shared" si="46"/>
        <v>3.0246419357708694E-3</v>
      </c>
      <c r="M413" s="9">
        <f t="shared" si="47"/>
        <v>5.8160343593414154E-3</v>
      </c>
      <c r="N413" s="16">
        <v>599949</v>
      </c>
      <c r="O413" s="9"/>
      <c r="P413">
        <f t="shared" si="48"/>
        <v>1.0424711846126353E-2</v>
      </c>
    </row>
    <row r="414" spans="1:16" x14ac:dyDescent="0.25">
      <c r="A414" s="4">
        <v>43665</v>
      </c>
      <c r="B414" s="5">
        <v>2.2480000000000002</v>
      </c>
      <c r="C414" s="5">
        <v>2.2679999999999998</v>
      </c>
      <c r="D414" s="13">
        <f t="shared" si="42"/>
        <v>2.258</v>
      </c>
      <c r="E414" s="12">
        <f t="shared" si="43"/>
        <v>8.8573959255976858E-3</v>
      </c>
      <c r="F414" s="9">
        <f t="shared" si="44"/>
        <v>-1.3758462546407446E-2</v>
      </c>
      <c r="G414" s="17">
        <v>102287</v>
      </c>
      <c r="H414" s="9"/>
      <c r="I414" s="7">
        <v>55.8</v>
      </c>
      <c r="J414" s="7">
        <v>55.96</v>
      </c>
      <c r="K414" s="13">
        <f t="shared" si="45"/>
        <v>55.879999999999995</v>
      </c>
      <c r="L414" s="12">
        <f t="shared" si="46"/>
        <v>2.8632784538297012E-3</v>
      </c>
      <c r="M414" s="9">
        <f t="shared" si="47"/>
        <v>2.4217418602563434E-3</v>
      </c>
      <c r="N414" s="17">
        <v>710948</v>
      </c>
      <c r="O414" s="9"/>
      <c r="P414">
        <f t="shared" si="48"/>
        <v>-1.24922267562238E-3</v>
      </c>
    </row>
    <row r="415" spans="1:16" x14ac:dyDescent="0.25">
      <c r="A415" s="2">
        <v>43664</v>
      </c>
      <c r="B415" s="3">
        <v>2.2879999999999998</v>
      </c>
      <c r="C415" s="3">
        <v>2.2909999999999999</v>
      </c>
      <c r="D415" s="13">
        <f t="shared" si="42"/>
        <v>2.2894999999999999</v>
      </c>
      <c r="E415" s="12">
        <f t="shared" si="43"/>
        <v>1.3103297663245748E-3</v>
      </c>
      <c r="F415" s="9">
        <f t="shared" si="44"/>
        <v>-8.8744588744589237E-3</v>
      </c>
      <c r="G415" s="16">
        <v>149656</v>
      </c>
      <c r="H415" s="9"/>
      <c r="I415" s="6">
        <v>55.64</v>
      </c>
      <c r="J415" s="6">
        <v>55.85</v>
      </c>
      <c r="K415" s="13">
        <f t="shared" si="45"/>
        <v>55.745000000000005</v>
      </c>
      <c r="L415" s="12">
        <f t="shared" si="46"/>
        <v>3.7671540048434989E-3</v>
      </c>
      <c r="M415" s="9">
        <f t="shared" si="47"/>
        <v>-1.4496596835498865E-2</v>
      </c>
      <c r="N415" s="16">
        <v>195257</v>
      </c>
      <c r="O415" s="9"/>
      <c r="P415">
        <f t="shared" si="48"/>
        <v>-1.3221046258258002E-2</v>
      </c>
    </row>
    <row r="416" spans="1:16" x14ac:dyDescent="0.25">
      <c r="A416" s="4">
        <v>43663</v>
      </c>
      <c r="B416" s="5">
        <v>2.3090000000000002</v>
      </c>
      <c r="C416" s="5">
        <v>2.3109999999999999</v>
      </c>
      <c r="D416" s="13">
        <f t="shared" si="42"/>
        <v>2.31</v>
      </c>
      <c r="E416" s="12">
        <f t="shared" si="43"/>
        <v>8.6580086580077039E-4</v>
      </c>
      <c r="F416" s="9">
        <f t="shared" si="44"/>
        <v>-3.45125107851596E-3</v>
      </c>
      <c r="G416" s="17">
        <v>127404</v>
      </c>
      <c r="H416" s="9"/>
      <c r="I416" s="7">
        <v>56.54</v>
      </c>
      <c r="J416" s="7">
        <v>56.59</v>
      </c>
      <c r="K416" s="13">
        <f t="shared" si="45"/>
        <v>56.564999999999998</v>
      </c>
      <c r="L416" s="12">
        <f t="shared" si="46"/>
        <v>8.839388314329402E-4</v>
      </c>
      <c r="M416" s="9">
        <f t="shared" si="47"/>
        <v>-1.626086956521744E-2</v>
      </c>
      <c r="N416" s="17">
        <v>488728</v>
      </c>
      <c r="O416" s="9"/>
      <c r="P416">
        <f t="shared" si="48"/>
        <v>-1.3354623512883825E-2</v>
      </c>
    </row>
    <row r="417" spans="1:16" x14ac:dyDescent="0.25">
      <c r="A417" s="2">
        <v>43662</v>
      </c>
      <c r="B417" s="3">
        <v>2.3170000000000002</v>
      </c>
      <c r="C417" s="3">
        <v>2.319</v>
      </c>
      <c r="D417" s="13">
        <f t="shared" si="42"/>
        <v>2.3180000000000001</v>
      </c>
      <c r="E417" s="12">
        <f t="shared" si="43"/>
        <v>8.6281276962889546E-4</v>
      </c>
      <c r="F417" s="9">
        <f t="shared" si="44"/>
        <v>-3.2554257095158579E-2</v>
      </c>
      <c r="G417" s="16">
        <v>139524</v>
      </c>
      <c r="H417" s="9"/>
      <c r="I417" s="6">
        <v>57.45</v>
      </c>
      <c r="J417" s="6">
        <v>57.55</v>
      </c>
      <c r="K417" s="13">
        <f t="shared" si="45"/>
        <v>57.5</v>
      </c>
      <c r="L417" s="12">
        <f t="shared" si="46"/>
        <v>1.7391304347825099E-3</v>
      </c>
      <c r="M417" s="9">
        <f t="shared" si="47"/>
        <v>-3.0844429462329348E-2</v>
      </c>
      <c r="N417" s="16">
        <v>697080</v>
      </c>
      <c r="O417" s="9"/>
      <c r="P417">
        <f t="shared" si="48"/>
        <v>-3.1232355130313898E-2</v>
      </c>
    </row>
    <row r="418" spans="1:16" x14ac:dyDescent="0.25">
      <c r="A418" s="4">
        <v>43661</v>
      </c>
      <c r="B418" s="5">
        <v>2.395</v>
      </c>
      <c r="C418" s="5">
        <v>2.3969999999999998</v>
      </c>
      <c r="D418" s="13">
        <f t="shared" si="42"/>
        <v>2.3959999999999999</v>
      </c>
      <c r="E418" s="12">
        <f t="shared" si="43"/>
        <v>8.3472454090141059E-4</v>
      </c>
      <c r="F418" s="9">
        <f t="shared" si="44"/>
        <v>-2.4231317450621015E-2</v>
      </c>
      <c r="G418" s="17">
        <v>136866</v>
      </c>
      <c r="H418" s="9"/>
      <c r="I418" s="7">
        <v>59.31</v>
      </c>
      <c r="J418" s="7">
        <v>59.35</v>
      </c>
      <c r="K418" s="13">
        <f t="shared" si="45"/>
        <v>59.33</v>
      </c>
      <c r="L418" s="12">
        <f t="shared" si="46"/>
        <v>6.7419517950445215E-4</v>
      </c>
      <c r="M418" s="9">
        <f t="shared" si="47"/>
        <v>-1.7308488612836515E-2</v>
      </c>
      <c r="N418" s="17">
        <v>544793</v>
      </c>
      <c r="O418" s="9"/>
      <c r="P418">
        <f t="shared" si="48"/>
        <v>-1.8879139916907737E-2</v>
      </c>
    </row>
    <row r="419" spans="1:16" x14ac:dyDescent="0.25">
      <c r="A419" s="2">
        <v>43658</v>
      </c>
      <c r="B419" s="3">
        <v>2.44</v>
      </c>
      <c r="C419" s="3">
        <v>2.4710000000000001</v>
      </c>
      <c r="D419" s="13">
        <f t="shared" si="42"/>
        <v>2.4554999999999998</v>
      </c>
      <c r="E419" s="12">
        <f t="shared" si="43"/>
        <v>1.2624720016290019E-2</v>
      </c>
      <c r="F419" s="9">
        <f t="shared" si="44"/>
        <v>1.9302615193026229E-2</v>
      </c>
      <c r="G419" s="16">
        <v>161065</v>
      </c>
      <c r="H419" s="9"/>
      <c r="I419" s="6">
        <v>60.35</v>
      </c>
      <c r="J419" s="6">
        <v>60.4</v>
      </c>
      <c r="K419" s="13">
        <f t="shared" si="45"/>
        <v>60.375</v>
      </c>
      <c r="L419" s="12">
        <f t="shared" si="46"/>
        <v>8.2815734989643327E-4</v>
      </c>
      <c r="M419" s="9">
        <f t="shared" si="47"/>
        <v>-9.1014396822775012E-4</v>
      </c>
      <c r="N419" s="16">
        <v>448113</v>
      </c>
      <c r="O419" s="9"/>
      <c r="P419">
        <f t="shared" si="48"/>
        <v>3.6757265305813903E-3</v>
      </c>
    </row>
    <row r="420" spans="1:16" x14ac:dyDescent="0.25">
      <c r="A420" s="4">
        <v>43657</v>
      </c>
      <c r="B420" s="5">
        <v>2.4079999999999999</v>
      </c>
      <c r="C420" s="5">
        <v>2.41</v>
      </c>
      <c r="D420" s="13">
        <f t="shared" si="42"/>
        <v>2.4089999999999998</v>
      </c>
      <c r="E420" s="12">
        <f t="shared" si="43"/>
        <v>8.302200083022931E-4</v>
      </c>
      <c r="F420" s="9">
        <f t="shared" si="44"/>
        <v>-1.452239721824522E-2</v>
      </c>
      <c r="G420" s="17">
        <v>198744</v>
      </c>
      <c r="H420" s="9"/>
      <c r="I420" s="7">
        <v>60.4</v>
      </c>
      <c r="J420" s="7">
        <v>60.46</v>
      </c>
      <c r="K420" s="13">
        <f t="shared" si="45"/>
        <v>60.43</v>
      </c>
      <c r="L420" s="12">
        <f t="shared" si="46"/>
        <v>9.9288432897571199E-4</v>
      </c>
      <c r="M420" s="9">
        <f t="shared" si="47"/>
        <v>2.7379075748776849E-3</v>
      </c>
      <c r="N420" s="17">
        <v>544988</v>
      </c>
      <c r="O420" s="9"/>
      <c r="P420">
        <f t="shared" si="48"/>
        <v>-1.1781101206661498E-3</v>
      </c>
    </row>
    <row r="421" spans="1:16" x14ac:dyDescent="0.25">
      <c r="A421" s="2">
        <v>43656</v>
      </c>
      <c r="B421" s="3">
        <v>2.4430000000000001</v>
      </c>
      <c r="C421" s="3">
        <v>2.4460000000000002</v>
      </c>
      <c r="D421" s="13">
        <f t="shared" si="42"/>
        <v>2.4445000000000001</v>
      </c>
      <c r="E421" s="12">
        <f t="shared" si="43"/>
        <v>1.2272448353446977E-3</v>
      </c>
      <c r="F421" s="9">
        <f t="shared" si="44"/>
        <v>5.5532702591525318E-3</v>
      </c>
      <c r="G421" s="16">
        <v>178427</v>
      </c>
      <c r="H421" s="9"/>
      <c r="I421" s="6">
        <v>60.22</v>
      </c>
      <c r="J421" s="6">
        <v>60.31</v>
      </c>
      <c r="K421" s="13">
        <f t="shared" si="45"/>
        <v>60.265000000000001</v>
      </c>
      <c r="L421" s="12">
        <f t="shared" si="46"/>
        <v>1.4934041317514878E-3</v>
      </c>
      <c r="M421" s="9">
        <f t="shared" si="47"/>
        <v>3.2553756532168299E-2</v>
      </c>
      <c r="N421" s="16">
        <v>658286</v>
      </c>
      <c r="O421" s="9"/>
      <c r="P421">
        <f t="shared" si="48"/>
        <v>2.6427886606884807E-2</v>
      </c>
    </row>
    <row r="422" spans="1:16" x14ac:dyDescent="0.25">
      <c r="A422" s="4">
        <v>43655</v>
      </c>
      <c r="B422" s="5">
        <v>2.4300000000000002</v>
      </c>
      <c r="C422" s="5">
        <v>2.4319999999999999</v>
      </c>
      <c r="D422" s="13">
        <f t="shared" si="42"/>
        <v>2.431</v>
      </c>
      <c r="E422" s="12">
        <f t="shared" si="43"/>
        <v>8.2270670505955564E-4</v>
      </c>
      <c r="F422" s="9">
        <f t="shared" si="44"/>
        <v>1.2916666666666687E-2</v>
      </c>
      <c r="G422" s="17">
        <v>188352</v>
      </c>
      <c r="H422" s="9"/>
      <c r="I422" s="7">
        <v>58.32</v>
      </c>
      <c r="J422" s="7">
        <v>58.41</v>
      </c>
      <c r="K422" s="13">
        <f t="shared" si="45"/>
        <v>58.364999999999995</v>
      </c>
      <c r="L422" s="12">
        <f t="shared" si="46"/>
        <v>1.5420200462605382E-3</v>
      </c>
      <c r="M422" s="9">
        <f t="shared" si="47"/>
        <v>1.3897333449144345E-2</v>
      </c>
      <c r="N422" s="17">
        <v>518258</v>
      </c>
      <c r="O422" s="9"/>
      <c r="P422">
        <f t="shared" si="48"/>
        <v>1.3674839784076236E-2</v>
      </c>
    </row>
    <row r="423" spans="1:16" x14ac:dyDescent="0.25">
      <c r="A423" s="2">
        <v>43654</v>
      </c>
      <c r="B423" s="3">
        <v>2.399</v>
      </c>
      <c r="C423" s="3">
        <v>2.4009999999999998</v>
      </c>
      <c r="D423" s="13">
        <f t="shared" si="42"/>
        <v>2.4</v>
      </c>
      <c r="E423" s="12">
        <f t="shared" si="43"/>
        <v>8.3333333333324155E-4</v>
      </c>
      <c r="F423" s="9">
        <f t="shared" si="44"/>
        <v>6.2539086929325194E-4</v>
      </c>
      <c r="G423" s="16">
        <v>183275</v>
      </c>
      <c r="H423" s="9"/>
      <c r="I423" s="6">
        <v>57.54</v>
      </c>
      <c r="J423" s="6">
        <v>57.59</v>
      </c>
      <c r="K423" s="13">
        <f t="shared" si="45"/>
        <v>57.564999999999998</v>
      </c>
      <c r="L423" s="12">
        <f t="shared" si="46"/>
        <v>8.6858334057160198E-4</v>
      </c>
      <c r="M423" s="9">
        <f t="shared" si="47"/>
        <v>-3.3760387811635484E-3</v>
      </c>
      <c r="N423" s="16">
        <v>510184</v>
      </c>
      <c r="O423" s="9"/>
      <c r="P423">
        <f t="shared" si="48"/>
        <v>-2.4681944813974201E-3</v>
      </c>
    </row>
    <row r="424" spans="1:16" x14ac:dyDescent="0.25">
      <c r="A424" s="4">
        <v>43651</v>
      </c>
      <c r="B424" s="5">
        <v>2.3969999999999998</v>
      </c>
      <c r="C424" s="5">
        <v>2.4</v>
      </c>
      <c r="D424" s="13">
        <f t="shared" si="42"/>
        <v>2.3984999999999999</v>
      </c>
      <c r="E424" s="12">
        <f t="shared" si="43"/>
        <v>1.2507817385866641E-3</v>
      </c>
      <c r="F424" s="9">
        <f t="shared" si="44"/>
        <v>4.8295454545454364E-2</v>
      </c>
      <c r="G424" s="17">
        <v>203946</v>
      </c>
      <c r="H424" s="9"/>
      <c r="I424" s="7">
        <v>57.67</v>
      </c>
      <c r="J424" s="7">
        <v>57.85</v>
      </c>
      <c r="K424" s="13">
        <f t="shared" si="45"/>
        <v>57.760000000000005</v>
      </c>
      <c r="L424" s="12">
        <f t="shared" si="46"/>
        <v>3.1163434903047041E-3</v>
      </c>
      <c r="M424" s="9">
        <f t="shared" si="47"/>
        <v>5.7461257182658265E-3</v>
      </c>
      <c r="N424" s="17">
        <v>681543</v>
      </c>
      <c r="O424" s="9"/>
      <c r="P424">
        <f t="shared" si="48"/>
        <v>1.5399716811696135E-2</v>
      </c>
    </row>
    <row r="425" spans="1:16" x14ac:dyDescent="0.25">
      <c r="A425" s="2">
        <v>43649</v>
      </c>
      <c r="B425" s="3">
        <v>2.2869999999999999</v>
      </c>
      <c r="C425" s="3">
        <v>2.2890000000000001</v>
      </c>
      <c r="D425" s="13">
        <f t="shared" si="42"/>
        <v>2.2880000000000003</v>
      </c>
      <c r="E425" s="12">
        <f t="shared" si="43"/>
        <v>8.7412587412597181E-4</v>
      </c>
      <c r="F425" s="9">
        <f t="shared" si="44"/>
        <v>2.1656619781201147E-2</v>
      </c>
      <c r="G425" s="16">
        <v>85571</v>
      </c>
      <c r="H425" s="9"/>
      <c r="I425" s="6">
        <v>57.37</v>
      </c>
      <c r="J425" s="6">
        <v>57.49</v>
      </c>
      <c r="K425" s="13">
        <f t="shared" si="45"/>
        <v>57.43</v>
      </c>
      <c r="L425" s="12">
        <f t="shared" si="46"/>
        <v>2.0895002611876117E-3</v>
      </c>
      <c r="M425" s="9">
        <f t="shared" si="47"/>
        <v>1.9708806818181879E-2</v>
      </c>
      <c r="N425" s="16">
        <v>583218</v>
      </c>
      <c r="O425" s="9"/>
      <c r="P425">
        <f t="shared" si="48"/>
        <v>2.0150726594351315E-2</v>
      </c>
    </row>
    <row r="426" spans="1:16" x14ac:dyDescent="0.25">
      <c r="A426" s="4">
        <v>43648</v>
      </c>
      <c r="B426" s="5">
        <v>2.238</v>
      </c>
      <c r="C426" s="5">
        <v>2.2410000000000001</v>
      </c>
      <c r="D426" s="13">
        <f t="shared" si="42"/>
        <v>2.2395</v>
      </c>
      <c r="E426" s="12">
        <f t="shared" si="43"/>
        <v>1.3395847287341431E-3</v>
      </c>
      <c r="F426" s="9">
        <f t="shared" si="44"/>
        <v>-1.1258278145695244E-2</v>
      </c>
      <c r="G426" s="17">
        <v>92387</v>
      </c>
      <c r="H426" s="9"/>
      <c r="I426" s="7">
        <v>56.27</v>
      </c>
      <c r="J426" s="7">
        <v>56.37</v>
      </c>
      <c r="K426" s="13">
        <f t="shared" si="45"/>
        <v>56.32</v>
      </c>
      <c r="L426" s="12">
        <f t="shared" si="46"/>
        <v>1.7755681818180809E-3</v>
      </c>
      <c r="M426" s="9">
        <f t="shared" si="47"/>
        <v>-4.8246725813265723E-2</v>
      </c>
      <c r="N426" s="17">
        <v>859447</v>
      </c>
      <c r="O426" s="9"/>
      <c r="P426">
        <f t="shared" si="48"/>
        <v>-3.9854787354877935E-2</v>
      </c>
    </row>
    <row r="427" spans="1:16" x14ac:dyDescent="0.25">
      <c r="A427" s="2">
        <v>43647</v>
      </c>
      <c r="B427" s="3">
        <v>2.2639999999999998</v>
      </c>
      <c r="C427" s="3">
        <v>2.266</v>
      </c>
      <c r="D427" s="13">
        <f t="shared" si="42"/>
        <v>2.2649999999999997</v>
      </c>
      <c r="E427" s="12">
        <f t="shared" si="43"/>
        <v>8.8300220750561775E-4</v>
      </c>
      <c r="F427" s="9">
        <f t="shared" si="44"/>
        <v>-1.9480519480519431E-2</v>
      </c>
      <c r="G427" s="16">
        <v>141378</v>
      </c>
      <c r="H427" s="9"/>
      <c r="I427" s="6">
        <v>59.15</v>
      </c>
      <c r="J427" s="6">
        <v>59.2</v>
      </c>
      <c r="K427" s="13">
        <f t="shared" si="45"/>
        <v>59.174999999999997</v>
      </c>
      <c r="L427" s="12">
        <f t="shared" si="46"/>
        <v>8.449514152936927E-4</v>
      </c>
      <c r="M427" s="9">
        <f t="shared" si="47"/>
        <v>1.7976948219508015E-2</v>
      </c>
      <c r="N427" s="16">
        <v>658177</v>
      </c>
      <c r="O427" s="9"/>
      <c r="P427">
        <f t="shared" si="48"/>
        <v>9.4785985031105927E-3</v>
      </c>
    </row>
    <row r="428" spans="1:16" x14ac:dyDescent="0.25">
      <c r="A428" s="4">
        <v>43644</v>
      </c>
      <c r="B428" s="5">
        <v>2.2999999999999998</v>
      </c>
      <c r="C428" s="5">
        <v>2.3199999999999998</v>
      </c>
      <c r="D428" s="13">
        <f t="shared" si="42"/>
        <v>2.3099999999999996</v>
      </c>
      <c r="E428" s="12">
        <f t="shared" si="43"/>
        <v>8.6580086580086667E-3</v>
      </c>
      <c r="F428" s="9">
        <f t="shared" si="44"/>
        <v>-5.3821313240043356E-3</v>
      </c>
      <c r="G428" s="17">
        <v>109721</v>
      </c>
      <c r="H428" s="9"/>
      <c r="I428" s="7">
        <v>58.01</v>
      </c>
      <c r="J428" s="7">
        <v>58.25</v>
      </c>
      <c r="K428" s="13">
        <f t="shared" si="45"/>
        <v>58.129999999999995</v>
      </c>
      <c r="L428" s="12">
        <f t="shared" si="46"/>
        <v>4.1286771030449336E-3</v>
      </c>
      <c r="M428" s="9">
        <f t="shared" si="47"/>
        <v>-1.9234013834992458E-2</v>
      </c>
      <c r="N428" s="17">
        <v>530558</v>
      </c>
      <c r="O428" s="9"/>
      <c r="P428">
        <f t="shared" si="48"/>
        <v>-1.609129893628242E-2</v>
      </c>
    </row>
    <row r="429" spans="1:16" x14ac:dyDescent="0.25">
      <c r="A429" s="2">
        <v>43643</v>
      </c>
      <c r="B429" s="3">
        <v>2.3210000000000002</v>
      </c>
      <c r="C429" s="3">
        <v>2.3239999999999998</v>
      </c>
      <c r="D429" s="13">
        <f t="shared" si="42"/>
        <v>2.3224999999999998</v>
      </c>
      <c r="E429" s="12">
        <f t="shared" si="43"/>
        <v>1.2917115177608913E-3</v>
      </c>
      <c r="F429" s="9">
        <f t="shared" si="44"/>
        <v>2.1552672091488922E-2</v>
      </c>
      <c r="G429" s="16">
        <v>103147</v>
      </c>
      <c r="H429" s="9"/>
      <c r="I429" s="6">
        <v>59.24</v>
      </c>
      <c r="J429" s="6">
        <v>59.3</v>
      </c>
      <c r="K429" s="13">
        <f t="shared" si="45"/>
        <v>59.269999999999996</v>
      </c>
      <c r="L429" s="12">
        <f t="shared" si="46"/>
        <v>1.0123165176310978E-3</v>
      </c>
      <c r="M429" s="9">
        <f t="shared" si="47"/>
        <v>1.1824324324323232E-3</v>
      </c>
      <c r="N429" s="16">
        <v>516845</v>
      </c>
      <c r="O429" s="9"/>
      <c r="P429">
        <f t="shared" si="48"/>
        <v>5.8040321042479468E-3</v>
      </c>
    </row>
    <row r="430" spans="1:16" x14ac:dyDescent="0.25">
      <c r="A430" s="4">
        <v>43642</v>
      </c>
      <c r="B430" s="5">
        <v>2.2719999999999998</v>
      </c>
      <c r="C430" s="5">
        <v>2.2749999999999999</v>
      </c>
      <c r="D430" s="13">
        <f t="shared" si="42"/>
        <v>2.2734999999999999</v>
      </c>
      <c r="E430" s="12">
        <f t="shared" si="43"/>
        <v>1.3195513525401865E-3</v>
      </c>
      <c r="F430" s="9">
        <f t="shared" si="44"/>
        <v>5.7509400575093128E-3</v>
      </c>
      <c r="G430" s="17">
        <v>114769</v>
      </c>
      <c r="H430" s="9"/>
      <c r="I430" s="7">
        <v>59.18</v>
      </c>
      <c r="J430" s="7">
        <v>59.22</v>
      </c>
      <c r="K430" s="13">
        <f t="shared" si="45"/>
        <v>59.2</v>
      </c>
      <c r="L430" s="12">
        <f t="shared" si="46"/>
        <v>6.7567567567566129E-4</v>
      </c>
      <c r="M430" s="9">
        <f t="shared" si="47"/>
        <v>6.8027210884353817E-3</v>
      </c>
      <c r="N430" s="17">
        <v>664001</v>
      </c>
      <c r="O430" s="9"/>
      <c r="P430">
        <f t="shared" si="48"/>
        <v>6.5640930237337155E-3</v>
      </c>
    </row>
    <row r="431" spans="1:16" x14ac:dyDescent="0.25">
      <c r="A431" s="2">
        <v>43641</v>
      </c>
      <c r="B431" s="3">
        <v>2.2589999999999999</v>
      </c>
      <c r="C431" s="3">
        <v>2.262</v>
      </c>
      <c r="D431" s="13">
        <f t="shared" si="42"/>
        <v>2.2605</v>
      </c>
      <c r="E431" s="12">
        <f t="shared" si="43"/>
        <v>1.3271400132714504E-3</v>
      </c>
      <c r="F431" s="9">
        <f t="shared" si="44"/>
        <v>-7.4643249176727933E-3</v>
      </c>
      <c r="G431" s="16">
        <v>115353</v>
      </c>
      <c r="H431" s="9"/>
      <c r="I431" s="6">
        <v>58.75</v>
      </c>
      <c r="J431" s="6">
        <v>58.85</v>
      </c>
      <c r="K431" s="13">
        <f t="shared" si="45"/>
        <v>58.8</v>
      </c>
      <c r="L431" s="12">
        <f t="shared" si="46"/>
        <v>1.7006802721088678E-3</v>
      </c>
      <c r="M431" s="9">
        <f t="shared" si="47"/>
        <v>1.8093671543589096E-2</v>
      </c>
      <c r="N431" s="16">
        <v>658266</v>
      </c>
      <c r="O431" s="9"/>
      <c r="P431">
        <f t="shared" si="48"/>
        <v>1.2295073685408412E-2</v>
      </c>
    </row>
    <row r="432" spans="1:16" x14ac:dyDescent="0.25">
      <c r="A432" s="4">
        <v>43640</v>
      </c>
      <c r="B432" s="5">
        <v>2.27</v>
      </c>
      <c r="C432" s="5">
        <v>2.2850000000000001</v>
      </c>
      <c r="D432" s="13">
        <f t="shared" si="42"/>
        <v>2.2774999999999999</v>
      </c>
      <c r="E432" s="12">
        <f t="shared" si="43"/>
        <v>6.5861690450055438E-3</v>
      </c>
      <c r="F432" s="9">
        <f t="shared" si="44"/>
        <v>4.2572671091783088E-2</v>
      </c>
      <c r="G432" s="17">
        <v>124465</v>
      </c>
      <c r="H432" s="9"/>
      <c r="I432" s="7">
        <v>57.74</v>
      </c>
      <c r="J432" s="7">
        <v>57.77</v>
      </c>
      <c r="K432" s="13">
        <f t="shared" si="45"/>
        <v>57.755000000000003</v>
      </c>
      <c r="L432" s="12">
        <f t="shared" si="46"/>
        <v>5.1943554670593254E-4</v>
      </c>
      <c r="M432" s="9">
        <f t="shared" si="47"/>
        <v>2.1690091965989033E-3</v>
      </c>
      <c r="N432" s="17">
        <v>580364</v>
      </c>
      <c r="O432" s="9"/>
      <c r="P432">
        <f t="shared" si="48"/>
        <v>1.1335791408310035E-2</v>
      </c>
    </row>
    <row r="433" spans="1:16" x14ac:dyDescent="0.25">
      <c r="A433" s="2">
        <v>43637</v>
      </c>
      <c r="B433" s="3">
        <v>2.1789999999999998</v>
      </c>
      <c r="C433" s="3">
        <v>2.19</v>
      </c>
      <c r="D433" s="13">
        <f t="shared" si="42"/>
        <v>2.1844999999999999</v>
      </c>
      <c r="E433" s="12">
        <f t="shared" si="43"/>
        <v>5.035477225909875E-3</v>
      </c>
      <c r="F433" s="9">
        <f t="shared" si="44"/>
        <v>-1.4214801444043412E-2</v>
      </c>
      <c r="G433" s="16">
        <v>118979</v>
      </c>
      <c r="H433" s="9"/>
      <c r="I433" s="6">
        <v>57.56</v>
      </c>
      <c r="J433" s="6">
        <v>57.7</v>
      </c>
      <c r="K433" s="13">
        <f t="shared" si="45"/>
        <v>57.63</v>
      </c>
      <c r="L433" s="12">
        <f t="shared" si="46"/>
        <v>2.4292903001908828E-3</v>
      </c>
      <c r="M433" s="9">
        <f t="shared" si="47"/>
        <v>7.9580236117184899E-3</v>
      </c>
      <c r="N433" s="16">
        <v>656043</v>
      </c>
      <c r="O433" s="9"/>
      <c r="P433">
        <f t="shared" si="48"/>
        <v>2.9274533918254423E-3</v>
      </c>
    </row>
    <row r="434" spans="1:16" x14ac:dyDescent="0.25">
      <c r="A434" s="4">
        <v>43636</v>
      </c>
      <c r="B434" s="5">
        <v>2.2120000000000002</v>
      </c>
      <c r="C434" s="5">
        <v>2.2200000000000002</v>
      </c>
      <c r="D434" s="13">
        <f t="shared" si="42"/>
        <v>2.2160000000000002</v>
      </c>
      <c r="E434" s="12">
        <f t="shared" si="43"/>
        <v>3.6101083032491002E-3</v>
      </c>
      <c r="F434" s="9">
        <f t="shared" si="44"/>
        <v>-2.913472070098555E-2</v>
      </c>
      <c r="G434" s="17">
        <v>190378</v>
      </c>
      <c r="H434" s="9"/>
      <c r="I434" s="7">
        <v>57.09</v>
      </c>
      <c r="J434" s="7">
        <v>57.26</v>
      </c>
      <c r="K434" s="13">
        <f t="shared" si="45"/>
        <v>57.174999999999997</v>
      </c>
      <c r="L434" s="12">
        <f t="shared" si="46"/>
        <v>2.973327503279311E-3</v>
      </c>
      <c r="M434" s="9">
        <f t="shared" si="47"/>
        <v>5.1011029411764719E-2</v>
      </c>
      <c r="N434" s="17">
        <v>834718</v>
      </c>
      <c r="O434" s="9"/>
      <c r="P434">
        <f t="shared" si="48"/>
        <v>3.2827562814511248E-2</v>
      </c>
    </row>
    <row r="435" spans="1:16" x14ac:dyDescent="0.25">
      <c r="A435" s="2">
        <v>43635</v>
      </c>
      <c r="B435" s="3">
        <v>2.2749999999999999</v>
      </c>
      <c r="C435" s="3">
        <v>2.29</v>
      </c>
      <c r="D435" s="13">
        <f t="shared" si="42"/>
        <v>2.2824999999999998</v>
      </c>
      <c r="E435" s="12">
        <f t="shared" si="43"/>
        <v>6.571741511500603E-3</v>
      </c>
      <c r="F435" s="9">
        <f t="shared" si="44"/>
        <v>-1.8912529550827673E-2</v>
      </c>
      <c r="G435" s="16">
        <v>137926</v>
      </c>
      <c r="H435" s="9"/>
      <c r="I435" s="6">
        <v>54.37</v>
      </c>
      <c r="J435" s="6">
        <v>54.43</v>
      </c>
      <c r="K435" s="13">
        <f t="shared" si="45"/>
        <v>54.4</v>
      </c>
      <c r="L435" s="12">
        <f t="shared" si="46"/>
        <v>1.1029411764706301E-3</v>
      </c>
      <c r="M435" s="9">
        <f t="shared" si="47"/>
        <v>6.2893081761006275E-3</v>
      </c>
      <c r="N435" s="16">
        <v>650063</v>
      </c>
      <c r="O435" s="9"/>
      <c r="P435">
        <f t="shared" si="48"/>
        <v>5.7151560628475578E-4</v>
      </c>
    </row>
    <row r="436" spans="1:16" x14ac:dyDescent="0.25">
      <c r="A436" s="4">
        <v>43634</v>
      </c>
      <c r="B436" s="5">
        <v>2.3180000000000001</v>
      </c>
      <c r="C436" s="5">
        <v>2.335</v>
      </c>
      <c r="D436" s="13">
        <f t="shared" si="42"/>
        <v>2.3265000000000002</v>
      </c>
      <c r="E436" s="12">
        <f t="shared" si="43"/>
        <v>7.3071136900923718E-3</v>
      </c>
      <c r="F436" s="9">
        <f t="shared" si="44"/>
        <v>-1.9801980198019709E-2</v>
      </c>
      <c r="G436" s="17">
        <v>113555</v>
      </c>
      <c r="H436" s="9"/>
      <c r="I436" s="7">
        <v>53.92</v>
      </c>
      <c r="J436" s="7">
        <v>54.2</v>
      </c>
      <c r="K436" s="13">
        <f t="shared" si="45"/>
        <v>54.06</v>
      </c>
      <c r="L436" s="12">
        <f t="shared" si="46"/>
        <v>5.1794302626711267E-3</v>
      </c>
      <c r="M436" s="9">
        <f t="shared" si="47"/>
        <v>4.0716142073347061E-2</v>
      </c>
      <c r="N436" s="17">
        <v>160423</v>
      </c>
      <c r="O436" s="9"/>
      <c r="P436">
        <f t="shared" si="48"/>
        <v>2.6985791389726305E-2</v>
      </c>
    </row>
    <row r="437" spans="1:16" x14ac:dyDescent="0.25">
      <c r="A437" s="2">
        <v>43633</v>
      </c>
      <c r="B437" s="3">
        <v>2.3679999999999999</v>
      </c>
      <c r="C437" s="3">
        <v>2.379</v>
      </c>
      <c r="D437" s="13">
        <f t="shared" si="42"/>
        <v>2.3734999999999999</v>
      </c>
      <c r="E437" s="12">
        <f t="shared" si="43"/>
        <v>4.6345060037919199E-3</v>
      </c>
      <c r="F437" s="9">
        <f t="shared" si="44"/>
        <v>-7.9414838035528623E-3</v>
      </c>
      <c r="G437" s="16">
        <v>106012</v>
      </c>
      <c r="H437" s="9"/>
      <c r="I437" s="6">
        <v>51.91</v>
      </c>
      <c r="J437" s="6">
        <v>51.98</v>
      </c>
      <c r="K437" s="13">
        <f t="shared" si="45"/>
        <v>51.944999999999993</v>
      </c>
      <c r="L437" s="12">
        <f t="shared" si="46"/>
        <v>1.3475791702762595E-3</v>
      </c>
      <c r="M437" s="9">
        <f t="shared" si="47"/>
        <v>-1.0194359756097726E-2</v>
      </c>
      <c r="N437" s="16">
        <v>373628</v>
      </c>
      <c r="O437" s="9"/>
      <c r="P437">
        <f t="shared" si="48"/>
        <v>-9.6832272933879155E-3</v>
      </c>
    </row>
    <row r="438" spans="1:16" x14ac:dyDescent="0.25">
      <c r="A438" s="4">
        <v>43630</v>
      </c>
      <c r="B438" s="5">
        <v>2.3849999999999998</v>
      </c>
      <c r="C438" s="5">
        <v>2.4</v>
      </c>
      <c r="D438" s="13">
        <f t="shared" si="42"/>
        <v>2.3925000000000001</v>
      </c>
      <c r="E438" s="12">
        <f t="shared" si="43"/>
        <v>6.26959247648908E-3</v>
      </c>
      <c r="F438" s="9">
        <f t="shared" si="44"/>
        <v>2.8147829823807591E-2</v>
      </c>
      <c r="G438" s="17">
        <v>122437</v>
      </c>
      <c r="H438" s="9"/>
      <c r="I438" s="7">
        <v>52.43</v>
      </c>
      <c r="J438" s="7">
        <v>52.53</v>
      </c>
      <c r="K438" s="13">
        <f t="shared" si="45"/>
        <v>52.480000000000004</v>
      </c>
      <c r="L438" s="12">
        <f t="shared" si="46"/>
        <v>1.9054878048780756E-3</v>
      </c>
      <c r="M438" s="9">
        <f t="shared" si="47"/>
        <v>5.2676946652621126E-3</v>
      </c>
      <c r="N438" s="17">
        <v>551561</v>
      </c>
      <c r="O438" s="9"/>
      <c r="P438">
        <f t="shared" si="48"/>
        <v>1.0458739390787355E-2</v>
      </c>
    </row>
    <row r="439" spans="1:16" x14ac:dyDescent="0.25">
      <c r="A439" s="2">
        <v>43629</v>
      </c>
      <c r="B439" s="3">
        <v>2.323</v>
      </c>
      <c r="C439" s="3">
        <v>2.331</v>
      </c>
      <c r="D439" s="13">
        <f t="shared" si="42"/>
        <v>2.327</v>
      </c>
      <c r="E439" s="12">
        <f t="shared" si="43"/>
        <v>3.4379028792436645E-3</v>
      </c>
      <c r="F439" s="9">
        <f t="shared" si="44"/>
        <v>-2.2268907563025131E-2</v>
      </c>
      <c r="G439" s="16">
        <v>154109</v>
      </c>
      <c r="H439" s="9"/>
      <c r="I439" s="6">
        <v>52.13</v>
      </c>
      <c r="J439" s="6">
        <v>52.28</v>
      </c>
      <c r="K439" s="13">
        <f t="shared" si="45"/>
        <v>52.204999999999998</v>
      </c>
      <c r="L439" s="12">
        <f t="shared" si="46"/>
        <v>2.8732879992337625E-3</v>
      </c>
      <c r="M439" s="9">
        <f t="shared" si="47"/>
        <v>2.1724239162344672E-2</v>
      </c>
      <c r="N439" s="16">
        <v>906394</v>
      </c>
      <c r="O439" s="9"/>
      <c r="P439">
        <f t="shared" si="48"/>
        <v>1.17430746855826E-2</v>
      </c>
    </row>
    <row r="440" spans="1:16" x14ac:dyDescent="0.25">
      <c r="A440" s="4">
        <v>43628</v>
      </c>
      <c r="B440" s="5">
        <v>2.37</v>
      </c>
      <c r="C440" s="5">
        <v>2.39</v>
      </c>
      <c r="D440" s="13">
        <f t="shared" si="42"/>
        <v>2.38</v>
      </c>
      <c r="E440" s="12">
        <f t="shared" si="43"/>
        <v>8.4033613445378234E-3</v>
      </c>
      <c r="F440" s="9">
        <f t="shared" si="44"/>
        <v>-8.7463556851311575E-3</v>
      </c>
      <c r="G440" s="17">
        <v>120647</v>
      </c>
      <c r="H440" s="9"/>
      <c r="I440" s="7">
        <v>51.07</v>
      </c>
      <c r="J440" s="7">
        <v>51.12</v>
      </c>
      <c r="K440" s="13">
        <f t="shared" si="45"/>
        <v>51.094999999999999</v>
      </c>
      <c r="L440" s="12">
        <f t="shared" si="46"/>
        <v>9.7856933163709093E-4</v>
      </c>
      <c r="M440" s="9">
        <f t="shared" si="47"/>
        <v>-3.7758945386064058E-2</v>
      </c>
      <c r="N440" s="17">
        <v>751946</v>
      </c>
      <c r="O440" s="9"/>
      <c r="P440">
        <f t="shared" si="48"/>
        <v>-3.1176569464888341E-2</v>
      </c>
    </row>
    <row r="441" spans="1:16" x14ac:dyDescent="0.25">
      <c r="A441" s="2">
        <v>43627</v>
      </c>
      <c r="B441" s="3">
        <v>2.3929999999999998</v>
      </c>
      <c r="C441" s="3">
        <v>2.4089999999999998</v>
      </c>
      <c r="D441" s="13">
        <f t="shared" si="42"/>
        <v>2.4009999999999998</v>
      </c>
      <c r="E441" s="12">
        <f t="shared" si="43"/>
        <v>6.6638900458142504E-3</v>
      </c>
      <c r="F441" s="9">
        <f t="shared" si="44"/>
        <v>1.801992792028817E-2</v>
      </c>
      <c r="G441" s="16">
        <v>144167</v>
      </c>
      <c r="H441" s="9"/>
      <c r="I441" s="6">
        <v>53.03</v>
      </c>
      <c r="J441" s="6">
        <v>53.17</v>
      </c>
      <c r="K441" s="13">
        <f t="shared" si="45"/>
        <v>53.1</v>
      </c>
      <c r="L441" s="12">
        <f t="shared" si="46"/>
        <v>2.6365348399246809E-3</v>
      </c>
      <c r="M441" s="9">
        <f t="shared" si="47"/>
        <v>-6.0832943378567039E-3</v>
      </c>
      <c r="N441" s="16">
        <v>609096</v>
      </c>
      <c r="O441" s="9"/>
      <c r="P441">
        <f t="shared" si="48"/>
        <v>-6.1475562930915755E-4</v>
      </c>
    </row>
    <row r="442" spans="1:16" x14ac:dyDescent="0.25">
      <c r="A442" s="4">
        <v>43626</v>
      </c>
      <c r="B442" s="5">
        <v>2.3530000000000002</v>
      </c>
      <c r="C442" s="5">
        <v>2.3639999999999999</v>
      </c>
      <c r="D442" s="13">
        <f t="shared" si="42"/>
        <v>2.3585000000000003</v>
      </c>
      <c r="E442" s="12">
        <f t="shared" si="43"/>
        <v>4.6639813440744861E-3</v>
      </c>
      <c r="F442" s="9">
        <f t="shared" si="44"/>
        <v>9.1998288403938311E-3</v>
      </c>
      <c r="G442" s="17">
        <v>137096</v>
      </c>
      <c r="H442" s="9"/>
      <c r="I442" s="7">
        <v>53.4</v>
      </c>
      <c r="J442" s="7">
        <v>53.45</v>
      </c>
      <c r="K442" s="13">
        <f t="shared" si="45"/>
        <v>53.424999999999997</v>
      </c>
      <c r="L442" s="12">
        <f t="shared" si="46"/>
        <v>9.3589143659343502E-4</v>
      </c>
      <c r="M442" s="9">
        <f t="shared" si="47"/>
        <v>-1.1746207917129214E-2</v>
      </c>
      <c r="N442" s="17">
        <v>650338</v>
      </c>
      <c r="O442" s="9"/>
      <c r="P442">
        <f t="shared" si="48"/>
        <v>-6.9939714081509122E-3</v>
      </c>
    </row>
    <row r="443" spans="1:16" x14ac:dyDescent="0.25">
      <c r="A443" s="2">
        <v>43623</v>
      </c>
      <c r="B443" s="3">
        <v>2.33</v>
      </c>
      <c r="C443" s="3">
        <v>2.3439999999999999</v>
      </c>
      <c r="D443" s="13">
        <f t="shared" si="42"/>
        <v>2.3369999999999997</v>
      </c>
      <c r="E443" s="12">
        <f t="shared" si="43"/>
        <v>5.9905862216516016E-3</v>
      </c>
      <c r="F443" s="9">
        <f t="shared" si="44"/>
        <v>8.565310492505418E-4</v>
      </c>
      <c r="G443" s="16">
        <v>133998</v>
      </c>
      <c r="H443" s="9"/>
      <c r="I443" s="6">
        <v>54.01</v>
      </c>
      <c r="J443" s="6">
        <v>54.11</v>
      </c>
      <c r="K443" s="13">
        <f t="shared" si="45"/>
        <v>54.06</v>
      </c>
      <c r="L443" s="12">
        <f t="shared" si="46"/>
        <v>1.8497965223825642E-3</v>
      </c>
      <c r="M443" s="9">
        <f t="shared" si="47"/>
        <v>1.7983240749458673E-2</v>
      </c>
      <c r="N443" s="16">
        <v>788177</v>
      </c>
      <c r="O443" s="9"/>
      <c r="P443">
        <f t="shared" si="48"/>
        <v>1.4097533106614518E-2</v>
      </c>
    </row>
    <row r="444" spans="1:16" x14ac:dyDescent="0.25">
      <c r="A444" s="4">
        <v>43622</v>
      </c>
      <c r="B444" s="5">
        <v>2.331</v>
      </c>
      <c r="C444" s="5">
        <v>2.339</v>
      </c>
      <c r="D444" s="13">
        <f t="shared" si="42"/>
        <v>2.335</v>
      </c>
      <c r="E444" s="12">
        <f t="shared" si="43"/>
        <v>3.4261241970021442E-3</v>
      </c>
      <c r="F444" s="9">
        <f t="shared" si="44"/>
        <v>-1.6013485040033859E-2</v>
      </c>
      <c r="G444" s="17">
        <v>165582</v>
      </c>
      <c r="H444" s="9"/>
      <c r="I444" s="7">
        <v>53.03</v>
      </c>
      <c r="J444" s="7">
        <v>53.18</v>
      </c>
      <c r="K444" s="13">
        <f t="shared" si="45"/>
        <v>53.105000000000004</v>
      </c>
      <c r="L444" s="12">
        <f t="shared" si="46"/>
        <v>2.8245927878730545E-3</v>
      </c>
      <c r="M444" s="9">
        <f t="shared" si="47"/>
        <v>2.6778808971384516E-2</v>
      </c>
      <c r="N444" s="17">
        <v>763047</v>
      </c>
      <c r="O444" s="9"/>
      <c r="P444">
        <f t="shared" si="48"/>
        <v>1.7070093940558608E-2</v>
      </c>
    </row>
    <row r="445" spans="1:16" x14ac:dyDescent="0.25">
      <c r="A445" s="2">
        <v>43621</v>
      </c>
      <c r="B445" s="3">
        <v>2.3660000000000001</v>
      </c>
      <c r="C445" s="3">
        <v>2.38</v>
      </c>
      <c r="D445" s="13">
        <f t="shared" si="42"/>
        <v>2.3730000000000002</v>
      </c>
      <c r="E445" s="12">
        <f t="shared" si="43"/>
        <v>5.899705014749174E-3</v>
      </c>
      <c r="F445" s="9">
        <f t="shared" si="44"/>
        <v>-1.9826517967781898E-2</v>
      </c>
      <c r="G445" s="16">
        <v>103138</v>
      </c>
      <c r="H445" s="9"/>
      <c r="I445" s="6">
        <v>51.68</v>
      </c>
      <c r="J445" s="6">
        <v>51.76</v>
      </c>
      <c r="K445" s="13">
        <f t="shared" si="45"/>
        <v>51.72</v>
      </c>
      <c r="L445" s="12">
        <f t="shared" si="46"/>
        <v>1.5467904098994257E-3</v>
      </c>
      <c r="M445" s="9">
        <f t="shared" si="47"/>
        <v>-2.322946175637397E-2</v>
      </c>
      <c r="N445" s="16">
        <v>918268</v>
      </c>
      <c r="O445" s="9"/>
      <c r="P445">
        <f t="shared" si="48"/>
        <v>-2.2457401920073915E-2</v>
      </c>
    </row>
    <row r="446" spans="1:16" x14ac:dyDescent="0.25">
      <c r="A446" s="4">
        <v>43620</v>
      </c>
      <c r="B446" s="5">
        <v>2.4159999999999999</v>
      </c>
      <c r="C446" s="5">
        <v>2.4260000000000002</v>
      </c>
      <c r="D446" s="13">
        <f t="shared" si="42"/>
        <v>2.4210000000000003</v>
      </c>
      <c r="E446" s="12">
        <f t="shared" si="43"/>
        <v>4.1305245766213262E-3</v>
      </c>
      <c r="F446" s="9">
        <f t="shared" si="44"/>
        <v>4.5643153526970792E-3</v>
      </c>
      <c r="G446" s="17">
        <v>114962</v>
      </c>
      <c r="H446" s="9"/>
      <c r="I446" s="7">
        <v>52.94</v>
      </c>
      <c r="J446" s="7">
        <v>52.96</v>
      </c>
      <c r="K446" s="13">
        <f t="shared" si="45"/>
        <v>52.95</v>
      </c>
      <c r="L446" s="12">
        <f t="shared" si="46"/>
        <v>3.777148253069523E-4</v>
      </c>
      <c r="M446" s="9">
        <f t="shared" si="47"/>
        <v>2.0817562452686289E-3</v>
      </c>
      <c r="N446" s="17">
        <v>805973</v>
      </c>
      <c r="O446" s="9"/>
      <c r="P446">
        <f t="shared" si="48"/>
        <v>2.6449992187528972E-3</v>
      </c>
    </row>
    <row r="447" spans="1:16" x14ac:dyDescent="0.25">
      <c r="A447" s="2">
        <v>43619</v>
      </c>
      <c r="B447" s="3">
        <v>2.4039999999999999</v>
      </c>
      <c r="C447" s="3">
        <v>2.4159999999999999</v>
      </c>
      <c r="D447" s="13">
        <f t="shared" si="42"/>
        <v>2.41</v>
      </c>
      <c r="E447" s="12">
        <f t="shared" si="43"/>
        <v>4.979253112033199E-3</v>
      </c>
      <c r="F447" s="9">
        <f t="shared" si="44"/>
        <v>-1.9727476103314934E-2</v>
      </c>
      <c r="G447" s="16">
        <v>171525</v>
      </c>
      <c r="H447" s="9"/>
      <c r="I447" s="6">
        <v>52.8</v>
      </c>
      <c r="J447" s="6">
        <v>52.88</v>
      </c>
      <c r="K447" s="13">
        <f t="shared" si="45"/>
        <v>52.84</v>
      </c>
      <c r="L447" s="12">
        <f t="shared" si="46"/>
        <v>1.5140045420137282E-3</v>
      </c>
      <c r="M447" s="9">
        <f t="shared" si="47"/>
        <v>-9.3738282714660448E-3</v>
      </c>
      <c r="N447" s="16">
        <v>958962</v>
      </c>
      <c r="O447" s="9"/>
      <c r="P447">
        <f t="shared" si="48"/>
        <v>-1.1722863738041574E-2</v>
      </c>
    </row>
    <row r="448" spans="1:16" x14ac:dyDescent="0.25">
      <c r="A448" s="4">
        <v>43616</v>
      </c>
      <c r="B448" s="5">
        <v>2.4500000000000002</v>
      </c>
      <c r="C448" s="5">
        <v>2.4670000000000001</v>
      </c>
      <c r="D448" s="13">
        <f t="shared" si="42"/>
        <v>2.4584999999999999</v>
      </c>
      <c r="E448" s="12">
        <f t="shared" si="43"/>
        <v>6.9147854382753324E-3</v>
      </c>
      <c r="F448" s="9">
        <f t="shared" si="44"/>
        <v>-3.9085401602501513E-2</v>
      </c>
      <c r="G448" s="17">
        <v>176530</v>
      </c>
      <c r="H448" s="9"/>
      <c r="I448" s="7">
        <v>53.28</v>
      </c>
      <c r="J448" s="7">
        <v>53.4</v>
      </c>
      <c r="K448" s="13">
        <f t="shared" si="45"/>
        <v>53.34</v>
      </c>
      <c r="L448" s="12">
        <f t="shared" si="46"/>
        <v>2.2497187851518081E-3</v>
      </c>
      <c r="M448" s="9">
        <f t="shared" si="47"/>
        <v>-5.4841853459732359E-2</v>
      </c>
      <c r="N448" s="17">
        <v>995499</v>
      </c>
      <c r="O448" s="9"/>
      <c r="P448">
        <f t="shared" si="48"/>
        <v>-5.1267029895985972E-2</v>
      </c>
    </row>
    <row r="449" spans="1:16" x14ac:dyDescent="0.25">
      <c r="A449" s="2">
        <v>43615</v>
      </c>
      <c r="B449" s="3">
        <v>2.5529999999999999</v>
      </c>
      <c r="C449" s="3">
        <v>2.5640000000000001</v>
      </c>
      <c r="D449" s="13">
        <f t="shared" si="42"/>
        <v>2.5585</v>
      </c>
      <c r="E449" s="12">
        <f t="shared" si="43"/>
        <v>4.2993941762752086E-3</v>
      </c>
      <c r="F449" s="9">
        <f t="shared" si="44"/>
        <v>-2.4032042723631575E-2</v>
      </c>
      <c r="G449" s="16">
        <v>158201</v>
      </c>
      <c r="H449" s="9"/>
      <c r="I449" s="6">
        <v>56.4</v>
      </c>
      <c r="J449" s="6">
        <v>56.47</v>
      </c>
      <c r="K449" s="13">
        <f t="shared" si="45"/>
        <v>56.435000000000002</v>
      </c>
      <c r="L449" s="12">
        <f t="shared" si="46"/>
        <v>1.2403650217063928E-3</v>
      </c>
      <c r="M449" s="9">
        <f t="shared" si="47"/>
        <v>-4.4284504657070234E-2</v>
      </c>
      <c r="N449" s="16">
        <v>820325</v>
      </c>
      <c r="O449" s="9"/>
      <c r="P449">
        <f t="shared" si="48"/>
        <v>-3.9689626393896504E-2</v>
      </c>
    </row>
    <row r="450" spans="1:16" x14ac:dyDescent="0.25">
      <c r="A450" s="4">
        <v>43614</v>
      </c>
      <c r="B450" s="5">
        <v>2.613</v>
      </c>
      <c r="C450" s="5">
        <v>2.63</v>
      </c>
      <c r="D450" s="13">
        <f t="shared" si="42"/>
        <v>2.6215000000000002</v>
      </c>
      <c r="E450" s="12">
        <f t="shared" si="43"/>
        <v>6.4848369254243386E-3</v>
      </c>
      <c r="F450" s="9">
        <f t="shared" si="44"/>
        <v>1.5101645692158883E-2</v>
      </c>
      <c r="G450" s="17">
        <v>142394</v>
      </c>
      <c r="H450" s="9"/>
      <c r="I450" s="7">
        <v>59.02</v>
      </c>
      <c r="J450" s="7">
        <v>59.08</v>
      </c>
      <c r="K450" s="13">
        <f t="shared" si="45"/>
        <v>59.05</v>
      </c>
      <c r="L450" s="12">
        <f t="shared" si="46"/>
        <v>1.0160880609652019E-3</v>
      </c>
      <c r="M450" s="9">
        <f t="shared" si="47"/>
        <v>-2.5395750444423548E-4</v>
      </c>
      <c r="N450" s="17">
        <v>1097970</v>
      </c>
      <c r="O450" s="9"/>
      <c r="P450">
        <f t="shared" si="48"/>
        <v>3.2299215211223494E-3</v>
      </c>
    </row>
    <row r="451" spans="1:16" x14ac:dyDescent="0.25">
      <c r="A451" s="2">
        <v>43613</v>
      </c>
      <c r="B451" s="3">
        <v>2.5750000000000002</v>
      </c>
      <c r="C451" s="3">
        <v>2.59</v>
      </c>
      <c r="D451" s="13">
        <f t="shared" si="42"/>
        <v>2.5825</v>
      </c>
      <c r="E451" s="12">
        <f t="shared" si="43"/>
        <v>5.8083252662147842E-3</v>
      </c>
      <c r="F451" s="9">
        <f t="shared" si="44"/>
        <v>-1.1483253588516651E-2</v>
      </c>
      <c r="G451" s="16">
        <v>123636</v>
      </c>
      <c r="H451" s="9"/>
      <c r="I451" s="6">
        <v>59.02</v>
      </c>
      <c r="J451" s="6">
        <v>59.11</v>
      </c>
      <c r="K451" s="13">
        <f t="shared" si="45"/>
        <v>59.064999999999998</v>
      </c>
      <c r="L451" s="12">
        <f t="shared" si="46"/>
        <v>1.5237450266654756E-3</v>
      </c>
      <c r="M451" s="9">
        <f t="shared" si="47"/>
        <v>4.2344173441710709E-4</v>
      </c>
      <c r="N451" s="16">
        <v>1000943</v>
      </c>
      <c r="O451" s="9"/>
      <c r="P451">
        <f t="shared" si="48"/>
        <v>-2.2779491239086009E-3</v>
      </c>
    </row>
    <row r="452" spans="1:16" x14ac:dyDescent="0.25">
      <c r="A452" s="4">
        <v>43609</v>
      </c>
      <c r="B452" s="5">
        <v>2.6</v>
      </c>
      <c r="C452" s="5">
        <v>2.625</v>
      </c>
      <c r="D452" s="13">
        <f t="shared" ref="D452:D506" si="49">AVERAGE(B452:C452)</f>
        <v>2.6124999999999998</v>
      </c>
      <c r="E452" s="12">
        <f t="shared" ref="E452:E506" si="50">(C452-B452)/D452</f>
        <v>9.5693779904305887E-3</v>
      </c>
      <c r="F452" s="9">
        <f t="shared" ref="F452:F506" si="51">D452/D453-1</f>
        <v>1.1420828493999169E-2</v>
      </c>
      <c r="G452" s="17">
        <v>75681</v>
      </c>
      <c r="H452" s="9"/>
      <c r="I452" s="7">
        <v>58.95</v>
      </c>
      <c r="J452" s="7">
        <v>59.13</v>
      </c>
      <c r="K452" s="13">
        <f t="shared" ref="K452:K506" si="52">AVERAGE(I452:J452)</f>
        <v>59.040000000000006</v>
      </c>
      <c r="L452" s="12">
        <f t="shared" ref="L452:L506" si="53">(J452-I452)/K452</f>
        <v>3.048780487804873E-3</v>
      </c>
      <c r="M452" s="9">
        <f t="shared" ref="M452:M506" si="54">K452/K453-1</f>
        <v>1.4956162970603426E-2</v>
      </c>
      <c r="N452" s="17">
        <v>733743</v>
      </c>
      <c r="O452" s="9"/>
      <c r="P452">
        <f t="shared" ref="P452:P504" si="55">F452*$U$4+M452*$U$3</f>
        <v>1.4154066336970132E-2</v>
      </c>
    </row>
    <row r="453" spans="1:16" x14ac:dyDescent="0.25">
      <c r="A453" s="2">
        <v>43608</v>
      </c>
      <c r="B453" s="3">
        <v>2.5760000000000001</v>
      </c>
      <c r="C453" s="3">
        <v>2.59</v>
      </c>
      <c r="D453" s="13">
        <f t="shared" si="49"/>
        <v>2.5830000000000002</v>
      </c>
      <c r="E453" s="12">
        <f t="shared" si="50"/>
        <v>5.4200542005419239E-3</v>
      </c>
      <c r="F453" s="9">
        <f t="shared" si="51"/>
        <v>1.333856414280099E-2</v>
      </c>
      <c r="G453" s="16">
        <v>97120</v>
      </c>
      <c r="H453" s="9"/>
      <c r="I453" s="6">
        <v>58.14</v>
      </c>
      <c r="J453" s="6">
        <v>58.2</v>
      </c>
      <c r="K453" s="13">
        <f t="shared" si="52"/>
        <v>58.17</v>
      </c>
      <c r="L453" s="12">
        <f t="shared" si="53"/>
        <v>1.0314595152140669E-3</v>
      </c>
      <c r="M453" s="9">
        <f t="shared" si="54"/>
        <v>-5.1292505912093223E-2</v>
      </c>
      <c r="N453" s="16">
        <v>1080278</v>
      </c>
      <c r="O453" s="9"/>
      <c r="P453">
        <f t="shared" si="55"/>
        <v>-3.6629009696328756E-2</v>
      </c>
    </row>
    <row r="454" spans="1:16" x14ac:dyDescent="0.25">
      <c r="A454" s="4">
        <v>43607</v>
      </c>
      <c r="B454" s="5">
        <v>2.5430000000000001</v>
      </c>
      <c r="C454" s="5">
        <v>2.5550000000000002</v>
      </c>
      <c r="D454" s="13">
        <f t="shared" si="49"/>
        <v>2.5490000000000004</v>
      </c>
      <c r="E454" s="12">
        <f t="shared" si="50"/>
        <v>4.7077285209886268E-3</v>
      </c>
      <c r="F454" s="9">
        <f t="shared" si="51"/>
        <v>-2.6541913309146348E-2</v>
      </c>
      <c r="G454" s="17">
        <v>137576</v>
      </c>
      <c r="H454" s="9"/>
      <c r="I454" s="7">
        <v>61.28</v>
      </c>
      <c r="J454" s="7">
        <v>61.35</v>
      </c>
      <c r="K454" s="13">
        <f t="shared" si="52"/>
        <v>61.314999999999998</v>
      </c>
      <c r="L454" s="12">
        <f t="shared" si="53"/>
        <v>1.1416456005871366E-3</v>
      </c>
      <c r="M454" s="9">
        <f t="shared" si="54"/>
        <v>-2.6436964115592376E-2</v>
      </c>
      <c r="N454" s="17">
        <v>746245</v>
      </c>
      <c r="O454" s="9"/>
      <c r="P454">
        <f t="shared" si="55"/>
        <v>-2.6460774987069811E-2</v>
      </c>
    </row>
    <row r="455" spans="1:16" x14ac:dyDescent="0.25">
      <c r="A455" s="2">
        <v>43606</v>
      </c>
      <c r="B455" s="3">
        <v>2.6160000000000001</v>
      </c>
      <c r="C455" s="3">
        <v>2.621</v>
      </c>
      <c r="D455" s="13">
        <f t="shared" si="49"/>
        <v>2.6185</v>
      </c>
      <c r="E455" s="12">
        <f t="shared" si="50"/>
        <v>1.9094901661256037E-3</v>
      </c>
      <c r="F455" s="9">
        <f t="shared" si="51"/>
        <v>-1.8737118231215932E-2</v>
      </c>
      <c r="G455" s="16">
        <v>125140</v>
      </c>
      <c r="H455" s="9"/>
      <c r="I455" s="6">
        <v>62.96</v>
      </c>
      <c r="J455" s="6">
        <v>63</v>
      </c>
      <c r="K455" s="13">
        <f t="shared" si="52"/>
        <v>62.980000000000004</v>
      </c>
      <c r="L455" s="12">
        <f t="shared" si="53"/>
        <v>6.3512226103523575E-4</v>
      </c>
      <c r="M455" s="9">
        <f t="shared" si="54"/>
        <v>-5.0552922590836324E-3</v>
      </c>
      <c r="N455" s="16">
        <v>632209</v>
      </c>
      <c r="O455" s="9"/>
      <c r="P455">
        <f t="shared" si="55"/>
        <v>-8.1594247327795057E-3</v>
      </c>
    </row>
    <row r="456" spans="1:16" x14ac:dyDescent="0.25">
      <c r="A456" s="4">
        <v>43605</v>
      </c>
      <c r="B456" s="5">
        <v>2.6640000000000001</v>
      </c>
      <c r="C456" s="5">
        <v>2.673</v>
      </c>
      <c r="D456" s="13">
        <f t="shared" si="49"/>
        <v>2.6684999999999999</v>
      </c>
      <c r="E456" s="12">
        <f t="shared" si="50"/>
        <v>3.3726812816188487E-3</v>
      </c>
      <c r="F456" s="9">
        <f t="shared" si="51"/>
        <v>1.4445922828359548E-2</v>
      </c>
      <c r="G456" s="17">
        <v>110019</v>
      </c>
      <c r="H456" s="9"/>
      <c r="I456" s="7">
        <v>63.29</v>
      </c>
      <c r="J456" s="7">
        <v>63.31</v>
      </c>
      <c r="K456" s="13">
        <f t="shared" si="52"/>
        <v>63.3</v>
      </c>
      <c r="L456" s="12">
        <f t="shared" si="53"/>
        <v>3.1595576619278243E-4</v>
      </c>
      <c r="M456" s="9">
        <f t="shared" si="54"/>
        <v>9.8109595597031252E-3</v>
      </c>
      <c r="N456" s="17">
        <v>658104</v>
      </c>
      <c r="O456" s="9"/>
      <c r="P456">
        <f t="shared" si="55"/>
        <v>1.0862539957372932E-2</v>
      </c>
    </row>
    <row r="457" spans="1:16" x14ac:dyDescent="0.25">
      <c r="A457" s="2">
        <v>43602</v>
      </c>
      <c r="B457" s="3">
        <v>2.62</v>
      </c>
      <c r="C457" s="3">
        <v>2.641</v>
      </c>
      <c r="D457" s="13">
        <f t="shared" si="49"/>
        <v>2.6305000000000001</v>
      </c>
      <c r="E457" s="12">
        <f t="shared" si="50"/>
        <v>7.9832731419881807E-3</v>
      </c>
      <c r="F457" s="9">
        <f t="shared" si="51"/>
        <v>-3.4097366925553985E-3</v>
      </c>
      <c r="G457" s="16">
        <v>72783</v>
      </c>
      <c r="H457" s="9"/>
      <c r="I457" s="6">
        <v>62.58</v>
      </c>
      <c r="J457" s="6">
        <v>62.79</v>
      </c>
      <c r="K457" s="13">
        <f t="shared" si="52"/>
        <v>62.685000000000002</v>
      </c>
      <c r="L457" s="12">
        <f t="shared" si="53"/>
        <v>3.3500837520938158E-3</v>
      </c>
      <c r="M457" s="9">
        <f t="shared" si="54"/>
        <v>-6.9702970297029765E-3</v>
      </c>
      <c r="N457" s="16">
        <v>193756</v>
      </c>
      <c r="O457" s="9"/>
      <c r="P457">
        <f t="shared" si="55"/>
        <v>-6.1624771532036412E-3</v>
      </c>
    </row>
    <row r="458" spans="1:16" x14ac:dyDescent="0.25">
      <c r="A458" s="4">
        <v>43601</v>
      </c>
      <c r="B458" s="5">
        <v>2.6349999999999998</v>
      </c>
      <c r="C458" s="5">
        <v>2.6440000000000001</v>
      </c>
      <c r="D458" s="13">
        <f t="shared" si="49"/>
        <v>2.6395</v>
      </c>
      <c r="E458" s="12">
        <f t="shared" si="50"/>
        <v>3.4097366925555377E-3</v>
      </c>
      <c r="F458" s="9">
        <f t="shared" si="51"/>
        <v>1.3632872503840154E-2</v>
      </c>
      <c r="G458" s="17">
        <v>104414</v>
      </c>
      <c r="H458" s="9"/>
      <c r="I458" s="7">
        <v>63.08</v>
      </c>
      <c r="J458" s="7">
        <v>63.17</v>
      </c>
      <c r="K458" s="13">
        <f t="shared" si="52"/>
        <v>63.125</v>
      </c>
      <c r="L458" s="12">
        <f t="shared" si="53"/>
        <v>1.4257425742574797E-3</v>
      </c>
      <c r="M458" s="9">
        <f t="shared" si="54"/>
        <v>1.6423798405925449E-2</v>
      </c>
      <c r="N458" s="17">
        <v>525262</v>
      </c>
      <c r="O458" s="9"/>
      <c r="P458">
        <f t="shared" si="55"/>
        <v>1.5790593178641614E-2</v>
      </c>
    </row>
    <row r="459" spans="1:16" x14ac:dyDescent="0.25">
      <c r="A459" s="2">
        <v>43600</v>
      </c>
      <c r="B459" s="3">
        <v>2.601</v>
      </c>
      <c r="C459" s="3">
        <v>2.6070000000000002</v>
      </c>
      <c r="D459" s="13">
        <f t="shared" si="49"/>
        <v>2.6040000000000001</v>
      </c>
      <c r="E459" s="12">
        <f t="shared" si="50"/>
        <v>2.3041474654378752E-3</v>
      </c>
      <c r="F459" s="9">
        <f t="shared" si="51"/>
        <v>-1.8099547511312264E-2</v>
      </c>
      <c r="G459" s="16">
        <v>114354</v>
      </c>
      <c r="H459" s="9"/>
      <c r="I459" s="6">
        <v>62.07</v>
      </c>
      <c r="J459" s="6">
        <v>62.14</v>
      </c>
      <c r="K459" s="13">
        <f t="shared" si="52"/>
        <v>62.105000000000004</v>
      </c>
      <c r="L459" s="12">
        <f t="shared" si="53"/>
        <v>1.1271234200144961E-3</v>
      </c>
      <c r="M459" s="9">
        <f t="shared" si="54"/>
        <v>1.2388947754503388E-2</v>
      </c>
      <c r="N459" s="16">
        <v>698909</v>
      </c>
      <c r="O459" s="9"/>
      <c r="P459">
        <f t="shared" si="55"/>
        <v>5.4717184006504386E-3</v>
      </c>
    </row>
    <row r="460" spans="1:16" x14ac:dyDescent="0.25">
      <c r="A460" s="4">
        <v>43599</v>
      </c>
      <c r="B460" s="5">
        <v>2.6469999999999998</v>
      </c>
      <c r="C460" s="5">
        <v>2.657</v>
      </c>
      <c r="D460" s="13">
        <f t="shared" si="49"/>
        <v>2.6520000000000001</v>
      </c>
      <c r="E460" s="12">
        <f t="shared" si="50"/>
        <v>3.7707390648567987E-3</v>
      </c>
      <c r="F460" s="9">
        <f t="shared" si="51"/>
        <v>1.0863350485992074E-2</v>
      </c>
      <c r="G460" s="17">
        <v>87749</v>
      </c>
      <c r="H460" s="9"/>
      <c r="I460" s="7">
        <v>61.33</v>
      </c>
      <c r="J460" s="7">
        <v>61.36</v>
      </c>
      <c r="K460" s="13">
        <f t="shared" si="52"/>
        <v>61.344999999999999</v>
      </c>
      <c r="L460" s="12">
        <f t="shared" si="53"/>
        <v>4.8903741136198777E-4</v>
      </c>
      <c r="M460" s="9">
        <f t="shared" si="54"/>
        <v>8.3833319635078229E-3</v>
      </c>
      <c r="N460" s="17">
        <v>729875</v>
      </c>
      <c r="O460" s="9"/>
      <c r="P460">
        <f t="shared" si="55"/>
        <v>8.9459985291176214E-3</v>
      </c>
    </row>
    <row r="461" spans="1:16" x14ac:dyDescent="0.25">
      <c r="A461" s="2">
        <v>43598</v>
      </c>
      <c r="B461" s="3">
        <v>2.621</v>
      </c>
      <c r="C461" s="3">
        <v>2.6259999999999999</v>
      </c>
      <c r="D461" s="13">
        <f t="shared" si="49"/>
        <v>2.6234999999999999</v>
      </c>
      <c r="E461" s="12">
        <f t="shared" si="50"/>
        <v>1.9058509624546955E-3</v>
      </c>
      <c r="F461" s="9">
        <f t="shared" si="51"/>
        <v>-7.6175966482561197E-4</v>
      </c>
      <c r="G461" s="16">
        <v>107626</v>
      </c>
      <c r="H461" s="9"/>
      <c r="I461" s="6">
        <v>60.82</v>
      </c>
      <c r="J461" s="6">
        <v>60.85</v>
      </c>
      <c r="K461" s="13">
        <f t="shared" si="52"/>
        <v>60.835000000000001</v>
      </c>
      <c r="L461" s="12">
        <f t="shared" si="53"/>
        <v>4.9313717432400981E-4</v>
      </c>
      <c r="M461" s="9">
        <f t="shared" si="54"/>
        <v>-1.4498623035801073E-2</v>
      </c>
      <c r="N461" s="16">
        <v>966475</v>
      </c>
      <c r="O461" s="9"/>
      <c r="P461">
        <f t="shared" si="55"/>
        <v>-1.1382003677871708E-2</v>
      </c>
    </row>
    <row r="462" spans="1:16" x14ac:dyDescent="0.25">
      <c r="A462" s="4">
        <v>43595</v>
      </c>
      <c r="B462" s="5">
        <v>2.6160000000000001</v>
      </c>
      <c r="C462" s="5">
        <v>2.6349999999999998</v>
      </c>
      <c r="D462" s="13">
        <f t="shared" si="49"/>
        <v>2.6254999999999997</v>
      </c>
      <c r="E462" s="12">
        <f t="shared" si="50"/>
        <v>7.2367168158444812E-3</v>
      </c>
      <c r="F462" s="9">
        <f t="shared" si="51"/>
        <v>1.3902297740876479E-2</v>
      </c>
      <c r="G462" s="17">
        <v>122509</v>
      </c>
      <c r="H462" s="9"/>
      <c r="I462" s="7">
        <v>61.67</v>
      </c>
      <c r="J462" s="7">
        <v>61.79</v>
      </c>
      <c r="K462" s="13">
        <f t="shared" si="52"/>
        <v>61.730000000000004</v>
      </c>
      <c r="L462" s="12">
        <f t="shared" si="53"/>
        <v>1.9439494573140683E-3</v>
      </c>
      <c r="M462" s="9">
        <f t="shared" si="54"/>
        <v>2.3544694324917348E-3</v>
      </c>
      <c r="N462" s="17">
        <v>756944</v>
      </c>
      <c r="O462" s="9"/>
      <c r="P462">
        <f t="shared" si="55"/>
        <v>4.9744405478775108E-3</v>
      </c>
    </row>
    <row r="463" spans="1:16" x14ac:dyDescent="0.25">
      <c r="A463" s="2">
        <v>43594</v>
      </c>
      <c r="B463" s="3">
        <v>2.581</v>
      </c>
      <c r="C463" s="3">
        <v>2.5979999999999999</v>
      </c>
      <c r="D463" s="13">
        <f t="shared" si="49"/>
        <v>2.5895000000000001</v>
      </c>
      <c r="E463" s="12">
        <f t="shared" si="50"/>
        <v>6.5649739331916984E-3</v>
      </c>
      <c r="F463" s="9">
        <f t="shared" si="51"/>
        <v>-6.5221561480912627E-3</v>
      </c>
      <c r="G463" s="16">
        <v>113570</v>
      </c>
      <c r="H463" s="9"/>
      <c r="I463" s="6">
        <v>61.56</v>
      </c>
      <c r="J463" s="6">
        <v>61.61</v>
      </c>
      <c r="K463" s="13">
        <f t="shared" si="52"/>
        <v>61.585000000000001</v>
      </c>
      <c r="L463" s="12">
        <f t="shared" si="53"/>
        <v>8.1188601120398083E-4</v>
      </c>
      <c r="M463" s="9">
        <f t="shared" si="54"/>
        <v>-6.5333118244877975E-3</v>
      </c>
      <c r="N463" s="16">
        <v>740872</v>
      </c>
      <c r="O463" s="9"/>
      <c r="P463">
        <f t="shared" si="55"/>
        <v>-6.5307808247923576E-3</v>
      </c>
    </row>
    <row r="464" spans="1:16" x14ac:dyDescent="0.25">
      <c r="A464" s="4">
        <v>43593</v>
      </c>
      <c r="B464" s="5">
        <v>2.601</v>
      </c>
      <c r="C464" s="5">
        <v>2.6120000000000001</v>
      </c>
      <c r="D464" s="13">
        <f t="shared" si="49"/>
        <v>2.6065</v>
      </c>
      <c r="E464" s="12">
        <f t="shared" si="50"/>
        <v>4.2202186840591292E-3</v>
      </c>
      <c r="F464" s="9">
        <f t="shared" si="51"/>
        <v>2.5777253049980464E-2</v>
      </c>
      <c r="G464" s="17">
        <v>151901</v>
      </c>
      <c r="H464" s="9"/>
      <c r="I464" s="7">
        <v>61.95</v>
      </c>
      <c r="J464" s="7">
        <v>62.03</v>
      </c>
      <c r="K464" s="13">
        <f t="shared" si="52"/>
        <v>61.99</v>
      </c>
      <c r="L464" s="12">
        <f t="shared" si="53"/>
        <v>1.2905307307629987E-3</v>
      </c>
      <c r="M464" s="9">
        <f t="shared" si="54"/>
        <v>8.8697208885994971E-3</v>
      </c>
      <c r="N464" s="17">
        <v>758927</v>
      </c>
      <c r="O464" s="9"/>
      <c r="P464">
        <f t="shared" si="55"/>
        <v>1.2705701534684309E-2</v>
      </c>
    </row>
    <row r="465" spans="1:16" x14ac:dyDescent="0.25">
      <c r="A465" s="2">
        <v>43592</v>
      </c>
      <c r="B465" s="3">
        <v>2.5329999999999999</v>
      </c>
      <c r="C465" s="3">
        <v>2.5489999999999999</v>
      </c>
      <c r="D465" s="13">
        <f t="shared" si="49"/>
        <v>2.5409999999999999</v>
      </c>
      <c r="E465" s="12">
        <f t="shared" si="50"/>
        <v>6.2967335694608479E-3</v>
      </c>
      <c r="F465" s="9">
        <f t="shared" si="51"/>
        <v>8.3333333333333037E-3</v>
      </c>
      <c r="G465" s="16">
        <v>102161</v>
      </c>
      <c r="H465" s="9"/>
      <c r="I465" s="6">
        <v>61.43</v>
      </c>
      <c r="J465" s="6">
        <v>61.46</v>
      </c>
      <c r="K465" s="13">
        <f t="shared" si="52"/>
        <v>61.445</v>
      </c>
      <c r="L465" s="12">
        <f t="shared" si="53"/>
        <v>4.8824151680366404E-4</v>
      </c>
      <c r="M465" s="9">
        <f t="shared" si="54"/>
        <v>-1.805833000399526E-2</v>
      </c>
      <c r="N465" s="16">
        <v>809835</v>
      </c>
      <c r="O465" s="9"/>
      <c r="P465">
        <f t="shared" si="55"/>
        <v>-1.2070589817333412E-2</v>
      </c>
    </row>
    <row r="466" spans="1:16" x14ac:dyDescent="0.25">
      <c r="A466" s="4">
        <v>43591</v>
      </c>
      <c r="B466" s="5">
        <v>2.5150000000000001</v>
      </c>
      <c r="C466" s="5">
        <v>2.5249999999999999</v>
      </c>
      <c r="D466" s="13">
        <f t="shared" si="49"/>
        <v>2.52</v>
      </c>
      <c r="E466" s="12">
        <f t="shared" si="50"/>
        <v>3.9682539682538839E-3</v>
      </c>
      <c r="F466" s="9">
        <f t="shared" si="51"/>
        <v>-1.5432701699550688E-2</v>
      </c>
      <c r="G466" s="17">
        <v>87001</v>
      </c>
      <c r="H466" s="9"/>
      <c r="I466" s="7">
        <v>62.5</v>
      </c>
      <c r="J466" s="7">
        <v>62.65</v>
      </c>
      <c r="K466" s="13">
        <f t="shared" si="52"/>
        <v>62.575000000000003</v>
      </c>
      <c r="L466" s="12">
        <f t="shared" si="53"/>
        <v>2.397123451857748E-3</v>
      </c>
      <c r="M466" s="9">
        <f t="shared" si="54"/>
        <v>1.0823035296018135E-2</v>
      </c>
      <c r="N466" s="17">
        <v>753071</v>
      </c>
      <c r="O466" s="9"/>
      <c r="P466">
        <f t="shared" si="55"/>
        <v>4.866134075759347E-3</v>
      </c>
    </row>
    <row r="467" spans="1:16" x14ac:dyDescent="0.25">
      <c r="A467" s="2">
        <v>43588</v>
      </c>
      <c r="B467" s="3">
        <v>2.5510000000000002</v>
      </c>
      <c r="C467" s="3">
        <v>2.5680000000000001</v>
      </c>
      <c r="D467" s="13">
        <f t="shared" si="49"/>
        <v>2.5594999999999999</v>
      </c>
      <c r="E467" s="12">
        <f t="shared" si="50"/>
        <v>6.6419222504395014E-3</v>
      </c>
      <c r="F467" s="9">
        <f t="shared" si="51"/>
        <v>-1.0056081995745592E-2</v>
      </c>
      <c r="G467" s="16">
        <v>84138</v>
      </c>
      <c r="H467" s="9"/>
      <c r="I467" s="6">
        <v>61.82</v>
      </c>
      <c r="J467" s="6">
        <v>61.99</v>
      </c>
      <c r="K467" s="13">
        <f t="shared" si="52"/>
        <v>61.905000000000001</v>
      </c>
      <c r="L467" s="12">
        <f t="shared" si="53"/>
        <v>2.7461432840643197E-3</v>
      </c>
      <c r="M467" s="9">
        <f t="shared" si="54"/>
        <v>5.9311017224570328E-3</v>
      </c>
      <c r="N467" s="16">
        <v>628920</v>
      </c>
      <c r="O467" s="9"/>
      <c r="P467">
        <f t="shared" si="55"/>
        <v>2.3039297175144456E-3</v>
      </c>
    </row>
    <row r="468" spans="1:16" x14ac:dyDescent="0.25">
      <c r="A468" s="4">
        <v>43587</v>
      </c>
      <c r="B468" s="5">
        <v>2.58</v>
      </c>
      <c r="C468" s="5">
        <v>2.5910000000000002</v>
      </c>
      <c r="D468" s="13">
        <f t="shared" si="49"/>
        <v>2.5855000000000001</v>
      </c>
      <c r="E468" s="12">
        <f t="shared" si="50"/>
        <v>4.2544962289692984E-3</v>
      </c>
      <c r="F468" s="9">
        <f t="shared" si="51"/>
        <v>-1.0902830910481942E-2</v>
      </c>
      <c r="G468" s="17">
        <v>114923</v>
      </c>
      <c r="H468" s="9"/>
      <c r="I468" s="7">
        <v>61.53</v>
      </c>
      <c r="J468" s="7">
        <v>61.55</v>
      </c>
      <c r="K468" s="13">
        <f t="shared" si="52"/>
        <v>61.54</v>
      </c>
      <c r="L468" s="12">
        <f t="shared" si="53"/>
        <v>3.2499187520305527E-4</v>
      </c>
      <c r="M468" s="9">
        <f t="shared" si="54"/>
        <v>-3.254205313629932E-2</v>
      </c>
      <c r="N468" s="17">
        <v>888385</v>
      </c>
      <c r="O468" s="9"/>
      <c r="P468">
        <f t="shared" si="55"/>
        <v>-2.7632546718552316E-2</v>
      </c>
    </row>
    <row r="469" spans="1:16" x14ac:dyDescent="0.25">
      <c r="A469" s="2">
        <v>43586</v>
      </c>
      <c r="B469" s="3">
        <v>2.61</v>
      </c>
      <c r="C469" s="3">
        <v>2.6179999999999999</v>
      </c>
      <c r="D469" s="13">
        <f t="shared" si="49"/>
        <v>2.6139999999999999</v>
      </c>
      <c r="E469" s="12">
        <f t="shared" si="50"/>
        <v>3.0604437643458331E-3</v>
      </c>
      <c r="F469" s="9">
        <f t="shared" si="51"/>
        <v>1.5145631067960963E-2</v>
      </c>
      <c r="G469" s="16">
        <v>99822</v>
      </c>
      <c r="H469" s="9"/>
      <c r="I469" s="6">
        <v>63.57</v>
      </c>
      <c r="J469" s="6">
        <v>63.65</v>
      </c>
      <c r="K469" s="13">
        <f t="shared" si="52"/>
        <v>63.61</v>
      </c>
      <c r="L469" s="12">
        <f t="shared" si="53"/>
        <v>1.2576638893255509E-3</v>
      </c>
      <c r="M469" s="9">
        <f t="shared" si="54"/>
        <v>2.7587294080555491E-3</v>
      </c>
      <c r="N469" s="16">
        <v>660097</v>
      </c>
      <c r="O469" s="9"/>
      <c r="P469">
        <f t="shared" si="55"/>
        <v>5.5690694729933297E-3</v>
      </c>
    </row>
    <row r="470" spans="1:16" x14ac:dyDescent="0.25">
      <c r="A470" s="4">
        <v>43585</v>
      </c>
      <c r="B470" s="5">
        <v>2.57</v>
      </c>
      <c r="C470" s="5">
        <v>2.58</v>
      </c>
      <c r="D470" s="13">
        <f t="shared" si="49"/>
        <v>2.5750000000000002</v>
      </c>
      <c r="E470" s="12">
        <f t="shared" si="50"/>
        <v>3.8834951456311576E-3</v>
      </c>
      <c r="F470" s="9">
        <f t="shared" si="51"/>
        <v>-7.5158990171516615E-3</v>
      </c>
      <c r="G470" s="17">
        <v>90924</v>
      </c>
      <c r="H470" s="9"/>
      <c r="I470" s="7">
        <v>63.38</v>
      </c>
      <c r="J470" s="7">
        <v>63.49</v>
      </c>
      <c r="K470" s="13">
        <f t="shared" si="52"/>
        <v>63.435000000000002</v>
      </c>
      <c r="L470" s="12">
        <f t="shared" si="53"/>
        <v>1.7340584850634418E-3</v>
      </c>
      <c r="M470" s="9">
        <f t="shared" si="54"/>
        <v>-2.7511397578996455E-3</v>
      </c>
      <c r="N470" s="17">
        <v>729321</v>
      </c>
      <c r="O470" s="9"/>
      <c r="P470">
        <f t="shared" si="55"/>
        <v>-3.8321682679912845E-3</v>
      </c>
    </row>
    <row r="471" spans="1:16" x14ac:dyDescent="0.25">
      <c r="A471" s="2">
        <v>43584</v>
      </c>
      <c r="B471" s="3">
        <v>2.589</v>
      </c>
      <c r="C471" s="3">
        <v>2.6</v>
      </c>
      <c r="D471" s="13">
        <f t="shared" si="49"/>
        <v>2.5945</v>
      </c>
      <c r="E471" s="12">
        <f t="shared" si="50"/>
        <v>4.2397379071112433E-3</v>
      </c>
      <c r="F471" s="9">
        <f t="shared" si="51"/>
        <v>5.6201550387595667E-3</v>
      </c>
      <c r="G471" s="16">
        <v>86228</v>
      </c>
      <c r="H471" s="9"/>
      <c r="I471" s="6">
        <v>63.59</v>
      </c>
      <c r="J471" s="6">
        <v>63.63</v>
      </c>
      <c r="K471" s="13">
        <f t="shared" si="52"/>
        <v>63.61</v>
      </c>
      <c r="L471" s="12">
        <f t="shared" si="53"/>
        <v>6.2883194466277546E-4</v>
      </c>
      <c r="M471" s="9">
        <f t="shared" si="54"/>
        <v>1.2736825346282288E-2</v>
      </c>
      <c r="N471" s="16">
        <v>632742</v>
      </c>
      <c r="O471" s="9"/>
      <c r="P471">
        <f t="shared" si="55"/>
        <v>1.1122195292430961E-2</v>
      </c>
    </row>
    <row r="472" spans="1:16" x14ac:dyDescent="0.25">
      <c r="A472" s="4">
        <v>43581</v>
      </c>
      <c r="B472" s="5">
        <v>2.57</v>
      </c>
      <c r="C472" s="5">
        <v>2.59</v>
      </c>
      <c r="D472" s="13">
        <f t="shared" si="49"/>
        <v>2.58</v>
      </c>
      <c r="E472" s="12">
        <f t="shared" si="50"/>
        <v>7.7519379844961309E-3</v>
      </c>
      <c r="F472" s="9">
        <f t="shared" si="51"/>
        <v>1.6949152542372836E-2</v>
      </c>
      <c r="G472" s="17">
        <v>147915</v>
      </c>
      <c r="H472" s="9"/>
      <c r="I472" s="7">
        <v>62.76</v>
      </c>
      <c r="J472" s="7">
        <v>62.86</v>
      </c>
      <c r="K472" s="13">
        <f t="shared" si="52"/>
        <v>62.81</v>
      </c>
      <c r="L472" s="12">
        <f t="shared" si="53"/>
        <v>1.5921031682853274E-3</v>
      </c>
      <c r="M472" s="9">
        <f t="shared" si="54"/>
        <v>-3.5398909621439101E-2</v>
      </c>
      <c r="N472" s="17">
        <v>975317</v>
      </c>
      <c r="O472" s="9"/>
      <c r="P472">
        <f t="shared" si="55"/>
        <v>-2.3522182053882262E-2</v>
      </c>
    </row>
    <row r="473" spans="1:16" x14ac:dyDescent="0.25">
      <c r="A473" s="2">
        <v>43580</v>
      </c>
      <c r="B473" s="3">
        <v>2.5339999999999998</v>
      </c>
      <c r="C473" s="3">
        <v>2.54</v>
      </c>
      <c r="D473" s="13">
        <f t="shared" si="49"/>
        <v>2.5369999999999999</v>
      </c>
      <c r="E473" s="12">
        <f t="shared" si="50"/>
        <v>2.3649980291683987E-3</v>
      </c>
      <c r="F473" s="9">
        <f t="shared" si="51"/>
        <v>1.2774451097804507E-2</v>
      </c>
      <c r="G473" s="16">
        <v>127666</v>
      </c>
      <c r="H473" s="9"/>
      <c r="I473" s="6">
        <v>65.09</v>
      </c>
      <c r="J473" s="6">
        <v>65.14</v>
      </c>
      <c r="K473" s="13">
        <f t="shared" si="52"/>
        <v>65.115000000000009</v>
      </c>
      <c r="L473" s="12">
        <f t="shared" si="53"/>
        <v>7.6787222606153956E-4</v>
      </c>
      <c r="M473" s="9">
        <f t="shared" si="54"/>
        <v>-9.8836767277425963E-3</v>
      </c>
      <c r="N473" s="16">
        <v>589388</v>
      </c>
      <c r="O473" s="9"/>
      <c r="P473">
        <f t="shared" si="55"/>
        <v>-4.7430010226363045E-3</v>
      </c>
    </row>
    <row r="474" spans="1:16" x14ac:dyDescent="0.25">
      <c r="A474" s="4">
        <v>43579</v>
      </c>
      <c r="B474" s="5">
        <v>2.4990000000000001</v>
      </c>
      <c r="C474" s="5">
        <v>2.5110000000000001</v>
      </c>
      <c r="D474" s="13">
        <f t="shared" si="49"/>
        <v>2.5049999999999999</v>
      </c>
      <c r="E474" s="12">
        <f t="shared" si="50"/>
        <v>4.790419161676651E-3</v>
      </c>
      <c r="F474" s="9">
        <f t="shared" si="51"/>
        <v>2.0158827122785716E-2</v>
      </c>
      <c r="G474" s="17">
        <v>76493</v>
      </c>
      <c r="H474" s="9"/>
      <c r="I474" s="7">
        <v>65.739999999999995</v>
      </c>
      <c r="J474" s="7">
        <v>65.790000000000006</v>
      </c>
      <c r="K474" s="13">
        <f t="shared" si="52"/>
        <v>65.765000000000001</v>
      </c>
      <c r="L474" s="12">
        <f t="shared" si="53"/>
        <v>7.6028282521115129E-4</v>
      </c>
      <c r="M474" s="9">
        <f t="shared" si="54"/>
        <v>-6.120598458515758E-3</v>
      </c>
      <c r="N474" s="17">
        <v>663654</v>
      </c>
      <c r="O474" s="9"/>
      <c r="P474">
        <f t="shared" si="55"/>
        <v>-1.5832277227717951E-4</v>
      </c>
    </row>
    <row r="475" spans="1:16" x14ac:dyDescent="0.25">
      <c r="A475" s="2">
        <v>43578</v>
      </c>
      <c r="B475" s="3">
        <v>2.4449999999999998</v>
      </c>
      <c r="C475" s="3">
        <v>2.4660000000000002</v>
      </c>
      <c r="D475" s="13">
        <f t="shared" si="49"/>
        <v>2.4554999999999998</v>
      </c>
      <c r="E475" s="12">
        <f t="shared" si="50"/>
        <v>8.5522296884546333E-3</v>
      </c>
      <c r="F475" s="9">
        <f t="shared" si="51"/>
        <v>-2.8678797468354555E-2</v>
      </c>
      <c r="G475" s="16">
        <v>106221</v>
      </c>
      <c r="H475" s="9"/>
      <c r="I475" s="6">
        <v>66.13</v>
      </c>
      <c r="J475" s="6">
        <v>66.209999999999994</v>
      </c>
      <c r="K475" s="13">
        <f t="shared" si="52"/>
        <v>66.169999999999987</v>
      </c>
      <c r="L475" s="12">
        <f t="shared" si="53"/>
        <v>1.209007102916704E-3</v>
      </c>
      <c r="M475" s="9">
        <f t="shared" si="54"/>
        <v>7.8440332038685057E-3</v>
      </c>
      <c r="N475" s="16">
        <v>683418</v>
      </c>
      <c r="O475" s="9"/>
      <c r="P475">
        <f t="shared" si="55"/>
        <v>-4.4226607751859416E-4</v>
      </c>
    </row>
    <row r="476" spans="1:16" x14ac:dyDescent="0.25">
      <c r="A476" s="4">
        <v>43577</v>
      </c>
      <c r="B476" s="5">
        <v>2.524</v>
      </c>
      <c r="C476" s="5">
        <v>2.532</v>
      </c>
      <c r="D476" s="13">
        <f t="shared" si="49"/>
        <v>2.528</v>
      </c>
      <c r="E476" s="12">
        <f t="shared" si="50"/>
        <v>3.1645569620253194E-3</v>
      </c>
      <c r="F476" s="9">
        <f t="shared" si="51"/>
        <v>1.3429544998997844E-2</v>
      </c>
      <c r="G476" s="17">
        <v>88548</v>
      </c>
      <c r="H476" s="9"/>
      <c r="I476" s="7">
        <v>65.61</v>
      </c>
      <c r="J476" s="7">
        <v>65.7</v>
      </c>
      <c r="K476" s="13">
        <f t="shared" si="52"/>
        <v>65.655000000000001</v>
      </c>
      <c r="L476" s="12">
        <f t="shared" si="53"/>
        <v>1.3708019191227387E-3</v>
      </c>
      <c r="M476" s="9">
        <f t="shared" si="54"/>
        <v>2.4578651685393194E-2</v>
      </c>
      <c r="N476" s="17">
        <v>748098</v>
      </c>
      <c r="O476" s="9"/>
      <c r="P476">
        <f t="shared" si="55"/>
        <v>2.2049142525692494E-2</v>
      </c>
    </row>
    <row r="477" spans="1:16" x14ac:dyDescent="0.25">
      <c r="A477" s="2">
        <v>43573</v>
      </c>
      <c r="B477" s="3">
        <v>2.4929999999999999</v>
      </c>
      <c r="C477" s="3">
        <v>2.496</v>
      </c>
      <c r="D477" s="13">
        <f t="shared" si="49"/>
        <v>2.4944999999999999</v>
      </c>
      <c r="E477" s="12">
        <f t="shared" si="50"/>
        <v>1.2026458208058183E-3</v>
      </c>
      <c r="F477" s="9">
        <f t="shared" si="51"/>
        <v>-4.9860390905464014E-3</v>
      </c>
      <c r="G477" s="16">
        <v>142119</v>
      </c>
      <c r="H477" s="9"/>
      <c r="I477" s="6">
        <v>64.05</v>
      </c>
      <c r="J477" s="6">
        <v>64.11</v>
      </c>
      <c r="K477" s="13">
        <f t="shared" si="52"/>
        <v>64.08</v>
      </c>
      <c r="L477" s="12">
        <f t="shared" si="53"/>
        <v>9.3632958801501674E-4</v>
      </c>
      <c r="M477" s="9">
        <f t="shared" si="54"/>
        <v>5.1764705882353379E-3</v>
      </c>
      <c r="N477" s="16">
        <v>488875</v>
      </c>
      <c r="O477" s="9"/>
      <c r="P477">
        <f t="shared" si="55"/>
        <v>2.8708005429936628E-3</v>
      </c>
    </row>
    <row r="478" spans="1:16" x14ac:dyDescent="0.25">
      <c r="A478" s="4">
        <v>43572</v>
      </c>
      <c r="B478" s="5">
        <v>2.504</v>
      </c>
      <c r="C478" s="5">
        <v>2.5099999999999998</v>
      </c>
      <c r="D478" s="13">
        <f t="shared" si="49"/>
        <v>2.5069999999999997</v>
      </c>
      <c r="E478" s="12">
        <f t="shared" si="50"/>
        <v>2.3932987634622195E-3</v>
      </c>
      <c r="F478" s="9">
        <f t="shared" si="51"/>
        <v>-2.6029526029526129E-2</v>
      </c>
      <c r="G478" s="17">
        <v>132449</v>
      </c>
      <c r="H478" s="9"/>
      <c r="I478" s="7">
        <v>63.74</v>
      </c>
      <c r="J478" s="7">
        <v>63.76</v>
      </c>
      <c r="K478" s="13">
        <f t="shared" si="52"/>
        <v>63.75</v>
      </c>
      <c r="L478" s="12">
        <f t="shared" si="53"/>
        <v>3.1372549019601599E-4</v>
      </c>
      <c r="M478" s="9">
        <f t="shared" si="54"/>
        <v>-8.6307441101004523E-3</v>
      </c>
      <c r="N478" s="17">
        <v>219257</v>
      </c>
      <c r="O478" s="9"/>
      <c r="P478">
        <f t="shared" si="55"/>
        <v>-1.257817949400665E-2</v>
      </c>
    </row>
    <row r="479" spans="1:16" x14ac:dyDescent="0.25">
      <c r="A479" s="2">
        <v>43571</v>
      </c>
      <c r="B479" s="3">
        <v>2.5710000000000002</v>
      </c>
      <c r="C479" s="3">
        <v>2.577</v>
      </c>
      <c r="D479" s="13">
        <f t="shared" si="49"/>
        <v>2.5739999999999998</v>
      </c>
      <c r="E479" s="12">
        <f t="shared" si="50"/>
        <v>2.3310023310022469E-3</v>
      </c>
      <c r="F479" s="9">
        <f t="shared" si="51"/>
        <v>-5.6016998261541051E-3</v>
      </c>
      <c r="G479" s="16">
        <v>87278</v>
      </c>
      <c r="H479" s="9"/>
      <c r="I479" s="6">
        <v>64.28</v>
      </c>
      <c r="J479" s="6">
        <v>64.33</v>
      </c>
      <c r="K479" s="13">
        <f t="shared" si="52"/>
        <v>64.305000000000007</v>
      </c>
      <c r="L479" s="12">
        <f t="shared" si="53"/>
        <v>7.7754451442340645E-4</v>
      </c>
      <c r="M479" s="9">
        <f t="shared" si="54"/>
        <v>1.172120830711143E-2</v>
      </c>
      <c r="N479" s="16">
        <v>531450</v>
      </c>
      <c r="O479" s="9"/>
      <c r="P479">
        <f t="shared" si="55"/>
        <v>7.7909871666842594E-3</v>
      </c>
    </row>
    <row r="480" spans="1:16" x14ac:dyDescent="0.25">
      <c r="A480" s="4">
        <v>43570</v>
      </c>
      <c r="B480" s="5">
        <v>2.5859999999999999</v>
      </c>
      <c r="C480" s="5">
        <v>2.5910000000000002</v>
      </c>
      <c r="D480" s="13">
        <f t="shared" si="49"/>
        <v>2.5884999999999998</v>
      </c>
      <c r="E480" s="12">
        <f t="shared" si="50"/>
        <v>1.9316206297084557E-3</v>
      </c>
      <c r="F480" s="9">
        <f t="shared" si="51"/>
        <v>-2.4679728711379134E-2</v>
      </c>
      <c r="G480" s="17">
        <v>128181</v>
      </c>
      <c r="H480" s="9"/>
      <c r="I480" s="7">
        <v>63.52</v>
      </c>
      <c r="J480" s="7">
        <v>63.6</v>
      </c>
      <c r="K480" s="13">
        <f t="shared" si="52"/>
        <v>63.56</v>
      </c>
      <c r="L480" s="12">
        <f t="shared" si="53"/>
        <v>1.2586532410320689E-3</v>
      </c>
      <c r="M480" s="9">
        <f t="shared" si="54"/>
        <v>-3.6055808120395438E-3</v>
      </c>
      <c r="N480" s="17">
        <v>537492</v>
      </c>
      <c r="O480" s="9"/>
      <c r="P480">
        <f t="shared" si="55"/>
        <v>-8.3868831749736687E-3</v>
      </c>
    </row>
    <row r="481" spans="1:16" x14ac:dyDescent="0.25">
      <c r="A481" s="2">
        <v>43567</v>
      </c>
      <c r="B481" s="3">
        <v>2.65</v>
      </c>
      <c r="C481" s="3">
        <v>2.6579999999999999</v>
      </c>
      <c r="D481" s="13">
        <f t="shared" si="49"/>
        <v>2.6539999999999999</v>
      </c>
      <c r="E481" s="12">
        <f t="shared" si="50"/>
        <v>3.0143180105501157E-3</v>
      </c>
      <c r="F481" s="9">
        <f t="shared" si="51"/>
        <v>-6.1786182362852937E-3</v>
      </c>
      <c r="G481" s="16">
        <v>82040</v>
      </c>
      <c r="H481" s="9"/>
      <c r="I481" s="6">
        <v>63.74</v>
      </c>
      <c r="J481" s="6">
        <v>63.84</v>
      </c>
      <c r="K481" s="13">
        <f t="shared" si="52"/>
        <v>63.790000000000006</v>
      </c>
      <c r="L481" s="12">
        <f t="shared" si="53"/>
        <v>1.567643831321546E-3</v>
      </c>
      <c r="M481" s="9">
        <f t="shared" si="54"/>
        <v>1.0200078462143658E-3</v>
      </c>
      <c r="N481" s="16">
        <v>611650</v>
      </c>
      <c r="O481" s="9"/>
      <c r="P481">
        <f t="shared" si="55"/>
        <v>-6.132163326485647E-4</v>
      </c>
    </row>
    <row r="482" spans="1:16" x14ac:dyDescent="0.25">
      <c r="A482" s="4">
        <v>43566</v>
      </c>
      <c r="B482" s="5">
        <v>2.6659999999999999</v>
      </c>
      <c r="C482" s="5">
        <v>2.6749999999999998</v>
      </c>
      <c r="D482" s="13">
        <f t="shared" si="49"/>
        <v>2.6704999999999997</v>
      </c>
      <c r="E482" s="12">
        <f t="shared" si="50"/>
        <v>3.3701554016101472E-3</v>
      </c>
      <c r="F482" s="9">
        <f t="shared" si="51"/>
        <v>-1.0376134889753752E-2</v>
      </c>
      <c r="G482" s="17">
        <v>145756</v>
      </c>
      <c r="H482" s="9"/>
      <c r="I482" s="7">
        <v>63.69</v>
      </c>
      <c r="J482" s="7">
        <v>63.76</v>
      </c>
      <c r="K482" s="13">
        <f t="shared" si="52"/>
        <v>63.724999999999994</v>
      </c>
      <c r="L482" s="12">
        <f t="shared" si="53"/>
        <v>1.0984699882306832E-3</v>
      </c>
      <c r="M482" s="9">
        <f t="shared" si="54"/>
        <v>-1.1479097184518894E-2</v>
      </c>
      <c r="N482" s="17">
        <v>726314</v>
      </c>
      <c r="O482" s="9"/>
      <c r="P482">
        <f t="shared" si="55"/>
        <v>-1.1228857115436287E-2</v>
      </c>
    </row>
    <row r="483" spans="1:16" x14ac:dyDescent="0.25">
      <c r="A483" s="2">
        <v>43565</v>
      </c>
      <c r="B483" s="3">
        <v>2.6909999999999998</v>
      </c>
      <c r="C483" s="3">
        <v>2.706</v>
      </c>
      <c r="D483" s="13">
        <f t="shared" si="49"/>
        <v>2.6985000000000001</v>
      </c>
      <c r="E483" s="12">
        <f t="shared" si="50"/>
        <v>5.558643690939457E-3</v>
      </c>
      <c r="F483" s="9">
        <f t="shared" si="51"/>
        <v>-2.4029574861367253E-3</v>
      </c>
      <c r="G483" s="16">
        <v>113739</v>
      </c>
      <c r="H483" s="9"/>
      <c r="I483" s="6">
        <v>64.44</v>
      </c>
      <c r="J483" s="6">
        <v>64.489999999999995</v>
      </c>
      <c r="K483" s="13">
        <f t="shared" si="52"/>
        <v>64.465000000000003</v>
      </c>
      <c r="L483" s="12">
        <f t="shared" si="53"/>
        <v>7.756146746295999E-4</v>
      </c>
      <c r="M483" s="9">
        <f t="shared" si="54"/>
        <v>3.5024906600247263E-3</v>
      </c>
      <c r="N483" s="16">
        <v>682909</v>
      </c>
      <c r="O483" s="9"/>
      <c r="P483">
        <f t="shared" si="55"/>
        <v>2.1626626721841578E-3</v>
      </c>
    </row>
    <row r="484" spans="1:16" x14ac:dyDescent="0.25">
      <c r="A484" s="4">
        <v>43564</v>
      </c>
      <c r="B484" s="5">
        <v>2.7010000000000001</v>
      </c>
      <c r="C484" s="5">
        <v>2.7090000000000001</v>
      </c>
      <c r="D484" s="13">
        <f t="shared" si="49"/>
        <v>2.7050000000000001</v>
      </c>
      <c r="E484" s="12">
        <f t="shared" si="50"/>
        <v>2.9574861367837363E-3</v>
      </c>
      <c r="F484" s="9">
        <f t="shared" si="51"/>
        <v>-1.8450184501844769E-3</v>
      </c>
      <c r="G484" s="17">
        <v>103244</v>
      </c>
      <c r="H484" s="9"/>
      <c r="I484" s="7">
        <v>64.2</v>
      </c>
      <c r="J484" s="7">
        <v>64.28</v>
      </c>
      <c r="K484" s="13">
        <f t="shared" si="52"/>
        <v>64.240000000000009</v>
      </c>
      <c r="L484" s="12">
        <f t="shared" si="53"/>
        <v>1.2453300124532734E-3</v>
      </c>
      <c r="M484" s="9">
        <f t="shared" si="54"/>
        <v>-3.0263055792658644E-3</v>
      </c>
      <c r="N484" s="17">
        <v>753429</v>
      </c>
      <c r="O484" s="9"/>
      <c r="P484">
        <f t="shared" si="55"/>
        <v>-2.7582951729349155E-3</v>
      </c>
    </row>
    <row r="485" spans="1:16" x14ac:dyDescent="0.25">
      <c r="A485" s="2">
        <v>43563</v>
      </c>
      <c r="B485" s="3">
        <v>2.702</v>
      </c>
      <c r="C485" s="3">
        <v>2.718</v>
      </c>
      <c r="D485" s="13">
        <f t="shared" si="49"/>
        <v>2.71</v>
      </c>
      <c r="E485" s="12">
        <f t="shared" si="50"/>
        <v>5.9040590405904109E-3</v>
      </c>
      <c r="F485" s="9">
        <f t="shared" si="51"/>
        <v>1.1760313608362827E-2</v>
      </c>
      <c r="G485" s="16">
        <v>138770</v>
      </c>
      <c r="H485" s="9"/>
      <c r="I485" s="6">
        <v>64.39</v>
      </c>
      <c r="J485" s="6">
        <v>64.48</v>
      </c>
      <c r="K485" s="13">
        <f t="shared" si="52"/>
        <v>64.435000000000002</v>
      </c>
      <c r="L485" s="12">
        <f t="shared" si="53"/>
        <v>1.3967564211997115E-3</v>
      </c>
      <c r="M485" s="9">
        <f t="shared" si="54"/>
        <v>1.8413149992097422E-2</v>
      </c>
      <c r="N485" s="16">
        <v>858832</v>
      </c>
      <c r="O485" s="9"/>
      <c r="P485">
        <f t="shared" si="55"/>
        <v>1.6903754571997841E-2</v>
      </c>
    </row>
    <row r="486" spans="1:16" x14ac:dyDescent="0.25">
      <c r="A486" s="4">
        <v>43560</v>
      </c>
      <c r="B486" s="5">
        <v>2.6760000000000002</v>
      </c>
      <c r="C486" s="5">
        <v>2.681</v>
      </c>
      <c r="D486" s="13">
        <f t="shared" si="49"/>
        <v>2.6785000000000001</v>
      </c>
      <c r="E486" s="12">
        <f t="shared" si="50"/>
        <v>1.8667164457718474E-3</v>
      </c>
      <c r="F486" s="9">
        <f t="shared" si="51"/>
        <v>1.4199166982203693E-2</v>
      </c>
      <c r="G486" s="17">
        <v>102084</v>
      </c>
      <c r="H486" s="9"/>
      <c r="I486" s="7">
        <v>63.25</v>
      </c>
      <c r="J486" s="7">
        <v>63.29</v>
      </c>
      <c r="K486" s="13">
        <f t="shared" si="52"/>
        <v>63.269999999999996</v>
      </c>
      <c r="L486" s="12">
        <f t="shared" si="53"/>
        <v>6.3221115852693456E-4</v>
      </c>
      <c r="M486" s="9">
        <f t="shared" si="54"/>
        <v>1.7775275476554109E-2</v>
      </c>
      <c r="N486" s="17">
        <v>657438</v>
      </c>
      <c r="O486" s="9"/>
      <c r="P486">
        <f t="shared" si="55"/>
        <v>1.6963928034379128E-2</v>
      </c>
    </row>
    <row r="487" spans="1:16" x14ac:dyDescent="0.25">
      <c r="A487" s="2">
        <v>43559</v>
      </c>
      <c r="B487" s="3">
        <v>2.6349999999999998</v>
      </c>
      <c r="C487" s="3">
        <v>2.6469999999999998</v>
      </c>
      <c r="D487" s="13">
        <f t="shared" si="49"/>
        <v>2.641</v>
      </c>
      <c r="E487" s="12">
        <f t="shared" si="50"/>
        <v>4.5437334343051911E-3</v>
      </c>
      <c r="F487" s="9">
        <f t="shared" si="51"/>
        <v>-1.2341062079281984E-2</v>
      </c>
      <c r="G487" s="16">
        <v>112980</v>
      </c>
      <c r="H487" s="9"/>
      <c r="I487" s="6">
        <v>62.13</v>
      </c>
      <c r="J487" s="6">
        <v>62.2</v>
      </c>
      <c r="K487" s="13">
        <f t="shared" si="52"/>
        <v>62.165000000000006</v>
      </c>
      <c r="L487" s="12">
        <f t="shared" si="53"/>
        <v>1.1260355505509575E-3</v>
      </c>
      <c r="M487" s="9">
        <f t="shared" si="54"/>
        <v>-5.2804224337946737E-3</v>
      </c>
      <c r="N487" s="16">
        <v>669007</v>
      </c>
      <c r="O487" s="9"/>
      <c r="P487">
        <f t="shared" si="55"/>
        <v>-6.8823402518741784E-3</v>
      </c>
    </row>
    <row r="488" spans="1:16" x14ac:dyDescent="0.25">
      <c r="A488" s="4">
        <v>43558</v>
      </c>
      <c r="B488" s="5">
        <v>2.6709999999999998</v>
      </c>
      <c r="C488" s="5">
        <v>2.677</v>
      </c>
      <c r="D488" s="13">
        <f t="shared" si="49"/>
        <v>2.6739999999999999</v>
      </c>
      <c r="E488" s="12">
        <f t="shared" si="50"/>
        <v>2.243829468960444E-3</v>
      </c>
      <c r="F488" s="9">
        <f t="shared" si="51"/>
        <v>-6.1326890912470899E-3</v>
      </c>
      <c r="G488" s="17">
        <v>87034</v>
      </c>
      <c r="H488" s="9"/>
      <c r="I488" s="7">
        <v>62.45</v>
      </c>
      <c r="J488" s="7">
        <v>62.54</v>
      </c>
      <c r="K488" s="13">
        <f t="shared" si="52"/>
        <v>62.495000000000005</v>
      </c>
      <c r="L488" s="12">
        <f t="shared" si="53"/>
        <v>1.4401152092166781E-3</v>
      </c>
      <c r="M488" s="9">
        <f t="shared" si="54"/>
        <v>-1.5178143473397743E-3</v>
      </c>
      <c r="N488" s="17">
        <v>778810</v>
      </c>
      <c r="O488" s="9"/>
      <c r="P488">
        <f t="shared" si="55"/>
        <v>-2.5648370608123573E-3</v>
      </c>
    </row>
    <row r="489" spans="1:16" x14ac:dyDescent="0.25">
      <c r="A489" s="2">
        <v>43557</v>
      </c>
      <c r="B489" s="3">
        <v>2.6859999999999999</v>
      </c>
      <c r="C489" s="3">
        <v>2.6949999999999998</v>
      </c>
      <c r="D489" s="13">
        <f t="shared" si="49"/>
        <v>2.6905000000000001</v>
      </c>
      <c r="E489" s="12">
        <f t="shared" si="50"/>
        <v>3.3451031406801324E-3</v>
      </c>
      <c r="F489" s="9">
        <f t="shared" si="51"/>
        <v>-5.5442616891515639E-3</v>
      </c>
      <c r="G489" s="16">
        <v>95330</v>
      </c>
      <c r="H489" s="9"/>
      <c r="I489" s="6">
        <v>62.55</v>
      </c>
      <c r="J489" s="6">
        <v>62.63</v>
      </c>
      <c r="K489" s="13">
        <f t="shared" si="52"/>
        <v>62.59</v>
      </c>
      <c r="L489" s="12">
        <f t="shared" si="53"/>
        <v>1.2781594503915225E-3</v>
      </c>
      <c r="M489" s="9">
        <f t="shared" si="54"/>
        <v>1.3439119170984615E-2</v>
      </c>
      <c r="N489" s="16">
        <v>773128</v>
      </c>
      <c r="O489" s="9"/>
      <c r="P489">
        <f t="shared" si="55"/>
        <v>9.1321700029049924E-3</v>
      </c>
    </row>
    <row r="490" spans="1:16" x14ac:dyDescent="0.25">
      <c r="A490" s="4">
        <v>43556</v>
      </c>
      <c r="B490" s="5">
        <v>2.7010000000000001</v>
      </c>
      <c r="C490" s="5">
        <v>2.71</v>
      </c>
      <c r="D490" s="13">
        <f t="shared" si="49"/>
        <v>2.7054999999999998</v>
      </c>
      <c r="E490" s="12">
        <f t="shared" si="50"/>
        <v>3.3265570134909991E-3</v>
      </c>
      <c r="F490" s="9">
        <f t="shared" si="51"/>
        <v>1.272693243496148E-2</v>
      </c>
      <c r="G490" s="17">
        <v>116446</v>
      </c>
      <c r="H490" s="9"/>
      <c r="I490" s="7">
        <v>61.72</v>
      </c>
      <c r="J490" s="7">
        <v>61.8</v>
      </c>
      <c r="K490" s="13">
        <f t="shared" si="52"/>
        <v>61.76</v>
      </c>
      <c r="L490" s="12">
        <f t="shared" si="53"/>
        <v>1.2953367875647393E-3</v>
      </c>
      <c r="M490" s="9">
        <f t="shared" si="54"/>
        <v>2.608406712078426E-2</v>
      </c>
      <c r="N490" s="17">
        <v>650838</v>
      </c>
      <c r="O490" s="9"/>
      <c r="P490">
        <f t="shared" si="55"/>
        <v>2.305360060131207E-2</v>
      </c>
    </row>
    <row r="491" spans="1:16" x14ac:dyDescent="0.25">
      <c r="A491" s="2">
        <v>43553</v>
      </c>
      <c r="B491" s="3">
        <v>2.665</v>
      </c>
      <c r="C491" s="3">
        <v>2.6779999999999999</v>
      </c>
      <c r="D491" s="13">
        <f t="shared" si="49"/>
        <v>2.6715</v>
      </c>
      <c r="E491" s="12">
        <f t="shared" si="50"/>
        <v>4.8661800486617633E-3</v>
      </c>
      <c r="F491" s="9">
        <f t="shared" si="51"/>
        <v>-1.6384388807069272E-2</v>
      </c>
      <c r="G491" s="16">
        <v>103071</v>
      </c>
      <c r="H491" s="9"/>
      <c r="I491" s="6">
        <v>60.13</v>
      </c>
      <c r="J491" s="6">
        <v>60.25</v>
      </c>
      <c r="K491" s="13">
        <f t="shared" si="52"/>
        <v>60.19</v>
      </c>
      <c r="L491" s="12">
        <f t="shared" si="53"/>
        <v>1.9936866589133984E-3</v>
      </c>
      <c r="M491" s="9">
        <f t="shared" si="54"/>
        <v>1.134167856842816E-2</v>
      </c>
      <c r="N491" s="16">
        <v>675926</v>
      </c>
      <c r="O491" s="9"/>
      <c r="P491">
        <f t="shared" si="55"/>
        <v>5.0511888133718732E-3</v>
      </c>
    </row>
    <row r="492" spans="1:16" x14ac:dyDescent="0.25">
      <c r="A492" s="4">
        <v>43552</v>
      </c>
      <c r="B492" s="5">
        <v>2.7120000000000002</v>
      </c>
      <c r="C492" s="5">
        <v>2.72</v>
      </c>
      <c r="D492" s="13">
        <f t="shared" si="49"/>
        <v>2.7160000000000002</v>
      </c>
      <c r="E492" s="12">
        <f t="shared" si="50"/>
        <v>2.945508100147278E-3</v>
      </c>
      <c r="F492" s="9">
        <f t="shared" si="51"/>
        <v>-2.936857562408246E-3</v>
      </c>
      <c r="G492" s="17">
        <v>74659</v>
      </c>
      <c r="H492" s="9"/>
      <c r="I492" s="7">
        <v>59.5</v>
      </c>
      <c r="J492" s="7">
        <v>59.53</v>
      </c>
      <c r="K492" s="13">
        <f t="shared" si="52"/>
        <v>59.515000000000001</v>
      </c>
      <c r="L492" s="12">
        <f t="shared" si="53"/>
        <v>5.0407460304126924E-4</v>
      </c>
      <c r="M492" s="9">
        <f t="shared" si="54"/>
        <v>1.9360269360269022E-3</v>
      </c>
      <c r="N492" s="17">
        <v>696292</v>
      </c>
      <c r="O492" s="9"/>
      <c r="P492">
        <f t="shared" si="55"/>
        <v>8.3046697327257546E-4</v>
      </c>
    </row>
    <row r="493" spans="1:16" x14ac:dyDescent="0.25">
      <c r="A493" s="2">
        <v>43551</v>
      </c>
      <c r="B493" s="3">
        <v>2.718</v>
      </c>
      <c r="C493" s="3">
        <v>2.73</v>
      </c>
      <c r="D493" s="13">
        <f t="shared" si="49"/>
        <v>2.7240000000000002</v>
      </c>
      <c r="E493" s="12">
        <f t="shared" si="50"/>
        <v>4.4052863436123387E-3</v>
      </c>
      <c r="F493" s="9">
        <f t="shared" si="51"/>
        <v>-8.733624454148492E-3</v>
      </c>
      <c r="G493" s="16">
        <v>124505</v>
      </c>
      <c r="H493" s="9"/>
      <c r="I493" s="6">
        <v>59.36</v>
      </c>
      <c r="J493" s="6">
        <v>59.44</v>
      </c>
      <c r="K493" s="13">
        <f t="shared" si="52"/>
        <v>59.4</v>
      </c>
      <c r="L493" s="12">
        <f t="shared" si="53"/>
        <v>1.346801346801318E-3</v>
      </c>
      <c r="M493" s="9">
        <f t="shared" si="54"/>
        <v>-1.0247438140464915E-2</v>
      </c>
      <c r="N493" s="16">
        <v>715284</v>
      </c>
      <c r="O493" s="9"/>
      <c r="P493">
        <f t="shared" si="55"/>
        <v>-9.9039841137588784E-3</v>
      </c>
    </row>
    <row r="494" spans="1:16" x14ac:dyDescent="0.25">
      <c r="A494" s="4">
        <v>43550</v>
      </c>
      <c r="B494" s="5">
        <v>2.7450000000000001</v>
      </c>
      <c r="C494" s="5">
        <v>2.7509999999999999</v>
      </c>
      <c r="D494" s="13">
        <f t="shared" si="49"/>
        <v>2.7480000000000002</v>
      </c>
      <c r="E494" s="12">
        <f t="shared" si="50"/>
        <v>2.1834061135370389E-3</v>
      </c>
      <c r="F494" s="9">
        <f t="shared" si="51"/>
        <v>-1.1332973556394954E-2</v>
      </c>
      <c r="G494" s="17">
        <v>76157</v>
      </c>
      <c r="H494" s="9"/>
      <c r="I494" s="7">
        <v>59.98</v>
      </c>
      <c r="J494" s="7">
        <v>60.05</v>
      </c>
      <c r="K494" s="13">
        <f t="shared" si="52"/>
        <v>60.015000000000001</v>
      </c>
      <c r="L494" s="12">
        <f t="shared" si="53"/>
        <v>1.1663750728984467E-3</v>
      </c>
      <c r="M494" s="9">
        <f t="shared" si="54"/>
        <v>1.574003554201564E-2</v>
      </c>
      <c r="N494" s="17">
        <v>665326</v>
      </c>
      <c r="O494" s="9"/>
      <c r="P494">
        <f t="shared" si="55"/>
        <v>9.597711639181869E-3</v>
      </c>
    </row>
    <row r="495" spans="1:16" x14ac:dyDescent="0.25">
      <c r="A495" s="2">
        <v>43549</v>
      </c>
      <c r="B495" s="3">
        <v>2.7690000000000001</v>
      </c>
      <c r="C495" s="3">
        <v>2.79</v>
      </c>
      <c r="D495" s="13">
        <f t="shared" si="49"/>
        <v>2.7795000000000001</v>
      </c>
      <c r="E495" s="12">
        <f t="shared" si="50"/>
        <v>7.555315704263323E-3</v>
      </c>
      <c r="F495" s="9">
        <f t="shared" si="51"/>
        <v>8.8929219600726306E-3</v>
      </c>
      <c r="G495" s="16">
        <v>91809</v>
      </c>
      <c r="H495" s="9"/>
      <c r="I495" s="6">
        <v>59.07</v>
      </c>
      <c r="J495" s="6">
        <v>59.1</v>
      </c>
      <c r="K495" s="13">
        <f t="shared" si="52"/>
        <v>59.085000000000001</v>
      </c>
      <c r="L495" s="12">
        <f t="shared" si="53"/>
        <v>5.0774308200052698E-4</v>
      </c>
      <c r="M495" s="9">
        <f t="shared" si="54"/>
        <v>2.970633169241399E-3</v>
      </c>
      <c r="N495" s="16">
        <v>688637</v>
      </c>
      <c r="O495" s="9"/>
      <c r="P495">
        <f t="shared" si="55"/>
        <v>4.31428196229495E-3</v>
      </c>
    </row>
    <row r="496" spans="1:16" x14ac:dyDescent="0.25">
      <c r="A496" s="4">
        <v>43546</v>
      </c>
      <c r="B496" s="5">
        <v>2.7450000000000001</v>
      </c>
      <c r="C496" s="5">
        <v>2.7650000000000001</v>
      </c>
      <c r="D496" s="13">
        <f t="shared" si="49"/>
        <v>2.7549999999999999</v>
      </c>
      <c r="E496" s="12">
        <f t="shared" si="50"/>
        <v>7.259528130671513E-3</v>
      </c>
      <c r="F496" s="9">
        <f t="shared" si="51"/>
        <v>-2.3049645390071039E-2</v>
      </c>
      <c r="G496" s="17">
        <v>85905</v>
      </c>
      <c r="H496" s="9"/>
      <c r="I496" s="7">
        <v>58.83</v>
      </c>
      <c r="J496" s="7">
        <v>58.99</v>
      </c>
      <c r="K496" s="13">
        <f t="shared" si="52"/>
        <v>58.91</v>
      </c>
      <c r="L496" s="12">
        <f t="shared" si="53"/>
        <v>2.7160074690206026E-3</v>
      </c>
      <c r="M496" s="9">
        <f t="shared" si="54"/>
        <v>-1.6034741940872066E-2</v>
      </c>
      <c r="N496" s="17">
        <v>718182</v>
      </c>
      <c r="O496" s="9"/>
      <c r="P496">
        <f t="shared" si="55"/>
        <v>-1.7626283131415808E-2</v>
      </c>
    </row>
    <row r="497" spans="1:16" x14ac:dyDescent="0.25">
      <c r="A497" s="2">
        <v>43545</v>
      </c>
      <c r="B497" s="3">
        <v>2.8149999999999999</v>
      </c>
      <c r="C497" s="3">
        <v>2.8250000000000002</v>
      </c>
      <c r="D497" s="13">
        <f t="shared" si="49"/>
        <v>2.8200000000000003</v>
      </c>
      <c r="E497" s="12">
        <f t="shared" si="50"/>
        <v>3.5460992907802233E-3</v>
      </c>
      <c r="F497" s="9">
        <f t="shared" si="51"/>
        <v>-3.7095919448858483E-3</v>
      </c>
      <c r="G497" s="16">
        <v>74032</v>
      </c>
      <c r="H497" s="9"/>
      <c r="I497" s="6">
        <v>59.85</v>
      </c>
      <c r="J497" s="6">
        <v>59.89</v>
      </c>
      <c r="K497" s="13">
        <f t="shared" si="52"/>
        <v>59.870000000000005</v>
      </c>
      <c r="L497" s="12">
        <f t="shared" si="53"/>
        <v>6.681142475363144E-4</v>
      </c>
      <c r="M497" s="9">
        <f t="shared" si="54"/>
        <v>-2.416062651003803E-3</v>
      </c>
      <c r="N497" s="16">
        <v>635543</v>
      </c>
      <c r="O497" s="9"/>
      <c r="P497">
        <f t="shared" si="55"/>
        <v>-2.7095385580205014E-3</v>
      </c>
    </row>
    <row r="498" spans="1:16" x14ac:dyDescent="0.25">
      <c r="A498" s="4">
        <v>43544</v>
      </c>
      <c r="B498" s="5">
        <v>2.8260000000000001</v>
      </c>
      <c r="C498" s="5">
        <v>2.835</v>
      </c>
      <c r="D498" s="13">
        <f t="shared" si="49"/>
        <v>2.8304999999999998</v>
      </c>
      <c r="E498" s="12">
        <f t="shared" si="50"/>
        <v>3.1796502384737317E-3</v>
      </c>
      <c r="F498" s="9">
        <f t="shared" si="51"/>
        <v>-1.0660608178958531E-2</v>
      </c>
      <c r="G498" s="17">
        <v>91054</v>
      </c>
      <c r="H498" s="9"/>
      <c r="I498" s="7">
        <v>59.98</v>
      </c>
      <c r="J498" s="7">
        <v>60.05</v>
      </c>
      <c r="K498" s="13">
        <f t="shared" si="52"/>
        <v>60.015000000000001</v>
      </c>
      <c r="L498" s="12">
        <f t="shared" si="53"/>
        <v>1.1663750728984467E-3</v>
      </c>
      <c r="M498" s="9">
        <f t="shared" si="54"/>
        <v>1.2313401366281562E-2</v>
      </c>
      <c r="N498" s="17">
        <v>773212</v>
      </c>
      <c r="O498" s="9"/>
      <c r="P498">
        <f t="shared" si="55"/>
        <v>7.1010584212949264E-3</v>
      </c>
    </row>
    <row r="499" spans="1:16" x14ac:dyDescent="0.25">
      <c r="A499" s="2">
        <v>43543</v>
      </c>
      <c r="B499" s="3">
        <v>2.8570000000000002</v>
      </c>
      <c r="C499" s="3">
        <v>2.8650000000000002</v>
      </c>
      <c r="D499" s="13">
        <f t="shared" si="49"/>
        <v>2.8610000000000002</v>
      </c>
      <c r="E499" s="12">
        <f t="shared" si="50"/>
        <v>2.7962250961202401E-3</v>
      </c>
      <c r="F499" s="9">
        <f t="shared" si="51"/>
        <v>5.6239015817225457E-3</v>
      </c>
      <c r="G499" s="16">
        <v>98069</v>
      </c>
      <c r="H499" s="9"/>
      <c r="I499" s="6">
        <v>59.25</v>
      </c>
      <c r="J499" s="6">
        <v>59.32</v>
      </c>
      <c r="K499" s="13">
        <f t="shared" si="52"/>
        <v>59.284999999999997</v>
      </c>
      <c r="L499" s="12">
        <f t="shared" si="53"/>
        <v>1.1807371173146713E-3</v>
      </c>
      <c r="M499" s="9">
        <f t="shared" si="54"/>
        <v>4.6602270801556767E-3</v>
      </c>
      <c r="N499" s="16">
        <v>577958</v>
      </c>
      <c r="O499" s="9"/>
      <c r="P499">
        <f t="shared" si="55"/>
        <v>4.8788655367826908E-3</v>
      </c>
    </row>
    <row r="500" spans="1:16" x14ac:dyDescent="0.25">
      <c r="A500" s="4">
        <v>43542</v>
      </c>
      <c r="B500" s="5">
        <v>2.84</v>
      </c>
      <c r="C500" s="5">
        <v>2.85</v>
      </c>
      <c r="D500" s="13">
        <f t="shared" si="49"/>
        <v>2.8449999999999998</v>
      </c>
      <c r="E500" s="12">
        <f t="shared" si="50"/>
        <v>3.5149384885765312E-3</v>
      </c>
      <c r="F500" s="9">
        <f t="shared" si="51"/>
        <v>1.8435654197243467E-2</v>
      </c>
      <c r="G500" s="17">
        <v>85423</v>
      </c>
      <c r="H500" s="9"/>
      <c r="I500" s="7">
        <v>58.92</v>
      </c>
      <c r="J500" s="7">
        <v>59.1</v>
      </c>
      <c r="K500" s="13">
        <f t="shared" si="52"/>
        <v>59.010000000000005</v>
      </c>
      <c r="L500" s="12">
        <f t="shared" si="53"/>
        <v>3.0503304524656786E-3</v>
      </c>
      <c r="M500" s="9">
        <f t="shared" si="54"/>
        <v>1.0531723606473253E-2</v>
      </c>
      <c r="N500" s="17">
        <v>145125</v>
      </c>
      <c r="O500" s="9"/>
      <c r="P500">
        <f t="shared" si="55"/>
        <v>1.2324967261715003E-2</v>
      </c>
    </row>
    <row r="501" spans="1:16" x14ac:dyDescent="0.25">
      <c r="A501" s="2">
        <v>43539</v>
      </c>
      <c r="B501" s="3">
        <v>2.79</v>
      </c>
      <c r="C501" s="3">
        <v>2.7970000000000002</v>
      </c>
      <c r="D501" s="13">
        <f t="shared" si="49"/>
        <v>2.7934999999999999</v>
      </c>
      <c r="E501" s="12">
        <f t="shared" si="50"/>
        <v>2.5058170753535411E-3</v>
      </c>
      <c r="F501" s="9">
        <f t="shared" si="51"/>
        <v>-1.9824561403508856E-2</v>
      </c>
      <c r="G501" s="16">
        <v>75017</v>
      </c>
      <c r="H501" s="9"/>
      <c r="I501" s="6">
        <v>58.34</v>
      </c>
      <c r="J501" s="6">
        <v>58.45</v>
      </c>
      <c r="K501" s="13">
        <f t="shared" si="52"/>
        <v>58.395000000000003</v>
      </c>
      <c r="L501" s="12">
        <f t="shared" si="53"/>
        <v>1.8837229214829939E-3</v>
      </c>
      <c r="M501" s="9">
        <f t="shared" si="54"/>
        <v>-2.3065094823166987E-3</v>
      </c>
      <c r="N501" s="16">
        <v>490637</v>
      </c>
      <c r="O501" s="9"/>
      <c r="P501">
        <f t="shared" si="55"/>
        <v>-6.2810048424552485E-3</v>
      </c>
    </row>
    <row r="502" spans="1:16" x14ac:dyDescent="0.25">
      <c r="A502" s="4">
        <v>43538</v>
      </c>
      <c r="B502" s="5">
        <v>2.8460000000000001</v>
      </c>
      <c r="C502" s="5">
        <v>2.8540000000000001</v>
      </c>
      <c r="D502" s="13">
        <f t="shared" si="49"/>
        <v>2.85</v>
      </c>
      <c r="E502" s="12">
        <f t="shared" si="50"/>
        <v>2.8070175438596515E-3</v>
      </c>
      <c r="F502" s="9">
        <f t="shared" si="51"/>
        <v>5.8231868713605195E-3</v>
      </c>
      <c r="G502" s="17">
        <v>73261</v>
      </c>
      <c r="H502" s="9"/>
      <c r="I502" s="7">
        <v>58.51</v>
      </c>
      <c r="J502" s="7">
        <v>58.55</v>
      </c>
      <c r="K502" s="13">
        <f t="shared" si="52"/>
        <v>58.53</v>
      </c>
      <c r="L502" s="12">
        <f t="shared" si="53"/>
        <v>6.8341021698272927E-4</v>
      </c>
      <c r="M502" s="9">
        <f t="shared" si="54"/>
        <v>3.2567706547823594E-3</v>
      </c>
      <c r="N502" s="17">
        <v>545052</v>
      </c>
      <c r="O502" s="9"/>
      <c r="P502">
        <f t="shared" si="55"/>
        <v>3.8390391279471579E-3</v>
      </c>
    </row>
    <row r="503" spans="1:16" x14ac:dyDescent="0.25">
      <c r="A503" s="2">
        <v>43537</v>
      </c>
      <c r="B503" s="3">
        <v>2.83</v>
      </c>
      <c r="C503" s="3">
        <v>2.8370000000000002</v>
      </c>
      <c r="D503" s="13">
        <f t="shared" si="49"/>
        <v>2.8334999999999999</v>
      </c>
      <c r="E503" s="12">
        <f t="shared" si="50"/>
        <v>2.4704429151226814E-3</v>
      </c>
      <c r="F503" s="9">
        <f t="shared" si="51"/>
        <v>1.4137437365783878E-2</v>
      </c>
      <c r="G503" s="16">
        <v>90780</v>
      </c>
      <c r="H503" s="9"/>
      <c r="I503" s="6">
        <v>58.3</v>
      </c>
      <c r="J503" s="6">
        <v>58.38</v>
      </c>
      <c r="K503" s="13">
        <f t="shared" si="52"/>
        <v>58.34</v>
      </c>
      <c r="L503" s="12">
        <f t="shared" si="53"/>
        <v>1.3712718546452759E-3</v>
      </c>
      <c r="M503" s="9">
        <f t="shared" si="54"/>
        <v>2.2432527164388372E-2</v>
      </c>
      <c r="N503" s="16">
        <v>575441</v>
      </c>
      <c r="O503" s="9"/>
      <c r="P503">
        <f t="shared" si="55"/>
        <v>2.0550537313872928E-2</v>
      </c>
    </row>
    <row r="504" spans="1:16" x14ac:dyDescent="0.25">
      <c r="A504" s="4">
        <v>43536</v>
      </c>
      <c r="B504" s="5">
        <v>2.79</v>
      </c>
      <c r="C504" s="5">
        <v>2.798</v>
      </c>
      <c r="D504" s="13">
        <f t="shared" si="49"/>
        <v>2.794</v>
      </c>
      <c r="E504" s="12">
        <f t="shared" si="50"/>
        <v>2.8632784538296374E-3</v>
      </c>
      <c r="F504" s="9">
        <f t="shared" si="51"/>
        <v>6.4841498559078392E-3</v>
      </c>
      <c r="G504" s="17">
        <v>76479</v>
      </c>
      <c r="H504" s="9"/>
      <c r="I504" s="7">
        <v>57.02</v>
      </c>
      <c r="J504" s="7">
        <v>57.1</v>
      </c>
      <c r="K504" s="13">
        <f t="shared" si="52"/>
        <v>57.06</v>
      </c>
      <c r="L504" s="12">
        <f t="shared" si="53"/>
        <v>1.4020329477742427E-3</v>
      </c>
      <c r="M504" s="9">
        <f t="shared" si="54"/>
        <v>5.019815059445154E-3</v>
      </c>
      <c r="N504" s="17">
        <v>631109</v>
      </c>
      <c r="O504" s="9"/>
      <c r="P504">
        <f t="shared" si="55"/>
        <v>5.3520433163548016E-3</v>
      </c>
    </row>
    <row r="505" spans="1:16" x14ac:dyDescent="0.25">
      <c r="A505" s="2">
        <v>43535</v>
      </c>
      <c r="B505" s="3">
        <v>2.7719999999999998</v>
      </c>
      <c r="C505" s="3">
        <v>2.78</v>
      </c>
      <c r="D505" s="13">
        <f t="shared" si="49"/>
        <v>2.7759999999999998</v>
      </c>
      <c r="E505" s="12">
        <f t="shared" si="50"/>
        <v>2.8818443804034611E-3</v>
      </c>
      <c r="F505" s="9">
        <f t="shared" si="51"/>
        <v>-3.1064572425829162E-2</v>
      </c>
      <c r="G505" s="16">
        <v>124234</v>
      </c>
      <c r="H505" s="9"/>
      <c r="I505" s="6">
        <v>56.75</v>
      </c>
      <c r="J505" s="6">
        <v>56.8</v>
      </c>
      <c r="K505" s="13">
        <f t="shared" si="52"/>
        <v>56.774999999999999</v>
      </c>
      <c r="L505" s="12">
        <f t="shared" si="53"/>
        <v>8.8066930867454268E-4</v>
      </c>
      <c r="M505" s="9">
        <f t="shared" si="54"/>
        <v>1.3567794340801465E-2</v>
      </c>
      <c r="N505" s="16">
        <v>564424</v>
      </c>
      <c r="O505" s="9"/>
      <c r="P505">
        <f>F505*$U$4+M505*$U$3</f>
        <v>3.4416036305559023E-3</v>
      </c>
    </row>
    <row r="506" spans="1:16" x14ac:dyDescent="0.25">
      <c r="A506" s="4">
        <v>43532</v>
      </c>
      <c r="B506" s="5">
        <v>2.86</v>
      </c>
      <c r="C506" s="5">
        <v>2.87</v>
      </c>
      <c r="D506" s="13">
        <f t="shared" si="49"/>
        <v>2.8650000000000002</v>
      </c>
      <c r="E506" s="12">
        <f t="shared" si="50"/>
        <v>3.4904013961606388E-3</v>
      </c>
      <c r="F506" s="9"/>
      <c r="G506" s="17">
        <v>73417</v>
      </c>
      <c r="H506" s="9"/>
      <c r="I506" s="7">
        <v>55.93</v>
      </c>
      <c r="J506" s="7">
        <v>56.1</v>
      </c>
      <c r="K506" s="13">
        <f t="shared" si="52"/>
        <v>56.015000000000001</v>
      </c>
      <c r="L506" s="12">
        <f t="shared" si="53"/>
        <v>3.034901365705645E-3</v>
      </c>
      <c r="M506" s="9"/>
      <c r="N506" s="17">
        <v>713327</v>
      </c>
      <c r="O506" s="9"/>
    </row>
  </sheetData>
  <mergeCells count="2">
    <mergeCell ref="B1:C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Fernando</cp:lastModifiedBy>
  <dcterms:created xsi:type="dcterms:W3CDTF">2021-03-08T23:32:49Z</dcterms:created>
  <dcterms:modified xsi:type="dcterms:W3CDTF">2021-03-09T00:04:12Z</dcterms:modified>
  <cp:category/>
</cp:coreProperties>
</file>