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Fernando\Documents\8vo Semestre\Administración del Riesgo\"/>
    </mc:Choice>
  </mc:AlternateContent>
  <xr:revisionPtr revIDLastSave="0" documentId="13_ncr:1_{DD74E6A2-C8B9-4C61-8E84-8706882EF4F7}" xr6:coauthVersionLast="45" xr6:coauthVersionMax="46" xr10:uidLastSave="{00000000-0000-0000-0000-000000000000}"/>
  <bookViews>
    <workbookView xWindow="-110" yWindow="-110" windowWidth="19420" windowHeight="10420" activeTab="5" xr2:uid="{00000000-000D-0000-FFFF-FFFF00000000}"/>
  </bookViews>
  <sheets>
    <sheet name="EWJ" sheetId="2" r:id="rId1"/>
    <sheet name="EEM" sheetId="3" r:id="rId2"/>
    <sheet name="FEZ" sheetId="4" r:id="rId3"/>
    <sheet name="Hoja1" sheetId="6" r:id="rId4"/>
    <sheet name="USDMXN" sheetId="5" r:id="rId5"/>
    <sheet name="Hoja2" sheetId="7" r:id="rId6"/>
    <sheet name="Hoja3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7" l="1"/>
  <c r="N9" i="7"/>
  <c r="N13" i="7"/>
  <c r="O10" i="7"/>
  <c r="O15" i="7" s="1"/>
  <c r="N15" i="7"/>
  <c r="G6" i="7"/>
  <c r="F6" i="7"/>
  <c r="F5" i="7"/>
  <c r="H5" i="7"/>
  <c r="G5" i="7"/>
  <c r="F4" i="7"/>
  <c r="G4" i="7" s="1"/>
  <c r="H4" i="7" s="1"/>
  <c r="K14" i="7"/>
  <c r="K13" i="7"/>
  <c r="K11" i="7"/>
  <c r="K10" i="7"/>
  <c r="K8" i="7"/>
  <c r="K7" i="7"/>
  <c r="K5" i="7"/>
  <c r="K4" i="7"/>
  <c r="C6" i="8"/>
  <c r="B5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2" i="7"/>
  <c r="L9" i="6"/>
  <c r="L8" i="6"/>
  <c r="M14" i="6"/>
  <c r="L4" i="6"/>
  <c r="N4" i="6" s="1"/>
  <c r="M4" i="6"/>
  <c r="K4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F112" i="6"/>
  <c r="G112" i="6"/>
  <c r="E113" i="6"/>
  <c r="F113" i="6"/>
  <c r="G113" i="6"/>
  <c r="E114" i="6"/>
  <c r="F114" i="6"/>
  <c r="G114" i="6"/>
  <c r="E115" i="6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F120" i="6"/>
  <c r="G120" i="6"/>
  <c r="E121" i="6"/>
  <c r="F121" i="6"/>
  <c r="G121" i="6"/>
  <c r="E122" i="6"/>
  <c r="F122" i="6"/>
  <c r="G122" i="6"/>
  <c r="E123" i="6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F128" i="6"/>
  <c r="G128" i="6"/>
  <c r="E129" i="6"/>
  <c r="F129" i="6"/>
  <c r="G129" i="6"/>
  <c r="E130" i="6"/>
  <c r="F130" i="6"/>
  <c r="G130" i="6"/>
  <c r="E131" i="6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F136" i="6"/>
  <c r="G136" i="6"/>
  <c r="E137" i="6"/>
  <c r="F137" i="6"/>
  <c r="G137" i="6"/>
  <c r="E138" i="6"/>
  <c r="F138" i="6"/>
  <c r="G138" i="6"/>
  <c r="E139" i="6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F144" i="6"/>
  <c r="G144" i="6"/>
  <c r="E145" i="6"/>
  <c r="F145" i="6"/>
  <c r="G145" i="6"/>
  <c r="E146" i="6"/>
  <c r="F146" i="6"/>
  <c r="G146" i="6"/>
  <c r="E147" i="6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F152" i="6"/>
  <c r="G152" i="6"/>
  <c r="E153" i="6"/>
  <c r="F153" i="6"/>
  <c r="G153" i="6"/>
  <c r="E154" i="6"/>
  <c r="F154" i="6"/>
  <c r="G154" i="6"/>
  <c r="E155" i="6"/>
  <c r="F155" i="6"/>
  <c r="G155" i="6"/>
  <c r="E156" i="6"/>
  <c r="F156" i="6"/>
  <c r="G156" i="6"/>
  <c r="E157" i="6"/>
  <c r="F157" i="6"/>
  <c r="G157" i="6"/>
  <c r="E158" i="6"/>
  <c r="F158" i="6"/>
  <c r="G158" i="6"/>
  <c r="E159" i="6"/>
  <c r="F159" i="6"/>
  <c r="G159" i="6"/>
  <c r="E160" i="6"/>
  <c r="F160" i="6"/>
  <c r="G160" i="6"/>
  <c r="E161" i="6"/>
  <c r="F161" i="6"/>
  <c r="G161" i="6"/>
  <c r="E162" i="6"/>
  <c r="F162" i="6"/>
  <c r="G162" i="6"/>
  <c r="E163" i="6"/>
  <c r="F163" i="6"/>
  <c r="G163" i="6"/>
  <c r="E164" i="6"/>
  <c r="F164" i="6"/>
  <c r="G164" i="6"/>
  <c r="E165" i="6"/>
  <c r="F165" i="6"/>
  <c r="G165" i="6"/>
  <c r="E166" i="6"/>
  <c r="F166" i="6"/>
  <c r="G166" i="6"/>
  <c r="E167" i="6"/>
  <c r="F167" i="6"/>
  <c r="G167" i="6"/>
  <c r="E168" i="6"/>
  <c r="F168" i="6"/>
  <c r="G168" i="6"/>
  <c r="E169" i="6"/>
  <c r="F169" i="6"/>
  <c r="G169" i="6"/>
  <c r="E170" i="6"/>
  <c r="F170" i="6"/>
  <c r="G170" i="6"/>
  <c r="E171" i="6"/>
  <c r="F171" i="6"/>
  <c r="G171" i="6"/>
  <c r="E172" i="6"/>
  <c r="F172" i="6"/>
  <c r="G172" i="6"/>
  <c r="E173" i="6"/>
  <c r="F173" i="6"/>
  <c r="G173" i="6"/>
  <c r="E174" i="6"/>
  <c r="F174" i="6"/>
  <c r="G174" i="6"/>
  <c r="E175" i="6"/>
  <c r="F175" i="6"/>
  <c r="G175" i="6"/>
  <c r="E176" i="6"/>
  <c r="F176" i="6"/>
  <c r="G176" i="6"/>
  <c r="E177" i="6"/>
  <c r="F177" i="6"/>
  <c r="G177" i="6"/>
  <c r="E178" i="6"/>
  <c r="F178" i="6"/>
  <c r="G178" i="6"/>
  <c r="E179" i="6"/>
  <c r="F179" i="6"/>
  <c r="G179" i="6"/>
  <c r="E180" i="6"/>
  <c r="F180" i="6"/>
  <c r="G180" i="6"/>
  <c r="E181" i="6"/>
  <c r="F181" i="6"/>
  <c r="G181" i="6"/>
  <c r="E182" i="6"/>
  <c r="F182" i="6"/>
  <c r="G182" i="6"/>
  <c r="E183" i="6"/>
  <c r="F183" i="6"/>
  <c r="G183" i="6"/>
  <c r="E184" i="6"/>
  <c r="F184" i="6"/>
  <c r="G184" i="6"/>
  <c r="E185" i="6"/>
  <c r="F185" i="6"/>
  <c r="G185" i="6"/>
  <c r="E186" i="6"/>
  <c r="F186" i="6"/>
  <c r="G186" i="6"/>
  <c r="E187" i="6"/>
  <c r="F187" i="6"/>
  <c r="G187" i="6"/>
  <c r="E188" i="6"/>
  <c r="F188" i="6"/>
  <c r="G188" i="6"/>
  <c r="E189" i="6"/>
  <c r="F189" i="6"/>
  <c r="G189" i="6"/>
  <c r="E190" i="6"/>
  <c r="F190" i="6"/>
  <c r="G190" i="6"/>
  <c r="E191" i="6"/>
  <c r="F191" i="6"/>
  <c r="G191" i="6"/>
  <c r="E192" i="6"/>
  <c r="F192" i="6"/>
  <c r="G192" i="6"/>
  <c r="E193" i="6"/>
  <c r="F193" i="6"/>
  <c r="G193" i="6"/>
  <c r="E194" i="6"/>
  <c r="F194" i="6"/>
  <c r="G194" i="6"/>
  <c r="E195" i="6"/>
  <c r="F195" i="6"/>
  <c r="G195" i="6"/>
  <c r="E196" i="6"/>
  <c r="F196" i="6"/>
  <c r="G196" i="6"/>
  <c r="E197" i="6"/>
  <c r="F197" i="6"/>
  <c r="G197" i="6"/>
  <c r="E198" i="6"/>
  <c r="F198" i="6"/>
  <c r="G198" i="6"/>
  <c r="E199" i="6"/>
  <c r="F199" i="6"/>
  <c r="G199" i="6"/>
  <c r="E200" i="6"/>
  <c r="F200" i="6"/>
  <c r="G200" i="6"/>
  <c r="E201" i="6"/>
  <c r="F201" i="6"/>
  <c r="G201" i="6"/>
  <c r="E202" i="6"/>
  <c r="F202" i="6"/>
  <c r="G202" i="6"/>
  <c r="E203" i="6"/>
  <c r="F203" i="6"/>
  <c r="G203" i="6"/>
  <c r="E204" i="6"/>
  <c r="F204" i="6"/>
  <c r="G204" i="6"/>
  <c r="E205" i="6"/>
  <c r="F205" i="6"/>
  <c r="G205" i="6"/>
  <c r="E206" i="6"/>
  <c r="F206" i="6"/>
  <c r="G206" i="6"/>
  <c r="E207" i="6"/>
  <c r="F207" i="6"/>
  <c r="G207" i="6"/>
  <c r="E208" i="6"/>
  <c r="F208" i="6"/>
  <c r="G208" i="6"/>
  <c r="E209" i="6"/>
  <c r="F209" i="6"/>
  <c r="G209" i="6"/>
  <c r="E210" i="6"/>
  <c r="F210" i="6"/>
  <c r="G210" i="6"/>
  <c r="E211" i="6"/>
  <c r="F211" i="6"/>
  <c r="G211" i="6"/>
  <c r="E212" i="6"/>
  <c r="F212" i="6"/>
  <c r="G212" i="6"/>
  <c r="E213" i="6"/>
  <c r="F213" i="6"/>
  <c r="G213" i="6"/>
  <c r="E214" i="6"/>
  <c r="F214" i="6"/>
  <c r="G214" i="6"/>
  <c r="E215" i="6"/>
  <c r="F215" i="6"/>
  <c r="G215" i="6"/>
  <c r="E216" i="6"/>
  <c r="F216" i="6"/>
  <c r="G216" i="6"/>
  <c r="E217" i="6"/>
  <c r="F217" i="6"/>
  <c r="G217" i="6"/>
  <c r="E218" i="6"/>
  <c r="F218" i="6"/>
  <c r="G218" i="6"/>
  <c r="E219" i="6"/>
  <c r="F219" i="6"/>
  <c r="G219" i="6"/>
  <c r="E220" i="6"/>
  <c r="F220" i="6"/>
  <c r="G220" i="6"/>
  <c r="E221" i="6"/>
  <c r="F221" i="6"/>
  <c r="G221" i="6"/>
  <c r="E222" i="6"/>
  <c r="F222" i="6"/>
  <c r="G222" i="6"/>
  <c r="E223" i="6"/>
  <c r="F223" i="6"/>
  <c r="G223" i="6"/>
  <c r="E224" i="6"/>
  <c r="F224" i="6"/>
  <c r="G224" i="6"/>
  <c r="E225" i="6"/>
  <c r="F225" i="6"/>
  <c r="G225" i="6"/>
  <c r="E226" i="6"/>
  <c r="F226" i="6"/>
  <c r="G226" i="6"/>
  <c r="E227" i="6"/>
  <c r="F227" i="6"/>
  <c r="G227" i="6"/>
  <c r="E228" i="6"/>
  <c r="F228" i="6"/>
  <c r="G228" i="6"/>
  <c r="E229" i="6"/>
  <c r="F229" i="6"/>
  <c r="G229" i="6"/>
  <c r="E230" i="6"/>
  <c r="F230" i="6"/>
  <c r="G230" i="6"/>
  <c r="E231" i="6"/>
  <c r="F231" i="6"/>
  <c r="G231" i="6"/>
  <c r="E232" i="6"/>
  <c r="F232" i="6"/>
  <c r="G232" i="6"/>
  <c r="E233" i="6"/>
  <c r="F233" i="6"/>
  <c r="G233" i="6"/>
  <c r="E234" i="6"/>
  <c r="F234" i="6"/>
  <c r="G234" i="6"/>
  <c r="E235" i="6"/>
  <c r="F235" i="6"/>
  <c r="G235" i="6"/>
  <c r="E236" i="6"/>
  <c r="F236" i="6"/>
  <c r="G236" i="6"/>
  <c r="E237" i="6"/>
  <c r="F237" i="6"/>
  <c r="G237" i="6"/>
  <c r="E238" i="6"/>
  <c r="F238" i="6"/>
  <c r="G238" i="6"/>
  <c r="E239" i="6"/>
  <c r="F239" i="6"/>
  <c r="G239" i="6"/>
  <c r="E240" i="6"/>
  <c r="F240" i="6"/>
  <c r="G240" i="6"/>
  <c r="E241" i="6"/>
  <c r="F241" i="6"/>
  <c r="G241" i="6"/>
  <c r="E242" i="6"/>
  <c r="F242" i="6"/>
  <c r="G242" i="6"/>
  <c r="E243" i="6"/>
  <c r="F243" i="6"/>
  <c r="G243" i="6"/>
  <c r="E244" i="6"/>
  <c r="F244" i="6"/>
  <c r="G244" i="6"/>
  <c r="E245" i="6"/>
  <c r="F245" i="6"/>
  <c r="G245" i="6"/>
  <c r="E246" i="6"/>
  <c r="F246" i="6"/>
  <c r="G246" i="6"/>
  <c r="E247" i="6"/>
  <c r="F247" i="6"/>
  <c r="G247" i="6"/>
  <c r="E248" i="6"/>
  <c r="F248" i="6"/>
  <c r="G248" i="6"/>
  <c r="E249" i="6"/>
  <c r="F249" i="6"/>
  <c r="G249" i="6"/>
  <c r="E250" i="6"/>
  <c r="F250" i="6"/>
  <c r="G250" i="6"/>
  <c r="E251" i="6"/>
  <c r="F251" i="6"/>
  <c r="G251" i="6"/>
  <c r="E252" i="6"/>
  <c r="F252" i="6"/>
  <c r="G252" i="6"/>
  <c r="E253" i="6"/>
  <c r="F253" i="6"/>
  <c r="G253" i="6"/>
  <c r="E254" i="6"/>
  <c r="F254" i="6"/>
  <c r="G254" i="6"/>
  <c r="E255" i="6"/>
  <c r="F255" i="6"/>
  <c r="G255" i="6"/>
  <c r="E256" i="6"/>
  <c r="F256" i="6"/>
  <c r="G256" i="6"/>
  <c r="E257" i="6"/>
  <c r="F257" i="6"/>
  <c r="G257" i="6"/>
  <c r="E258" i="6"/>
  <c r="F258" i="6"/>
  <c r="G258" i="6"/>
  <c r="E259" i="6"/>
  <c r="F259" i="6"/>
  <c r="G259" i="6"/>
  <c r="E260" i="6"/>
  <c r="F260" i="6"/>
  <c r="G260" i="6"/>
  <c r="E261" i="6"/>
  <c r="F261" i="6"/>
  <c r="G261" i="6"/>
  <c r="E262" i="6"/>
  <c r="F262" i="6"/>
  <c r="G262" i="6"/>
  <c r="E263" i="6"/>
  <c r="F263" i="6"/>
  <c r="G263" i="6"/>
  <c r="E264" i="6"/>
  <c r="F264" i="6"/>
  <c r="G264" i="6"/>
  <c r="E265" i="6"/>
  <c r="F265" i="6"/>
  <c r="G265" i="6"/>
  <c r="E266" i="6"/>
  <c r="F266" i="6"/>
  <c r="G266" i="6"/>
  <c r="E267" i="6"/>
  <c r="F267" i="6"/>
  <c r="G267" i="6"/>
  <c r="E268" i="6"/>
  <c r="F268" i="6"/>
  <c r="G268" i="6"/>
  <c r="E269" i="6"/>
  <c r="F269" i="6"/>
  <c r="G269" i="6"/>
  <c r="E270" i="6"/>
  <c r="F270" i="6"/>
  <c r="G270" i="6"/>
  <c r="E271" i="6"/>
  <c r="F271" i="6"/>
  <c r="G271" i="6"/>
  <c r="E272" i="6"/>
  <c r="F272" i="6"/>
  <c r="G272" i="6"/>
  <c r="E273" i="6"/>
  <c r="F273" i="6"/>
  <c r="G273" i="6"/>
  <c r="E274" i="6"/>
  <c r="F274" i="6"/>
  <c r="G274" i="6"/>
  <c r="E275" i="6"/>
  <c r="F275" i="6"/>
  <c r="G275" i="6"/>
  <c r="E276" i="6"/>
  <c r="F276" i="6"/>
  <c r="G276" i="6"/>
  <c r="E277" i="6"/>
  <c r="F277" i="6"/>
  <c r="G277" i="6"/>
  <c r="E278" i="6"/>
  <c r="F278" i="6"/>
  <c r="G278" i="6"/>
  <c r="E279" i="6"/>
  <c r="F279" i="6"/>
  <c r="G279" i="6"/>
  <c r="E280" i="6"/>
  <c r="F280" i="6"/>
  <c r="G280" i="6"/>
  <c r="E281" i="6"/>
  <c r="F281" i="6"/>
  <c r="G281" i="6"/>
  <c r="E282" i="6"/>
  <c r="F282" i="6"/>
  <c r="G282" i="6"/>
  <c r="E283" i="6"/>
  <c r="F283" i="6"/>
  <c r="G283" i="6"/>
  <c r="E284" i="6"/>
  <c r="F284" i="6"/>
  <c r="G284" i="6"/>
  <c r="E285" i="6"/>
  <c r="F285" i="6"/>
  <c r="G285" i="6"/>
  <c r="E286" i="6"/>
  <c r="F286" i="6"/>
  <c r="G286" i="6"/>
  <c r="E287" i="6"/>
  <c r="F287" i="6"/>
  <c r="G287" i="6"/>
  <c r="E288" i="6"/>
  <c r="F288" i="6"/>
  <c r="G288" i="6"/>
  <c r="E289" i="6"/>
  <c r="F289" i="6"/>
  <c r="G289" i="6"/>
  <c r="E290" i="6"/>
  <c r="F290" i="6"/>
  <c r="G290" i="6"/>
  <c r="E291" i="6"/>
  <c r="F291" i="6"/>
  <c r="G291" i="6"/>
  <c r="E292" i="6"/>
  <c r="F292" i="6"/>
  <c r="G292" i="6"/>
  <c r="E293" i="6"/>
  <c r="F293" i="6"/>
  <c r="G293" i="6"/>
  <c r="E294" i="6"/>
  <c r="F294" i="6"/>
  <c r="G294" i="6"/>
  <c r="E295" i="6"/>
  <c r="F295" i="6"/>
  <c r="G295" i="6"/>
  <c r="E296" i="6"/>
  <c r="F296" i="6"/>
  <c r="G296" i="6"/>
  <c r="E297" i="6"/>
  <c r="F297" i="6"/>
  <c r="G297" i="6"/>
  <c r="E298" i="6"/>
  <c r="F298" i="6"/>
  <c r="G298" i="6"/>
  <c r="E299" i="6"/>
  <c r="F299" i="6"/>
  <c r="G299" i="6"/>
  <c r="E300" i="6"/>
  <c r="F300" i="6"/>
  <c r="G300" i="6"/>
  <c r="E301" i="6"/>
  <c r="F301" i="6"/>
  <c r="G301" i="6"/>
  <c r="E302" i="6"/>
  <c r="F302" i="6"/>
  <c r="G302" i="6"/>
  <c r="E303" i="6"/>
  <c r="F303" i="6"/>
  <c r="G303" i="6"/>
  <c r="E304" i="6"/>
  <c r="F304" i="6"/>
  <c r="G304" i="6"/>
  <c r="E305" i="6"/>
  <c r="F305" i="6"/>
  <c r="G305" i="6"/>
  <c r="E306" i="6"/>
  <c r="F306" i="6"/>
  <c r="G306" i="6"/>
  <c r="E307" i="6"/>
  <c r="F307" i="6"/>
  <c r="G307" i="6"/>
  <c r="E308" i="6"/>
  <c r="F308" i="6"/>
  <c r="G308" i="6"/>
  <c r="E309" i="6"/>
  <c r="F309" i="6"/>
  <c r="G309" i="6"/>
  <c r="E310" i="6"/>
  <c r="F310" i="6"/>
  <c r="G310" i="6"/>
  <c r="E311" i="6"/>
  <c r="F311" i="6"/>
  <c r="G311" i="6"/>
  <c r="E312" i="6"/>
  <c r="F312" i="6"/>
  <c r="G312" i="6"/>
  <c r="E313" i="6"/>
  <c r="F313" i="6"/>
  <c r="G313" i="6"/>
  <c r="E314" i="6"/>
  <c r="F314" i="6"/>
  <c r="G314" i="6"/>
  <c r="E315" i="6"/>
  <c r="F315" i="6"/>
  <c r="G315" i="6"/>
  <c r="E316" i="6"/>
  <c r="F316" i="6"/>
  <c r="G316" i="6"/>
  <c r="E317" i="6"/>
  <c r="F317" i="6"/>
  <c r="G317" i="6"/>
  <c r="E318" i="6"/>
  <c r="F318" i="6"/>
  <c r="G318" i="6"/>
  <c r="E319" i="6"/>
  <c r="F319" i="6"/>
  <c r="G319" i="6"/>
  <c r="E320" i="6"/>
  <c r="F320" i="6"/>
  <c r="G320" i="6"/>
  <c r="E321" i="6"/>
  <c r="F321" i="6"/>
  <c r="G321" i="6"/>
  <c r="E322" i="6"/>
  <c r="F322" i="6"/>
  <c r="G322" i="6"/>
  <c r="E323" i="6"/>
  <c r="F323" i="6"/>
  <c r="G323" i="6"/>
  <c r="E324" i="6"/>
  <c r="F324" i="6"/>
  <c r="G324" i="6"/>
  <c r="E325" i="6"/>
  <c r="F325" i="6"/>
  <c r="G325" i="6"/>
  <c r="E326" i="6"/>
  <c r="F326" i="6"/>
  <c r="G326" i="6"/>
  <c r="E327" i="6"/>
  <c r="F327" i="6"/>
  <c r="G327" i="6"/>
  <c r="E328" i="6"/>
  <c r="F328" i="6"/>
  <c r="G328" i="6"/>
  <c r="E329" i="6"/>
  <c r="F329" i="6"/>
  <c r="G329" i="6"/>
  <c r="E330" i="6"/>
  <c r="F330" i="6"/>
  <c r="G330" i="6"/>
  <c r="E331" i="6"/>
  <c r="F331" i="6"/>
  <c r="G331" i="6"/>
  <c r="E332" i="6"/>
  <c r="F332" i="6"/>
  <c r="G332" i="6"/>
  <c r="E333" i="6"/>
  <c r="F333" i="6"/>
  <c r="G333" i="6"/>
  <c r="E334" i="6"/>
  <c r="F334" i="6"/>
  <c r="G334" i="6"/>
  <c r="E335" i="6"/>
  <c r="F335" i="6"/>
  <c r="G335" i="6"/>
  <c r="E336" i="6"/>
  <c r="F336" i="6"/>
  <c r="G336" i="6"/>
  <c r="E337" i="6"/>
  <c r="F337" i="6"/>
  <c r="G337" i="6"/>
  <c r="E338" i="6"/>
  <c r="F338" i="6"/>
  <c r="G338" i="6"/>
  <c r="E339" i="6"/>
  <c r="F339" i="6"/>
  <c r="G339" i="6"/>
  <c r="E340" i="6"/>
  <c r="F340" i="6"/>
  <c r="G340" i="6"/>
  <c r="E341" i="6"/>
  <c r="F341" i="6"/>
  <c r="G341" i="6"/>
  <c r="E342" i="6"/>
  <c r="F342" i="6"/>
  <c r="G342" i="6"/>
  <c r="E343" i="6"/>
  <c r="F343" i="6"/>
  <c r="G343" i="6"/>
  <c r="E344" i="6"/>
  <c r="F344" i="6"/>
  <c r="G344" i="6"/>
  <c r="E345" i="6"/>
  <c r="F345" i="6"/>
  <c r="G345" i="6"/>
  <c r="E346" i="6"/>
  <c r="F346" i="6"/>
  <c r="G346" i="6"/>
  <c r="E347" i="6"/>
  <c r="F347" i="6"/>
  <c r="G347" i="6"/>
  <c r="E348" i="6"/>
  <c r="F348" i="6"/>
  <c r="G348" i="6"/>
  <c r="E349" i="6"/>
  <c r="F349" i="6"/>
  <c r="G349" i="6"/>
  <c r="E350" i="6"/>
  <c r="F350" i="6"/>
  <c r="G350" i="6"/>
  <c r="E351" i="6"/>
  <c r="F351" i="6"/>
  <c r="G351" i="6"/>
  <c r="E352" i="6"/>
  <c r="F352" i="6"/>
  <c r="G352" i="6"/>
  <c r="E353" i="6"/>
  <c r="F353" i="6"/>
  <c r="G353" i="6"/>
  <c r="E354" i="6"/>
  <c r="F354" i="6"/>
  <c r="G354" i="6"/>
  <c r="E355" i="6"/>
  <c r="F355" i="6"/>
  <c r="G355" i="6"/>
  <c r="E356" i="6"/>
  <c r="F356" i="6"/>
  <c r="G356" i="6"/>
  <c r="E357" i="6"/>
  <c r="F357" i="6"/>
  <c r="G357" i="6"/>
  <c r="E358" i="6"/>
  <c r="F358" i="6"/>
  <c r="G358" i="6"/>
  <c r="E359" i="6"/>
  <c r="F359" i="6"/>
  <c r="G359" i="6"/>
  <c r="E360" i="6"/>
  <c r="F360" i="6"/>
  <c r="G360" i="6"/>
  <c r="E361" i="6"/>
  <c r="F361" i="6"/>
  <c r="G361" i="6"/>
  <c r="E362" i="6"/>
  <c r="F362" i="6"/>
  <c r="G362" i="6"/>
  <c r="E363" i="6"/>
  <c r="F363" i="6"/>
  <c r="G363" i="6"/>
  <c r="E364" i="6"/>
  <c r="F364" i="6"/>
  <c r="G364" i="6"/>
  <c r="E365" i="6"/>
  <c r="F365" i="6"/>
  <c r="G365" i="6"/>
  <c r="E366" i="6"/>
  <c r="F366" i="6"/>
  <c r="G366" i="6"/>
  <c r="E367" i="6"/>
  <c r="F367" i="6"/>
  <c r="G367" i="6"/>
  <c r="E368" i="6"/>
  <c r="F368" i="6"/>
  <c r="G368" i="6"/>
  <c r="E369" i="6"/>
  <c r="F369" i="6"/>
  <c r="G369" i="6"/>
  <c r="E370" i="6"/>
  <c r="F370" i="6"/>
  <c r="G370" i="6"/>
  <c r="E371" i="6"/>
  <c r="F371" i="6"/>
  <c r="G371" i="6"/>
  <c r="E372" i="6"/>
  <c r="F372" i="6"/>
  <c r="G372" i="6"/>
  <c r="E373" i="6"/>
  <c r="F373" i="6"/>
  <c r="G373" i="6"/>
  <c r="E374" i="6"/>
  <c r="F374" i="6"/>
  <c r="G374" i="6"/>
  <c r="E375" i="6"/>
  <c r="F375" i="6"/>
  <c r="G375" i="6"/>
  <c r="E376" i="6"/>
  <c r="F376" i="6"/>
  <c r="G376" i="6"/>
  <c r="E377" i="6"/>
  <c r="F377" i="6"/>
  <c r="G377" i="6"/>
  <c r="E378" i="6"/>
  <c r="F378" i="6"/>
  <c r="G378" i="6"/>
  <c r="E379" i="6"/>
  <c r="F379" i="6"/>
  <c r="G379" i="6"/>
  <c r="E380" i="6"/>
  <c r="F380" i="6"/>
  <c r="G380" i="6"/>
  <c r="E381" i="6"/>
  <c r="F381" i="6"/>
  <c r="G381" i="6"/>
  <c r="E382" i="6"/>
  <c r="F382" i="6"/>
  <c r="G382" i="6"/>
  <c r="E383" i="6"/>
  <c r="F383" i="6"/>
  <c r="G383" i="6"/>
  <c r="E384" i="6"/>
  <c r="F384" i="6"/>
  <c r="G384" i="6"/>
  <c r="E385" i="6"/>
  <c r="F385" i="6"/>
  <c r="G385" i="6"/>
  <c r="E386" i="6"/>
  <c r="F386" i="6"/>
  <c r="G386" i="6"/>
  <c r="E387" i="6"/>
  <c r="F387" i="6"/>
  <c r="G387" i="6"/>
  <c r="E388" i="6"/>
  <c r="F388" i="6"/>
  <c r="G388" i="6"/>
  <c r="E389" i="6"/>
  <c r="F389" i="6"/>
  <c r="G389" i="6"/>
  <c r="E390" i="6"/>
  <c r="F390" i="6"/>
  <c r="G390" i="6"/>
  <c r="E391" i="6"/>
  <c r="F391" i="6"/>
  <c r="G391" i="6"/>
  <c r="E392" i="6"/>
  <c r="F392" i="6"/>
  <c r="G392" i="6"/>
  <c r="E393" i="6"/>
  <c r="F393" i="6"/>
  <c r="G393" i="6"/>
  <c r="E394" i="6"/>
  <c r="F394" i="6"/>
  <c r="G394" i="6"/>
  <c r="E395" i="6"/>
  <c r="F395" i="6"/>
  <c r="G395" i="6"/>
  <c r="E396" i="6"/>
  <c r="F396" i="6"/>
  <c r="G396" i="6"/>
  <c r="E397" i="6"/>
  <c r="F397" i="6"/>
  <c r="G397" i="6"/>
  <c r="E398" i="6"/>
  <c r="F398" i="6"/>
  <c r="G398" i="6"/>
  <c r="E399" i="6"/>
  <c r="F399" i="6"/>
  <c r="G399" i="6"/>
  <c r="E400" i="6"/>
  <c r="F400" i="6"/>
  <c r="G400" i="6"/>
  <c r="E401" i="6"/>
  <c r="F401" i="6"/>
  <c r="G401" i="6"/>
  <c r="E402" i="6"/>
  <c r="F402" i="6"/>
  <c r="G402" i="6"/>
  <c r="E403" i="6"/>
  <c r="F403" i="6"/>
  <c r="G403" i="6"/>
  <c r="E404" i="6"/>
  <c r="F404" i="6"/>
  <c r="G404" i="6"/>
  <c r="E405" i="6"/>
  <c r="F405" i="6"/>
  <c r="G405" i="6"/>
  <c r="E406" i="6"/>
  <c r="F406" i="6"/>
  <c r="G406" i="6"/>
  <c r="E407" i="6"/>
  <c r="F407" i="6"/>
  <c r="G407" i="6"/>
  <c r="E408" i="6"/>
  <c r="F408" i="6"/>
  <c r="G408" i="6"/>
  <c r="E409" i="6"/>
  <c r="F409" i="6"/>
  <c r="G409" i="6"/>
  <c r="E410" i="6"/>
  <c r="F410" i="6"/>
  <c r="G410" i="6"/>
  <c r="E411" i="6"/>
  <c r="F411" i="6"/>
  <c r="G411" i="6"/>
  <c r="E412" i="6"/>
  <c r="F412" i="6"/>
  <c r="G412" i="6"/>
  <c r="E413" i="6"/>
  <c r="F413" i="6"/>
  <c r="G413" i="6"/>
  <c r="E414" i="6"/>
  <c r="F414" i="6"/>
  <c r="G414" i="6"/>
  <c r="E415" i="6"/>
  <c r="F415" i="6"/>
  <c r="G415" i="6"/>
  <c r="E416" i="6"/>
  <c r="F416" i="6"/>
  <c r="G416" i="6"/>
  <c r="E417" i="6"/>
  <c r="F417" i="6"/>
  <c r="G417" i="6"/>
  <c r="E418" i="6"/>
  <c r="F418" i="6"/>
  <c r="G418" i="6"/>
  <c r="E419" i="6"/>
  <c r="F419" i="6"/>
  <c r="G419" i="6"/>
  <c r="E420" i="6"/>
  <c r="F420" i="6"/>
  <c r="G420" i="6"/>
  <c r="E421" i="6"/>
  <c r="F421" i="6"/>
  <c r="G421" i="6"/>
  <c r="E422" i="6"/>
  <c r="F422" i="6"/>
  <c r="G422" i="6"/>
  <c r="E423" i="6"/>
  <c r="F423" i="6"/>
  <c r="G423" i="6"/>
  <c r="E424" i="6"/>
  <c r="F424" i="6"/>
  <c r="G424" i="6"/>
  <c r="E425" i="6"/>
  <c r="F425" i="6"/>
  <c r="G425" i="6"/>
  <c r="E426" i="6"/>
  <c r="F426" i="6"/>
  <c r="G426" i="6"/>
  <c r="E427" i="6"/>
  <c r="F427" i="6"/>
  <c r="G427" i="6"/>
  <c r="E428" i="6"/>
  <c r="F428" i="6"/>
  <c r="G428" i="6"/>
  <c r="E429" i="6"/>
  <c r="F429" i="6"/>
  <c r="G429" i="6"/>
  <c r="E430" i="6"/>
  <c r="F430" i="6"/>
  <c r="G430" i="6"/>
  <c r="E431" i="6"/>
  <c r="F431" i="6"/>
  <c r="G431" i="6"/>
  <c r="E432" i="6"/>
  <c r="F432" i="6"/>
  <c r="G432" i="6"/>
  <c r="E433" i="6"/>
  <c r="F433" i="6"/>
  <c r="G433" i="6"/>
  <c r="E434" i="6"/>
  <c r="F434" i="6"/>
  <c r="G434" i="6"/>
  <c r="E435" i="6"/>
  <c r="F435" i="6"/>
  <c r="G435" i="6"/>
  <c r="E436" i="6"/>
  <c r="F436" i="6"/>
  <c r="G436" i="6"/>
  <c r="E437" i="6"/>
  <c r="F437" i="6"/>
  <c r="G437" i="6"/>
  <c r="E438" i="6"/>
  <c r="F438" i="6"/>
  <c r="G438" i="6"/>
  <c r="E439" i="6"/>
  <c r="F439" i="6"/>
  <c r="G439" i="6"/>
  <c r="E440" i="6"/>
  <c r="F440" i="6"/>
  <c r="G440" i="6"/>
  <c r="E441" i="6"/>
  <c r="F441" i="6"/>
  <c r="G441" i="6"/>
  <c r="E442" i="6"/>
  <c r="F442" i="6"/>
  <c r="G442" i="6"/>
  <c r="E443" i="6"/>
  <c r="F443" i="6"/>
  <c r="G443" i="6"/>
  <c r="E444" i="6"/>
  <c r="F444" i="6"/>
  <c r="G444" i="6"/>
  <c r="E445" i="6"/>
  <c r="F445" i="6"/>
  <c r="G445" i="6"/>
  <c r="E446" i="6"/>
  <c r="F446" i="6"/>
  <c r="G446" i="6"/>
  <c r="E447" i="6"/>
  <c r="F447" i="6"/>
  <c r="G447" i="6"/>
  <c r="E448" i="6"/>
  <c r="F448" i="6"/>
  <c r="G448" i="6"/>
  <c r="E449" i="6"/>
  <c r="F449" i="6"/>
  <c r="G449" i="6"/>
  <c r="E450" i="6"/>
  <c r="F450" i="6"/>
  <c r="G450" i="6"/>
  <c r="E451" i="6"/>
  <c r="F451" i="6"/>
  <c r="G451" i="6"/>
  <c r="E452" i="6"/>
  <c r="F452" i="6"/>
  <c r="G452" i="6"/>
  <c r="E453" i="6"/>
  <c r="F453" i="6"/>
  <c r="G453" i="6"/>
  <c r="E454" i="6"/>
  <c r="F454" i="6"/>
  <c r="G454" i="6"/>
  <c r="E455" i="6"/>
  <c r="F455" i="6"/>
  <c r="G455" i="6"/>
  <c r="E456" i="6"/>
  <c r="F456" i="6"/>
  <c r="G456" i="6"/>
  <c r="E457" i="6"/>
  <c r="F457" i="6"/>
  <c r="G457" i="6"/>
  <c r="E458" i="6"/>
  <c r="F458" i="6"/>
  <c r="G458" i="6"/>
  <c r="E459" i="6"/>
  <c r="F459" i="6"/>
  <c r="G459" i="6"/>
  <c r="E460" i="6"/>
  <c r="F460" i="6"/>
  <c r="G460" i="6"/>
  <c r="E461" i="6"/>
  <c r="F461" i="6"/>
  <c r="G461" i="6"/>
  <c r="E462" i="6"/>
  <c r="F462" i="6"/>
  <c r="G462" i="6"/>
  <c r="E463" i="6"/>
  <c r="F463" i="6"/>
  <c r="G463" i="6"/>
  <c r="E464" i="6"/>
  <c r="F464" i="6"/>
  <c r="G464" i="6"/>
  <c r="E465" i="6"/>
  <c r="F465" i="6"/>
  <c r="G465" i="6"/>
  <c r="E466" i="6"/>
  <c r="F466" i="6"/>
  <c r="G466" i="6"/>
  <c r="E467" i="6"/>
  <c r="F467" i="6"/>
  <c r="G467" i="6"/>
  <c r="E468" i="6"/>
  <c r="F468" i="6"/>
  <c r="G468" i="6"/>
  <c r="E469" i="6"/>
  <c r="F469" i="6"/>
  <c r="G469" i="6"/>
  <c r="E470" i="6"/>
  <c r="F470" i="6"/>
  <c r="G470" i="6"/>
  <c r="E471" i="6"/>
  <c r="F471" i="6"/>
  <c r="G471" i="6"/>
  <c r="E472" i="6"/>
  <c r="F472" i="6"/>
  <c r="G472" i="6"/>
  <c r="E473" i="6"/>
  <c r="F473" i="6"/>
  <c r="G473" i="6"/>
  <c r="E474" i="6"/>
  <c r="F474" i="6"/>
  <c r="G474" i="6"/>
  <c r="E475" i="6"/>
  <c r="F475" i="6"/>
  <c r="G475" i="6"/>
  <c r="E476" i="6"/>
  <c r="F476" i="6"/>
  <c r="G476" i="6"/>
  <c r="E477" i="6"/>
  <c r="F477" i="6"/>
  <c r="G477" i="6"/>
  <c r="E478" i="6"/>
  <c r="F478" i="6"/>
  <c r="G478" i="6"/>
  <c r="E479" i="6"/>
  <c r="F479" i="6"/>
  <c r="G479" i="6"/>
  <c r="E480" i="6"/>
  <c r="F480" i="6"/>
  <c r="G480" i="6"/>
  <c r="E481" i="6"/>
  <c r="F481" i="6"/>
  <c r="G481" i="6"/>
  <c r="E482" i="6"/>
  <c r="F482" i="6"/>
  <c r="G482" i="6"/>
  <c r="E483" i="6"/>
  <c r="F483" i="6"/>
  <c r="G483" i="6"/>
  <c r="E484" i="6"/>
  <c r="F484" i="6"/>
  <c r="G484" i="6"/>
  <c r="E485" i="6"/>
  <c r="F485" i="6"/>
  <c r="G485" i="6"/>
  <c r="E486" i="6"/>
  <c r="F486" i="6"/>
  <c r="G486" i="6"/>
  <c r="E487" i="6"/>
  <c r="F487" i="6"/>
  <c r="G487" i="6"/>
  <c r="E488" i="6"/>
  <c r="F488" i="6"/>
  <c r="G488" i="6"/>
  <c r="E489" i="6"/>
  <c r="F489" i="6"/>
  <c r="G489" i="6"/>
  <c r="E490" i="6"/>
  <c r="F490" i="6"/>
  <c r="G490" i="6"/>
  <c r="E491" i="6"/>
  <c r="F491" i="6"/>
  <c r="G491" i="6"/>
  <c r="E492" i="6"/>
  <c r="F492" i="6"/>
  <c r="G492" i="6"/>
  <c r="E493" i="6"/>
  <c r="F493" i="6"/>
  <c r="G493" i="6"/>
  <c r="E494" i="6"/>
  <c r="F494" i="6"/>
  <c r="G494" i="6"/>
  <c r="E495" i="6"/>
  <c r="F495" i="6"/>
  <c r="G495" i="6"/>
  <c r="E496" i="6"/>
  <c r="F496" i="6"/>
  <c r="G496" i="6"/>
  <c r="E497" i="6"/>
  <c r="F497" i="6"/>
  <c r="G497" i="6"/>
  <c r="E498" i="6"/>
  <c r="F498" i="6"/>
  <c r="G498" i="6"/>
  <c r="E499" i="6"/>
  <c r="F499" i="6"/>
  <c r="G499" i="6"/>
  <c r="E500" i="6"/>
  <c r="F500" i="6"/>
  <c r="G500" i="6"/>
  <c r="E501" i="6"/>
  <c r="F501" i="6"/>
  <c r="G501" i="6"/>
  <c r="E502" i="6"/>
  <c r="F502" i="6"/>
  <c r="G502" i="6"/>
  <c r="E503" i="6"/>
  <c r="F503" i="6"/>
  <c r="G503" i="6"/>
  <c r="E504" i="6"/>
  <c r="F504" i="6"/>
  <c r="G504" i="6"/>
  <c r="F2" i="6"/>
  <c r="G2" i="6"/>
  <c r="E2" i="6"/>
  <c r="O9" i="7" l="1"/>
  <c r="N11" i="7" s="1"/>
  <c r="M16" i="7"/>
  <c r="K5" i="6"/>
  <c r="M5" i="6"/>
  <c r="L5" i="6"/>
  <c r="H4" i="6" l="1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68" i="6"/>
  <c r="H172" i="6"/>
  <c r="H176" i="6"/>
  <c r="H180" i="6"/>
  <c r="H184" i="6"/>
  <c r="H188" i="6"/>
  <c r="H192" i="6"/>
  <c r="H196" i="6"/>
  <c r="H200" i="6"/>
  <c r="H204" i="6"/>
  <c r="H208" i="6"/>
  <c r="H212" i="6"/>
  <c r="H216" i="6"/>
  <c r="H220" i="6"/>
  <c r="H224" i="6"/>
  <c r="H228" i="6"/>
  <c r="H232" i="6"/>
  <c r="H236" i="6"/>
  <c r="H240" i="6"/>
  <c r="H244" i="6"/>
  <c r="H248" i="6"/>
  <c r="H252" i="6"/>
  <c r="H256" i="6"/>
  <c r="H260" i="6"/>
  <c r="H264" i="6"/>
  <c r="H268" i="6"/>
  <c r="H272" i="6"/>
  <c r="H276" i="6"/>
  <c r="H280" i="6"/>
  <c r="H284" i="6"/>
  <c r="H288" i="6"/>
  <c r="H292" i="6"/>
  <c r="H296" i="6"/>
  <c r="H300" i="6"/>
  <c r="H304" i="6"/>
  <c r="H308" i="6"/>
  <c r="H312" i="6"/>
  <c r="H316" i="6"/>
  <c r="H320" i="6"/>
  <c r="H324" i="6"/>
  <c r="H328" i="6"/>
  <c r="H332" i="6"/>
  <c r="H336" i="6"/>
  <c r="H340" i="6"/>
  <c r="H6" i="6"/>
  <c r="H9" i="6"/>
  <c r="H14" i="6"/>
  <c r="H19" i="6"/>
  <c r="H25" i="6"/>
  <c r="H30" i="6"/>
  <c r="H35" i="6"/>
  <c r="H41" i="6"/>
  <c r="H46" i="6"/>
  <c r="H51" i="6"/>
  <c r="H57" i="6"/>
  <c r="H62" i="6"/>
  <c r="H67" i="6"/>
  <c r="H73" i="6"/>
  <c r="H78" i="6"/>
  <c r="H83" i="6"/>
  <c r="H89" i="6"/>
  <c r="H94" i="6"/>
  <c r="H99" i="6"/>
  <c r="H105" i="6"/>
  <c r="H110" i="6"/>
  <c r="H115" i="6"/>
  <c r="H121" i="6"/>
  <c r="H126" i="6"/>
  <c r="H131" i="6"/>
  <c r="H137" i="6"/>
  <c r="H142" i="6"/>
  <c r="H147" i="6"/>
  <c r="H153" i="6"/>
  <c r="H158" i="6"/>
  <c r="H163" i="6"/>
  <c r="H169" i="6"/>
  <c r="H174" i="6"/>
  <c r="H179" i="6"/>
  <c r="H185" i="6"/>
  <c r="H190" i="6"/>
  <c r="H195" i="6"/>
  <c r="H201" i="6"/>
  <c r="H206" i="6"/>
  <c r="H211" i="6"/>
  <c r="H217" i="6"/>
  <c r="H222" i="6"/>
  <c r="H227" i="6"/>
  <c r="H233" i="6"/>
  <c r="H238" i="6"/>
  <c r="H243" i="6"/>
  <c r="H249" i="6"/>
  <c r="H254" i="6"/>
  <c r="H259" i="6"/>
  <c r="H265" i="6"/>
  <c r="H270" i="6"/>
  <c r="H275" i="6"/>
  <c r="H281" i="6"/>
  <c r="H286" i="6"/>
  <c r="H291" i="6"/>
  <c r="H297" i="6"/>
  <c r="H302" i="6"/>
  <c r="H307" i="6"/>
  <c r="H313" i="6"/>
  <c r="H318" i="6"/>
  <c r="H323" i="6"/>
  <c r="H329" i="6"/>
  <c r="H334" i="6"/>
  <c r="H339" i="6"/>
  <c r="H344" i="6"/>
  <c r="H348" i="6"/>
  <c r="H352" i="6"/>
  <c r="H356" i="6"/>
  <c r="H360" i="6"/>
  <c r="H364" i="6"/>
  <c r="H368" i="6"/>
  <c r="H372" i="6"/>
  <c r="H376" i="6"/>
  <c r="H380" i="6"/>
  <c r="H384" i="6"/>
  <c r="H388" i="6"/>
  <c r="H392" i="6"/>
  <c r="H396" i="6"/>
  <c r="H400" i="6"/>
  <c r="H404" i="6"/>
  <c r="H408" i="6"/>
  <c r="H412" i="6"/>
  <c r="H416" i="6"/>
  <c r="H420" i="6"/>
  <c r="H424" i="6"/>
  <c r="H428" i="6"/>
  <c r="H432" i="6"/>
  <c r="H436" i="6"/>
  <c r="H440" i="6"/>
  <c r="H3" i="6"/>
  <c r="H10" i="6"/>
  <c r="H15" i="6"/>
  <c r="H21" i="6"/>
  <c r="H26" i="6"/>
  <c r="H31" i="6"/>
  <c r="H37" i="6"/>
  <c r="H42" i="6"/>
  <c r="H47" i="6"/>
  <c r="H53" i="6"/>
  <c r="H58" i="6"/>
  <c r="H63" i="6"/>
  <c r="H69" i="6"/>
  <c r="H74" i="6"/>
  <c r="H79" i="6"/>
  <c r="H85" i="6"/>
  <c r="H90" i="6"/>
  <c r="H95" i="6"/>
  <c r="H101" i="6"/>
  <c r="H106" i="6"/>
  <c r="H111" i="6"/>
  <c r="H117" i="6"/>
  <c r="H122" i="6"/>
  <c r="H127" i="6"/>
  <c r="H133" i="6"/>
  <c r="H138" i="6"/>
  <c r="H143" i="6"/>
  <c r="H149" i="6"/>
  <c r="H154" i="6"/>
  <c r="H159" i="6"/>
  <c r="H165" i="6"/>
  <c r="H170" i="6"/>
  <c r="H175" i="6"/>
  <c r="H181" i="6"/>
  <c r="H186" i="6"/>
  <c r="H191" i="6"/>
  <c r="H197" i="6"/>
  <c r="H202" i="6"/>
  <c r="H207" i="6"/>
  <c r="H213" i="6"/>
  <c r="H218" i="6"/>
  <c r="H223" i="6"/>
  <c r="H229" i="6"/>
  <c r="H234" i="6"/>
  <c r="H239" i="6"/>
  <c r="H245" i="6"/>
  <c r="H250" i="6"/>
  <c r="H255" i="6"/>
  <c r="H261" i="6"/>
  <c r="H266" i="6"/>
  <c r="H271" i="6"/>
  <c r="H277" i="6"/>
  <c r="H282" i="6"/>
  <c r="H287" i="6"/>
  <c r="H293" i="6"/>
  <c r="H298" i="6"/>
  <c r="H303" i="6"/>
  <c r="H309" i="6"/>
  <c r="H314" i="6"/>
  <c r="H319" i="6"/>
  <c r="H325" i="6"/>
  <c r="H330" i="6"/>
  <c r="H335" i="6"/>
  <c r="H341" i="6"/>
  <c r="H345" i="6"/>
  <c r="H349" i="6"/>
  <c r="H353" i="6"/>
  <c r="H357" i="6"/>
  <c r="H361" i="6"/>
  <c r="H365" i="6"/>
  <c r="H369" i="6"/>
  <c r="H373" i="6"/>
  <c r="H377" i="6"/>
  <c r="H381" i="6"/>
  <c r="H385" i="6"/>
  <c r="H389" i="6"/>
  <c r="H393" i="6"/>
  <c r="H397" i="6"/>
  <c r="H401" i="6"/>
  <c r="H405" i="6"/>
  <c r="H409" i="6"/>
  <c r="H413" i="6"/>
  <c r="H417" i="6"/>
  <c r="H421" i="6"/>
  <c r="H425" i="6"/>
  <c r="H13" i="6"/>
  <c r="H23" i="6"/>
  <c r="H34" i="6"/>
  <c r="H45" i="6"/>
  <c r="H55" i="6"/>
  <c r="H66" i="6"/>
  <c r="H77" i="6"/>
  <c r="H87" i="6"/>
  <c r="H98" i="6"/>
  <c r="H109" i="6"/>
  <c r="H119" i="6"/>
  <c r="H130" i="6"/>
  <c r="H141" i="6"/>
  <c r="H151" i="6"/>
  <c r="H162" i="6"/>
  <c r="H173" i="6"/>
  <c r="H183" i="6"/>
  <c r="H194" i="6"/>
  <c r="H205" i="6"/>
  <c r="H215" i="6"/>
  <c r="H226" i="6"/>
  <c r="H237" i="6"/>
  <c r="H247" i="6"/>
  <c r="H258" i="6"/>
  <c r="H269" i="6"/>
  <c r="H279" i="6"/>
  <c r="H290" i="6"/>
  <c r="H301" i="6"/>
  <c r="H311" i="6"/>
  <c r="H322" i="6"/>
  <c r="H333" i="6"/>
  <c r="H343" i="6"/>
  <c r="H351" i="6"/>
  <c r="H359" i="6"/>
  <c r="H367" i="6"/>
  <c r="H375" i="6"/>
  <c r="H383" i="6"/>
  <c r="H391" i="6"/>
  <c r="H399" i="6"/>
  <c r="H407" i="6"/>
  <c r="H415" i="6"/>
  <c r="H423" i="6"/>
  <c r="H430" i="6"/>
  <c r="H435" i="6"/>
  <c r="H441" i="6"/>
  <c r="H445" i="6"/>
  <c r="H449" i="6"/>
  <c r="H453" i="6"/>
  <c r="H457" i="6"/>
  <c r="H461" i="6"/>
  <c r="H465" i="6"/>
  <c r="H469" i="6"/>
  <c r="H473" i="6"/>
  <c r="H477" i="6"/>
  <c r="H481" i="6"/>
  <c r="H485" i="6"/>
  <c r="H489" i="6"/>
  <c r="H493" i="6"/>
  <c r="H497" i="6"/>
  <c r="H501" i="6"/>
  <c r="H2" i="6"/>
  <c r="H18" i="6"/>
  <c r="H285" i="6"/>
  <c r="H317" i="6"/>
  <c r="H347" i="6"/>
  <c r="H363" i="6"/>
  <c r="H379" i="6"/>
  <c r="H395" i="6"/>
  <c r="H411" i="6"/>
  <c r="H427" i="6"/>
  <c r="H438" i="6"/>
  <c r="H447" i="6"/>
  <c r="H455" i="6"/>
  <c r="H463" i="6"/>
  <c r="H471" i="6"/>
  <c r="H479" i="6"/>
  <c r="H487" i="6"/>
  <c r="H495" i="6"/>
  <c r="H503" i="6"/>
  <c r="H11" i="6"/>
  <c r="H43" i="6"/>
  <c r="H65" i="6"/>
  <c r="H86" i="6"/>
  <c r="H107" i="6"/>
  <c r="H129" i="6"/>
  <c r="H150" i="6"/>
  <c r="H171" i="6"/>
  <c r="H193" i="6"/>
  <c r="H214" i="6"/>
  <c r="H235" i="6"/>
  <c r="H257" i="6"/>
  <c r="H278" i="6"/>
  <c r="H299" i="6"/>
  <c r="H321" i="6"/>
  <c r="H342" i="6"/>
  <c r="H358" i="6"/>
  <c r="H374" i="6"/>
  <c r="H390" i="6"/>
  <c r="H406" i="6"/>
  <c r="H422" i="6"/>
  <c r="H434" i="6"/>
  <c r="H439" i="6"/>
  <c r="H452" i="6"/>
  <c r="H460" i="6"/>
  <c r="H468" i="6"/>
  <c r="H476" i="6"/>
  <c r="H484" i="6"/>
  <c r="H492" i="6"/>
  <c r="H500" i="6"/>
  <c r="H5" i="6"/>
  <c r="H17" i="6"/>
  <c r="H27" i="6"/>
  <c r="H38" i="6"/>
  <c r="H49" i="6"/>
  <c r="H59" i="6"/>
  <c r="H70" i="6"/>
  <c r="H81" i="6"/>
  <c r="H91" i="6"/>
  <c r="H102" i="6"/>
  <c r="H113" i="6"/>
  <c r="H123" i="6"/>
  <c r="H134" i="6"/>
  <c r="H145" i="6"/>
  <c r="H155" i="6"/>
  <c r="H166" i="6"/>
  <c r="H177" i="6"/>
  <c r="H187" i="6"/>
  <c r="H198" i="6"/>
  <c r="H209" i="6"/>
  <c r="H219" i="6"/>
  <c r="H230" i="6"/>
  <c r="H241" i="6"/>
  <c r="H251" i="6"/>
  <c r="H262" i="6"/>
  <c r="H273" i="6"/>
  <c r="H283" i="6"/>
  <c r="H294" i="6"/>
  <c r="H305" i="6"/>
  <c r="H315" i="6"/>
  <c r="H326" i="6"/>
  <c r="H337" i="6"/>
  <c r="H346" i="6"/>
  <c r="H354" i="6"/>
  <c r="H362" i="6"/>
  <c r="H370" i="6"/>
  <c r="H378" i="6"/>
  <c r="H386" i="6"/>
  <c r="H394" i="6"/>
  <c r="H402" i="6"/>
  <c r="H410" i="6"/>
  <c r="H418" i="6"/>
  <c r="H426" i="6"/>
  <c r="H431" i="6"/>
  <c r="H437" i="6"/>
  <c r="H442" i="6"/>
  <c r="H446" i="6"/>
  <c r="H450" i="6"/>
  <c r="H454" i="6"/>
  <c r="H458" i="6"/>
  <c r="H462" i="6"/>
  <c r="H466" i="6"/>
  <c r="H470" i="6"/>
  <c r="H474" i="6"/>
  <c r="H478" i="6"/>
  <c r="H482" i="6"/>
  <c r="H486" i="6"/>
  <c r="H490" i="6"/>
  <c r="H494" i="6"/>
  <c r="H498" i="6"/>
  <c r="H502" i="6"/>
  <c r="H7" i="6"/>
  <c r="H29" i="6"/>
  <c r="H39" i="6"/>
  <c r="H50" i="6"/>
  <c r="H61" i="6"/>
  <c r="H71" i="6"/>
  <c r="H82" i="6"/>
  <c r="H93" i="6"/>
  <c r="H103" i="6"/>
  <c r="H114" i="6"/>
  <c r="H125" i="6"/>
  <c r="H135" i="6"/>
  <c r="H146" i="6"/>
  <c r="H157" i="6"/>
  <c r="H167" i="6"/>
  <c r="H178" i="6"/>
  <c r="H189" i="6"/>
  <c r="H199" i="6"/>
  <c r="H210" i="6"/>
  <c r="H221" i="6"/>
  <c r="H231" i="6"/>
  <c r="H242" i="6"/>
  <c r="H253" i="6"/>
  <c r="H263" i="6"/>
  <c r="H274" i="6"/>
  <c r="H295" i="6"/>
  <c r="H306" i="6"/>
  <c r="H327" i="6"/>
  <c r="H338" i="6"/>
  <c r="H355" i="6"/>
  <c r="H371" i="6"/>
  <c r="H387" i="6"/>
  <c r="H403" i="6"/>
  <c r="H419" i="6"/>
  <c r="H433" i="6"/>
  <c r="H443" i="6"/>
  <c r="H451" i="6"/>
  <c r="H459" i="6"/>
  <c r="H467" i="6"/>
  <c r="H475" i="6"/>
  <c r="H483" i="6"/>
  <c r="H491" i="6"/>
  <c r="H499" i="6"/>
  <c r="H22" i="6"/>
  <c r="H33" i="6"/>
  <c r="H54" i="6"/>
  <c r="H75" i="6"/>
  <c r="H97" i="6"/>
  <c r="H118" i="6"/>
  <c r="H139" i="6"/>
  <c r="H161" i="6"/>
  <c r="H182" i="6"/>
  <c r="H203" i="6"/>
  <c r="H225" i="6"/>
  <c r="H246" i="6"/>
  <c r="H267" i="6"/>
  <c r="H289" i="6"/>
  <c r="H310" i="6"/>
  <c r="H331" i="6"/>
  <c r="H350" i="6"/>
  <c r="H366" i="6"/>
  <c r="H382" i="6"/>
  <c r="H398" i="6"/>
  <c r="H414" i="6"/>
  <c r="H429" i="6"/>
  <c r="H444" i="6"/>
  <c r="H448" i="6"/>
  <c r="H456" i="6"/>
  <c r="H464" i="6"/>
  <c r="H472" i="6"/>
  <c r="H480" i="6"/>
  <c r="H488" i="6"/>
  <c r="H496" i="6"/>
  <c r="H504" i="6"/>
  <c r="K9" i="6" l="1"/>
  <c r="K8" i="6"/>
</calcChain>
</file>

<file path=xl/sharedStrings.xml><?xml version="1.0" encoding="utf-8"?>
<sst xmlns="http://schemas.openxmlformats.org/spreadsheetml/2006/main" count="71" uniqueCount="35">
  <si>
    <t>Price History: EWJ-US</t>
  </si>
  <si>
    <t>Date</t>
  </si>
  <si>
    <t>Price</t>
  </si>
  <si>
    <t>CVol</t>
  </si>
  <si>
    <t>% Change</t>
  </si>
  <si>
    <t>Open</t>
  </si>
  <si>
    <t>Low</t>
  </si>
  <si>
    <t>High</t>
  </si>
  <si>
    <t>NAV</t>
  </si>
  <si>
    <t>Total Return (Gross)</t>
  </si>
  <si>
    <t>% Return</t>
  </si>
  <si>
    <t>Cumulative Return %</t>
  </si>
  <si>
    <t>.</t>
  </si>
  <si>
    <t>Price History: EEM-US</t>
  </si>
  <si>
    <t>Price History: FEZ-US</t>
  </si>
  <si>
    <t>Price History: USDMXN</t>
  </si>
  <si>
    <t>Bid</t>
  </si>
  <si>
    <t>Ask</t>
  </si>
  <si>
    <t>Mid</t>
  </si>
  <si>
    <t>Change</t>
  </si>
  <si>
    <t>Cumulative Change %</t>
  </si>
  <si>
    <t>EWJ</t>
  </si>
  <si>
    <t>EEM</t>
  </si>
  <si>
    <t>FEZ</t>
  </si>
  <si>
    <t>REND EWJ</t>
  </si>
  <si>
    <t>REND EEM</t>
  </si>
  <si>
    <t>REND FEZ</t>
  </si>
  <si>
    <t>Rend Port</t>
  </si>
  <si>
    <t>Títulos</t>
  </si>
  <si>
    <t>Ponderación</t>
  </si>
  <si>
    <t>Valor Hoy</t>
  </si>
  <si>
    <t>VaR 97.5</t>
  </si>
  <si>
    <t>ES</t>
  </si>
  <si>
    <t>%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</si>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</sst>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#,##0.000000"/>
    <numFmt numFmtId="177" formatCode="0.000%"/>
    <numFmt numFmtId="178" formatCode="0.00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164" fontId="0" fillId="3" borderId="0" xfId="0" applyNumberFormat="1" applyFill="1"/>
    <xf numFmtId="164" fontId="0" fillId="3" borderId="0" xfId="0" applyNumberFormat="1" applyFont="1" applyFill="1"/>
    <xf numFmtId="4" fontId="0" fillId="3" borderId="0" xfId="0" applyNumberFormat="1" applyFont="1" applyFill="1" applyAlignment="1">
      <alignment horizontal="right"/>
    </xf>
    <xf numFmtId="0" fontId="0" fillId="3" borderId="0" xfId="0" applyFont="1" applyFill="1" applyAlignment="1">
      <alignment horizontal="right"/>
    </xf>
    <xf numFmtId="164" fontId="0" fillId="0" borderId="0" xfId="0" applyNumberFormat="1" applyFont="1"/>
    <xf numFmtId="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164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3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0" fontId="0" fillId="0" borderId="0" xfId="1" applyNumberFormat="1" applyFont="1"/>
    <xf numFmtId="177" fontId="0" fillId="0" borderId="0" xfId="1" applyNumberFormat="1" applyFont="1"/>
    <xf numFmtId="178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F221-0CDA-432C-B77C-B01047390524}">
  <sheetPr>
    <outlinePr summaryBelow="0" summaryRight="0"/>
  </sheetPr>
  <dimension ref="A1:K519"/>
  <sheetViews>
    <sheetView workbookViewId="0">
      <pane ySplit="16" topLeftCell="A516" activePane="bottomLeft" state="frozen"/>
      <selection pane="bottomLeft" activeCell="A16" sqref="A16:B519"/>
    </sheetView>
  </sheetViews>
  <sheetFormatPr baseColWidth="10" defaultColWidth="9.1796875" defaultRowHeight="15" customHeight="1" x14ac:dyDescent="0.25"/>
  <cols>
    <col min="1" max="1" width="8.453125" customWidth="1"/>
    <col min="2" max="2" width="6" customWidth="1"/>
    <col min="3" max="3" width="9.26953125" customWidth="1"/>
    <col min="4" max="4" width="10.26953125" customWidth="1"/>
    <col min="5" max="5" width="6.1796875" customWidth="1"/>
    <col min="6" max="8" width="5.81640625" customWidth="1"/>
    <col min="9" max="9" width="19.1796875" customWidth="1"/>
    <col min="10" max="10" width="9.26953125" customWidth="1"/>
    <col min="11" max="11" width="20.1796875" customWidth="1"/>
  </cols>
  <sheetData>
    <row r="1" spans="1:11" ht="15" customHeight="1" x14ac:dyDescent="0.3">
      <c r="A1" s="1" t="s">
        <v>0</v>
      </c>
    </row>
    <row r="3" spans="1:11" ht="15" customHeight="1" x14ac:dyDescent="0.25">
      <c r="A3" t="s">
        <v>12</v>
      </c>
    </row>
    <row r="16" spans="1:11" ht="15" customHeight="1" x14ac:dyDescent="0.3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8</v>
      </c>
      <c r="I16" s="2" t="s">
        <v>9</v>
      </c>
      <c r="J16" s="2" t="s">
        <v>10</v>
      </c>
      <c r="K16" s="2" t="s">
        <v>11</v>
      </c>
    </row>
    <row r="17" spans="1:11" ht="15" customHeight="1" x14ac:dyDescent="0.25">
      <c r="A17" s="7">
        <v>44253</v>
      </c>
      <c r="B17" s="8">
        <v>68.22</v>
      </c>
      <c r="C17" s="9">
        <v>19004200</v>
      </c>
      <c r="D17" s="8">
        <v>-1.4304291287386099</v>
      </c>
      <c r="E17" s="8">
        <v>68.7</v>
      </c>
      <c r="F17" s="8">
        <v>67.995000000000005</v>
      </c>
      <c r="G17" s="8">
        <v>68.72</v>
      </c>
      <c r="H17" s="8">
        <v>67.617000000000004</v>
      </c>
      <c r="I17" s="8">
        <v>70.490523999999994</v>
      </c>
      <c r="J17" s="8">
        <v>-1.43042422637302</v>
      </c>
      <c r="K17" s="8">
        <v>29.2929640498899</v>
      </c>
    </row>
    <row r="18" spans="1:11" ht="15" customHeight="1" x14ac:dyDescent="0.25">
      <c r="A18" s="4">
        <v>44252</v>
      </c>
      <c r="B18" s="5">
        <v>69.209999999999994</v>
      </c>
      <c r="C18" s="6">
        <v>10938320</v>
      </c>
      <c r="D18" s="5">
        <v>-1.71826185742688</v>
      </c>
      <c r="E18" s="5">
        <v>70.36</v>
      </c>
      <c r="F18" s="5">
        <v>69</v>
      </c>
      <c r="G18" s="5">
        <v>70.489999999999995</v>
      </c>
      <c r="H18" s="5">
        <v>70.156300000000002</v>
      </c>
      <c r="I18" s="5">
        <v>71.513469999999998</v>
      </c>
      <c r="J18" s="5">
        <v>-1.7182596716441501</v>
      </c>
      <c r="K18" s="5">
        <v>31.169240645634599</v>
      </c>
    </row>
    <row r="19" spans="1:11" ht="15" customHeight="1" x14ac:dyDescent="0.25">
      <c r="A19" s="7">
        <v>44251</v>
      </c>
      <c r="B19" s="8">
        <v>70.42</v>
      </c>
      <c r="C19" s="9">
        <v>7036705</v>
      </c>
      <c r="D19" s="8">
        <v>-0.83086889170539402</v>
      </c>
      <c r="E19" s="8">
        <v>69.87</v>
      </c>
      <c r="F19" s="8">
        <v>69.73</v>
      </c>
      <c r="G19" s="8">
        <v>70.56</v>
      </c>
      <c r="H19" s="8">
        <v>69.446899999999999</v>
      </c>
      <c r="I19" s="8">
        <v>72.763739999999999</v>
      </c>
      <c r="J19" s="8">
        <v>-0.83087354024033999</v>
      </c>
      <c r="K19" s="8">
        <v>33.462472487160603</v>
      </c>
    </row>
    <row r="20" spans="1:11" ht="15" customHeight="1" x14ac:dyDescent="0.25">
      <c r="A20" s="4">
        <v>44250</v>
      </c>
      <c r="B20" s="5">
        <v>71.010000000000005</v>
      </c>
      <c r="C20" s="6">
        <v>6817611</v>
      </c>
      <c r="D20" s="5">
        <v>-0.22481382605029601</v>
      </c>
      <c r="E20" s="5">
        <v>70.89</v>
      </c>
      <c r="F20" s="5">
        <v>70.349999999999994</v>
      </c>
      <c r="G20" s="5">
        <v>71.22</v>
      </c>
      <c r="H20" s="5">
        <v>71.3429</v>
      </c>
      <c r="I20" s="5">
        <v>73.373379999999997</v>
      </c>
      <c r="J20" s="5">
        <v>-0.22481222948937901</v>
      </c>
      <c r="K20" s="5">
        <v>34.580667644900899</v>
      </c>
    </row>
    <row r="21" spans="1:11" ht="15" customHeight="1" x14ac:dyDescent="0.25">
      <c r="A21" s="7">
        <v>44249</v>
      </c>
      <c r="B21" s="8">
        <v>71.17</v>
      </c>
      <c r="C21" s="9">
        <v>6059374</v>
      </c>
      <c r="D21" s="8">
        <v>-0.238295486403139</v>
      </c>
      <c r="E21" s="8">
        <v>70.97</v>
      </c>
      <c r="F21" s="8">
        <v>70.95</v>
      </c>
      <c r="G21" s="8">
        <v>71.55</v>
      </c>
      <c r="H21" s="8">
        <v>71.367699999999999</v>
      </c>
      <c r="I21" s="8">
        <v>73.538703999999996</v>
      </c>
      <c r="J21" s="8">
        <v>-0.23828601633969401</v>
      </c>
      <c r="K21" s="8">
        <v>34.883903154805502</v>
      </c>
    </row>
    <row r="22" spans="1:11" ht="15" customHeight="1" x14ac:dyDescent="0.25">
      <c r="A22" s="4">
        <v>44246</v>
      </c>
      <c r="B22" s="5">
        <v>71.34</v>
      </c>
      <c r="C22" s="6">
        <v>4486184</v>
      </c>
      <c r="D22" s="5">
        <v>0.620592383638918</v>
      </c>
      <c r="E22" s="5">
        <v>71.180000000000007</v>
      </c>
      <c r="F22" s="5">
        <v>71.11</v>
      </c>
      <c r="G22" s="5">
        <v>71.474999999999994</v>
      </c>
      <c r="H22" s="5">
        <v>70.719399999999993</v>
      </c>
      <c r="I22" s="5">
        <v>73.714354999999998</v>
      </c>
      <c r="J22" s="5">
        <v>0.62057976743563603</v>
      </c>
      <c r="K22" s="5">
        <v>35.206080337490803</v>
      </c>
    </row>
    <row r="23" spans="1:11" ht="15" customHeight="1" x14ac:dyDescent="0.25">
      <c r="A23" s="7">
        <v>44245</v>
      </c>
      <c r="B23" s="8">
        <v>70.900000000000006</v>
      </c>
      <c r="C23" s="9">
        <v>5794514</v>
      </c>
      <c r="D23" s="8">
        <v>-1.1984392419175001</v>
      </c>
      <c r="E23" s="8">
        <v>70.650000000000006</v>
      </c>
      <c r="F23" s="8">
        <v>70.430000000000007</v>
      </c>
      <c r="G23" s="8">
        <v>70.954999999999998</v>
      </c>
      <c r="H23" s="8">
        <v>71.066999999999993</v>
      </c>
      <c r="I23" s="8">
        <v>73.259720000000002</v>
      </c>
      <c r="J23" s="8">
        <v>-1.19844345550202</v>
      </c>
      <c r="K23" s="8">
        <v>34.372193690388798</v>
      </c>
    </row>
    <row r="24" spans="1:11" ht="15" customHeight="1" x14ac:dyDescent="0.25">
      <c r="A24" s="4">
        <v>44244</v>
      </c>
      <c r="B24" s="5">
        <v>71.760000000000005</v>
      </c>
      <c r="C24" s="6">
        <v>7591844</v>
      </c>
      <c r="D24" s="5">
        <v>-0.139159476760364</v>
      </c>
      <c r="E24" s="5">
        <v>71.61</v>
      </c>
      <c r="F24" s="5">
        <v>71.39</v>
      </c>
      <c r="G24" s="5">
        <v>71.900000000000006</v>
      </c>
      <c r="H24" s="5">
        <v>71.605400000000003</v>
      </c>
      <c r="I24" s="5">
        <v>74.148346000000004</v>
      </c>
      <c r="J24" s="5">
        <v>-0.13915377256834499</v>
      </c>
      <c r="K24" s="5">
        <v>36.002101980924401</v>
      </c>
    </row>
    <row r="25" spans="1:11" ht="15" customHeight="1" x14ac:dyDescent="0.25">
      <c r="A25" s="7">
        <v>44243</v>
      </c>
      <c r="B25" s="8">
        <v>71.86</v>
      </c>
      <c r="C25" s="9">
        <v>5283764</v>
      </c>
      <c r="D25" s="8">
        <v>0.43326345213137102</v>
      </c>
      <c r="E25" s="8">
        <v>72.040000000000006</v>
      </c>
      <c r="F25" s="8">
        <v>71.814999999999998</v>
      </c>
      <c r="G25" s="8">
        <v>72.277299999999997</v>
      </c>
      <c r="H25" s="8">
        <v>71.962599999999995</v>
      </c>
      <c r="I25" s="8">
        <v>74.251670000000004</v>
      </c>
      <c r="J25" s="8">
        <v>0.43325322298954899</v>
      </c>
      <c r="K25" s="8">
        <v>36.191617754952297</v>
      </c>
    </row>
    <row r="26" spans="1:11" ht="15" customHeight="1" x14ac:dyDescent="0.25">
      <c r="A26" s="4">
        <v>44239</v>
      </c>
      <c r="B26" s="5">
        <v>71.55</v>
      </c>
      <c r="C26" s="6">
        <v>3884775</v>
      </c>
      <c r="D26" s="5">
        <v>0.61875966811981697</v>
      </c>
      <c r="E26" s="5">
        <v>71.08</v>
      </c>
      <c r="F26" s="5">
        <v>71.08</v>
      </c>
      <c r="G26" s="5">
        <v>71.555000000000007</v>
      </c>
      <c r="H26" s="5">
        <v>71.100300000000004</v>
      </c>
      <c r="I26" s="5">
        <v>73.931359999999998</v>
      </c>
      <c r="J26" s="5">
        <v>0.61876749789151397</v>
      </c>
      <c r="K26" s="5">
        <v>35.6041085840058</v>
      </c>
    </row>
    <row r="27" spans="1:11" ht="15" customHeight="1" x14ac:dyDescent="0.25">
      <c r="A27" s="7">
        <v>44238</v>
      </c>
      <c r="B27" s="8">
        <v>71.11</v>
      </c>
      <c r="C27" s="9">
        <v>4258115</v>
      </c>
      <c r="D27" s="8">
        <v>0.52304212609557399</v>
      </c>
      <c r="E27" s="8">
        <v>71.02</v>
      </c>
      <c r="F27" s="8">
        <v>70.78</v>
      </c>
      <c r="G27" s="8">
        <v>71.135000000000005</v>
      </c>
      <c r="H27" s="8">
        <v>71.122900000000001</v>
      </c>
      <c r="I27" s="8">
        <v>73.476709999999997</v>
      </c>
      <c r="J27" s="8">
        <v>0.52304971694816504</v>
      </c>
      <c r="K27" s="8">
        <v>34.770194424064499</v>
      </c>
    </row>
    <row r="28" spans="1:11" ht="15" customHeight="1" x14ac:dyDescent="0.25">
      <c r="A28" s="4">
        <v>44237</v>
      </c>
      <c r="B28" s="5">
        <v>70.739999999999995</v>
      </c>
      <c r="C28" s="6">
        <v>5203089</v>
      </c>
      <c r="D28" s="5">
        <v>-0.183434457457332</v>
      </c>
      <c r="E28" s="5">
        <v>71.03</v>
      </c>
      <c r="F28" s="5">
        <v>70.44</v>
      </c>
      <c r="G28" s="5">
        <v>71.102699999999999</v>
      </c>
      <c r="H28" s="5">
        <v>71.164599999999993</v>
      </c>
      <c r="I28" s="5">
        <v>73.094390000000004</v>
      </c>
      <c r="J28" s="5">
        <v>-0.18343895673718</v>
      </c>
      <c r="K28" s="5">
        <v>34.068947175348498</v>
      </c>
    </row>
    <row r="29" spans="1:11" ht="15" customHeight="1" x14ac:dyDescent="0.25">
      <c r="A29" s="7">
        <v>44236</v>
      </c>
      <c r="B29" s="8">
        <v>70.87</v>
      </c>
      <c r="C29" s="9">
        <v>4035009</v>
      </c>
      <c r="D29" s="8">
        <v>0.53908355795149099</v>
      </c>
      <c r="E29" s="8">
        <v>70.72</v>
      </c>
      <c r="F29" s="8">
        <v>70.64</v>
      </c>
      <c r="G29" s="8">
        <v>71</v>
      </c>
      <c r="H29" s="8">
        <v>70.956999999999994</v>
      </c>
      <c r="I29" s="8">
        <v>73.228719999999996</v>
      </c>
      <c r="J29" s="8">
        <v>0.53908729562150903</v>
      </c>
      <c r="K29" s="8">
        <v>34.315333822450398</v>
      </c>
    </row>
    <row r="30" spans="1:11" ht="15" customHeight="1" x14ac:dyDescent="0.25">
      <c r="A30" s="4">
        <v>44235</v>
      </c>
      <c r="B30" s="5">
        <v>70.489999999999995</v>
      </c>
      <c r="C30" s="6">
        <v>6378132</v>
      </c>
      <c r="D30" s="5">
        <v>1.7906137184115301</v>
      </c>
      <c r="E30" s="5">
        <v>70.53</v>
      </c>
      <c r="F30" s="5">
        <v>70.349999999999994</v>
      </c>
      <c r="G30" s="5">
        <v>70.592699999999994</v>
      </c>
      <c r="H30" s="5">
        <v>70.457899999999995</v>
      </c>
      <c r="I30" s="5">
        <v>72.836070000000007</v>
      </c>
      <c r="J30" s="5">
        <v>1.7906136275973099</v>
      </c>
      <c r="K30" s="5">
        <v>33.595139398385903</v>
      </c>
    </row>
    <row r="31" spans="1:11" ht="15" customHeight="1" x14ac:dyDescent="0.25">
      <c r="A31" s="7">
        <v>44232</v>
      </c>
      <c r="B31" s="8">
        <v>69.25</v>
      </c>
      <c r="C31" s="9">
        <v>4109182</v>
      </c>
      <c r="D31" s="8">
        <v>0.78591180323097598</v>
      </c>
      <c r="E31" s="8">
        <v>69.239999999999995</v>
      </c>
      <c r="F31" s="8">
        <v>69.02</v>
      </c>
      <c r="G31" s="8">
        <v>69.319999999999993</v>
      </c>
      <c r="H31" s="8">
        <v>69.077500000000001</v>
      </c>
      <c r="I31" s="8">
        <v>71.5548</v>
      </c>
      <c r="J31" s="8">
        <v>0.78591400691632096</v>
      </c>
      <c r="K31" s="8">
        <v>31.245047688921399</v>
      </c>
    </row>
    <row r="32" spans="1:11" ht="15" customHeight="1" x14ac:dyDescent="0.25">
      <c r="A32" s="4">
        <v>44231</v>
      </c>
      <c r="B32" s="5">
        <v>68.709999999999994</v>
      </c>
      <c r="C32" s="6">
        <v>4412323</v>
      </c>
      <c r="D32" s="5">
        <v>0.116567098936326</v>
      </c>
      <c r="E32" s="5">
        <v>68.319999999999993</v>
      </c>
      <c r="F32" s="5">
        <v>68.295000000000002</v>
      </c>
      <c r="G32" s="5">
        <v>68.72</v>
      </c>
      <c r="H32" s="5">
        <v>68.135499999999993</v>
      </c>
      <c r="I32" s="5">
        <v>70.996825999999999</v>
      </c>
      <c r="J32" s="5">
        <v>0.116571923012287</v>
      </c>
      <c r="K32" s="5">
        <v>30.221617754952302</v>
      </c>
    </row>
    <row r="33" spans="1:11" ht="15" customHeight="1" x14ac:dyDescent="0.25">
      <c r="A33" s="7">
        <v>44230</v>
      </c>
      <c r="B33" s="8">
        <v>68.63</v>
      </c>
      <c r="C33" s="9">
        <v>9547564</v>
      </c>
      <c r="D33" s="8">
        <v>0.58625238165028704</v>
      </c>
      <c r="E33" s="8">
        <v>68.55</v>
      </c>
      <c r="F33" s="8">
        <v>68.45</v>
      </c>
      <c r="G33" s="8">
        <v>68.73</v>
      </c>
      <c r="H33" s="8">
        <v>68.628200000000007</v>
      </c>
      <c r="I33" s="8">
        <v>70.914159999999995</v>
      </c>
      <c r="J33" s="8">
        <v>0.58624254395556097</v>
      </c>
      <c r="K33" s="8">
        <v>30.0699926632428</v>
      </c>
    </row>
    <row r="34" spans="1:11" ht="15" customHeight="1" x14ac:dyDescent="0.25">
      <c r="A34" s="4">
        <v>44229</v>
      </c>
      <c r="B34" s="5">
        <v>68.23</v>
      </c>
      <c r="C34" s="6">
        <v>7269460</v>
      </c>
      <c r="D34" s="5">
        <v>0.79775446890235602</v>
      </c>
      <c r="E34" s="5">
        <v>67.91</v>
      </c>
      <c r="F34" s="5">
        <v>67.760000000000005</v>
      </c>
      <c r="G34" s="5">
        <v>68.295000000000002</v>
      </c>
      <c r="H34" s="5">
        <v>67.709699999999998</v>
      </c>
      <c r="I34" s="5">
        <v>70.500854000000004</v>
      </c>
      <c r="J34" s="5">
        <v>0.79774227230244799</v>
      </c>
      <c r="K34" s="5">
        <v>29.311911225238401</v>
      </c>
    </row>
    <row r="35" spans="1:11" ht="15" customHeight="1" x14ac:dyDescent="0.25">
      <c r="A35" s="7">
        <v>44228</v>
      </c>
      <c r="B35" s="8">
        <v>67.69</v>
      </c>
      <c r="C35" s="9">
        <v>5682829</v>
      </c>
      <c r="D35" s="8">
        <v>1.04493207941485</v>
      </c>
      <c r="E35" s="8">
        <v>67.56</v>
      </c>
      <c r="F35" s="8">
        <v>67.28</v>
      </c>
      <c r="G35" s="8">
        <v>67.75</v>
      </c>
      <c r="H35" s="8">
        <v>67.2547</v>
      </c>
      <c r="I35" s="8">
        <v>69.942890000000006</v>
      </c>
      <c r="J35" s="8">
        <v>1.0449499982519499</v>
      </c>
      <c r="K35" s="8">
        <v>28.2884996331621</v>
      </c>
    </row>
    <row r="36" spans="1:11" ht="15" customHeight="1" x14ac:dyDescent="0.25">
      <c r="A36" s="4">
        <v>44225</v>
      </c>
      <c r="B36" s="5">
        <v>66.989999999999995</v>
      </c>
      <c r="C36" s="6">
        <v>9213132</v>
      </c>
      <c r="D36" s="5">
        <v>-2.1186440677966099</v>
      </c>
      <c r="E36" s="5">
        <v>67.44</v>
      </c>
      <c r="F36" s="5">
        <v>66.62</v>
      </c>
      <c r="G36" s="5">
        <v>67.67</v>
      </c>
      <c r="H36" s="5">
        <v>66.627200000000002</v>
      </c>
      <c r="I36" s="5">
        <v>69.219579999999993</v>
      </c>
      <c r="J36" s="5">
        <v>-2.1186588675984899</v>
      </c>
      <c r="K36" s="5">
        <v>26.9618121790168</v>
      </c>
    </row>
    <row r="37" spans="1:11" ht="15" customHeight="1" x14ac:dyDescent="0.25">
      <c r="A37" s="7">
        <v>44224</v>
      </c>
      <c r="B37" s="8">
        <v>68.44</v>
      </c>
      <c r="C37" s="9">
        <v>5425477</v>
      </c>
      <c r="D37" s="8">
        <v>0.64705882352940003</v>
      </c>
      <c r="E37" s="8">
        <v>67.86</v>
      </c>
      <c r="F37" s="8">
        <v>67.819999999999993</v>
      </c>
      <c r="G37" s="8">
        <v>68.772099999999995</v>
      </c>
      <c r="H37" s="8">
        <v>67.971199999999996</v>
      </c>
      <c r="I37" s="8">
        <v>70.717849999999999</v>
      </c>
      <c r="J37" s="8">
        <v>0.64706702797481197</v>
      </c>
      <c r="K37" s="8">
        <v>29.709922964049799</v>
      </c>
    </row>
    <row r="38" spans="1:11" ht="15" customHeight="1" x14ac:dyDescent="0.25">
      <c r="A38" s="4">
        <v>44223</v>
      </c>
      <c r="B38" s="5">
        <v>68</v>
      </c>
      <c r="C38" s="6">
        <v>10789110</v>
      </c>
      <c r="D38" s="5">
        <v>-2.1864211737629402</v>
      </c>
      <c r="E38" s="5">
        <v>68.67</v>
      </c>
      <c r="F38" s="5">
        <v>67.88</v>
      </c>
      <c r="G38" s="5">
        <v>68.680000000000007</v>
      </c>
      <c r="H38" s="5">
        <v>69.022800000000004</v>
      </c>
      <c r="I38" s="5">
        <v>70.263199999999998</v>
      </c>
      <c r="J38" s="5">
        <v>-2.1864168484729398</v>
      </c>
      <c r="K38" s="5">
        <v>28.876008804108501</v>
      </c>
    </row>
    <row r="39" spans="1:11" ht="15" customHeight="1" x14ac:dyDescent="0.25">
      <c r="A39" s="7">
        <v>44222</v>
      </c>
      <c r="B39" s="8">
        <v>69.52</v>
      </c>
      <c r="C39" s="9">
        <v>4732755</v>
      </c>
      <c r="D39" s="8">
        <v>1.43864192202469E-2</v>
      </c>
      <c r="E39" s="8">
        <v>69.34</v>
      </c>
      <c r="F39" s="8">
        <v>69.314999999999998</v>
      </c>
      <c r="G39" s="8">
        <v>69.599999999999994</v>
      </c>
      <c r="H39" s="8">
        <v>68.870599999999996</v>
      </c>
      <c r="I39" s="8">
        <v>71.833786000000003</v>
      </c>
      <c r="J39" s="8">
        <v>1.4382488083009E-2</v>
      </c>
      <c r="K39" s="8">
        <v>31.756760821716799</v>
      </c>
    </row>
    <row r="40" spans="1:11" ht="15" customHeight="1" x14ac:dyDescent="0.25">
      <c r="A40" s="4">
        <v>44221</v>
      </c>
      <c r="B40" s="5">
        <v>69.510000000000005</v>
      </c>
      <c r="C40" s="6">
        <v>6877250</v>
      </c>
      <c r="D40" s="5">
        <v>0.38994800693241599</v>
      </c>
      <c r="E40" s="5">
        <v>68.930000000000007</v>
      </c>
      <c r="F40" s="5">
        <v>68.55</v>
      </c>
      <c r="G40" s="5">
        <v>69.53</v>
      </c>
      <c r="H40" s="5">
        <v>69.331500000000005</v>
      </c>
      <c r="I40" s="5">
        <v>71.823455999999993</v>
      </c>
      <c r="J40" s="5">
        <v>0.38995609779113299</v>
      </c>
      <c r="K40" s="5">
        <v>31.737813646368199</v>
      </c>
    </row>
    <row r="41" spans="1:11" ht="15" customHeight="1" x14ac:dyDescent="0.25">
      <c r="A41" s="7">
        <v>44218</v>
      </c>
      <c r="B41" s="8">
        <v>69.239999999999995</v>
      </c>
      <c r="C41" s="9">
        <v>4853221</v>
      </c>
      <c r="D41" s="8">
        <v>5.7803468208073E-2</v>
      </c>
      <c r="E41" s="8">
        <v>68.88</v>
      </c>
      <c r="F41" s="8">
        <v>68.83</v>
      </c>
      <c r="G41" s="8">
        <v>69.344999999999999</v>
      </c>
      <c r="H41" s="8">
        <v>69.138499999999993</v>
      </c>
      <c r="I41" s="8">
        <v>71.544464000000005</v>
      </c>
      <c r="J41" s="8">
        <v>5.7798863535163301E-2</v>
      </c>
      <c r="K41" s="8">
        <v>31.226089508437202</v>
      </c>
    </row>
    <row r="42" spans="1:11" ht="15" customHeight="1" x14ac:dyDescent="0.25">
      <c r="A42" s="4">
        <v>44217</v>
      </c>
      <c r="B42" s="5">
        <v>69.2</v>
      </c>
      <c r="C42" s="6">
        <v>4822338</v>
      </c>
      <c r="D42" s="5">
        <v>-0.388656974233481</v>
      </c>
      <c r="E42" s="5">
        <v>69.260000000000005</v>
      </c>
      <c r="F42" s="5">
        <v>68.73</v>
      </c>
      <c r="G42" s="5">
        <v>69.3</v>
      </c>
      <c r="H42" s="5">
        <v>69.401200000000003</v>
      </c>
      <c r="I42" s="5">
        <v>71.503135999999998</v>
      </c>
      <c r="J42" s="5">
        <v>-0.38866776452579599</v>
      </c>
      <c r="K42" s="5">
        <v>31.150286133528901</v>
      </c>
    </row>
    <row r="43" spans="1:11" ht="15" customHeight="1" x14ac:dyDescent="0.25">
      <c r="A43" s="7">
        <v>44216</v>
      </c>
      <c r="B43" s="8">
        <v>69.47</v>
      </c>
      <c r="C43" s="9">
        <v>4888002</v>
      </c>
      <c r="D43" s="8">
        <v>0.50636574074072105</v>
      </c>
      <c r="E43" s="8">
        <v>69.010000000000005</v>
      </c>
      <c r="F43" s="8">
        <v>68.91</v>
      </c>
      <c r="G43" s="8">
        <v>69.52</v>
      </c>
      <c r="H43" s="8">
        <v>68.973799999999997</v>
      </c>
      <c r="I43" s="8">
        <v>71.782129999999995</v>
      </c>
      <c r="J43" s="8">
        <v>0.50636736129467896</v>
      </c>
      <c r="K43" s="8">
        <v>31.662013939838499</v>
      </c>
    </row>
    <row r="44" spans="1:11" ht="15" customHeight="1" x14ac:dyDescent="0.25">
      <c r="A44" s="4">
        <v>44215</v>
      </c>
      <c r="B44" s="5">
        <v>69.12</v>
      </c>
      <c r="C44" s="6">
        <v>6169064</v>
      </c>
      <c r="D44" s="5">
        <v>0.58207217694994295</v>
      </c>
      <c r="E44" s="5">
        <v>69.03</v>
      </c>
      <c r="F44" s="5">
        <v>68.760000000000005</v>
      </c>
      <c r="G44" s="5">
        <v>69.174999999999997</v>
      </c>
      <c r="H44" s="5">
        <v>69.061899999999994</v>
      </c>
      <c r="I44" s="5">
        <v>71.420479999999998</v>
      </c>
      <c r="J44" s="5">
        <v>0.58207647893104797</v>
      </c>
      <c r="K44" s="5">
        <v>30.9986793837123</v>
      </c>
    </row>
    <row r="45" spans="1:11" ht="15" customHeight="1" x14ac:dyDescent="0.25">
      <c r="A45" s="7">
        <v>44211</v>
      </c>
      <c r="B45" s="8">
        <v>68.72</v>
      </c>
      <c r="C45" s="9">
        <v>6328084</v>
      </c>
      <c r="D45" s="8">
        <v>-1.7162471395881</v>
      </c>
      <c r="E45" s="8">
        <v>68.84</v>
      </c>
      <c r="F45" s="8">
        <v>68.31</v>
      </c>
      <c r="G45" s="8">
        <v>68.965000000000003</v>
      </c>
      <c r="H45" s="8">
        <v>69.015600000000006</v>
      </c>
      <c r="I45" s="8">
        <v>71.007164000000003</v>
      </c>
      <c r="J45" s="8">
        <v>-1.7162432817372599</v>
      </c>
      <c r="K45" s="8">
        <v>30.2405796038151</v>
      </c>
    </row>
    <row r="46" spans="1:11" ht="15" customHeight="1" x14ac:dyDescent="0.25">
      <c r="A46" s="4">
        <v>44210</v>
      </c>
      <c r="B46" s="5">
        <v>69.92</v>
      </c>
      <c r="C46" s="6">
        <v>5827576</v>
      </c>
      <c r="D46" s="5">
        <v>1.04046242774566</v>
      </c>
      <c r="E46" s="5">
        <v>69.709999999999994</v>
      </c>
      <c r="F46" s="5">
        <v>69.680000000000007</v>
      </c>
      <c r="G46" s="5">
        <v>70.13</v>
      </c>
      <c r="H46" s="5">
        <v>69.631</v>
      </c>
      <c r="I46" s="5">
        <v>72.247100000000003</v>
      </c>
      <c r="J46" s="5">
        <v>1.0404634560363799</v>
      </c>
      <c r="K46" s="5">
        <v>32.5148569332355</v>
      </c>
    </row>
    <row r="47" spans="1:11" ht="15" customHeight="1" x14ac:dyDescent="0.25">
      <c r="A47" s="7">
        <v>44209</v>
      </c>
      <c r="B47" s="8">
        <v>69.2</v>
      </c>
      <c r="C47" s="9">
        <v>5874805</v>
      </c>
      <c r="D47" s="8">
        <v>0.28985507246377301</v>
      </c>
      <c r="E47" s="8">
        <v>69.069999999999993</v>
      </c>
      <c r="F47" s="8">
        <v>69.010000000000005</v>
      </c>
      <c r="G47" s="8">
        <v>69.349999999999994</v>
      </c>
      <c r="H47" s="8">
        <v>69.174499999999995</v>
      </c>
      <c r="I47" s="8">
        <v>71.503135999999998</v>
      </c>
      <c r="J47" s="8">
        <v>0.28985442198548</v>
      </c>
      <c r="K47" s="8">
        <v>31.150286133528901</v>
      </c>
    </row>
    <row r="48" spans="1:11" ht="15" customHeight="1" x14ac:dyDescent="0.25">
      <c r="A48" s="4">
        <v>44208</v>
      </c>
      <c r="B48" s="5">
        <v>69</v>
      </c>
      <c r="C48" s="6">
        <v>5904284</v>
      </c>
      <c r="D48" s="5">
        <v>0.52447552447552004</v>
      </c>
      <c r="E48" s="5">
        <v>68.569999999999993</v>
      </c>
      <c r="F48" s="5">
        <v>68.489999999999995</v>
      </c>
      <c r="G48" s="5">
        <v>69.040000000000006</v>
      </c>
      <c r="H48" s="5">
        <v>68.770700000000005</v>
      </c>
      <c r="I48" s="5">
        <v>71.296480000000003</v>
      </c>
      <c r="J48" s="5">
        <v>0.52447320742481296</v>
      </c>
      <c r="K48" s="5">
        <v>30.771239911958901</v>
      </c>
    </row>
    <row r="49" spans="1:11" ht="15" customHeight="1" x14ac:dyDescent="0.25">
      <c r="A49" s="7">
        <v>44207</v>
      </c>
      <c r="B49" s="8">
        <v>68.64</v>
      </c>
      <c r="C49" s="9">
        <v>5599334</v>
      </c>
      <c r="D49" s="8">
        <v>-0.93808630393996595</v>
      </c>
      <c r="E49" s="8">
        <v>68.41</v>
      </c>
      <c r="F49" s="8">
        <v>68.33</v>
      </c>
      <c r="G49" s="8">
        <v>68.935000000000002</v>
      </c>
      <c r="H49" s="8">
        <v>68.563299999999998</v>
      </c>
      <c r="I49" s="8">
        <v>70.924499999999995</v>
      </c>
      <c r="J49" s="8">
        <v>-0.93809526602971405</v>
      </c>
      <c r="K49" s="8">
        <v>30.088958180484202</v>
      </c>
    </row>
    <row r="50" spans="1:11" ht="15" customHeight="1" x14ac:dyDescent="0.25">
      <c r="A50" s="4">
        <v>44204</v>
      </c>
      <c r="B50" s="5">
        <v>69.290000000000006</v>
      </c>
      <c r="C50" s="6">
        <v>9557380</v>
      </c>
      <c r="D50" s="5">
        <v>1.8371546149323901</v>
      </c>
      <c r="E50" s="5">
        <v>69.14</v>
      </c>
      <c r="F50" s="5">
        <v>68.55</v>
      </c>
      <c r="G50" s="5">
        <v>69.325000000000003</v>
      </c>
      <c r="H50" s="5">
        <v>68.896299999999997</v>
      </c>
      <c r="I50" s="5">
        <v>71.596140000000005</v>
      </c>
      <c r="J50" s="5">
        <v>1.83715744652888</v>
      </c>
      <c r="K50" s="5">
        <v>31.3208730741012</v>
      </c>
    </row>
    <row r="51" spans="1:11" ht="15" customHeight="1" x14ac:dyDescent="0.25">
      <c r="A51" s="7">
        <v>44203</v>
      </c>
      <c r="B51" s="8">
        <v>68.040000000000006</v>
      </c>
      <c r="C51" s="9">
        <v>8367159</v>
      </c>
      <c r="D51" s="8">
        <v>-0.20533880903490501</v>
      </c>
      <c r="E51" s="8">
        <v>67.87</v>
      </c>
      <c r="F51" s="8">
        <v>67.81</v>
      </c>
      <c r="G51" s="8">
        <v>68.180000000000007</v>
      </c>
      <c r="H51" s="8">
        <v>67.674599999999998</v>
      </c>
      <c r="I51" s="8">
        <v>70.304535000000001</v>
      </c>
      <c r="J51" s="8">
        <v>-0.20533238210403901</v>
      </c>
      <c r="K51" s="8">
        <v>28.9518250183418</v>
      </c>
    </row>
    <row r="52" spans="1:11" ht="15" customHeight="1" x14ac:dyDescent="0.25">
      <c r="A52" s="4">
        <v>44202</v>
      </c>
      <c r="B52" s="5">
        <v>68.180000000000007</v>
      </c>
      <c r="C52" s="6">
        <v>7863469</v>
      </c>
      <c r="D52" s="5">
        <v>1.1872959335114299</v>
      </c>
      <c r="E52" s="5">
        <v>67.31</v>
      </c>
      <c r="F52" s="5">
        <v>67.28</v>
      </c>
      <c r="G52" s="5">
        <v>68.385000000000005</v>
      </c>
      <c r="H52" s="5">
        <v>66.872699999999995</v>
      </c>
      <c r="I52" s="5">
        <v>70.449190000000002</v>
      </c>
      <c r="J52" s="5">
        <v>1.18730193201745</v>
      </c>
      <c r="K52" s="5">
        <v>29.217149669845899</v>
      </c>
    </row>
    <row r="53" spans="1:11" ht="15" customHeight="1" x14ac:dyDescent="0.25">
      <c r="A53" s="7">
        <v>44201</v>
      </c>
      <c r="B53" s="8">
        <v>67.38</v>
      </c>
      <c r="C53" s="9">
        <v>5756182</v>
      </c>
      <c r="D53" s="8">
        <v>0.928699820251632</v>
      </c>
      <c r="E53" s="8">
        <v>67</v>
      </c>
      <c r="F53" s="8">
        <v>67</v>
      </c>
      <c r="G53" s="8">
        <v>67.570800000000006</v>
      </c>
      <c r="H53" s="8">
        <v>67.174999999999997</v>
      </c>
      <c r="I53" s="8">
        <v>69.622560000000007</v>
      </c>
      <c r="J53" s="8">
        <v>0.92869248511890901</v>
      </c>
      <c r="K53" s="8">
        <v>27.700953778429898</v>
      </c>
    </row>
    <row r="54" spans="1:11" ht="15" customHeight="1" x14ac:dyDescent="0.25">
      <c r="A54" s="4">
        <v>44200</v>
      </c>
      <c r="B54" s="5">
        <v>66.760000000000005</v>
      </c>
      <c r="C54" s="6">
        <v>9211838</v>
      </c>
      <c r="D54" s="5">
        <v>-1.1841326228537501</v>
      </c>
      <c r="E54" s="5">
        <v>67.62</v>
      </c>
      <c r="F54" s="5">
        <v>66.64</v>
      </c>
      <c r="G54" s="5">
        <v>67.6327</v>
      </c>
      <c r="H54" s="5">
        <v>67.083500000000001</v>
      </c>
      <c r="I54" s="5">
        <v>68.981930000000006</v>
      </c>
      <c r="J54" s="5">
        <v>-1.1841327873906899</v>
      </c>
      <c r="K54" s="5">
        <v>26.5259170946441</v>
      </c>
    </row>
    <row r="55" spans="1:11" ht="15" customHeight="1" x14ac:dyDescent="0.25">
      <c r="A55" s="7">
        <v>44196</v>
      </c>
      <c r="B55" s="8">
        <v>67.56</v>
      </c>
      <c r="C55" s="9">
        <v>8523788</v>
      </c>
      <c r="D55" s="8">
        <v>0.31180400890868898</v>
      </c>
      <c r="E55" s="8">
        <v>67.63</v>
      </c>
      <c r="F55" s="8">
        <v>67.36</v>
      </c>
      <c r="G55" s="8">
        <v>67.69</v>
      </c>
      <c r="H55" s="8">
        <v>67.327600000000004</v>
      </c>
      <c r="I55" s="8">
        <v>69.808555999999996</v>
      </c>
      <c r="J55" s="8">
        <v>0.31179925959421401</v>
      </c>
      <c r="K55" s="8">
        <v>28.042105649302901</v>
      </c>
    </row>
    <row r="56" spans="1:11" ht="15" customHeight="1" x14ac:dyDescent="0.25">
      <c r="A56" s="4">
        <v>44195</v>
      </c>
      <c r="B56" s="5">
        <v>67.349999999999994</v>
      </c>
      <c r="C56" s="6">
        <v>4780612</v>
      </c>
      <c r="D56" s="5">
        <v>4.45632798574013E-2</v>
      </c>
      <c r="E56" s="5">
        <v>67.58</v>
      </c>
      <c r="F56" s="5">
        <v>67.325000000000003</v>
      </c>
      <c r="G56" s="5">
        <v>67.81</v>
      </c>
      <c r="H56" s="5">
        <v>67.328900000000004</v>
      </c>
      <c r="I56" s="5">
        <v>69.591570000000004</v>
      </c>
      <c r="J56" s="5">
        <v>4.4565477252422797E-2</v>
      </c>
      <c r="K56" s="5">
        <v>27.644112252384399</v>
      </c>
    </row>
    <row r="57" spans="1:11" ht="15" customHeight="1" x14ac:dyDescent="0.25">
      <c r="A57" s="7">
        <v>44194</v>
      </c>
      <c r="B57" s="8">
        <v>67.319999999999993</v>
      </c>
      <c r="C57" s="9">
        <v>8066627</v>
      </c>
      <c r="D57" s="8">
        <v>1.24830801624304</v>
      </c>
      <c r="E57" s="8">
        <v>67.55</v>
      </c>
      <c r="F57" s="8">
        <v>67.27</v>
      </c>
      <c r="G57" s="8">
        <v>67.64</v>
      </c>
      <c r="H57" s="8">
        <v>67.619500000000002</v>
      </c>
      <c r="I57" s="8">
        <v>69.560569999999998</v>
      </c>
      <c r="J57" s="8">
        <v>1.2483163020388901</v>
      </c>
      <c r="K57" s="8">
        <v>27.587252384446</v>
      </c>
    </row>
    <row r="58" spans="1:11" ht="15" customHeight="1" x14ac:dyDescent="0.25">
      <c r="A58" s="4">
        <v>44193</v>
      </c>
      <c r="B58" s="5">
        <v>66.489999999999995</v>
      </c>
      <c r="C58" s="6">
        <v>4003568</v>
      </c>
      <c r="D58" s="5">
        <v>1.0179276815557501</v>
      </c>
      <c r="E58" s="5">
        <v>66.459999999999994</v>
      </c>
      <c r="F58" s="5">
        <v>66.39</v>
      </c>
      <c r="G58" s="5">
        <v>66.555000000000007</v>
      </c>
      <c r="H58" s="5">
        <v>66.1892</v>
      </c>
      <c r="I58" s="5">
        <v>68.702939999999998</v>
      </c>
      <c r="J58" s="5">
        <v>1.0179289593510601</v>
      </c>
      <c r="K58" s="5">
        <v>26.0141966250916</v>
      </c>
    </row>
    <row r="59" spans="1:11" ht="15" customHeight="1" x14ac:dyDescent="0.25">
      <c r="A59" s="7">
        <v>44189</v>
      </c>
      <c r="B59" s="8">
        <v>65.819999999999993</v>
      </c>
      <c r="C59" s="9">
        <v>2404038</v>
      </c>
      <c r="D59" s="8">
        <v>-0.36330608537694598</v>
      </c>
      <c r="E59" s="8">
        <v>65.84</v>
      </c>
      <c r="F59" s="8">
        <v>65.8</v>
      </c>
      <c r="G59" s="8">
        <v>65.900000000000006</v>
      </c>
      <c r="H59" s="8">
        <v>65.758700000000005</v>
      </c>
      <c r="I59" s="8">
        <v>68.010639999999995</v>
      </c>
      <c r="J59" s="8">
        <v>-0.36330937201640701</v>
      </c>
      <c r="K59" s="8">
        <v>24.744387380777599</v>
      </c>
    </row>
    <row r="60" spans="1:11" ht="15" customHeight="1" x14ac:dyDescent="0.25">
      <c r="A60" s="4">
        <v>44188</v>
      </c>
      <c r="B60" s="5">
        <v>66.06</v>
      </c>
      <c r="C60" s="6">
        <v>4948688</v>
      </c>
      <c r="D60" s="5">
        <v>0.36463081130357899</v>
      </c>
      <c r="E60" s="5">
        <v>65.92</v>
      </c>
      <c r="F60" s="5">
        <v>65.92</v>
      </c>
      <c r="G60" s="5">
        <v>66.209999999999994</v>
      </c>
      <c r="H60" s="5">
        <v>65.4833</v>
      </c>
      <c r="I60" s="5">
        <v>68.258629999999997</v>
      </c>
      <c r="J60" s="5">
        <v>0.36463412195504302</v>
      </c>
      <c r="K60" s="5">
        <v>25.1992479823917</v>
      </c>
    </row>
    <row r="61" spans="1:11" ht="15" customHeight="1" x14ac:dyDescent="0.25">
      <c r="A61" s="7">
        <v>44187</v>
      </c>
      <c r="B61" s="8">
        <v>65.819999999999993</v>
      </c>
      <c r="C61" s="9">
        <v>11219590</v>
      </c>
      <c r="D61" s="8">
        <v>-4.5558086560370997E-2</v>
      </c>
      <c r="E61" s="8">
        <v>65.7</v>
      </c>
      <c r="F61" s="8">
        <v>65.47</v>
      </c>
      <c r="G61" s="8">
        <v>65.894999999999996</v>
      </c>
      <c r="H61" s="8">
        <v>65.259</v>
      </c>
      <c r="I61" s="8">
        <v>68.010639999999995</v>
      </c>
      <c r="J61" s="8">
        <v>-4.5560336288197299E-2</v>
      </c>
      <c r="K61" s="8">
        <v>24.744387380777599</v>
      </c>
    </row>
    <row r="62" spans="1:11" ht="15" customHeight="1" x14ac:dyDescent="0.25">
      <c r="A62" s="4">
        <v>44186</v>
      </c>
      <c r="B62" s="5">
        <v>65.849999999999994</v>
      </c>
      <c r="C62" s="6">
        <v>9134054</v>
      </c>
      <c r="D62" s="5">
        <v>-1.0815682739972901</v>
      </c>
      <c r="E62" s="5">
        <v>65.260000000000005</v>
      </c>
      <c r="F62" s="5">
        <v>65.22</v>
      </c>
      <c r="G62" s="5">
        <v>65.94</v>
      </c>
      <c r="H62" s="5">
        <v>66.330500000000001</v>
      </c>
      <c r="I62" s="5">
        <v>68.041640000000001</v>
      </c>
      <c r="J62" s="5">
        <v>-1.08157796376306</v>
      </c>
      <c r="K62" s="5">
        <v>24.801247248715999</v>
      </c>
    </row>
    <row r="63" spans="1:11" ht="15" customHeight="1" x14ac:dyDescent="0.25">
      <c r="A63" s="7">
        <v>44183</v>
      </c>
      <c r="B63" s="8">
        <v>66.569999999999993</v>
      </c>
      <c r="C63" s="9">
        <v>4891316</v>
      </c>
      <c r="D63" s="8">
        <v>-0.28460155781907498</v>
      </c>
      <c r="E63" s="8">
        <v>66.849999999999994</v>
      </c>
      <c r="F63" s="8">
        <v>66.44</v>
      </c>
      <c r="G63" s="8">
        <v>66.849999999999994</v>
      </c>
      <c r="H63" s="8">
        <v>66.569199999999995</v>
      </c>
      <c r="I63" s="8">
        <v>68.785610000000005</v>
      </c>
      <c r="J63" s="8">
        <v>-0.28459627035659602</v>
      </c>
      <c r="K63" s="8">
        <v>26.165829053558301</v>
      </c>
    </row>
    <row r="64" spans="1:11" ht="15" customHeight="1" x14ac:dyDescent="0.25">
      <c r="A64" s="4">
        <v>44182</v>
      </c>
      <c r="B64" s="5">
        <v>66.760000000000005</v>
      </c>
      <c r="C64" s="6">
        <v>7055695</v>
      </c>
      <c r="D64" s="5">
        <v>0.58761488624379199</v>
      </c>
      <c r="E64" s="5">
        <v>66.81</v>
      </c>
      <c r="F64" s="5">
        <v>66.655000000000001</v>
      </c>
      <c r="G64" s="5">
        <v>66.88</v>
      </c>
      <c r="H64" s="5">
        <v>66.792000000000002</v>
      </c>
      <c r="I64" s="5">
        <v>68.981930000000006</v>
      </c>
      <c r="J64" s="5">
        <v>0.58761471267787502</v>
      </c>
      <c r="K64" s="5">
        <v>26.5259170946441</v>
      </c>
    </row>
    <row r="65" spans="1:11" ht="15" customHeight="1" x14ac:dyDescent="0.25">
      <c r="A65" s="7">
        <v>44181</v>
      </c>
      <c r="B65" s="8">
        <v>66.37</v>
      </c>
      <c r="C65" s="9">
        <v>5776580</v>
      </c>
      <c r="D65" s="8">
        <v>-1.5064778547746399E-2</v>
      </c>
      <c r="E65" s="8">
        <v>66.239999999999995</v>
      </c>
      <c r="F65" s="8">
        <v>66.040000000000006</v>
      </c>
      <c r="G65" s="8">
        <v>66.385000000000005</v>
      </c>
      <c r="H65" s="8">
        <v>66.157300000000006</v>
      </c>
      <c r="I65" s="8">
        <v>68.578950000000006</v>
      </c>
      <c r="J65" s="8">
        <v>-1.5060662540844399E-2</v>
      </c>
      <c r="K65" s="8">
        <v>25.786775495231101</v>
      </c>
    </row>
    <row r="66" spans="1:11" ht="15" customHeight="1" x14ac:dyDescent="0.25">
      <c r="A66" s="4">
        <v>44180</v>
      </c>
      <c r="B66" s="5">
        <v>66.38</v>
      </c>
      <c r="C66" s="6">
        <v>5139014</v>
      </c>
      <c r="D66" s="5">
        <v>0.71309361250189096</v>
      </c>
      <c r="E66" s="5">
        <v>66.069999999999993</v>
      </c>
      <c r="F66" s="5">
        <v>66</v>
      </c>
      <c r="G66" s="5">
        <v>66.39</v>
      </c>
      <c r="H66" s="5">
        <v>65.842200000000005</v>
      </c>
      <c r="I66" s="5">
        <v>68.589280000000002</v>
      </c>
      <c r="J66" s="5">
        <v>0.71308224398267595</v>
      </c>
      <c r="K66" s="5">
        <v>25.805722670579598</v>
      </c>
    </row>
    <row r="67" spans="1:11" ht="15" customHeight="1" x14ac:dyDescent="0.25">
      <c r="A67" s="7">
        <v>44179</v>
      </c>
      <c r="B67" s="8">
        <v>65.91</v>
      </c>
      <c r="C67" s="9">
        <v>4310774</v>
      </c>
      <c r="D67" s="8">
        <v>-6.0652009097805701E-2</v>
      </c>
      <c r="E67" s="8">
        <v>66.31</v>
      </c>
      <c r="F67" s="8">
        <v>65.84</v>
      </c>
      <c r="G67" s="8">
        <v>66.364999999999995</v>
      </c>
      <c r="H67" s="8">
        <v>65.942300000000003</v>
      </c>
      <c r="I67" s="8">
        <v>68.103645</v>
      </c>
      <c r="J67" s="8">
        <v>0.330978750711929</v>
      </c>
      <c r="K67" s="8">
        <v>24.9149761555392</v>
      </c>
    </row>
    <row r="68" spans="1:11" ht="15" customHeight="1" x14ac:dyDescent="0.25">
      <c r="A68" s="4">
        <v>44176</v>
      </c>
      <c r="B68" s="5">
        <v>65.95</v>
      </c>
      <c r="C68" s="6">
        <v>5319154</v>
      </c>
      <c r="D68" s="5">
        <v>0.21273362710834101</v>
      </c>
      <c r="E68" s="5">
        <v>65.78</v>
      </c>
      <c r="F68" s="5">
        <v>65.7</v>
      </c>
      <c r="G68" s="5">
        <v>65.98</v>
      </c>
      <c r="H68" s="5">
        <v>66.022199999999998</v>
      </c>
      <c r="I68" s="5">
        <v>67.878979999999999</v>
      </c>
      <c r="J68" s="5">
        <v>0.212732328212661</v>
      </c>
      <c r="K68" s="5">
        <v>24.502898019075499</v>
      </c>
    </row>
    <row r="69" spans="1:11" ht="15" customHeight="1" x14ac:dyDescent="0.25">
      <c r="A69" s="7">
        <v>44175</v>
      </c>
      <c r="B69" s="8">
        <v>65.81</v>
      </c>
      <c r="C69" s="9">
        <v>5233257</v>
      </c>
      <c r="D69" s="8">
        <v>0.167427701674283</v>
      </c>
      <c r="E69" s="8">
        <v>65.38</v>
      </c>
      <c r="F69" s="8">
        <v>65.34</v>
      </c>
      <c r="G69" s="8">
        <v>65.91</v>
      </c>
      <c r="H69" s="8">
        <v>65.584000000000003</v>
      </c>
      <c r="I69" s="8">
        <v>67.734886000000003</v>
      </c>
      <c r="J69" s="8">
        <v>0.16743154479512601</v>
      </c>
      <c r="K69" s="8">
        <v>24.2386023477622</v>
      </c>
    </row>
    <row r="70" spans="1:11" ht="15" customHeight="1" x14ac:dyDescent="0.25">
      <c r="A70" s="4">
        <v>44174</v>
      </c>
      <c r="B70" s="5">
        <v>65.7</v>
      </c>
      <c r="C70" s="6">
        <v>6702148</v>
      </c>
      <c r="D70" s="5">
        <v>0.70508890251381695</v>
      </c>
      <c r="E70" s="5">
        <v>65.88</v>
      </c>
      <c r="F70" s="5">
        <v>65.2</v>
      </c>
      <c r="G70" s="5">
        <v>65.88</v>
      </c>
      <c r="H70" s="5">
        <v>65.810299999999998</v>
      </c>
      <c r="I70" s="5">
        <v>67.621666000000005</v>
      </c>
      <c r="J70" s="5">
        <v>0.70507602435330097</v>
      </c>
      <c r="K70" s="5">
        <v>24.030935436537</v>
      </c>
    </row>
    <row r="71" spans="1:11" ht="15" customHeight="1" x14ac:dyDescent="0.25">
      <c r="A71" s="7">
        <v>44173</v>
      </c>
      <c r="B71" s="8">
        <v>65.239999999999995</v>
      </c>
      <c r="C71" s="9">
        <v>4199560</v>
      </c>
      <c r="D71" s="8">
        <v>0.230450145951754</v>
      </c>
      <c r="E71" s="8">
        <v>65</v>
      </c>
      <c r="F71" s="8">
        <v>64.92</v>
      </c>
      <c r="G71" s="8">
        <v>65.314999999999998</v>
      </c>
      <c r="H71" s="8">
        <v>65.129000000000005</v>
      </c>
      <c r="I71" s="8">
        <v>67.148219999999995</v>
      </c>
      <c r="J71" s="8">
        <v>0.230454058231921</v>
      </c>
      <c r="K71" s="8">
        <v>23.162545854732102</v>
      </c>
    </row>
    <row r="72" spans="1:11" ht="15" customHeight="1" x14ac:dyDescent="0.25">
      <c r="A72" s="4">
        <v>44172</v>
      </c>
      <c r="B72" s="5">
        <v>65.09</v>
      </c>
      <c r="C72" s="6">
        <v>6846152</v>
      </c>
      <c r="D72" s="5">
        <v>-1.46836209506509</v>
      </c>
      <c r="E72" s="5">
        <v>65.2</v>
      </c>
      <c r="F72" s="5">
        <v>64.875</v>
      </c>
      <c r="G72" s="5">
        <v>65.385000000000005</v>
      </c>
      <c r="H72" s="5">
        <v>65.274500000000003</v>
      </c>
      <c r="I72" s="5">
        <v>66.993830000000003</v>
      </c>
      <c r="J72" s="5">
        <v>-1.4683596059547901</v>
      </c>
      <c r="K72" s="5">
        <v>22.8793653705062</v>
      </c>
    </row>
    <row r="73" spans="1:11" ht="15" customHeight="1" x14ac:dyDescent="0.25">
      <c r="A73" s="7">
        <v>44169</v>
      </c>
      <c r="B73" s="8">
        <v>66.06</v>
      </c>
      <c r="C73" s="9">
        <v>7600614</v>
      </c>
      <c r="D73" s="8">
        <v>0.45620437956204102</v>
      </c>
      <c r="E73" s="8">
        <v>65.849999999999994</v>
      </c>
      <c r="F73" s="8">
        <v>65.805000000000007</v>
      </c>
      <c r="G73" s="8">
        <v>66.06</v>
      </c>
      <c r="H73" s="8">
        <v>65.691000000000003</v>
      </c>
      <c r="I73" s="8">
        <v>67.992199999999997</v>
      </c>
      <c r="J73" s="8">
        <v>0.45620326606989797</v>
      </c>
      <c r="K73" s="8">
        <v>24.710564930300698</v>
      </c>
    </row>
    <row r="74" spans="1:11" ht="15" customHeight="1" x14ac:dyDescent="0.25">
      <c r="A74" s="4">
        <v>44168</v>
      </c>
      <c r="B74" s="5">
        <v>65.760000000000005</v>
      </c>
      <c r="C74" s="6">
        <v>4483912</v>
      </c>
      <c r="D74" s="5">
        <v>0.243902439024412</v>
      </c>
      <c r="E74" s="5">
        <v>65.84</v>
      </c>
      <c r="F74" s="5">
        <v>65.680000000000007</v>
      </c>
      <c r="G74" s="5">
        <v>66.040000000000006</v>
      </c>
      <c r="H74" s="5">
        <v>65.922700000000006</v>
      </c>
      <c r="I74" s="5">
        <v>67.683425999999997</v>
      </c>
      <c r="J74" s="5">
        <v>0.24390411877472901</v>
      </c>
      <c r="K74" s="5">
        <v>24.144214966984499</v>
      </c>
    </row>
    <row r="75" spans="1:11" ht="15" customHeight="1" x14ac:dyDescent="0.25">
      <c r="A75" s="7">
        <v>44167</v>
      </c>
      <c r="B75" s="8">
        <v>65.599999999999994</v>
      </c>
      <c r="C75" s="9">
        <v>6771981</v>
      </c>
      <c r="D75" s="8">
        <v>-0.167402221884038</v>
      </c>
      <c r="E75" s="8">
        <v>65.459999999999994</v>
      </c>
      <c r="F75" s="8">
        <v>65.37</v>
      </c>
      <c r="G75" s="8">
        <v>65.75</v>
      </c>
      <c r="H75" s="8">
        <v>65.397000000000006</v>
      </c>
      <c r="I75" s="8">
        <v>67.518744999999996</v>
      </c>
      <c r="J75" s="8">
        <v>-0.16740752442418999</v>
      </c>
      <c r="K75" s="8">
        <v>23.842158840792301</v>
      </c>
    </row>
    <row r="76" spans="1:11" ht="15" customHeight="1" x14ac:dyDescent="0.25">
      <c r="A76" s="4">
        <v>44166</v>
      </c>
      <c r="B76" s="5">
        <v>65.709999999999994</v>
      </c>
      <c r="C76" s="6">
        <v>14044660</v>
      </c>
      <c r="D76" s="5">
        <v>2.0500077651809101</v>
      </c>
      <c r="E76" s="5">
        <v>65.569999999999993</v>
      </c>
      <c r="F76" s="5">
        <v>65.510000000000005</v>
      </c>
      <c r="G76" s="5">
        <v>65.924999999999997</v>
      </c>
      <c r="H76" s="5">
        <v>65.268299999999996</v>
      </c>
      <c r="I76" s="5">
        <v>67.631966000000006</v>
      </c>
      <c r="J76" s="5">
        <v>2.0500185972189602</v>
      </c>
      <c r="K76" s="5">
        <v>24.049827586206899</v>
      </c>
    </row>
    <row r="77" spans="1:11" ht="15" customHeight="1" x14ac:dyDescent="0.25">
      <c r="A77" s="7">
        <v>44165</v>
      </c>
      <c r="B77" s="8">
        <v>64.39</v>
      </c>
      <c r="C77" s="9">
        <v>13251140</v>
      </c>
      <c r="D77" s="8">
        <v>-2.7781971916050101</v>
      </c>
      <c r="E77" s="8">
        <v>65.31</v>
      </c>
      <c r="F77" s="8">
        <v>64.36</v>
      </c>
      <c r="G77" s="8">
        <v>65.39</v>
      </c>
      <c r="H77" s="8">
        <v>64.938900000000004</v>
      </c>
      <c r="I77" s="8">
        <v>66.273349999999994</v>
      </c>
      <c r="J77" s="8">
        <v>-2.7782066661850102</v>
      </c>
      <c r="K77" s="8">
        <v>21.557868672046901</v>
      </c>
    </row>
    <row r="78" spans="1:11" ht="15" customHeight="1" x14ac:dyDescent="0.25">
      <c r="A78" s="4">
        <v>44162</v>
      </c>
      <c r="B78" s="5">
        <v>66.23</v>
      </c>
      <c r="C78" s="6">
        <v>5991093</v>
      </c>
      <c r="D78" s="5">
        <v>1.4397304334507499</v>
      </c>
      <c r="E78" s="5">
        <v>66.12</v>
      </c>
      <c r="F78" s="5">
        <v>66.05</v>
      </c>
      <c r="G78" s="5">
        <v>66.36</v>
      </c>
      <c r="H78" s="5">
        <v>66.154300000000006</v>
      </c>
      <c r="I78" s="5">
        <v>68.167175</v>
      </c>
      <c r="J78" s="5">
        <v>1.4397255201378401</v>
      </c>
      <c r="K78" s="5">
        <v>25.031502201027099</v>
      </c>
    </row>
    <row r="79" spans="1:11" ht="15" customHeight="1" x14ac:dyDescent="0.25">
      <c r="A79" s="7">
        <v>44160</v>
      </c>
      <c r="B79" s="8">
        <v>65.290000000000006</v>
      </c>
      <c r="C79" s="9">
        <v>7452499</v>
      </c>
      <c r="D79" s="8">
        <v>-0.71472019464720005</v>
      </c>
      <c r="E79" s="8">
        <v>65</v>
      </c>
      <c r="F79" s="8">
        <v>64.790000000000006</v>
      </c>
      <c r="G79" s="8">
        <v>65.48</v>
      </c>
      <c r="H79" s="8">
        <v>65.232500000000002</v>
      </c>
      <c r="I79" s="8">
        <v>67.199684000000005</v>
      </c>
      <c r="J79" s="8">
        <v>-0.71471263880760105</v>
      </c>
      <c r="K79" s="8">
        <v>23.256940572266998</v>
      </c>
    </row>
    <row r="80" spans="1:11" ht="15" customHeight="1" x14ac:dyDescent="0.25">
      <c r="A80" s="4">
        <v>44159</v>
      </c>
      <c r="B80" s="5">
        <v>65.760000000000005</v>
      </c>
      <c r="C80" s="6">
        <v>7211351</v>
      </c>
      <c r="D80" s="5">
        <v>1.51281259648039</v>
      </c>
      <c r="E80" s="5">
        <v>65.61</v>
      </c>
      <c r="F80" s="5">
        <v>65.430000000000007</v>
      </c>
      <c r="G80" s="5">
        <v>65.87</v>
      </c>
      <c r="H80" s="5">
        <v>64.8005</v>
      </c>
      <c r="I80" s="5">
        <v>67.683425999999997</v>
      </c>
      <c r="J80" s="5">
        <v>1.5128153442171799</v>
      </c>
      <c r="K80" s="5">
        <v>24.144214966984499</v>
      </c>
    </row>
    <row r="81" spans="1:11" ht="15" customHeight="1" x14ac:dyDescent="0.25">
      <c r="A81" s="7">
        <v>44158</v>
      </c>
      <c r="B81" s="8">
        <v>64.78</v>
      </c>
      <c r="C81" s="9">
        <v>5969295</v>
      </c>
      <c r="D81" s="8">
        <v>6.17856039542896E-2</v>
      </c>
      <c r="E81" s="8">
        <v>65.22</v>
      </c>
      <c r="F81" s="8">
        <v>64.709999999999994</v>
      </c>
      <c r="G81" s="8">
        <v>65.33</v>
      </c>
      <c r="H81" s="8">
        <v>63.545299999999997</v>
      </c>
      <c r="I81" s="8">
        <v>66.674760000000006</v>
      </c>
      <c r="J81" s="8">
        <v>6.1785654952717303E-2</v>
      </c>
      <c r="K81" s="8">
        <v>22.294130594277298</v>
      </c>
    </row>
    <row r="82" spans="1:11" ht="15" customHeight="1" x14ac:dyDescent="0.25">
      <c r="A82" s="4">
        <v>44155</v>
      </c>
      <c r="B82" s="5">
        <v>64.739999999999995</v>
      </c>
      <c r="C82" s="6">
        <v>8647598</v>
      </c>
      <c r="D82" s="5">
        <v>1.12464854732896</v>
      </c>
      <c r="E82" s="5">
        <v>64.38</v>
      </c>
      <c r="F82" s="5">
        <v>64.295000000000002</v>
      </c>
      <c r="G82" s="5">
        <v>64.81</v>
      </c>
      <c r="H82" s="5">
        <v>63.951900000000002</v>
      </c>
      <c r="I82" s="5">
        <v>66.633589999999998</v>
      </c>
      <c r="J82" s="5">
        <v>1.1246494860646501</v>
      </c>
      <c r="K82" s="5">
        <v>22.218617021276501</v>
      </c>
    </row>
    <row r="83" spans="1:11" ht="15" customHeight="1" x14ac:dyDescent="0.25">
      <c r="A83" s="7">
        <v>44154</v>
      </c>
      <c r="B83" s="8">
        <v>64.02</v>
      </c>
      <c r="C83" s="9">
        <v>6893311</v>
      </c>
      <c r="D83" s="8">
        <v>0.66037735849056001</v>
      </c>
      <c r="E83" s="8">
        <v>63.69</v>
      </c>
      <c r="F83" s="8">
        <v>63.59</v>
      </c>
      <c r="G83" s="8">
        <v>64.05</v>
      </c>
      <c r="H83" s="8">
        <v>63.9544</v>
      </c>
      <c r="I83" s="8">
        <v>65.892529999999994</v>
      </c>
      <c r="J83" s="8">
        <v>0.66037022467832995</v>
      </c>
      <c r="K83" s="8">
        <v>20.859372707263301</v>
      </c>
    </row>
    <row r="84" spans="1:11" ht="15" customHeight="1" x14ac:dyDescent="0.25">
      <c r="A84" s="4">
        <v>44153</v>
      </c>
      <c r="B84" s="5">
        <v>63.6</v>
      </c>
      <c r="C84" s="6">
        <v>5303388</v>
      </c>
      <c r="D84" s="5">
        <v>-0.67156020615336498</v>
      </c>
      <c r="E84" s="5">
        <v>63.9</v>
      </c>
      <c r="F84" s="5">
        <v>63.59</v>
      </c>
      <c r="G84" s="5">
        <v>64.2</v>
      </c>
      <c r="H84" s="5">
        <v>63.838799999999999</v>
      </c>
      <c r="I84" s="5">
        <v>65.460250000000002</v>
      </c>
      <c r="J84" s="5">
        <v>-0.67155544047701099</v>
      </c>
      <c r="K84" s="5">
        <v>20.0664893617021</v>
      </c>
    </row>
    <row r="85" spans="1:11" ht="15" customHeight="1" x14ac:dyDescent="0.25">
      <c r="A85" s="7">
        <v>44152</v>
      </c>
      <c r="B85" s="8">
        <v>64.03</v>
      </c>
      <c r="C85" s="9">
        <v>11820340</v>
      </c>
      <c r="D85" s="8">
        <v>-0.38892345986309901</v>
      </c>
      <c r="E85" s="8">
        <v>63.89</v>
      </c>
      <c r="F85" s="8">
        <v>63.84</v>
      </c>
      <c r="G85" s="8">
        <v>64.265000000000001</v>
      </c>
      <c r="H85" s="8">
        <v>64.042199999999994</v>
      </c>
      <c r="I85" s="8">
        <v>65.902823999999995</v>
      </c>
      <c r="J85" s="8">
        <v>-0.38892904398328798</v>
      </c>
      <c r="K85" s="8">
        <v>20.8782538517974</v>
      </c>
    </row>
    <row r="86" spans="1:11" ht="15" customHeight="1" x14ac:dyDescent="0.25">
      <c r="A86" s="4">
        <v>44151</v>
      </c>
      <c r="B86" s="5">
        <v>64.28</v>
      </c>
      <c r="C86" s="6">
        <v>7385534</v>
      </c>
      <c r="D86" s="5">
        <v>1.4200063111391601</v>
      </c>
      <c r="E86" s="5">
        <v>64.209999999999994</v>
      </c>
      <c r="F86" s="5">
        <v>63.87</v>
      </c>
      <c r="G86" s="5">
        <v>64.290000000000006</v>
      </c>
      <c r="H86" s="5">
        <v>63.613</v>
      </c>
      <c r="I86" s="5">
        <v>66.160139999999998</v>
      </c>
      <c r="J86" s="5">
        <v>1.41999962596088</v>
      </c>
      <c r="K86" s="5">
        <v>21.350220102714498</v>
      </c>
    </row>
    <row r="87" spans="1:11" ht="15" customHeight="1" x14ac:dyDescent="0.25">
      <c r="A87" s="7">
        <v>44148</v>
      </c>
      <c r="B87" s="8">
        <v>63.38</v>
      </c>
      <c r="C87" s="9">
        <v>7643366</v>
      </c>
      <c r="D87" s="8">
        <v>1.4242278764602301</v>
      </c>
      <c r="E87" s="8">
        <v>62.63</v>
      </c>
      <c r="F87" s="8">
        <v>62.53</v>
      </c>
      <c r="G87" s="8">
        <v>63.505000000000003</v>
      </c>
      <c r="H87" s="8">
        <v>62.524700000000003</v>
      </c>
      <c r="I87" s="8">
        <v>65.233819999999994</v>
      </c>
      <c r="J87" s="8">
        <v>1.42422493061404</v>
      </c>
      <c r="K87" s="8">
        <v>19.651173881144501</v>
      </c>
    </row>
    <row r="88" spans="1:11" ht="15" customHeight="1" x14ac:dyDescent="0.25">
      <c r="A88" s="4">
        <v>44147</v>
      </c>
      <c r="B88" s="5">
        <v>62.49</v>
      </c>
      <c r="C88" s="6">
        <v>9942669</v>
      </c>
      <c r="D88" s="5">
        <v>-1.5440365527020501</v>
      </c>
      <c r="E88" s="5">
        <v>62.67</v>
      </c>
      <c r="F88" s="5">
        <v>62.4</v>
      </c>
      <c r="G88" s="5">
        <v>62.965000000000003</v>
      </c>
      <c r="H88" s="5">
        <v>63.011699999999998</v>
      </c>
      <c r="I88" s="5">
        <v>64.317790000000002</v>
      </c>
      <c r="J88" s="5">
        <v>-1.54403002153031</v>
      </c>
      <c r="K88" s="5">
        <v>17.9710014673514</v>
      </c>
    </row>
    <row r="89" spans="1:11" ht="15" customHeight="1" x14ac:dyDescent="0.25">
      <c r="A89" s="7">
        <v>44146</v>
      </c>
      <c r="B89" s="8">
        <v>63.47</v>
      </c>
      <c r="C89" s="9">
        <v>8892062</v>
      </c>
      <c r="D89" s="8">
        <v>0.60231415438261005</v>
      </c>
      <c r="E89" s="8">
        <v>63.43</v>
      </c>
      <c r="F89" s="8">
        <v>63.24</v>
      </c>
      <c r="G89" s="8">
        <v>63.615000000000002</v>
      </c>
      <c r="H89" s="8">
        <v>62.768999999999998</v>
      </c>
      <c r="I89" s="8">
        <v>65.326449999999994</v>
      </c>
      <c r="J89" s="8">
        <v>0.60232234132020501</v>
      </c>
      <c r="K89" s="8">
        <v>19.8210748349229</v>
      </c>
    </row>
    <row r="90" spans="1:11" ht="15" customHeight="1" x14ac:dyDescent="0.25">
      <c r="A90" s="4">
        <v>44145</v>
      </c>
      <c r="B90" s="5">
        <v>63.09</v>
      </c>
      <c r="C90" s="6">
        <v>8035289</v>
      </c>
      <c r="D90" s="5">
        <v>-0.37896731406915601</v>
      </c>
      <c r="E90" s="5">
        <v>62.91</v>
      </c>
      <c r="F90" s="5">
        <v>62.744999999999997</v>
      </c>
      <c r="G90" s="5">
        <v>63.57</v>
      </c>
      <c r="H90" s="5">
        <v>61.926099999999998</v>
      </c>
      <c r="I90" s="5">
        <v>64.935329999999993</v>
      </c>
      <c r="J90" s="5">
        <v>-0.37896761930186201</v>
      </c>
      <c r="K90" s="5">
        <v>19.103686720469501</v>
      </c>
    </row>
    <row r="91" spans="1:11" ht="15" customHeight="1" x14ac:dyDescent="0.25">
      <c r="A91" s="7">
        <v>44144</v>
      </c>
      <c r="B91" s="8">
        <v>63.33</v>
      </c>
      <c r="C91" s="9">
        <v>14533850</v>
      </c>
      <c r="D91" s="8">
        <v>2.9421326397919199</v>
      </c>
      <c r="E91" s="8">
        <v>64.37</v>
      </c>
      <c r="F91" s="8">
        <v>63.28</v>
      </c>
      <c r="G91" s="8">
        <v>64.45</v>
      </c>
      <c r="H91" s="8">
        <v>61.118499999999997</v>
      </c>
      <c r="I91" s="8">
        <v>65.18235</v>
      </c>
      <c r="J91" s="8">
        <v>2.9421277632837</v>
      </c>
      <c r="K91" s="8">
        <v>19.556768158473901</v>
      </c>
    </row>
    <row r="92" spans="1:11" ht="15" customHeight="1" x14ac:dyDescent="0.25">
      <c r="A92" s="4">
        <v>44141</v>
      </c>
      <c r="B92" s="5">
        <v>61.52</v>
      </c>
      <c r="C92" s="6">
        <v>5306063</v>
      </c>
      <c r="D92" s="5">
        <v>8.1340491296577597E-2</v>
      </c>
      <c r="E92" s="5">
        <v>61.61</v>
      </c>
      <c r="F92" s="5">
        <v>61.37</v>
      </c>
      <c r="G92" s="5">
        <v>61.77</v>
      </c>
      <c r="H92" s="5">
        <v>61.459299999999999</v>
      </c>
      <c r="I92" s="5">
        <v>63.319412</v>
      </c>
      <c r="J92" s="5">
        <v>8.1339762075427396E-2</v>
      </c>
      <c r="K92" s="5">
        <v>16.139787234042501</v>
      </c>
    </row>
    <row r="93" spans="1:11" ht="15" customHeight="1" x14ac:dyDescent="0.25">
      <c r="A93" s="7">
        <v>44140</v>
      </c>
      <c r="B93" s="8">
        <v>61.47</v>
      </c>
      <c r="C93" s="9">
        <v>11351000</v>
      </c>
      <c r="D93" s="8">
        <v>2.4670778463077001</v>
      </c>
      <c r="E93" s="8">
        <v>61.33</v>
      </c>
      <c r="F93" s="8">
        <v>61.06</v>
      </c>
      <c r="G93" s="8">
        <v>61.515000000000001</v>
      </c>
      <c r="H93" s="8">
        <v>60.927700000000002</v>
      </c>
      <c r="I93" s="8">
        <v>63.267949999999999</v>
      </c>
      <c r="J93" s="8">
        <v>2.4670797442240202</v>
      </c>
      <c r="K93" s="8">
        <v>16.045396184886201</v>
      </c>
    </row>
    <row r="94" spans="1:11" ht="15" customHeight="1" x14ac:dyDescent="0.25">
      <c r="A94" s="4">
        <v>44139</v>
      </c>
      <c r="B94" s="5">
        <v>59.99</v>
      </c>
      <c r="C94" s="6">
        <v>8593762</v>
      </c>
      <c r="D94" s="5">
        <v>-0.16641704110501501</v>
      </c>
      <c r="E94" s="5">
        <v>59.68</v>
      </c>
      <c r="F94" s="5">
        <v>59.56</v>
      </c>
      <c r="G94" s="5">
        <v>60.445</v>
      </c>
      <c r="H94" s="5">
        <v>59.5869</v>
      </c>
      <c r="I94" s="5">
        <v>61.744660000000003</v>
      </c>
      <c r="J94" s="5">
        <v>-0.16641555472885999</v>
      </c>
      <c r="K94" s="5">
        <v>13.251393983859099</v>
      </c>
    </row>
    <row r="95" spans="1:11" ht="15" customHeight="1" x14ac:dyDescent="0.25">
      <c r="A95" s="7">
        <v>44138</v>
      </c>
      <c r="B95" s="8">
        <v>60.09</v>
      </c>
      <c r="C95" s="9">
        <v>7270702</v>
      </c>
      <c r="D95" s="8">
        <v>2.1070518266780001</v>
      </c>
      <c r="E95" s="8">
        <v>59.72</v>
      </c>
      <c r="F95" s="8">
        <v>59.69</v>
      </c>
      <c r="G95" s="8">
        <v>60.3</v>
      </c>
      <c r="H95" s="8">
        <v>59.9619</v>
      </c>
      <c r="I95" s="8">
        <v>61.847583999999998</v>
      </c>
      <c r="J95" s="8">
        <v>2.1070501423478798</v>
      </c>
      <c r="K95" s="8">
        <v>13.4401760821716</v>
      </c>
    </row>
    <row r="96" spans="1:11" ht="15" customHeight="1" x14ac:dyDescent="0.25">
      <c r="A96" s="4">
        <v>44137</v>
      </c>
      <c r="B96" s="5">
        <v>58.85</v>
      </c>
      <c r="C96" s="6">
        <v>5839742</v>
      </c>
      <c r="D96" s="5">
        <v>1.0473901098901</v>
      </c>
      <c r="E96" s="5">
        <v>58.89</v>
      </c>
      <c r="F96" s="5">
        <v>58.65</v>
      </c>
      <c r="G96" s="5">
        <v>58.935000000000002</v>
      </c>
      <c r="H96" s="5">
        <v>58.661700000000003</v>
      </c>
      <c r="I96" s="5">
        <v>60.571316000000003</v>
      </c>
      <c r="J96" s="5">
        <v>1.0473900795272499</v>
      </c>
      <c r="K96" s="5">
        <v>11.099258987527501</v>
      </c>
    </row>
    <row r="97" spans="1:11" ht="15" customHeight="1" x14ac:dyDescent="0.25">
      <c r="A97" s="7">
        <v>44134</v>
      </c>
      <c r="B97" s="8">
        <v>58.24</v>
      </c>
      <c r="C97" s="9">
        <v>6006621</v>
      </c>
      <c r="D97" s="8">
        <v>-0.58040286787298601</v>
      </c>
      <c r="E97" s="8">
        <v>58.09</v>
      </c>
      <c r="F97" s="8">
        <v>57.9</v>
      </c>
      <c r="G97" s="8">
        <v>58.25</v>
      </c>
      <c r="H97" s="8">
        <v>57.738199999999999</v>
      </c>
      <c r="I97" s="8">
        <v>59.943474000000002</v>
      </c>
      <c r="J97" s="8">
        <v>-0.58040495961250105</v>
      </c>
      <c r="K97" s="8">
        <v>9.9476779163609592</v>
      </c>
    </row>
    <row r="98" spans="1:11" ht="15" customHeight="1" x14ac:dyDescent="0.25">
      <c r="A98" s="4">
        <v>44133</v>
      </c>
      <c r="B98" s="5">
        <v>58.58</v>
      </c>
      <c r="C98" s="6">
        <v>6830617</v>
      </c>
      <c r="D98" s="5">
        <v>0.75679394564842595</v>
      </c>
      <c r="E98" s="5">
        <v>58.71</v>
      </c>
      <c r="F98" s="5">
        <v>58.47</v>
      </c>
      <c r="G98" s="5">
        <v>58.81</v>
      </c>
      <c r="H98" s="5">
        <v>58.796300000000002</v>
      </c>
      <c r="I98" s="5">
        <v>60.293419999999998</v>
      </c>
      <c r="J98" s="5">
        <v>0.756794514756298</v>
      </c>
      <c r="K98" s="5">
        <v>10.5895451210564</v>
      </c>
    </row>
    <row r="99" spans="1:11" ht="15" customHeight="1" x14ac:dyDescent="0.25">
      <c r="A99" s="7">
        <v>44132</v>
      </c>
      <c r="B99" s="8">
        <v>58.14</v>
      </c>
      <c r="C99" s="9">
        <v>6890640</v>
      </c>
      <c r="D99" s="8">
        <v>-1.35731252120799</v>
      </c>
      <c r="E99" s="8">
        <v>58.57</v>
      </c>
      <c r="F99" s="8">
        <v>58.14</v>
      </c>
      <c r="G99" s="8">
        <v>58.664999999999999</v>
      </c>
      <c r="H99" s="8">
        <v>59.012999999999998</v>
      </c>
      <c r="I99" s="8">
        <v>59.84055</v>
      </c>
      <c r="J99" s="8">
        <v>-1.3573102759483999</v>
      </c>
      <c r="K99" s="8">
        <v>9.7588958180484102</v>
      </c>
    </row>
    <row r="100" spans="1:11" ht="15" customHeight="1" x14ac:dyDescent="0.25">
      <c r="A100" s="4">
        <v>44131</v>
      </c>
      <c r="B100" s="5">
        <v>58.94</v>
      </c>
      <c r="C100" s="6">
        <v>3668422</v>
      </c>
      <c r="D100" s="5">
        <v>0.357568533969021</v>
      </c>
      <c r="E100" s="5">
        <v>59.01</v>
      </c>
      <c r="F100" s="5">
        <v>58.87</v>
      </c>
      <c r="G100" s="5">
        <v>59.03</v>
      </c>
      <c r="H100" s="5">
        <v>59.109900000000003</v>
      </c>
      <c r="I100" s="5">
        <v>60.663947999999998</v>
      </c>
      <c r="J100" s="5">
        <v>0.35757296257730098</v>
      </c>
      <c r="K100" s="5">
        <v>11.269163609684499</v>
      </c>
    </row>
    <row r="101" spans="1:11" ht="15" customHeight="1" x14ac:dyDescent="0.25">
      <c r="A101" s="7">
        <v>44130</v>
      </c>
      <c r="B101" s="8">
        <v>58.73</v>
      </c>
      <c r="C101" s="9">
        <v>4322086</v>
      </c>
      <c r="D101" s="8">
        <v>-0.96121416526138104</v>
      </c>
      <c r="E101" s="8">
        <v>58.84</v>
      </c>
      <c r="F101" s="8">
        <v>58.58</v>
      </c>
      <c r="G101" s="8">
        <v>58.86</v>
      </c>
      <c r="H101" s="8">
        <v>58.936399999999999</v>
      </c>
      <c r="I101" s="8">
        <v>60.447803</v>
      </c>
      <c r="J101" s="8">
        <v>-0.96121737882672798</v>
      </c>
      <c r="K101" s="8">
        <v>10.872712765957401</v>
      </c>
    </row>
    <row r="102" spans="1:11" ht="15" customHeight="1" x14ac:dyDescent="0.25">
      <c r="A102" s="4">
        <v>44127</v>
      </c>
      <c r="B102" s="5">
        <v>59.3</v>
      </c>
      <c r="C102" s="6">
        <v>2674796</v>
      </c>
      <c r="D102" s="5">
        <v>5.0615825881550301E-2</v>
      </c>
      <c r="E102" s="5">
        <v>59.34</v>
      </c>
      <c r="F102" s="5">
        <v>59.12</v>
      </c>
      <c r="G102" s="5">
        <v>59.34</v>
      </c>
      <c r="H102" s="5">
        <v>59.177599999999998</v>
      </c>
      <c r="I102" s="5">
        <v>61.034477000000003</v>
      </c>
      <c r="J102" s="5">
        <v>5.0615045669433201E-2</v>
      </c>
      <c r="K102" s="5">
        <v>11.948783932501801</v>
      </c>
    </row>
    <row r="103" spans="1:11" ht="15" customHeight="1" x14ac:dyDescent="0.25">
      <c r="A103" s="7">
        <v>44126</v>
      </c>
      <c r="B103" s="8">
        <v>59.27</v>
      </c>
      <c r="C103" s="9">
        <v>2976786</v>
      </c>
      <c r="D103" s="8">
        <v>-0.28600269179003202</v>
      </c>
      <c r="E103" s="8">
        <v>59.24</v>
      </c>
      <c r="F103" s="8">
        <v>58.99</v>
      </c>
      <c r="G103" s="8">
        <v>59.325000000000003</v>
      </c>
      <c r="H103" s="8">
        <v>58.969499999999996</v>
      </c>
      <c r="I103" s="8">
        <v>61.003599999999999</v>
      </c>
      <c r="J103" s="8">
        <v>-0.285998839135992</v>
      </c>
      <c r="K103" s="8">
        <v>11.892149669845899</v>
      </c>
    </row>
    <row r="104" spans="1:11" ht="15" customHeight="1" x14ac:dyDescent="0.25">
      <c r="A104" s="4">
        <v>44125</v>
      </c>
      <c r="B104" s="5">
        <v>59.44</v>
      </c>
      <c r="C104" s="6">
        <v>4583329</v>
      </c>
      <c r="D104" s="5">
        <v>0.77992539844013997</v>
      </c>
      <c r="E104" s="5">
        <v>59.41</v>
      </c>
      <c r="F104" s="5">
        <v>59.375</v>
      </c>
      <c r="G104" s="5">
        <v>59.62</v>
      </c>
      <c r="H104" s="5">
        <v>59.788600000000002</v>
      </c>
      <c r="I104" s="5">
        <v>61.178570000000001</v>
      </c>
      <c r="J104" s="5">
        <v>0.77992438067329095</v>
      </c>
      <c r="K104" s="5">
        <v>12.2130777696258</v>
      </c>
    </row>
    <row r="105" spans="1:11" ht="15" customHeight="1" x14ac:dyDescent="0.25">
      <c r="A105" s="7">
        <v>44124</v>
      </c>
      <c r="B105" s="8">
        <v>58.98</v>
      </c>
      <c r="C105" s="9">
        <v>3793851</v>
      </c>
      <c r="D105" s="8">
        <v>1.6957775139903E-2</v>
      </c>
      <c r="E105" s="8">
        <v>58.84</v>
      </c>
      <c r="F105" s="8">
        <v>58.84</v>
      </c>
      <c r="G105" s="8">
        <v>59.104999999999997</v>
      </c>
      <c r="H105" s="8">
        <v>58.787399999999998</v>
      </c>
      <c r="I105" s="8">
        <v>60.705115999999997</v>
      </c>
      <c r="J105" s="8">
        <v>1.6950373432145199E-2</v>
      </c>
      <c r="K105" s="8">
        <v>11.344673514306599</v>
      </c>
    </row>
    <row r="106" spans="1:11" ht="15" customHeight="1" x14ac:dyDescent="0.25">
      <c r="A106" s="4">
        <v>44123</v>
      </c>
      <c r="B106" s="5">
        <v>58.97</v>
      </c>
      <c r="C106" s="6">
        <v>4465225</v>
      </c>
      <c r="D106" s="5">
        <v>0.11884550084890701</v>
      </c>
      <c r="E106" s="5">
        <v>59.24</v>
      </c>
      <c r="F106" s="5">
        <v>58.89</v>
      </c>
      <c r="G106" s="5">
        <v>59.3</v>
      </c>
      <c r="H106" s="5">
        <v>59.254100000000001</v>
      </c>
      <c r="I106" s="5">
        <v>60.694828000000001</v>
      </c>
      <c r="J106" s="5">
        <v>0.118846413839812</v>
      </c>
      <c r="K106" s="5">
        <v>11.325803374908199</v>
      </c>
    </row>
    <row r="107" spans="1:11" ht="15" customHeight="1" x14ac:dyDescent="0.25">
      <c r="A107" s="7">
        <v>44120</v>
      </c>
      <c r="B107" s="8">
        <v>58.9</v>
      </c>
      <c r="C107" s="9">
        <v>3942384</v>
      </c>
      <c r="D107" s="8">
        <v>-0.20332090816672599</v>
      </c>
      <c r="E107" s="8">
        <v>58.83</v>
      </c>
      <c r="F107" s="8">
        <v>58.75</v>
      </c>
      <c r="G107" s="8">
        <v>59.04</v>
      </c>
      <c r="H107" s="8">
        <v>58.590299999999999</v>
      </c>
      <c r="I107" s="8">
        <v>60.622779999999999</v>
      </c>
      <c r="J107" s="8">
        <v>-0.20332105878401099</v>
      </c>
      <c r="K107" s="8">
        <v>11.1936537050623</v>
      </c>
    </row>
    <row r="108" spans="1:11" ht="15" customHeight="1" x14ac:dyDescent="0.25">
      <c r="A108" s="4">
        <v>44119</v>
      </c>
      <c r="B108" s="5">
        <v>59.02</v>
      </c>
      <c r="C108" s="6">
        <v>3392417</v>
      </c>
      <c r="D108" s="5">
        <v>-0.84005376344086202</v>
      </c>
      <c r="E108" s="5">
        <v>58.78</v>
      </c>
      <c r="F108" s="5">
        <v>58.697000000000003</v>
      </c>
      <c r="G108" s="5">
        <v>59.05</v>
      </c>
      <c r="H108" s="5">
        <v>59.163800000000002</v>
      </c>
      <c r="I108" s="5">
        <v>60.746290000000002</v>
      </c>
      <c r="J108" s="5">
        <v>-0.84005276186378497</v>
      </c>
      <c r="K108" s="5">
        <v>11.420194424064499</v>
      </c>
    </row>
    <row r="109" spans="1:11" ht="15" customHeight="1" x14ac:dyDescent="0.25">
      <c r="A109" s="7">
        <v>44118</v>
      </c>
      <c r="B109" s="8">
        <v>59.52</v>
      </c>
      <c r="C109" s="9">
        <v>4170743.9999999902</v>
      </c>
      <c r="D109" s="8">
        <v>0.15143866733973099</v>
      </c>
      <c r="E109" s="8">
        <v>59.56</v>
      </c>
      <c r="F109" s="8">
        <v>59.51</v>
      </c>
      <c r="G109" s="8">
        <v>59.739899999999999</v>
      </c>
      <c r="H109" s="8">
        <v>59.665900000000001</v>
      </c>
      <c r="I109" s="8">
        <v>61.260914</v>
      </c>
      <c r="J109" s="8">
        <v>0.151441237190241</v>
      </c>
      <c r="K109" s="8">
        <v>12.3641122523844</v>
      </c>
    </row>
    <row r="110" spans="1:11" ht="15" customHeight="1" x14ac:dyDescent="0.25">
      <c r="A110" s="4">
        <v>44117</v>
      </c>
      <c r="B110" s="5">
        <v>59.43</v>
      </c>
      <c r="C110" s="6">
        <v>3060931</v>
      </c>
      <c r="D110" s="5">
        <v>-0.31868500503185998</v>
      </c>
      <c r="E110" s="5">
        <v>59.43</v>
      </c>
      <c r="F110" s="5">
        <v>59.3</v>
      </c>
      <c r="G110" s="5">
        <v>59.52</v>
      </c>
      <c r="H110" s="5">
        <v>59.595300000000002</v>
      </c>
      <c r="I110" s="5">
        <v>61.168280000000003</v>
      </c>
      <c r="J110" s="5">
        <v>-0.31867956620832399</v>
      </c>
      <c r="K110" s="5">
        <v>12.1942039618488</v>
      </c>
    </row>
    <row r="111" spans="1:11" ht="15" customHeight="1" x14ac:dyDescent="0.25">
      <c r="A111" s="7">
        <v>44116</v>
      </c>
      <c r="B111" s="8">
        <v>59.62</v>
      </c>
      <c r="C111" s="9">
        <v>3360557</v>
      </c>
      <c r="D111" s="8">
        <v>0.26908846283215598</v>
      </c>
      <c r="E111" s="8">
        <v>59.5</v>
      </c>
      <c r="F111" s="8">
        <v>59.39</v>
      </c>
      <c r="G111" s="8">
        <v>59.75</v>
      </c>
      <c r="H111" s="8">
        <v>59.5032</v>
      </c>
      <c r="I111" s="8">
        <v>61.363833999999997</v>
      </c>
      <c r="J111" s="8">
        <v>0.26908213345027099</v>
      </c>
      <c r="K111" s="8">
        <v>12.552887013939801</v>
      </c>
    </row>
    <row r="112" spans="1:11" ht="15" customHeight="1" x14ac:dyDescent="0.25">
      <c r="A112" s="4">
        <v>44113</v>
      </c>
      <c r="B112" s="5">
        <v>59.46</v>
      </c>
      <c r="C112" s="6">
        <v>6078219</v>
      </c>
      <c r="D112" s="5">
        <v>-1.68152009416444E-2</v>
      </c>
      <c r="E112" s="5">
        <v>59.4</v>
      </c>
      <c r="F112" s="5">
        <v>59.38</v>
      </c>
      <c r="G112" s="5">
        <v>59.51</v>
      </c>
      <c r="H112" s="5">
        <v>59.445799999999998</v>
      </c>
      <c r="I112" s="5">
        <v>61.199157999999997</v>
      </c>
      <c r="J112" s="5">
        <v>-1.68143971233214E-2</v>
      </c>
      <c r="K112" s="5">
        <v>12.250840058693999</v>
      </c>
    </row>
    <row r="113" spans="1:11" ht="15" customHeight="1" x14ac:dyDescent="0.25">
      <c r="A113" s="7">
        <v>44112</v>
      </c>
      <c r="B113" s="8">
        <v>59.47</v>
      </c>
      <c r="C113" s="9">
        <v>8888620</v>
      </c>
      <c r="D113" s="8">
        <v>3.3641715727505898E-2</v>
      </c>
      <c r="E113" s="8">
        <v>59.62</v>
      </c>
      <c r="F113" s="8">
        <v>59.37</v>
      </c>
      <c r="G113" s="8">
        <v>59.655000000000001</v>
      </c>
      <c r="H113" s="8">
        <v>59.519799999999996</v>
      </c>
      <c r="I113" s="8">
        <v>61.209449999999997</v>
      </c>
      <c r="J113" s="8">
        <v>3.3640107009014202E-2</v>
      </c>
      <c r="K113" s="8">
        <v>12.2697175348495</v>
      </c>
    </row>
    <row r="114" spans="1:11" ht="15" customHeight="1" x14ac:dyDescent="0.25">
      <c r="A114" s="4">
        <v>44111</v>
      </c>
      <c r="B114" s="5">
        <v>59.45</v>
      </c>
      <c r="C114" s="6">
        <v>8105539</v>
      </c>
      <c r="D114" s="5">
        <v>0.52417991207305203</v>
      </c>
      <c r="E114" s="5">
        <v>59.39</v>
      </c>
      <c r="F114" s="5">
        <v>59.3</v>
      </c>
      <c r="G114" s="5">
        <v>59.45</v>
      </c>
      <c r="H114" s="5">
        <v>59.202800000000003</v>
      </c>
      <c r="I114" s="5">
        <v>61.188865999999997</v>
      </c>
      <c r="J114" s="5">
        <v>0.52418278970109899</v>
      </c>
      <c r="K114" s="5">
        <v>12.2319625825385</v>
      </c>
    </row>
    <row r="115" spans="1:11" ht="15" customHeight="1" x14ac:dyDescent="0.25">
      <c r="A115" s="7">
        <v>44110</v>
      </c>
      <c r="B115" s="8">
        <v>59.14</v>
      </c>
      <c r="C115" s="9">
        <v>5925073</v>
      </c>
      <c r="D115" s="8">
        <v>-0.219335245486762</v>
      </c>
      <c r="E115" s="8">
        <v>59.39</v>
      </c>
      <c r="F115" s="8">
        <v>58.99</v>
      </c>
      <c r="G115" s="8">
        <v>59.49</v>
      </c>
      <c r="H115" s="8">
        <v>59.379399999999997</v>
      </c>
      <c r="I115" s="8">
        <v>60.869796999999998</v>
      </c>
      <c r="J115" s="8">
        <v>-0.21933623589427401</v>
      </c>
      <c r="K115" s="8">
        <v>11.646729640498799</v>
      </c>
    </row>
    <row r="116" spans="1:11" ht="15" customHeight="1" x14ac:dyDescent="0.25">
      <c r="A116" s="4">
        <v>44109</v>
      </c>
      <c r="B116" s="5">
        <v>59.27</v>
      </c>
      <c r="C116" s="6">
        <v>5878326</v>
      </c>
      <c r="D116" s="5">
        <v>0.81646538526960399</v>
      </c>
      <c r="E116" s="5">
        <v>59.06</v>
      </c>
      <c r="F116" s="5">
        <v>59.034999999999997</v>
      </c>
      <c r="G116" s="5">
        <v>59.27</v>
      </c>
      <c r="H116" s="5">
        <v>58.997300000000003</v>
      </c>
      <c r="I116" s="5">
        <v>61.003599999999999</v>
      </c>
      <c r="J116" s="5">
        <v>0.81646602619487296</v>
      </c>
      <c r="K116" s="5">
        <v>11.892149669845899</v>
      </c>
    </row>
    <row r="117" spans="1:11" ht="15" customHeight="1" x14ac:dyDescent="0.25">
      <c r="A117" s="7">
        <v>44106</v>
      </c>
      <c r="B117" s="8">
        <v>58.79</v>
      </c>
      <c r="C117" s="9">
        <v>6336597</v>
      </c>
      <c r="D117" s="8">
        <v>-0.49085985104941798</v>
      </c>
      <c r="E117" s="8">
        <v>58.35</v>
      </c>
      <c r="F117" s="8">
        <v>58.31</v>
      </c>
      <c r="G117" s="8">
        <v>58.83</v>
      </c>
      <c r="H117" s="8">
        <v>58.219299999999997</v>
      </c>
      <c r="I117" s="8">
        <v>60.50956</v>
      </c>
      <c r="J117" s="8">
        <v>-0.49086268915342601</v>
      </c>
      <c r="K117" s="8">
        <v>10.9859867938371</v>
      </c>
    </row>
    <row r="118" spans="1:11" ht="15" customHeight="1" x14ac:dyDescent="0.25">
      <c r="A118" s="4">
        <v>44105</v>
      </c>
      <c r="B118" s="5">
        <v>59.08</v>
      </c>
      <c r="C118" s="6">
        <v>5656018</v>
      </c>
      <c r="D118" s="5">
        <v>1.69290672084043E-2</v>
      </c>
      <c r="E118" s="5">
        <v>58.94</v>
      </c>
      <c r="F118" s="5">
        <v>58.86</v>
      </c>
      <c r="G118" s="5">
        <v>59.125</v>
      </c>
      <c r="H118" s="5">
        <v>58.617699999999999</v>
      </c>
      <c r="I118" s="5">
        <v>60.808044000000002</v>
      </c>
      <c r="J118" s="5">
        <v>1.6931547631293599E-2</v>
      </c>
      <c r="K118" s="5">
        <v>11.5334629493763</v>
      </c>
    </row>
    <row r="119" spans="1:11" ht="15" customHeight="1" x14ac:dyDescent="0.25">
      <c r="A119" s="7">
        <v>44104</v>
      </c>
      <c r="B119" s="8">
        <v>59.07</v>
      </c>
      <c r="C119" s="9">
        <v>6770832</v>
      </c>
      <c r="D119" s="8">
        <v>-0.77271963715773695</v>
      </c>
      <c r="E119" s="8">
        <v>58.88</v>
      </c>
      <c r="F119" s="8">
        <v>58.84</v>
      </c>
      <c r="G119" s="8">
        <v>59.28</v>
      </c>
      <c r="H119" s="8">
        <v>58.674300000000002</v>
      </c>
      <c r="I119" s="8">
        <v>60.797750000000001</v>
      </c>
      <c r="J119" s="8">
        <v>-0.77271537777241495</v>
      </c>
      <c r="K119" s="8">
        <v>11.5145818048422</v>
      </c>
    </row>
    <row r="120" spans="1:11" ht="15" customHeight="1" x14ac:dyDescent="0.25">
      <c r="A120" s="4">
        <v>44103</v>
      </c>
      <c r="B120" s="5">
        <v>59.53</v>
      </c>
      <c r="C120" s="6">
        <v>7081939</v>
      </c>
      <c r="D120" s="5">
        <v>-8.3920778784818406E-2</v>
      </c>
      <c r="E120" s="5">
        <v>59.66</v>
      </c>
      <c r="F120" s="5">
        <v>59.42</v>
      </c>
      <c r="G120" s="5">
        <v>59.79</v>
      </c>
      <c r="H120" s="5">
        <v>59.7012</v>
      </c>
      <c r="I120" s="5">
        <v>61.271202000000002</v>
      </c>
      <c r="J120" s="5">
        <v>-8.3929809318483706E-2</v>
      </c>
      <c r="K120" s="5">
        <v>12.3829823917828</v>
      </c>
    </row>
    <row r="121" spans="1:11" ht="15" customHeight="1" x14ac:dyDescent="0.25">
      <c r="A121" s="7">
        <v>44102</v>
      </c>
      <c r="B121" s="8">
        <v>59.58</v>
      </c>
      <c r="C121" s="9">
        <v>5889146</v>
      </c>
      <c r="D121" s="8">
        <v>1.39550714771954</v>
      </c>
      <c r="E121" s="8">
        <v>59.41</v>
      </c>
      <c r="F121" s="8">
        <v>59.27</v>
      </c>
      <c r="G121" s="8">
        <v>59.58</v>
      </c>
      <c r="H121" s="8">
        <v>59.4373</v>
      </c>
      <c r="I121" s="8">
        <v>61.322670000000002</v>
      </c>
      <c r="J121" s="8">
        <v>1.3955165688140001</v>
      </c>
      <c r="K121" s="8">
        <v>12.477384446074799</v>
      </c>
    </row>
    <row r="122" spans="1:11" ht="15" customHeight="1" x14ac:dyDescent="0.25">
      <c r="A122" s="4">
        <v>44099</v>
      </c>
      <c r="B122" s="5">
        <v>58.76</v>
      </c>
      <c r="C122" s="6">
        <v>3881184</v>
      </c>
      <c r="D122" s="5">
        <v>0.153400374978684</v>
      </c>
      <c r="E122" s="5">
        <v>58.3</v>
      </c>
      <c r="F122" s="5">
        <v>58.155000000000001</v>
      </c>
      <c r="G122" s="5">
        <v>58.76</v>
      </c>
      <c r="H122" s="5">
        <v>58.534599999999998</v>
      </c>
      <c r="I122" s="5">
        <v>60.478679999999997</v>
      </c>
      <c r="J122" s="5">
        <v>0.153401331271108</v>
      </c>
      <c r="K122" s="5">
        <v>10.9293470286133</v>
      </c>
    </row>
    <row r="123" spans="1:11" ht="15" customHeight="1" x14ac:dyDescent="0.25">
      <c r="A123" s="7">
        <v>44098</v>
      </c>
      <c r="B123" s="8">
        <v>58.67</v>
      </c>
      <c r="C123" s="9">
        <v>8748185</v>
      </c>
      <c r="D123" s="8">
        <v>-0.39049235993208198</v>
      </c>
      <c r="E123" s="8">
        <v>58.46</v>
      </c>
      <c r="F123" s="8">
        <v>58.28</v>
      </c>
      <c r="G123" s="8">
        <v>58.9</v>
      </c>
      <c r="H123" s="8">
        <v>58.424900000000001</v>
      </c>
      <c r="I123" s="8">
        <v>60.386046999999998</v>
      </c>
      <c r="J123" s="8">
        <v>-0.39050172228987101</v>
      </c>
      <c r="K123" s="8">
        <v>10.759440572267</v>
      </c>
    </row>
    <row r="124" spans="1:11" ht="15" customHeight="1" x14ac:dyDescent="0.25">
      <c r="A124" s="4">
        <v>44097</v>
      </c>
      <c r="B124" s="5">
        <v>58.9</v>
      </c>
      <c r="C124" s="6">
        <v>9138541</v>
      </c>
      <c r="D124" s="5">
        <v>0.58060109289617101</v>
      </c>
      <c r="E124" s="5">
        <v>59.2</v>
      </c>
      <c r="F124" s="5">
        <v>58.82</v>
      </c>
      <c r="G124" s="5">
        <v>59.28</v>
      </c>
      <c r="H124" s="5">
        <v>59.142299999999999</v>
      </c>
      <c r="I124" s="5">
        <v>60.622779999999999</v>
      </c>
      <c r="J124" s="5">
        <v>0.58060152637584495</v>
      </c>
      <c r="K124" s="5">
        <v>11.1936537050623</v>
      </c>
    </row>
    <row r="125" spans="1:11" ht="15" customHeight="1" x14ac:dyDescent="0.25">
      <c r="A125" s="7">
        <v>44096</v>
      </c>
      <c r="B125" s="8">
        <v>58.56</v>
      </c>
      <c r="C125" s="9">
        <v>5219039</v>
      </c>
      <c r="D125" s="8">
        <v>0.30832476875641801</v>
      </c>
      <c r="E125" s="8">
        <v>58.27</v>
      </c>
      <c r="F125" s="8">
        <v>57.99</v>
      </c>
      <c r="G125" s="8">
        <v>58.58</v>
      </c>
      <c r="H125" s="8">
        <v>59.317100000000003</v>
      </c>
      <c r="I125" s="8">
        <v>60.272835000000001</v>
      </c>
      <c r="J125" s="8">
        <v>0.30832499966300098</v>
      </c>
      <c r="K125" s="8">
        <v>10.5517883345561</v>
      </c>
    </row>
    <row r="126" spans="1:11" ht="15" customHeight="1" x14ac:dyDescent="0.25">
      <c r="A126" s="4">
        <v>44095</v>
      </c>
      <c r="B126" s="5">
        <v>58.38</v>
      </c>
      <c r="C126" s="6">
        <v>10846870</v>
      </c>
      <c r="D126" s="5">
        <v>-1.4849814377320201</v>
      </c>
      <c r="E126" s="5">
        <v>58.25</v>
      </c>
      <c r="F126" s="5">
        <v>57.79</v>
      </c>
      <c r="G126" s="5">
        <v>58.545000000000002</v>
      </c>
      <c r="H126" s="5">
        <v>59.556199999999997</v>
      </c>
      <c r="I126" s="5">
        <v>60.087569999999999</v>
      </c>
      <c r="J126" s="5">
        <v>-1.4849744574424999</v>
      </c>
      <c r="K126" s="5">
        <v>10.211977256052799</v>
      </c>
    </row>
    <row r="127" spans="1:11" ht="15" customHeight="1" x14ac:dyDescent="0.25">
      <c r="A127" s="7">
        <v>44092</v>
      </c>
      <c r="B127" s="8">
        <v>59.26</v>
      </c>
      <c r="C127" s="9">
        <v>6394585</v>
      </c>
      <c r="D127" s="8">
        <v>-0.43682795698926002</v>
      </c>
      <c r="E127" s="8">
        <v>59.52</v>
      </c>
      <c r="F127" s="8">
        <v>59.14</v>
      </c>
      <c r="G127" s="8">
        <v>59.62</v>
      </c>
      <c r="H127" s="8">
        <v>59.695700000000002</v>
      </c>
      <c r="I127" s="8">
        <v>60.993304999999999</v>
      </c>
      <c r="J127" s="8">
        <v>-0.43683481444628502</v>
      </c>
      <c r="K127" s="8">
        <v>11.873266691122501</v>
      </c>
    </row>
    <row r="128" spans="1:11" ht="15" customHeight="1" x14ac:dyDescent="0.25">
      <c r="A128" s="4">
        <v>44091</v>
      </c>
      <c r="B128" s="5">
        <v>59.52</v>
      </c>
      <c r="C128" s="6">
        <v>9852169</v>
      </c>
      <c r="D128" s="5">
        <v>0.117746005046259</v>
      </c>
      <c r="E128" s="5">
        <v>59.17</v>
      </c>
      <c r="F128" s="5">
        <v>59.12</v>
      </c>
      <c r="G128" s="5">
        <v>59.53</v>
      </c>
      <c r="H128" s="5">
        <v>59.275799999999997</v>
      </c>
      <c r="I128" s="5">
        <v>61.260914</v>
      </c>
      <c r="J128" s="5">
        <v>0.117746911668548</v>
      </c>
      <c r="K128" s="5">
        <v>12.3641122523844</v>
      </c>
    </row>
    <row r="129" spans="1:11" ht="15" customHeight="1" x14ac:dyDescent="0.25">
      <c r="A129" s="7">
        <v>44090</v>
      </c>
      <c r="B129" s="8">
        <v>59.45</v>
      </c>
      <c r="C129" s="9">
        <v>9670067</v>
      </c>
      <c r="D129" s="8">
        <v>0.35449020931803599</v>
      </c>
      <c r="E129" s="8">
        <v>59.39</v>
      </c>
      <c r="F129" s="8">
        <v>59.344999999999999</v>
      </c>
      <c r="G129" s="8">
        <v>59.65</v>
      </c>
      <c r="H129" s="8">
        <v>59.496699999999997</v>
      </c>
      <c r="I129" s="8">
        <v>61.188865999999997</v>
      </c>
      <c r="J129" s="8">
        <v>0.35448801082780201</v>
      </c>
      <c r="K129" s="8">
        <v>12.2319625825385</v>
      </c>
    </row>
    <row r="130" spans="1:11" ht="15" customHeight="1" x14ac:dyDescent="0.25">
      <c r="A130" s="4">
        <v>44089</v>
      </c>
      <c r="B130" s="5">
        <v>59.24</v>
      </c>
      <c r="C130" s="6">
        <v>6432207</v>
      </c>
      <c r="D130" s="5">
        <v>0.45785992877735898</v>
      </c>
      <c r="E130" s="5">
        <v>59.28</v>
      </c>
      <c r="F130" s="5">
        <v>59.055</v>
      </c>
      <c r="G130" s="5">
        <v>59.298000000000002</v>
      </c>
      <c r="H130" s="5">
        <v>59.046999999999997</v>
      </c>
      <c r="I130" s="5">
        <v>60.972724999999997</v>
      </c>
      <c r="J130" s="5">
        <v>0.45785944067588902</v>
      </c>
      <c r="K130" s="5">
        <v>11.8355190755685</v>
      </c>
    </row>
    <row r="131" spans="1:11" ht="15" customHeight="1" x14ac:dyDescent="0.25">
      <c r="A131" s="7">
        <v>44088</v>
      </c>
      <c r="B131" s="8">
        <v>58.97</v>
      </c>
      <c r="C131" s="9">
        <v>5025475</v>
      </c>
      <c r="D131" s="8">
        <v>0.717335610589242</v>
      </c>
      <c r="E131" s="8">
        <v>59.09</v>
      </c>
      <c r="F131" s="8">
        <v>58.944400000000002</v>
      </c>
      <c r="G131" s="8">
        <v>59.21</v>
      </c>
      <c r="H131" s="8">
        <v>59.3005</v>
      </c>
      <c r="I131" s="8">
        <v>60.694828000000001</v>
      </c>
      <c r="J131" s="8">
        <v>0.71734115422283895</v>
      </c>
      <c r="K131" s="8">
        <v>11.325803374908199</v>
      </c>
    </row>
    <row r="132" spans="1:11" ht="15" customHeight="1" x14ac:dyDescent="0.25">
      <c r="A132" s="4">
        <v>44085</v>
      </c>
      <c r="B132" s="5">
        <v>58.55</v>
      </c>
      <c r="C132" s="6">
        <v>9341222</v>
      </c>
      <c r="D132" s="5">
        <v>1.29757785467128</v>
      </c>
      <c r="E132" s="5">
        <v>58.54</v>
      </c>
      <c r="F132" s="5">
        <v>58.420999999999999</v>
      </c>
      <c r="G132" s="5">
        <v>58.674999999999997</v>
      </c>
      <c r="H132" s="5">
        <v>58.527799999999999</v>
      </c>
      <c r="I132" s="5">
        <v>60.262540000000001</v>
      </c>
      <c r="J132" s="5">
        <v>1.2975763365925901</v>
      </c>
      <c r="K132" s="5">
        <v>10.5329053558327</v>
      </c>
    </row>
    <row r="133" spans="1:11" ht="15" customHeight="1" x14ac:dyDescent="0.25">
      <c r="A133" s="7">
        <v>44084</v>
      </c>
      <c r="B133" s="8">
        <v>57.8</v>
      </c>
      <c r="C133" s="9">
        <v>8637685</v>
      </c>
      <c r="D133" s="8">
        <v>5.1930067509076097E-2</v>
      </c>
      <c r="E133" s="8">
        <v>58.22</v>
      </c>
      <c r="F133" s="8">
        <v>57.765000000000001</v>
      </c>
      <c r="G133" s="8">
        <v>58.33</v>
      </c>
      <c r="H133" s="8">
        <v>58.165700000000001</v>
      </c>
      <c r="I133" s="8">
        <v>59.490603999999998</v>
      </c>
      <c r="J133" s="8">
        <v>5.1924218290255703E-2</v>
      </c>
      <c r="K133" s="8">
        <v>9.1170286133528808</v>
      </c>
    </row>
    <row r="134" spans="1:11" ht="15" customHeight="1" x14ac:dyDescent="0.25">
      <c r="A134" s="4">
        <v>44083</v>
      </c>
      <c r="B134" s="5">
        <v>57.77</v>
      </c>
      <c r="C134" s="6">
        <v>7140897</v>
      </c>
      <c r="D134" s="5">
        <v>0.34740316136876398</v>
      </c>
      <c r="E134" s="5">
        <v>57.75</v>
      </c>
      <c r="F134" s="5">
        <v>57.59</v>
      </c>
      <c r="G134" s="5">
        <v>57.89</v>
      </c>
      <c r="H134" s="5">
        <v>57.438800000000001</v>
      </c>
      <c r="I134" s="5">
        <v>59.45973</v>
      </c>
      <c r="J134" s="5">
        <v>0.34741018460970802</v>
      </c>
      <c r="K134" s="5">
        <v>9.0603998532648493</v>
      </c>
    </row>
    <row r="135" spans="1:11" ht="15" customHeight="1" x14ac:dyDescent="0.25">
      <c r="A135" s="7">
        <v>44082</v>
      </c>
      <c r="B135" s="8">
        <v>57.57</v>
      </c>
      <c r="C135" s="9">
        <v>8898367</v>
      </c>
      <c r="D135" s="8">
        <v>-0.82687338501291596</v>
      </c>
      <c r="E135" s="8">
        <v>57.35</v>
      </c>
      <c r="F135" s="8">
        <v>57.22</v>
      </c>
      <c r="G135" s="8">
        <v>57.8</v>
      </c>
      <c r="H135" s="8">
        <v>58.174300000000002</v>
      </c>
      <c r="I135" s="8">
        <v>59.253875999999998</v>
      </c>
      <c r="J135" s="8">
        <v>-0.82687568840266101</v>
      </c>
      <c r="K135" s="8">
        <v>8.6828246515040206</v>
      </c>
    </row>
    <row r="136" spans="1:11" ht="15" customHeight="1" x14ac:dyDescent="0.25">
      <c r="A136" s="4">
        <v>44078</v>
      </c>
      <c r="B136" s="5">
        <v>58.05</v>
      </c>
      <c r="C136" s="6">
        <v>10314030</v>
      </c>
      <c r="D136" s="5">
        <v>0.55430452104625605</v>
      </c>
      <c r="E136" s="5">
        <v>58</v>
      </c>
      <c r="F136" s="5">
        <v>57.16</v>
      </c>
      <c r="G136" s="5">
        <v>58.21</v>
      </c>
      <c r="H136" s="5">
        <v>57.953200000000002</v>
      </c>
      <c r="I136" s="5">
        <v>59.747917000000001</v>
      </c>
      <c r="J136" s="5">
        <v>0.55430663781192901</v>
      </c>
      <c r="K136" s="5">
        <v>9.5889893617021205</v>
      </c>
    </row>
    <row r="137" spans="1:11" ht="15" customHeight="1" x14ac:dyDescent="0.25">
      <c r="A137" s="7">
        <v>44077</v>
      </c>
      <c r="B137" s="8">
        <v>57.73</v>
      </c>
      <c r="C137" s="9">
        <v>8102482</v>
      </c>
      <c r="D137" s="8">
        <v>-1.7528931245745301</v>
      </c>
      <c r="E137" s="8">
        <v>58.44</v>
      </c>
      <c r="F137" s="8">
        <v>57.55</v>
      </c>
      <c r="G137" s="8">
        <v>58.45</v>
      </c>
      <c r="H137" s="8">
        <v>58.564300000000003</v>
      </c>
      <c r="I137" s="8">
        <v>59.418556000000002</v>
      </c>
      <c r="J137" s="8">
        <v>-1.75288878659387</v>
      </c>
      <c r="K137" s="8">
        <v>8.9848789435069598</v>
      </c>
    </row>
    <row r="138" spans="1:11" ht="15" customHeight="1" x14ac:dyDescent="0.25">
      <c r="A138" s="4">
        <v>44076</v>
      </c>
      <c r="B138" s="5">
        <v>58.76</v>
      </c>
      <c r="C138" s="6">
        <v>6625142</v>
      </c>
      <c r="D138" s="5">
        <v>0.99690615331728905</v>
      </c>
      <c r="E138" s="5">
        <v>58.52</v>
      </c>
      <c r="F138" s="5">
        <v>58.35</v>
      </c>
      <c r="G138" s="5">
        <v>58.79</v>
      </c>
      <c r="H138" s="5">
        <v>58.2729</v>
      </c>
      <c r="I138" s="5">
        <v>60.478679999999997</v>
      </c>
      <c r="J138" s="5">
        <v>0.99690192589330096</v>
      </c>
      <c r="K138" s="5">
        <v>10.9293470286133</v>
      </c>
    </row>
    <row r="139" spans="1:11" ht="15" customHeight="1" x14ac:dyDescent="0.25">
      <c r="A139" s="7">
        <v>44075</v>
      </c>
      <c r="B139" s="8">
        <v>58.18</v>
      </c>
      <c r="C139" s="9">
        <v>9186493</v>
      </c>
      <c r="D139" s="8">
        <v>0.27576697690450103</v>
      </c>
      <c r="E139" s="8">
        <v>58</v>
      </c>
      <c r="F139" s="8">
        <v>57.88</v>
      </c>
      <c r="G139" s="8">
        <v>58.21</v>
      </c>
      <c r="H139" s="8">
        <v>58.084200000000003</v>
      </c>
      <c r="I139" s="8">
        <v>59.881717999999999</v>
      </c>
      <c r="J139" s="8">
        <v>0.27576887312745701</v>
      </c>
      <c r="K139" s="8">
        <v>9.8344057226705708</v>
      </c>
    </row>
    <row r="140" spans="1:11" ht="15" customHeight="1" x14ac:dyDescent="0.25">
      <c r="A140" s="4">
        <v>44074</v>
      </c>
      <c r="B140" s="5">
        <v>58.02</v>
      </c>
      <c r="C140" s="6">
        <v>7878793</v>
      </c>
      <c r="D140" s="5">
        <v>-0.137693631669533</v>
      </c>
      <c r="E140" s="5">
        <v>58.04</v>
      </c>
      <c r="F140" s="5">
        <v>57.835000000000001</v>
      </c>
      <c r="G140" s="5">
        <v>58.234999999999999</v>
      </c>
      <c r="H140" s="5">
        <v>58.151800000000001</v>
      </c>
      <c r="I140" s="5">
        <v>59.717036999999998</v>
      </c>
      <c r="J140" s="5">
        <v>-0.13769374219401101</v>
      </c>
      <c r="K140" s="5">
        <v>9.5323495964783405</v>
      </c>
    </row>
    <row r="141" spans="1:11" ht="15" customHeight="1" x14ac:dyDescent="0.25">
      <c r="A141" s="7">
        <v>44071</v>
      </c>
      <c r="B141" s="8">
        <v>58.1</v>
      </c>
      <c r="C141" s="9">
        <v>7086518</v>
      </c>
      <c r="D141" s="8">
        <v>0.53642498702197705</v>
      </c>
      <c r="E141" s="8">
        <v>58.03</v>
      </c>
      <c r="F141" s="8">
        <v>57.77</v>
      </c>
      <c r="G141" s="8">
        <v>58.11</v>
      </c>
      <c r="H141" s="8">
        <v>58.093299999999999</v>
      </c>
      <c r="I141" s="8">
        <v>59.799377</v>
      </c>
      <c r="J141" s="8">
        <v>0.53642119429366797</v>
      </c>
      <c r="K141" s="8">
        <v>9.6833767424798101</v>
      </c>
    </row>
    <row r="142" spans="1:11" ht="15" customHeight="1" x14ac:dyDescent="0.25">
      <c r="A142" s="4">
        <v>44070</v>
      </c>
      <c r="B142" s="5">
        <v>57.79</v>
      </c>
      <c r="C142" s="6">
        <v>5595984</v>
      </c>
      <c r="D142" s="5">
        <v>-0.92576718669638003</v>
      </c>
      <c r="E142" s="5">
        <v>58.22</v>
      </c>
      <c r="F142" s="5">
        <v>57.59</v>
      </c>
      <c r="G142" s="5">
        <v>58.25</v>
      </c>
      <c r="H142" s="5">
        <v>57.863799999999998</v>
      </c>
      <c r="I142" s="5">
        <v>59.480311999999998</v>
      </c>
      <c r="J142" s="5">
        <v>-0.92576623807013503</v>
      </c>
      <c r="K142" s="5">
        <v>9.0981511371973394</v>
      </c>
    </row>
    <row r="143" spans="1:11" ht="15" customHeight="1" x14ac:dyDescent="0.25">
      <c r="A143" s="7">
        <v>44069</v>
      </c>
      <c r="B143" s="8">
        <v>58.33</v>
      </c>
      <c r="C143" s="9">
        <v>4688187</v>
      </c>
      <c r="D143" s="8">
        <v>0.27505587072373899</v>
      </c>
      <c r="E143" s="8">
        <v>58.19</v>
      </c>
      <c r="F143" s="8">
        <v>58.15</v>
      </c>
      <c r="G143" s="8">
        <v>58.42</v>
      </c>
      <c r="H143" s="8">
        <v>58.322800000000001</v>
      </c>
      <c r="I143" s="8">
        <v>60.036105999999997</v>
      </c>
      <c r="J143" s="8">
        <v>0.27505608434981099</v>
      </c>
      <c r="K143" s="8">
        <v>10.117582538517899</v>
      </c>
    </row>
    <row r="144" spans="1:11" ht="15" customHeight="1" x14ac:dyDescent="0.25">
      <c r="A144" s="4">
        <v>44068</v>
      </c>
      <c r="B144" s="5">
        <v>58.17</v>
      </c>
      <c r="C144" s="6">
        <v>3659564</v>
      </c>
      <c r="D144" s="5">
        <v>-0.13733905579398301</v>
      </c>
      <c r="E144" s="5">
        <v>58.33</v>
      </c>
      <c r="F144" s="5">
        <v>57.984999999999999</v>
      </c>
      <c r="G144" s="5">
        <v>58.35</v>
      </c>
      <c r="H144" s="5">
        <v>58.119</v>
      </c>
      <c r="I144" s="5">
        <v>59.871426</v>
      </c>
      <c r="J144" s="5">
        <v>-0.13733916231384299</v>
      </c>
      <c r="K144" s="5">
        <v>9.8155282465150293</v>
      </c>
    </row>
    <row r="145" spans="1:11" ht="15" customHeight="1" x14ac:dyDescent="0.25">
      <c r="A145" s="7">
        <v>44067</v>
      </c>
      <c r="B145" s="8">
        <v>58.25</v>
      </c>
      <c r="C145" s="9">
        <v>2887410</v>
      </c>
      <c r="D145" s="8">
        <v>1.11091824336053</v>
      </c>
      <c r="E145" s="8">
        <v>58.23</v>
      </c>
      <c r="F145" s="8">
        <v>58.02</v>
      </c>
      <c r="G145" s="8">
        <v>58.274999999999999</v>
      </c>
      <c r="H145" s="8">
        <v>57.875300000000003</v>
      </c>
      <c r="I145" s="8">
        <v>59.953766000000002</v>
      </c>
      <c r="J145" s="8">
        <v>1.1109157041242199</v>
      </c>
      <c r="K145" s="8">
        <v>9.9665553925165007</v>
      </c>
    </row>
    <row r="146" spans="1:11" ht="15" customHeight="1" x14ac:dyDescent="0.25">
      <c r="A146" s="4">
        <v>44064</v>
      </c>
      <c r="B146" s="5">
        <v>57.61</v>
      </c>
      <c r="C146" s="6">
        <v>4038345</v>
      </c>
      <c r="D146" s="5">
        <v>-0.27696036004847202</v>
      </c>
      <c r="E146" s="5">
        <v>57.43</v>
      </c>
      <c r="F146" s="5">
        <v>57.34</v>
      </c>
      <c r="G146" s="5">
        <v>57.645000000000003</v>
      </c>
      <c r="H146" s="5">
        <v>57.6999</v>
      </c>
      <c r="I146" s="5">
        <v>59.295048000000001</v>
      </c>
      <c r="J146" s="5">
        <v>-0.27696392163233302</v>
      </c>
      <c r="K146" s="5">
        <v>8.7583418928833403</v>
      </c>
    </row>
    <row r="147" spans="1:11" ht="15" customHeight="1" x14ac:dyDescent="0.25">
      <c r="A147" s="7">
        <v>44063</v>
      </c>
      <c r="B147" s="8">
        <v>57.77</v>
      </c>
      <c r="C147" s="9">
        <v>3280498</v>
      </c>
      <c r="D147" s="8">
        <v>-0.36219385995169801</v>
      </c>
      <c r="E147" s="8">
        <v>57.56</v>
      </c>
      <c r="F147" s="8">
        <v>57.515000000000001</v>
      </c>
      <c r="G147" s="8">
        <v>57.86</v>
      </c>
      <c r="H147" s="8">
        <v>57.540799999999997</v>
      </c>
      <c r="I147" s="8">
        <v>59.45973</v>
      </c>
      <c r="J147" s="8">
        <v>-0.36218994377460401</v>
      </c>
      <c r="K147" s="8">
        <v>9.0603998532648493</v>
      </c>
    </row>
    <row r="148" spans="1:11" ht="15" customHeight="1" x14ac:dyDescent="0.25">
      <c r="A148" s="4">
        <v>44062</v>
      </c>
      <c r="B148" s="5">
        <v>57.98</v>
      </c>
      <c r="C148" s="6">
        <v>3958945</v>
      </c>
      <c r="D148" s="5">
        <v>-0.53182364041860497</v>
      </c>
      <c r="E148" s="5">
        <v>58.38</v>
      </c>
      <c r="F148" s="5">
        <v>57.96</v>
      </c>
      <c r="G148" s="5">
        <v>58.43</v>
      </c>
      <c r="H148" s="5">
        <v>58.232199999999999</v>
      </c>
      <c r="I148" s="5">
        <v>59.675870000000003</v>
      </c>
      <c r="J148" s="5">
        <v>-0.53182486829137499</v>
      </c>
      <c r="K148" s="5">
        <v>9.4568415260454799</v>
      </c>
    </row>
    <row r="149" spans="1:11" ht="15" customHeight="1" x14ac:dyDescent="0.25">
      <c r="A149" s="7">
        <v>44061</v>
      </c>
      <c r="B149" s="8">
        <v>58.29</v>
      </c>
      <c r="C149" s="9">
        <v>4935669</v>
      </c>
      <c r="D149" s="8">
        <v>0.34429333792389499</v>
      </c>
      <c r="E149" s="8">
        <v>58.24</v>
      </c>
      <c r="F149" s="8">
        <v>58.03</v>
      </c>
      <c r="G149" s="8">
        <v>58.39</v>
      </c>
      <c r="H149" s="8">
        <v>58.2376</v>
      </c>
      <c r="I149" s="8">
        <v>59.994937999999998</v>
      </c>
      <c r="J149" s="8">
        <v>0.34429862908924502</v>
      </c>
      <c r="K149" s="8">
        <v>10.042072633895801</v>
      </c>
    </row>
    <row r="150" spans="1:11" ht="15" customHeight="1" x14ac:dyDescent="0.25">
      <c r="A150" s="4">
        <v>44060</v>
      </c>
      <c r="B150" s="5">
        <v>58.09</v>
      </c>
      <c r="C150" s="6">
        <v>3063139</v>
      </c>
      <c r="D150" s="5">
        <v>0.41486603284357398</v>
      </c>
      <c r="E150" s="5">
        <v>57.88</v>
      </c>
      <c r="F150" s="5">
        <v>57.87</v>
      </c>
      <c r="G150" s="5">
        <v>58.125</v>
      </c>
      <c r="H150" s="5">
        <v>57.8797</v>
      </c>
      <c r="I150" s="5">
        <v>59.789085</v>
      </c>
      <c r="J150" s="5">
        <v>0.41486636380514402</v>
      </c>
      <c r="K150" s="5">
        <v>9.6644992663242704</v>
      </c>
    </row>
    <row r="151" spans="1:11" ht="15" customHeight="1" x14ac:dyDescent="0.25">
      <c r="A151" s="7">
        <v>44057</v>
      </c>
      <c r="B151" s="8">
        <v>57.85</v>
      </c>
      <c r="C151" s="9">
        <v>3012726</v>
      </c>
      <c r="D151" s="8">
        <v>-1.72830971310045E-2</v>
      </c>
      <c r="E151" s="8">
        <v>57.69</v>
      </c>
      <c r="F151" s="8">
        <v>57.69</v>
      </c>
      <c r="G151" s="8">
        <v>57.94</v>
      </c>
      <c r="H151" s="8">
        <v>58.134399999999999</v>
      </c>
      <c r="I151" s="8">
        <v>59.542065000000001</v>
      </c>
      <c r="J151" s="8">
        <v>-1.7287308177205099E-2</v>
      </c>
      <c r="K151" s="8">
        <v>9.2114178283198704</v>
      </c>
    </row>
    <row r="152" spans="1:11" ht="15" customHeight="1" x14ac:dyDescent="0.25">
      <c r="A152" s="4">
        <v>44056</v>
      </c>
      <c r="B152" s="5">
        <v>57.86</v>
      </c>
      <c r="C152" s="6">
        <v>4342310</v>
      </c>
      <c r="D152" s="5">
        <v>-0.12083549110996</v>
      </c>
      <c r="E152" s="5">
        <v>57.9</v>
      </c>
      <c r="F152" s="5">
        <v>57.72</v>
      </c>
      <c r="G152" s="5">
        <v>58.015000000000001</v>
      </c>
      <c r="H152" s="5">
        <v>57.904899999999998</v>
      </c>
      <c r="I152" s="5">
        <v>59.55236</v>
      </c>
      <c r="J152" s="5">
        <v>-0.120831394460041</v>
      </c>
      <c r="K152" s="5">
        <v>9.2303008070432799</v>
      </c>
    </row>
    <row r="153" spans="1:11" ht="15" customHeight="1" x14ac:dyDescent="0.25">
      <c r="A153" s="7">
        <v>44055</v>
      </c>
      <c r="B153" s="8">
        <v>57.93</v>
      </c>
      <c r="C153" s="9">
        <v>6361282</v>
      </c>
      <c r="D153" s="8">
        <v>2.1152829190904399</v>
      </c>
      <c r="E153" s="8">
        <v>57.89</v>
      </c>
      <c r="F153" s="8">
        <v>57.801900000000003</v>
      </c>
      <c r="G153" s="8">
        <v>58.15</v>
      </c>
      <c r="H153" s="8">
        <v>57.185099999999998</v>
      </c>
      <c r="I153" s="8">
        <v>59.624405000000003</v>
      </c>
      <c r="J153" s="8">
        <v>2.1152846398839702</v>
      </c>
      <c r="K153" s="8">
        <v>9.36244497432134</v>
      </c>
    </row>
    <row r="154" spans="1:11" ht="15" customHeight="1" x14ac:dyDescent="0.25">
      <c r="A154" s="4">
        <v>44054</v>
      </c>
      <c r="B154" s="5">
        <v>56.73</v>
      </c>
      <c r="C154" s="6">
        <v>10075250</v>
      </c>
      <c r="D154" s="5">
        <v>0.81748711569218302</v>
      </c>
      <c r="E154" s="5">
        <v>57.5</v>
      </c>
      <c r="F154" s="5">
        <v>56.685000000000002</v>
      </c>
      <c r="G154" s="5">
        <v>57.5</v>
      </c>
      <c r="H154" s="5">
        <v>56.7864</v>
      </c>
      <c r="I154" s="5">
        <v>58.389305</v>
      </c>
      <c r="J154" s="5">
        <v>0.81748778615870998</v>
      </c>
      <c r="K154" s="5">
        <v>7.0970377842993297</v>
      </c>
    </row>
    <row r="155" spans="1:11" ht="15" customHeight="1" x14ac:dyDescent="0.25">
      <c r="A155" s="7">
        <v>44053</v>
      </c>
      <c r="B155" s="8">
        <v>56.27</v>
      </c>
      <c r="C155" s="9">
        <v>4970267</v>
      </c>
      <c r="D155" s="8">
        <v>0.48214285714285299</v>
      </c>
      <c r="E155" s="8">
        <v>56.08</v>
      </c>
      <c r="F155" s="8">
        <v>55.95</v>
      </c>
      <c r="G155" s="8">
        <v>56.29</v>
      </c>
      <c r="H155" s="8">
        <v>55.800400000000003</v>
      </c>
      <c r="I155" s="8">
        <v>57.915849999999999</v>
      </c>
      <c r="J155" s="8">
        <v>0.48213889614925298</v>
      </c>
      <c r="K155" s="8">
        <v>6.2286316947908897</v>
      </c>
    </row>
    <row r="156" spans="1:11" ht="15" customHeight="1" x14ac:dyDescent="0.25">
      <c r="A156" s="4">
        <v>44050</v>
      </c>
      <c r="B156" s="5">
        <v>56</v>
      </c>
      <c r="C156" s="6">
        <v>3997812</v>
      </c>
      <c r="D156" s="5">
        <v>3.5727045373357101E-2</v>
      </c>
      <c r="E156" s="5">
        <v>55.8</v>
      </c>
      <c r="F156" s="5">
        <v>55.7</v>
      </c>
      <c r="G156" s="5">
        <v>56.02</v>
      </c>
      <c r="H156" s="5">
        <v>55.744700000000002</v>
      </c>
      <c r="I156" s="5">
        <v>57.637954999999998</v>
      </c>
      <c r="J156" s="5">
        <v>3.5727073276681197E-2</v>
      </c>
      <c r="K156" s="5">
        <v>5.7189196625091601</v>
      </c>
    </row>
    <row r="157" spans="1:11" ht="15" customHeight="1" x14ac:dyDescent="0.25">
      <c r="A157" s="7">
        <v>44049</v>
      </c>
      <c r="B157" s="8">
        <v>55.98</v>
      </c>
      <c r="C157" s="9">
        <v>3791299</v>
      </c>
      <c r="D157" s="8">
        <v>-7.1403070332032303E-2</v>
      </c>
      <c r="E157" s="8">
        <v>55.85</v>
      </c>
      <c r="F157" s="8">
        <v>55.76</v>
      </c>
      <c r="G157" s="8">
        <v>56.055</v>
      </c>
      <c r="H157" s="8">
        <v>55.997900000000001</v>
      </c>
      <c r="I157" s="8">
        <v>57.617370000000001</v>
      </c>
      <c r="J157" s="8">
        <v>-7.1403126059033095E-2</v>
      </c>
      <c r="K157" s="8">
        <v>5.6811628760088002</v>
      </c>
    </row>
    <row r="158" spans="1:11" ht="15" customHeight="1" x14ac:dyDescent="0.25">
      <c r="A158" s="4">
        <v>44048</v>
      </c>
      <c r="B158" s="5">
        <v>56.02</v>
      </c>
      <c r="C158" s="6">
        <v>4199808</v>
      </c>
      <c r="D158" s="5">
        <v>-7.1352122725654096E-2</v>
      </c>
      <c r="E158" s="5">
        <v>56.33</v>
      </c>
      <c r="F158" s="5">
        <v>55.96</v>
      </c>
      <c r="G158" s="5">
        <v>56.414999999999999</v>
      </c>
      <c r="H158" s="5">
        <v>56.182699999999997</v>
      </c>
      <c r="I158" s="5">
        <v>57.658540000000002</v>
      </c>
      <c r="J158" s="5">
        <v>-7.1352178373173994E-2</v>
      </c>
      <c r="K158" s="5">
        <v>5.7566764490095297</v>
      </c>
    </row>
    <row r="159" spans="1:11" ht="15" customHeight="1" x14ac:dyDescent="0.25">
      <c r="A159" s="7">
        <v>44047</v>
      </c>
      <c r="B159" s="8">
        <v>56.06</v>
      </c>
      <c r="C159" s="9">
        <v>3442455</v>
      </c>
      <c r="D159" s="8">
        <v>1.11832611832611</v>
      </c>
      <c r="E159" s="8">
        <v>55.6</v>
      </c>
      <c r="F159" s="8">
        <v>55.564999999999998</v>
      </c>
      <c r="G159" s="8">
        <v>56.06</v>
      </c>
      <c r="H159" s="8">
        <v>56.000399999999999</v>
      </c>
      <c r="I159" s="8">
        <v>57.699710000000003</v>
      </c>
      <c r="J159" s="8">
        <v>1.1183305444453799</v>
      </c>
      <c r="K159" s="8">
        <v>5.8321900220102698</v>
      </c>
    </row>
    <row r="160" spans="1:11" ht="15" customHeight="1" x14ac:dyDescent="0.25">
      <c r="A160" s="4">
        <v>44046</v>
      </c>
      <c r="B160" s="5">
        <v>55.44</v>
      </c>
      <c r="C160" s="6">
        <v>7253311</v>
      </c>
      <c r="D160" s="5">
        <v>2.04307012700164</v>
      </c>
      <c r="E160" s="5">
        <v>54.89</v>
      </c>
      <c r="F160" s="5">
        <v>54.81</v>
      </c>
      <c r="G160" s="5">
        <v>55.45</v>
      </c>
      <c r="H160" s="5">
        <v>54.794899999999998</v>
      </c>
      <c r="I160" s="5">
        <v>57.061573000000003</v>
      </c>
      <c r="J160" s="5">
        <v>2.04306363245052</v>
      </c>
      <c r="K160" s="5">
        <v>4.6617259721203199</v>
      </c>
    </row>
    <row r="161" spans="1:11" ht="15" customHeight="1" x14ac:dyDescent="0.25">
      <c r="A161" s="7">
        <v>44043</v>
      </c>
      <c r="B161" s="8">
        <v>54.33</v>
      </c>
      <c r="C161" s="9">
        <v>8576891</v>
      </c>
      <c r="D161" s="8">
        <v>-2.58203335126412</v>
      </c>
      <c r="E161" s="8">
        <v>54.71</v>
      </c>
      <c r="F161" s="8">
        <v>54.11</v>
      </c>
      <c r="G161" s="8">
        <v>54.78</v>
      </c>
      <c r="H161" s="8">
        <v>54.055300000000003</v>
      </c>
      <c r="I161" s="8">
        <v>55.919110000000003</v>
      </c>
      <c r="J161" s="8">
        <v>-2.5820352630074201</v>
      </c>
      <c r="K161" s="8">
        <v>2.5662325752017598</v>
      </c>
    </row>
    <row r="162" spans="1:11" ht="15" customHeight="1" x14ac:dyDescent="0.25">
      <c r="A162" s="4">
        <v>44042</v>
      </c>
      <c r="B162" s="5">
        <v>55.77</v>
      </c>
      <c r="C162" s="6">
        <v>6373987</v>
      </c>
      <c r="D162" s="5">
        <v>-1.5012363122571399</v>
      </c>
      <c r="E162" s="5">
        <v>55.33</v>
      </c>
      <c r="F162" s="5">
        <v>55.03</v>
      </c>
      <c r="G162" s="5">
        <v>55.865000000000002</v>
      </c>
      <c r="H162" s="5">
        <v>55.931199999999997</v>
      </c>
      <c r="I162" s="5">
        <v>57.401229999999998</v>
      </c>
      <c r="J162" s="5">
        <v>-1.5012331815672699</v>
      </c>
      <c r="K162" s="5">
        <v>5.2847212032281599</v>
      </c>
    </row>
    <row r="163" spans="1:11" ht="15" customHeight="1" x14ac:dyDescent="0.25">
      <c r="A163" s="7">
        <v>44041</v>
      </c>
      <c r="B163" s="8">
        <v>56.62</v>
      </c>
      <c r="C163" s="9">
        <v>4865100</v>
      </c>
      <c r="D163" s="8">
        <v>5.3012899805615597E-2</v>
      </c>
      <c r="E163" s="8">
        <v>56.32</v>
      </c>
      <c r="F163" s="8">
        <v>56.23</v>
      </c>
      <c r="G163" s="8">
        <v>56.73</v>
      </c>
      <c r="H163" s="8">
        <v>56.207299999999996</v>
      </c>
      <c r="I163" s="8">
        <v>58.276090000000003</v>
      </c>
      <c r="J163" s="8">
        <v>5.3012081868430899E-2</v>
      </c>
      <c r="K163" s="8">
        <v>6.8893800440205402</v>
      </c>
    </row>
    <row r="164" spans="1:11" ht="15" customHeight="1" x14ac:dyDescent="0.25">
      <c r="A164" s="4">
        <v>44040</v>
      </c>
      <c r="B164" s="5">
        <v>56.59</v>
      </c>
      <c r="C164" s="6">
        <v>2673876</v>
      </c>
      <c r="D164" s="5">
        <v>-0.61468212153142898</v>
      </c>
      <c r="E164" s="5">
        <v>56.63</v>
      </c>
      <c r="F164" s="5">
        <v>56.58</v>
      </c>
      <c r="G164" s="5">
        <v>56.79</v>
      </c>
      <c r="H164" s="5">
        <v>56.970399999999998</v>
      </c>
      <c r="I164" s="5">
        <v>58.245213</v>
      </c>
      <c r="J164" s="5">
        <v>-0.61468174035008705</v>
      </c>
      <c r="K164" s="5">
        <v>6.83274578136463</v>
      </c>
    </row>
    <row r="165" spans="1:11" ht="15" customHeight="1" x14ac:dyDescent="0.25">
      <c r="A165" s="7">
        <v>44039</v>
      </c>
      <c r="B165" s="8">
        <v>56.94</v>
      </c>
      <c r="C165" s="9">
        <v>3244362</v>
      </c>
      <c r="D165" s="8">
        <v>1.9881783987103701</v>
      </c>
      <c r="E165" s="8">
        <v>56.88</v>
      </c>
      <c r="F165" s="8">
        <v>56.86</v>
      </c>
      <c r="G165" s="8">
        <v>57.115000000000002</v>
      </c>
      <c r="H165" s="8">
        <v>57.139499999999998</v>
      </c>
      <c r="I165" s="8">
        <v>58.605449999999998</v>
      </c>
      <c r="J165" s="8">
        <v>1.9881737437034499</v>
      </c>
      <c r="K165" s="8">
        <v>7.4934886280263999</v>
      </c>
    </row>
    <row r="166" spans="1:11" ht="15" customHeight="1" x14ac:dyDescent="0.25">
      <c r="A166" s="4">
        <v>44036</v>
      </c>
      <c r="B166" s="5">
        <v>55.83</v>
      </c>
      <c r="C166" s="6">
        <v>4170984</v>
      </c>
      <c r="D166" s="5">
        <v>-0.107353730542136</v>
      </c>
      <c r="E166" s="5">
        <v>55.78</v>
      </c>
      <c r="F166" s="5">
        <v>55.7</v>
      </c>
      <c r="G166" s="5">
        <v>56.04</v>
      </c>
      <c r="H166" s="5">
        <v>56.669699999999999</v>
      </c>
      <c r="I166" s="5">
        <v>57.462986000000001</v>
      </c>
      <c r="J166" s="5">
        <v>-0.107352071473942</v>
      </c>
      <c r="K166" s="5">
        <v>5.3979933969185501</v>
      </c>
    </row>
    <row r="167" spans="1:11" ht="15" customHeight="1" x14ac:dyDescent="0.25">
      <c r="A167" s="7">
        <v>44035</v>
      </c>
      <c r="B167" s="8">
        <v>55.89</v>
      </c>
      <c r="C167" s="9">
        <v>3635532</v>
      </c>
      <c r="D167" s="8">
        <v>-0.33880171184021901</v>
      </c>
      <c r="E167" s="8">
        <v>56.06</v>
      </c>
      <c r="F167" s="8">
        <v>55.725000000000001</v>
      </c>
      <c r="G167" s="8">
        <v>56.255000000000003</v>
      </c>
      <c r="H167" s="8">
        <v>56.066800000000001</v>
      </c>
      <c r="I167" s="8">
        <v>57.524740000000001</v>
      </c>
      <c r="J167" s="8">
        <v>-0.33880627786064799</v>
      </c>
      <c r="K167" s="8">
        <v>5.5112619222303696</v>
      </c>
    </row>
    <row r="168" spans="1:11" ht="15" customHeight="1" x14ac:dyDescent="0.25">
      <c r="A168" s="4">
        <v>44034</v>
      </c>
      <c r="B168" s="5">
        <v>56.08</v>
      </c>
      <c r="C168" s="6">
        <v>4098837</v>
      </c>
      <c r="D168" s="5">
        <v>-0.26676151520540398</v>
      </c>
      <c r="E168" s="5">
        <v>55.98</v>
      </c>
      <c r="F168" s="5">
        <v>55.94</v>
      </c>
      <c r="G168" s="5">
        <v>56.16</v>
      </c>
      <c r="H168" s="5">
        <v>55.965600000000002</v>
      </c>
      <c r="I168" s="5">
        <v>57.720300000000002</v>
      </c>
      <c r="J168" s="5">
        <v>-0.26675394489849003</v>
      </c>
      <c r="K168" s="5">
        <v>5.8699559794570701</v>
      </c>
    </row>
    <row r="169" spans="1:11" ht="15" customHeight="1" x14ac:dyDescent="0.25">
      <c r="A169" s="7">
        <v>44033</v>
      </c>
      <c r="B169" s="8">
        <v>56.23</v>
      </c>
      <c r="C169" s="9">
        <v>3960559</v>
      </c>
      <c r="D169" s="8">
        <v>5.3380782918144298E-2</v>
      </c>
      <c r="E169" s="8">
        <v>56.23</v>
      </c>
      <c r="F169" s="8">
        <v>56.174999999999997</v>
      </c>
      <c r="G169" s="8">
        <v>56.44</v>
      </c>
      <c r="H169" s="8">
        <v>56.415199999999999</v>
      </c>
      <c r="I169" s="8">
        <v>57.874682999999997</v>
      </c>
      <c r="J169" s="8">
        <v>5.3378229410117002E-2</v>
      </c>
      <c r="K169" s="8">
        <v>6.1531236243580203</v>
      </c>
    </row>
    <row r="170" spans="1:11" ht="15" customHeight="1" x14ac:dyDescent="0.25">
      <c r="A170" s="4">
        <v>44032</v>
      </c>
      <c r="B170" s="5">
        <v>56.2</v>
      </c>
      <c r="C170" s="6">
        <v>2977741</v>
      </c>
      <c r="D170" s="5">
        <v>7.1225071225078304E-2</v>
      </c>
      <c r="E170" s="5">
        <v>56.08</v>
      </c>
      <c r="F170" s="5">
        <v>55.951099999999997</v>
      </c>
      <c r="G170" s="5">
        <v>56.225000000000001</v>
      </c>
      <c r="H170" s="5">
        <v>56.067900000000002</v>
      </c>
      <c r="I170" s="5">
        <v>57.843806999999998</v>
      </c>
      <c r="J170" s="5">
        <v>7.1228586724458795E-2</v>
      </c>
      <c r="K170" s="5">
        <v>6.0964911958914003</v>
      </c>
    </row>
    <row r="171" spans="1:11" ht="15" customHeight="1" x14ac:dyDescent="0.25">
      <c r="A171" s="7">
        <v>44029</v>
      </c>
      <c r="B171" s="8">
        <v>56.16</v>
      </c>
      <c r="C171" s="9">
        <v>2869693</v>
      </c>
      <c r="D171" s="8">
        <v>0.160513643659698</v>
      </c>
      <c r="E171" s="8">
        <v>56.12</v>
      </c>
      <c r="F171" s="8">
        <v>55.91</v>
      </c>
      <c r="G171" s="8">
        <v>56.2</v>
      </c>
      <c r="H171" s="8">
        <v>56.008099999999999</v>
      </c>
      <c r="I171" s="8">
        <v>57.802635000000002</v>
      </c>
      <c r="J171" s="8">
        <v>0.16051290103033999</v>
      </c>
      <c r="K171" s="8">
        <v>6.0209739545121002</v>
      </c>
    </row>
    <row r="172" spans="1:11" ht="15" customHeight="1" x14ac:dyDescent="0.25">
      <c r="A172" s="4">
        <v>44028</v>
      </c>
      <c r="B172" s="5">
        <v>56.07</v>
      </c>
      <c r="C172" s="6">
        <v>2920006</v>
      </c>
      <c r="D172" s="5">
        <v>-1.0238305383936399</v>
      </c>
      <c r="E172" s="5">
        <v>56.14</v>
      </c>
      <c r="F172" s="5">
        <v>55.99</v>
      </c>
      <c r="G172" s="5">
        <v>56.244999999999997</v>
      </c>
      <c r="H172" s="5">
        <v>56.189700000000002</v>
      </c>
      <c r="I172" s="5">
        <v>57.710003</v>
      </c>
      <c r="J172" s="5">
        <v>-1.0238347147862401</v>
      </c>
      <c r="K172" s="5">
        <v>5.85106933235509</v>
      </c>
    </row>
    <row r="173" spans="1:11" ht="15" customHeight="1" x14ac:dyDescent="0.25">
      <c r="A173" s="7">
        <v>44027</v>
      </c>
      <c r="B173" s="8">
        <v>56.65</v>
      </c>
      <c r="C173" s="9">
        <v>5104094</v>
      </c>
      <c r="D173" s="8">
        <v>1.2692170182338101</v>
      </c>
      <c r="E173" s="8">
        <v>56.87</v>
      </c>
      <c r="F173" s="8">
        <v>56.61</v>
      </c>
      <c r="G173" s="8">
        <v>57.04</v>
      </c>
      <c r="H173" s="8">
        <v>56.741700000000002</v>
      </c>
      <c r="I173" s="8">
        <v>58.30697</v>
      </c>
      <c r="J173" s="8">
        <v>1.2692223522913799</v>
      </c>
      <c r="K173" s="8">
        <v>6.9460198092442997</v>
      </c>
    </row>
    <row r="174" spans="1:11" ht="15" customHeight="1" x14ac:dyDescent="0.25">
      <c r="A174" s="4">
        <v>44026</v>
      </c>
      <c r="B174" s="5">
        <v>55.94</v>
      </c>
      <c r="C174" s="6">
        <v>8419770</v>
      </c>
      <c r="D174" s="5">
        <v>0.79279279279278403</v>
      </c>
      <c r="E174" s="5">
        <v>55.56</v>
      </c>
      <c r="F174" s="5">
        <v>55.484999999999999</v>
      </c>
      <c r="G174" s="5">
        <v>56</v>
      </c>
      <c r="H174" s="5">
        <v>55.669899999999998</v>
      </c>
      <c r="I174" s="5">
        <v>57.5762</v>
      </c>
      <c r="J174" s="5">
        <v>0.79279341733053899</v>
      </c>
      <c r="K174" s="5">
        <v>5.6056493030080601</v>
      </c>
    </row>
    <row r="175" spans="1:11" ht="15" customHeight="1" x14ac:dyDescent="0.25">
      <c r="A175" s="7">
        <v>44025</v>
      </c>
      <c r="B175" s="8">
        <v>55.5</v>
      </c>
      <c r="C175" s="9">
        <v>6039984</v>
      </c>
      <c r="D175" s="8">
        <v>-0.51980641692059804</v>
      </c>
      <c r="E175" s="8">
        <v>55.97</v>
      </c>
      <c r="F175" s="8">
        <v>55.45</v>
      </c>
      <c r="G175" s="8">
        <v>56.21</v>
      </c>
      <c r="H175" s="8">
        <v>55.960099999999997</v>
      </c>
      <c r="I175" s="8">
        <v>57.123330000000003</v>
      </c>
      <c r="J175" s="8">
        <v>-0.51980942294855803</v>
      </c>
      <c r="K175" s="8">
        <v>4.7749999999999897</v>
      </c>
    </row>
    <row r="176" spans="1:11" ht="15" customHeight="1" x14ac:dyDescent="0.25">
      <c r="A176" s="4">
        <v>44022</v>
      </c>
      <c r="B176" s="5">
        <v>55.79</v>
      </c>
      <c r="C176" s="6">
        <v>6281718</v>
      </c>
      <c r="D176" s="5">
        <v>1.3074269112039101</v>
      </c>
      <c r="E176" s="5">
        <v>55.38</v>
      </c>
      <c r="F176" s="5">
        <v>55.32</v>
      </c>
      <c r="G176" s="5">
        <v>55.82</v>
      </c>
      <c r="H176" s="5">
        <v>54.970100000000002</v>
      </c>
      <c r="I176" s="5">
        <v>57.421813999999998</v>
      </c>
      <c r="J176" s="5">
        <v>1.30743506393262</v>
      </c>
      <c r="K176" s="5">
        <v>5.3224761555392401</v>
      </c>
    </row>
    <row r="177" spans="1:11" ht="15" customHeight="1" x14ac:dyDescent="0.25">
      <c r="A177" s="7">
        <v>44021</v>
      </c>
      <c r="B177" s="8">
        <v>55.07</v>
      </c>
      <c r="C177" s="9">
        <v>5105075</v>
      </c>
      <c r="D177" s="8">
        <v>-0.48789302493675801</v>
      </c>
      <c r="E177" s="8">
        <v>55.33</v>
      </c>
      <c r="F177" s="8">
        <v>54.664999999999999</v>
      </c>
      <c r="G177" s="8">
        <v>55.34</v>
      </c>
      <c r="H177" s="8">
        <v>55.428100000000001</v>
      </c>
      <c r="I177" s="8">
        <v>56.680750000000003</v>
      </c>
      <c r="J177" s="8">
        <v>-0.48790129373145102</v>
      </c>
      <c r="K177" s="8">
        <v>3.9632245047688901</v>
      </c>
    </row>
    <row r="178" spans="1:11" ht="15" customHeight="1" x14ac:dyDescent="0.25">
      <c r="A178" s="4">
        <v>44020</v>
      </c>
      <c r="B178" s="5">
        <v>55.34</v>
      </c>
      <c r="C178" s="6">
        <v>7174011</v>
      </c>
      <c r="D178" s="5">
        <v>-7.2228241242322494E-2</v>
      </c>
      <c r="E178" s="5">
        <v>55.1</v>
      </c>
      <c r="F178" s="5">
        <v>54.89</v>
      </c>
      <c r="G178" s="5">
        <v>55.35</v>
      </c>
      <c r="H178" s="5">
        <v>55.2395</v>
      </c>
      <c r="I178" s="5">
        <v>56.958652000000001</v>
      </c>
      <c r="J178" s="5">
        <v>-7.2224789481789495E-2</v>
      </c>
      <c r="K178" s="5">
        <v>4.4729493763756301</v>
      </c>
    </row>
    <row r="179" spans="1:11" ht="15" customHeight="1" x14ac:dyDescent="0.25">
      <c r="A179" s="7">
        <v>44019</v>
      </c>
      <c r="B179" s="8">
        <v>55.38</v>
      </c>
      <c r="C179" s="9">
        <v>4755342</v>
      </c>
      <c r="D179" s="8">
        <v>-0.89477451682176101</v>
      </c>
      <c r="E179" s="8">
        <v>55.58</v>
      </c>
      <c r="F179" s="8">
        <v>55.36</v>
      </c>
      <c r="G179" s="8">
        <v>55.774999999999999</v>
      </c>
      <c r="H179" s="8">
        <v>55.713700000000003</v>
      </c>
      <c r="I179" s="8">
        <v>56.99982</v>
      </c>
      <c r="J179" s="8">
        <v>-0.89477694004041997</v>
      </c>
      <c r="K179" s="8">
        <v>4.5484592809977897</v>
      </c>
    </row>
    <row r="180" spans="1:11" ht="15" customHeight="1" x14ac:dyDescent="0.25">
      <c r="A180" s="4">
        <v>44018</v>
      </c>
      <c r="B180" s="5">
        <v>55.88</v>
      </c>
      <c r="C180" s="6">
        <v>3720611</v>
      </c>
      <c r="D180" s="5">
        <v>1.2869313032445</v>
      </c>
      <c r="E180" s="5">
        <v>55.86</v>
      </c>
      <c r="F180" s="5">
        <v>55.71</v>
      </c>
      <c r="G180" s="5">
        <v>56.04</v>
      </c>
      <c r="H180" s="5">
        <v>55.933599999999998</v>
      </c>
      <c r="I180" s="5">
        <v>57.514446</v>
      </c>
      <c r="J180" s="5">
        <v>1.28693675978286</v>
      </c>
      <c r="K180" s="5">
        <v>5.4923807776962503</v>
      </c>
    </row>
    <row r="181" spans="1:11" ht="15" customHeight="1" x14ac:dyDescent="0.25">
      <c r="A181" s="7">
        <v>44014</v>
      </c>
      <c r="B181" s="8">
        <v>55.17</v>
      </c>
      <c r="C181" s="9">
        <v>5345726</v>
      </c>
      <c r="D181" s="8">
        <v>0.65681444991789695</v>
      </c>
      <c r="E181" s="8">
        <v>55.28</v>
      </c>
      <c r="F181" s="8">
        <v>55.13</v>
      </c>
      <c r="G181" s="8">
        <v>55.52</v>
      </c>
      <c r="H181" s="8">
        <v>54.685099999999998</v>
      </c>
      <c r="I181" s="8">
        <v>56.783676</v>
      </c>
      <c r="J181" s="8">
        <v>0.65680785419710497</v>
      </c>
      <c r="K181" s="8">
        <v>4.15201027146</v>
      </c>
    </row>
    <row r="182" spans="1:11" ht="15" customHeight="1" x14ac:dyDescent="0.25">
      <c r="A182" s="4">
        <v>44013</v>
      </c>
      <c r="B182" s="5">
        <v>54.81</v>
      </c>
      <c r="C182" s="6">
        <v>6018586</v>
      </c>
      <c r="D182" s="5">
        <v>-0.200291332847779</v>
      </c>
      <c r="E182" s="5">
        <v>54.66</v>
      </c>
      <c r="F182" s="5">
        <v>54.57</v>
      </c>
      <c r="G182" s="5">
        <v>54.9</v>
      </c>
      <c r="H182" s="5">
        <v>54.509799999999998</v>
      </c>
      <c r="I182" s="5">
        <v>56.413150000000002</v>
      </c>
      <c r="J182" s="5">
        <v>-0.200283538496903</v>
      </c>
      <c r="K182" s="5">
        <v>3.4723954512105601</v>
      </c>
    </row>
    <row r="183" spans="1:11" ht="15" customHeight="1" x14ac:dyDescent="0.25">
      <c r="A183" s="7">
        <v>44012</v>
      </c>
      <c r="B183" s="8">
        <v>54.92</v>
      </c>
      <c r="C183" s="9">
        <v>8185234</v>
      </c>
      <c r="D183" s="8">
        <v>-1.00937274693582</v>
      </c>
      <c r="E183" s="8">
        <v>54.98</v>
      </c>
      <c r="F183" s="8">
        <v>54.88</v>
      </c>
      <c r="G183" s="8">
        <v>55.29</v>
      </c>
      <c r="H183" s="8">
        <v>54.951300000000003</v>
      </c>
      <c r="I183" s="8">
        <v>56.526363000000003</v>
      </c>
      <c r="J183" s="8">
        <v>-1.00937704483382</v>
      </c>
      <c r="K183" s="8">
        <v>3.6800495231107799</v>
      </c>
    </row>
    <row r="184" spans="1:11" ht="15" customHeight="1" x14ac:dyDescent="0.25">
      <c r="A184" s="4">
        <v>44011</v>
      </c>
      <c r="B184" s="5">
        <v>55.48</v>
      </c>
      <c r="C184" s="6">
        <v>4414764</v>
      </c>
      <c r="D184" s="5">
        <v>1.8027762754635399E-2</v>
      </c>
      <c r="E184" s="5">
        <v>55.31</v>
      </c>
      <c r="F184" s="5">
        <v>55.01</v>
      </c>
      <c r="G184" s="5">
        <v>55.5</v>
      </c>
      <c r="H184" s="5">
        <v>54.646999999999998</v>
      </c>
      <c r="I184" s="5">
        <v>57.102744999999999</v>
      </c>
      <c r="J184" s="5">
        <v>1.8026901033651999E-2</v>
      </c>
      <c r="K184" s="5">
        <v>4.7372432134996201</v>
      </c>
    </row>
    <row r="185" spans="1:11" ht="15" customHeight="1" x14ac:dyDescent="0.25">
      <c r="A185" s="7">
        <v>44008</v>
      </c>
      <c r="B185" s="8">
        <v>55.47</v>
      </c>
      <c r="C185" s="9">
        <v>6012463</v>
      </c>
      <c r="D185" s="8">
        <v>-0.96411355115157904</v>
      </c>
      <c r="E185" s="8">
        <v>55.89</v>
      </c>
      <c r="F185" s="8">
        <v>55.33</v>
      </c>
      <c r="G185" s="8">
        <v>55.93</v>
      </c>
      <c r="H185" s="8">
        <v>55.835900000000002</v>
      </c>
      <c r="I185" s="8">
        <v>57.092452999999999</v>
      </c>
      <c r="J185" s="8">
        <v>-0.96411257743882395</v>
      </c>
      <c r="K185" s="8">
        <v>4.7183657373440804</v>
      </c>
    </row>
    <row r="186" spans="1:11" ht="15" customHeight="1" x14ac:dyDescent="0.25">
      <c r="A186" s="4">
        <v>44007</v>
      </c>
      <c r="B186" s="5">
        <v>56.01</v>
      </c>
      <c r="C186" s="6">
        <v>5999652</v>
      </c>
      <c r="D186" s="5">
        <v>1.13759479956663</v>
      </c>
      <c r="E186" s="5">
        <v>55.5</v>
      </c>
      <c r="F186" s="5">
        <v>55.35</v>
      </c>
      <c r="G186" s="5">
        <v>56.03</v>
      </c>
      <c r="H186" s="5">
        <v>55.378100000000003</v>
      </c>
      <c r="I186" s="5">
        <v>57.648246999999998</v>
      </c>
      <c r="J186" s="5">
        <v>1.13759482047486</v>
      </c>
      <c r="K186" s="5">
        <v>5.7377971386646998</v>
      </c>
    </row>
    <row r="187" spans="1:11" ht="15" customHeight="1" x14ac:dyDescent="0.25">
      <c r="A187" s="7">
        <v>44006</v>
      </c>
      <c r="B187" s="8">
        <v>55.38</v>
      </c>
      <c r="C187" s="9">
        <v>6464458</v>
      </c>
      <c r="D187" s="8">
        <v>-2.0862800565770798</v>
      </c>
      <c r="E187" s="8">
        <v>55.93</v>
      </c>
      <c r="F187" s="8">
        <v>55.23</v>
      </c>
      <c r="G187" s="8">
        <v>55.99</v>
      </c>
      <c r="H187" s="8">
        <v>56.188699999999997</v>
      </c>
      <c r="I187" s="8">
        <v>56.99982</v>
      </c>
      <c r="J187" s="8">
        <v>-2.0862833512349899</v>
      </c>
      <c r="K187" s="8">
        <v>4.5484592809977897</v>
      </c>
    </row>
    <row r="188" spans="1:11" ht="15" customHeight="1" x14ac:dyDescent="0.25">
      <c r="A188" s="4">
        <v>44005</v>
      </c>
      <c r="B188" s="5">
        <v>56.56</v>
      </c>
      <c r="C188" s="6">
        <v>6999408</v>
      </c>
      <c r="D188" s="5">
        <v>0.26591029959228601</v>
      </c>
      <c r="E188" s="5">
        <v>56.96</v>
      </c>
      <c r="F188" s="5">
        <v>56.484999999999999</v>
      </c>
      <c r="G188" s="5">
        <v>57.05</v>
      </c>
      <c r="H188" s="5">
        <v>56.717700000000001</v>
      </c>
      <c r="I188" s="5">
        <v>58.214336000000003</v>
      </c>
      <c r="J188" s="5">
        <v>0.26591136457787501</v>
      </c>
      <c r="K188" s="5">
        <v>6.7761115187087197</v>
      </c>
    </row>
    <row r="189" spans="1:11" ht="15" customHeight="1" x14ac:dyDescent="0.25">
      <c r="A189" s="7">
        <v>44004</v>
      </c>
      <c r="B189" s="8">
        <v>56.41</v>
      </c>
      <c r="C189" s="9">
        <v>5153171</v>
      </c>
      <c r="D189" s="8">
        <v>0.67820810280205801</v>
      </c>
      <c r="E189" s="8">
        <v>56.1</v>
      </c>
      <c r="F189" s="8">
        <v>55.98</v>
      </c>
      <c r="G189" s="8">
        <v>56.42</v>
      </c>
      <c r="H189" s="8">
        <v>56.092700000000001</v>
      </c>
      <c r="I189" s="8">
        <v>58.059947999999999</v>
      </c>
      <c r="J189" s="8">
        <v>0.67821386353772395</v>
      </c>
      <c r="K189" s="8">
        <v>6.4929347028613202</v>
      </c>
    </row>
    <row r="190" spans="1:11" ht="15" customHeight="1" x14ac:dyDescent="0.25">
      <c r="A190" s="4">
        <v>44001</v>
      </c>
      <c r="B190" s="5">
        <v>56.03</v>
      </c>
      <c r="C190" s="6">
        <v>6333560</v>
      </c>
      <c r="D190" s="5">
        <v>-0.47957371225576501</v>
      </c>
      <c r="E190" s="5">
        <v>56.69</v>
      </c>
      <c r="F190" s="5">
        <v>56.005000000000003</v>
      </c>
      <c r="G190" s="5">
        <v>56.7</v>
      </c>
      <c r="H190" s="5">
        <v>56.178199999999997</v>
      </c>
      <c r="I190" s="5">
        <v>57.66883</v>
      </c>
      <c r="J190" s="5">
        <v>-0.47957496409460898</v>
      </c>
      <c r="K190" s="5">
        <v>5.7755502567864898</v>
      </c>
    </row>
    <row r="191" spans="1:11" ht="15" customHeight="1" x14ac:dyDescent="0.25">
      <c r="A191" s="7">
        <v>44000</v>
      </c>
      <c r="B191" s="8">
        <v>56.3</v>
      </c>
      <c r="C191" s="9">
        <v>5127632</v>
      </c>
      <c r="D191" s="8">
        <v>-0.17730496453900399</v>
      </c>
      <c r="E191" s="8">
        <v>56.13</v>
      </c>
      <c r="F191" s="8">
        <v>56.034999999999997</v>
      </c>
      <c r="G191" s="8">
        <v>56.38</v>
      </c>
      <c r="H191" s="8">
        <v>56.286799999999999</v>
      </c>
      <c r="I191" s="8">
        <v>57.946728</v>
      </c>
      <c r="J191" s="8">
        <v>-0.177310266920438</v>
      </c>
      <c r="K191" s="8">
        <v>6.2852677916360902</v>
      </c>
    </row>
    <row r="192" spans="1:11" ht="15" customHeight="1" x14ac:dyDescent="0.25">
      <c r="A192" s="4">
        <v>43999</v>
      </c>
      <c r="B192" s="5">
        <v>56.4</v>
      </c>
      <c r="C192" s="6">
        <v>6462265</v>
      </c>
      <c r="D192" s="5">
        <v>0.44523597506678197</v>
      </c>
      <c r="E192" s="5">
        <v>56.57</v>
      </c>
      <c r="F192" s="5">
        <v>56.31</v>
      </c>
      <c r="G192" s="5">
        <v>56.72</v>
      </c>
      <c r="H192" s="5">
        <v>56.220300000000002</v>
      </c>
      <c r="I192" s="5">
        <v>58.049655999999999</v>
      </c>
      <c r="J192" s="5">
        <v>0.44523718306419502</v>
      </c>
      <c r="K192" s="5">
        <v>6.4740572267057797</v>
      </c>
    </row>
    <row r="193" spans="1:11" ht="15" customHeight="1" x14ac:dyDescent="0.25">
      <c r="A193" s="7">
        <v>43998</v>
      </c>
      <c r="B193" s="8">
        <v>56.15</v>
      </c>
      <c r="C193" s="9">
        <v>10656680</v>
      </c>
      <c r="D193" s="8">
        <v>1.9241241604646699</v>
      </c>
      <c r="E193" s="8">
        <v>56.33</v>
      </c>
      <c r="F193" s="8">
        <v>55.65</v>
      </c>
      <c r="G193" s="8">
        <v>56.484999999999999</v>
      </c>
      <c r="H193" s="8">
        <v>56.367699999999999</v>
      </c>
      <c r="I193" s="8">
        <v>57.792343000000002</v>
      </c>
      <c r="J193" s="8">
        <v>1.92412207542185</v>
      </c>
      <c r="K193" s="8">
        <v>6.0020964783565596</v>
      </c>
    </row>
    <row r="194" spans="1:11" ht="15" customHeight="1" x14ac:dyDescent="0.25">
      <c r="A194" s="4">
        <v>43997</v>
      </c>
      <c r="B194" s="5">
        <v>55.09</v>
      </c>
      <c r="C194" s="6">
        <v>7753143</v>
      </c>
      <c r="D194" s="5">
        <v>-1.87032418952618</v>
      </c>
      <c r="E194" s="5">
        <v>54.21</v>
      </c>
      <c r="F194" s="5">
        <v>54.064999999999998</v>
      </c>
      <c r="G194" s="5">
        <v>55.190100000000001</v>
      </c>
      <c r="H194" s="5">
        <v>54.1372</v>
      </c>
      <c r="I194" s="5">
        <v>56.701340000000002</v>
      </c>
      <c r="J194" s="5">
        <v>-1.0835888468189001</v>
      </c>
      <c r="K194" s="5">
        <v>4.0009904622156904</v>
      </c>
    </row>
    <row r="195" spans="1:11" ht="15" customHeight="1" x14ac:dyDescent="0.25">
      <c r="A195" s="7">
        <v>43994</v>
      </c>
      <c r="B195" s="8">
        <v>56.14</v>
      </c>
      <c r="C195" s="9">
        <v>12331680</v>
      </c>
      <c r="D195" s="8">
        <v>1.7951042611060699</v>
      </c>
      <c r="E195" s="8">
        <v>56.35</v>
      </c>
      <c r="F195" s="8">
        <v>55.6</v>
      </c>
      <c r="G195" s="8">
        <v>56.44</v>
      </c>
      <c r="H195" s="8">
        <v>56.108499999999999</v>
      </c>
      <c r="I195" s="8">
        <v>57.322479999999999</v>
      </c>
      <c r="J195" s="8">
        <v>1.7951071063016399</v>
      </c>
      <c r="K195" s="8">
        <v>5.1402787967718098</v>
      </c>
    </row>
    <row r="196" spans="1:11" ht="15" customHeight="1" x14ac:dyDescent="0.25">
      <c r="A196" s="4">
        <v>43993</v>
      </c>
      <c r="B196" s="5">
        <v>55.15</v>
      </c>
      <c r="C196" s="6">
        <v>12005260</v>
      </c>
      <c r="D196" s="5">
        <v>-4.2035782525621004</v>
      </c>
      <c r="E196" s="5">
        <v>56.25</v>
      </c>
      <c r="F196" s="5">
        <v>55.07</v>
      </c>
      <c r="G196" s="5">
        <v>56.5</v>
      </c>
      <c r="H196" s="5">
        <v>57.0398</v>
      </c>
      <c r="I196" s="5">
        <v>56.311625999999997</v>
      </c>
      <c r="J196" s="5">
        <v>-4.2035757623978398</v>
      </c>
      <c r="K196" s="5">
        <v>3.2861812179016701</v>
      </c>
    </row>
    <row r="197" spans="1:11" ht="15" customHeight="1" x14ac:dyDescent="0.25">
      <c r="A197" s="7">
        <v>43992</v>
      </c>
      <c r="B197" s="8">
        <v>57.57</v>
      </c>
      <c r="C197" s="9">
        <v>6761219</v>
      </c>
      <c r="D197" s="8">
        <v>-5.2083333333330303E-2</v>
      </c>
      <c r="E197" s="8">
        <v>57.58</v>
      </c>
      <c r="F197" s="8">
        <v>57.24</v>
      </c>
      <c r="G197" s="8">
        <v>57.744999999999997</v>
      </c>
      <c r="H197" s="8">
        <v>57.991999999999997</v>
      </c>
      <c r="I197" s="8">
        <v>58.782597000000003</v>
      </c>
      <c r="J197" s="8">
        <v>-5.2085219601094503E-2</v>
      </c>
      <c r="K197" s="8">
        <v>7.81840975788701</v>
      </c>
    </row>
    <row r="198" spans="1:11" ht="15" customHeight="1" x14ac:dyDescent="0.25">
      <c r="A198" s="4">
        <v>43991</v>
      </c>
      <c r="B198" s="5">
        <v>57.6</v>
      </c>
      <c r="C198" s="6">
        <v>9410560</v>
      </c>
      <c r="D198" s="5">
        <v>-0.51813471502589703</v>
      </c>
      <c r="E198" s="5">
        <v>57.25</v>
      </c>
      <c r="F198" s="5">
        <v>57.14</v>
      </c>
      <c r="G198" s="5">
        <v>57.715000000000003</v>
      </c>
      <c r="H198" s="5">
        <v>57.8658</v>
      </c>
      <c r="I198" s="5">
        <v>58.813229999999997</v>
      </c>
      <c r="J198" s="5">
        <v>-0.51814160367553697</v>
      </c>
      <c r="K198" s="5">
        <v>7.8745964783565503</v>
      </c>
    </row>
    <row r="199" spans="1:11" ht="15" customHeight="1" x14ac:dyDescent="0.25">
      <c r="A199" s="7">
        <v>43990</v>
      </c>
      <c r="B199" s="8">
        <v>57.9</v>
      </c>
      <c r="C199" s="9">
        <v>8351985</v>
      </c>
      <c r="D199" s="8">
        <v>1.4721345951629701</v>
      </c>
      <c r="E199" s="8">
        <v>57.27</v>
      </c>
      <c r="F199" s="8">
        <v>57.07</v>
      </c>
      <c r="G199" s="8">
        <v>57.91</v>
      </c>
      <c r="H199" s="8">
        <v>57.492100000000001</v>
      </c>
      <c r="I199" s="8">
        <v>59.119553000000003</v>
      </c>
      <c r="J199" s="8">
        <v>1.47214156720307</v>
      </c>
      <c r="K199" s="8">
        <v>8.4364508437270693</v>
      </c>
    </row>
    <row r="200" spans="1:11" ht="15" customHeight="1" x14ac:dyDescent="0.25">
      <c r="A200" s="4">
        <v>43987</v>
      </c>
      <c r="B200" s="5">
        <v>57.06</v>
      </c>
      <c r="C200" s="6">
        <v>8253776</v>
      </c>
      <c r="D200" s="5">
        <v>1.43999999999999</v>
      </c>
      <c r="E200" s="5">
        <v>57.11</v>
      </c>
      <c r="F200" s="5">
        <v>56.89</v>
      </c>
      <c r="G200" s="5">
        <v>57.31</v>
      </c>
      <c r="H200" s="5">
        <v>56.2333</v>
      </c>
      <c r="I200" s="5">
        <v>58.261856000000002</v>
      </c>
      <c r="J200" s="5">
        <v>1.4399999164269499</v>
      </c>
      <c r="K200" s="5">
        <v>6.8632721936903804</v>
      </c>
    </row>
    <row r="201" spans="1:11" ht="15" customHeight="1" x14ac:dyDescent="0.25">
      <c r="A201" s="7">
        <v>43986</v>
      </c>
      <c r="B201" s="8">
        <v>56.25</v>
      </c>
      <c r="C201" s="9">
        <v>5971726</v>
      </c>
      <c r="D201" s="8">
        <v>-1.12497802777289</v>
      </c>
      <c r="E201" s="8">
        <v>56.56</v>
      </c>
      <c r="F201" s="8">
        <v>56.16</v>
      </c>
      <c r="G201" s="8">
        <v>56.77</v>
      </c>
      <c r="H201" s="8">
        <v>56.289200000000001</v>
      </c>
      <c r="I201" s="8">
        <v>57.434795000000001</v>
      </c>
      <c r="J201" s="8">
        <v>-1.1249791610272599</v>
      </c>
      <c r="K201" s="8">
        <v>5.3462857666911097</v>
      </c>
    </row>
    <row r="202" spans="1:11" ht="15" customHeight="1" x14ac:dyDescent="0.25">
      <c r="A202" s="4">
        <v>43985</v>
      </c>
      <c r="B202" s="5">
        <v>56.89</v>
      </c>
      <c r="C202" s="6">
        <v>5710293</v>
      </c>
      <c r="D202" s="5">
        <v>0.69026548672566002</v>
      </c>
      <c r="E202" s="5">
        <v>56.56</v>
      </c>
      <c r="F202" s="5">
        <v>56.54</v>
      </c>
      <c r="G202" s="5">
        <v>56.99</v>
      </c>
      <c r="H202" s="5">
        <v>56.213299999999997</v>
      </c>
      <c r="I202" s="5">
        <v>58.088276</v>
      </c>
      <c r="J202" s="5">
        <v>0.69026795950637398</v>
      </c>
      <c r="K202" s="5">
        <v>6.5448936170212697</v>
      </c>
    </row>
    <row r="203" spans="1:11" ht="15" customHeight="1" x14ac:dyDescent="0.25">
      <c r="A203" s="7">
        <v>43984</v>
      </c>
      <c r="B203" s="8">
        <v>56.5</v>
      </c>
      <c r="C203" s="9">
        <v>5788146</v>
      </c>
      <c r="D203" s="8">
        <v>0.44444444444444697</v>
      </c>
      <c r="E203" s="8">
        <v>56.48</v>
      </c>
      <c r="F203" s="8">
        <v>56.27</v>
      </c>
      <c r="G203" s="8">
        <v>56.69</v>
      </c>
      <c r="H203" s="8">
        <v>55.866</v>
      </c>
      <c r="I203" s="8">
        <v>57.690060000000003</v>
      </c>
      <c r="J203" s="8">
        <v>0.44444312894300603</v>
      </c>
      <c r="K203" s="8">
        <v>5.81449009537784</v>
      </c>
    </row>
    <row r="204" spans="1:11" ht="15" customHeight="1" x14ac:dyDescent="0.25">
      <c r="A204" s="4">
        <v>43983</v>
      </c>
      <c r="B204" s="5">
        <v>56.25</v>
      </c>
      <c r="C204" s="6">
        <v>9312374</v>
      </c>
      <c r="D204" s="5">
        <v>1.5159718462371501</v>
      </c>
      <c r="E204" s="5">
        <v>55.62</v>
      </c>
      <c r="F204" s="5">
        <v>55.56</v>
      </c>
      <c r="G204" s="5">
        <v>56.27</v>
      </c>
      <c r="H204" s="5">
        <v>55.741900000000001</v>
      </c>
      <c r="I204" s="5">
        <v>57.434795000000001</v>
      </c>
      <c r="J204" s="5">
        <v>1.51597016199291</v>
      </c>
      <c r="K204" s="5">
        <v>5.3462857666911097</v>
      </c>
    </row>
    <row r="205" spans="1:11" ht="15" customHeight="1" x14ac:dyDescent="0.25">
      <c r="A205" s="7">
        <v>43980</v>
      </c>
      <c r="B205" s="8">
        <v>55.41</v>
      </c>
      <c r="C205" s="9">
        <v>5839870</v>
      </c>
      <c r="D205" s="8">
        <v>-0.84108804581246499</v>
      </c>
      <c r="E205" s="8">
        <v>55.4</v>
      </c>
      <c r="F205" s="8">
        <v>54.83</v>
      </c>
      <c r="G205" s="8">
        <v>55.5</v>
      </c>
      <c r="H205" s="8">
        <v>55.435499999999998</v>
      </c>
      <c r="I205" s="8">
        <v>56.577103000000001</v>
      </c>
      <c r="J205" s="8">
        <v>-0.84108869160197597</v>
      </c>
      <c r="K205" s="8">
        <v>3.7731162876008701</v>
      </c>
    </row>
    <row r="206" spans="1:11" ht="15" customHeight="1" x14ac:dyDescent="0.25">
      <c r="A206" s="4">
        <v>43979</v>
      </c>
      <c r="B206" s="5">
        <v>55.88</v>
      </c>
      <c r="C206" s="6">
        <v>10409120</v>
      </c>
      <c r="D206" s="5">
        <v>1.3052936910805</v>
      </c>
      <c r="E206" s="5">
        <v>56.12</v>
      </c>
      <c r="F206" s="5">
        <v>55.88</v>
      </c>
      <c r="G206" s="5">
        <v>56.48</v>
      </c>
      <c r="H206" s="5">
        <v>55.994199999999999</v>
      </c>
      <c r="I206" s="5">
        <v>57.057003000000002</v>
      </c>
      <c r="J206" s="5">
        <v>1.30528938685241</v>
      </c>
      <c r="K206" s="5">
        <v>4.6533437270726301</v>
      </c>
    </row>
    <row r="207" spans="1:11" ht="15" customHeight="1" x14ac:dyDescent="0.25">
      <c r="A207" s="7">
        <v>43978</v>
      </c>
      <c r="B207" s="8">
        <v>55.16</v>
      </c>
      <c r="C207" s="9">
        <v>5963189</v>
      </c>
      <c r="D207" s="8">
        <v>1.2853470437018</v>
      </c>
      <c r="E207" s="8">
        <v>55.22</v>
      </c>
      <c r="F207" s="8">
        <v>54.79</v>
      </c>
      <c r="G207" s="8">
        <v>55.29</v>
      </c>
      <c r="H207" s="8">
        <v>54.780900000000003</v>
      </c>
      <c r="I207" s="8">
        <v>56.321840000000002</v>
      </c>
      <c r="J207" s="8">
        <v>1.28535767651212</v>
      </c>
      <c r="K207" s="8">
        <v>3.30491562729273</v>
      </c>
    </row>
    <row r="208" spans="1:11" ht="15" customHeight="1" x14ac:dyDescent="0.25">
      <c r="A208" s="4">
        <v>43977</v>
      </c>
      <c r="B208" s="5">
        <v>54.46</v>
      </c>
      <c r="C208" s="6">
        <v>7398148</v>
      </c>
      <c r="D208" s="5">
        <v>3.3985190810708201</v>
      </c>
      <c r="E208" s="5">
        <v>54.36</v>
      </c>
      <c r="F208" s="5">
        <v>54.27</v>
      </c>
      <c r="G208" s="5">
        <v>54.64</v>
      </c>
      <c r="H208" s="5">
        <v>54.355499999999999</v>
      </c>
      <c r="I208" s="5">
        <v>55.607089999999999</v>
      </c>
      <c r="J208" s="5">
        <v>3.3985138172820402</v>
      </c>
      <c r="K208" s="5">
        <v>1.9939288334556</v>
      </c>
    </row>
    <row r="209" spans="1:11" ht="15" customHeight="1" x14ac:dyDescent="0.25">
      <c r="A209" s="7">
        <v>43973</v>
      </c>
      <c r="B209" s="8">
        <v>52.67</v>
      </c>
      <c r="C209" s="9">
        <v>3771943</v>
      </c>
      <c r="D209" s="8">
        <v>0.13307984790873401</v>
      </c>
      <c r="E209" s="8">
        <v>52.57</v>
      </c>
      <c r="F209" s="8">
        <v>52.44</v>
      </c>
      <c r="G209" s="8">
        <v>52.677599999999998</v>
      </c>
      <c r="H209" s="8">
        <v>52.386000000000003</v>
      </c>
      <c r="I209" s="8">
        <v>53.779389999999999</v>
      </c>
      <c r="J209" s="8">
        <v>0.13308653667265499</v>
      </c>
      <c r="K209" s="8">
        <v>-1.35841892883346</v>
      </c>
    </row>
    <row r="210" spans="1:11" ht="15" customHeight="1" x14ac:dyDescent="0.25">
      <c r="A210" s="4">
        <v>43972</v>
      </c>
      <c r="B210" s="5">
        <v>52.6</v>
      </c>
      <c r="C210" s="6">
        <v>4437091</v>
      </c>
      <c r="D210" s="5">
        <v>-1.07203310137296</v>
      </c>
      <c r="E210" s="5">
        <v>52.92</v>
      </c>
      <c r="F210" s="5">
        <v>52.465000000000003</v>
      </c>
      <c r="G210" s="5">
        <v>52.975000000000001</v>
      </c>
      <c r="H210" s="5">
        <v>52.703299999999999</v>
      </c>
      <c r="I210" s="5">
        <v>53.707912</v>
      </c>
      <c r="J210" s="5">
        <v>-1.0720369453482399</v>
      </c>
      <c r="K210" s="5">
        <v>-1.48952311078503</v>
      </c>
    </row>
    <row r="211" spans="1:11" ht="15" customHeight="1" x14ac:dyDescent="0.25">
      <c r="A211" s="7">
        <v>43971</v>
      </c>
      <c r="B211" s="8">
        <v>53.17</v>
      </c>
      <c r="C211" s="9">
        <v>16131630</v>
      </c>
      <c r="D211" s="8">
        <v>1.5082092401679901</v>
      </c>
      <c r="E211" s="8">
        <v>53.29</v>
      </c>
      <c r="F211" s="8">
        <v>53.01</v>
      </c>
      <c r="G211" s="8">
        <v>53.545000000000002</v>
      </c>
      <c r="H211" s="8">
        <v>53.0411</v>
      </c>
      <c r="I211" s="8">
        <v>54.289920000000002</v>
      </c>
      <c r="J211" s="8">
        <v>1.50820207674609</v>
      </c>
      <c r="K211" s="8">
        <v>-0.42201027146001602</v>
      </c>
    </row>
    <row r="212" spans="1:11" ht="15" customHeight="1" x14ac:dyDescent="0.25">
      <c r="A212" s="4">
        <v>43970</v>
      </c>
      <c r="B212" s="5">
        <v>52.38</v>
      </c>
      <c r="C212" s="6">
        <v>4122567</v>
      </c>
      <c r="D212" s="5">
        <v>-1.1698113207547101</v>
      </c>
      <c r="E212" s="5">
        <v>52.59</v>
      </c>
      <c r="F212" s="5">
        <v>52.37</v>
      </c>
      <c r="G212" s="5">
        <v>52.835000000000001</v>
      </c>
      <c r="H212" s="5">
        <v>52.521500000000003</v>
      </c>
      <c r="I212" s="5">
        <v>53.483283999999998</v>
      </c>
      <c r="J212" s="5">
        <v>-1.1698056446537299</v>
      </c>
      <c r="K212" s="5">
        <v>-1.90153338224505</v>
      </c>
    </row>
    <row r="213" spans="1:11" ht="15" customHeight="1" x14ac:dyDescent="0.25">
      <c r="A213" s="7">
        <v>43969</v>
      </c>
      <c r="B213" s="8">
        <v>53</v>
      </c>
      <c r="C213" s="9">
        <v>6914553</v>
      </c>
      <c r="D213" s="8">
        <v>2.4946818797137702</v>
      </c>
      <c r="E213" s="8">
        <v>52.42</v>
      </c>
      <c r="F213" s="8">
        <v>52.365000000000002</v>
      </c>
      <c r="G213" s="8">
        <v>53.06</v>
      </c>
      <c r="H213" s="8">
        <v>51.782200000000003</v>
      </c>
      <c r="I213" s="8">
        <v>54.116340000000001</v>
      </c>
      <c r="J213" s="8">
        <v>2.4946832495542401</v>
      </c>
      <c r="K213" s="8">
        <v>-0.74038884812912997</v>
      </c>
    </row>
    <row r="214" spans="1:11" ht="15" customHeight="1" x14ac:dyDescent="0.25">
      <c r="A214" s="4">
        <v>43966</v>
      </c>
      <c r="B214" s="5">
        <v>51.71</v>
      </c>
      <c r="C214" s="6">
        <v>5225436</v>
      </c>
      <c r="D214" s="5">
        <v>0.174351026733821</v>
      </c>
      <c r="E214" s="5">
        <v>51.62</v>
      </c>
      <c r="F214" s="5">
        <v>51.4</v>
      </c>
      <c r="G214" s="5">
        <v>51.86</v>
      </c>
      <c r="H214" s="5">
        <v>51.686399999999999</v>
      </c>
      <c r="I214" s="5">
        <v>52.799168000000002</v>
      </c>
      <c r="J214" s="5">
        <v>0.174355454190666</v>
      </c>
      <c r="K214" s="5">
        <v>-3.1563316214233299</v>
      </c>
    </row>
    <row r="215" spans="1:11" ht="15" customHeight="1" x14ac:dyDescent="0.25">
      <c r="A215" s="7">
        <v>43965</v>
      </c>
      <c r="B215" s="8">
        <v>51.62</v>
      </c>
      <c r="C215" s="9">
        <v>9076322</v>
      </c>
      <c r="D215" s="8">
        <v>-1.4885496183206099</v>
      </c>
      <c r="E215" s="8">
        <v>51.12</v>
      </c>
      <c r="F215" s="8">
        <v>50.83</v>
      </c>
      <c r="G215" s="8">
        <v>51.664999999999999</v>
      </c>
      <c r="H215" s="8">
        <v>51.5837</v>
      </c>
      <c r="I215" s="8">
        <v>52.707270000000001</v>
      </c>
      <c r="J215" s="8">
        <v>-1.48855862390386</v>
      </c>
      <c r="K215" s="8">
        <v>-3.3248899486427002</v>
      </c>
    </row>
    <row r="216" spans="1:11" ht="15" customHeight="1" x14ac:dyDescent="0.25">
      <c r="A216" s="4">
        <v>43964</v>
      </c>
      <c r="B216" s="5">
        <v>52.4</v>
      </c>
      <c r="C216" s="6">
        <v>9655626</v>
      </c>
      <c r="D216" s="5">
        <v>0.47938638542666101</v>
      </c>
      <c r="E216" s="5">
        <v>52.73</v>
      </c>
      <c r="F216" s="5">
        <v>52.16</v>
      </c>
      <c r="G216" s="5">
        <v>52.734999999999999</v>
      </c>
      <c r="H216" s="5">
        <v>52.512</v>
      </c>
      <c r="I216" s="5">
        <v>53.503703999999999</v>
      </c>
      <c r="J216" s="5">
        <v>0.47938305798254</v>
      </c>
      <c r="K216" s="5">
        <v>-1.8640792369772601</v>
      </c>
    </row>
    <row r="217" spans="1:11" ht="15" customHeight="1" x14ac:dyDescent="0.25">
      <c r="A217" s="7">
        <v>43963</v>
      </c>
      <c r="B217" s="8">
        <v>52.15</v>
      </c>
      <c r="C217" s="9">
        <v>8422779</v>
      </c>
      <c r="D217" s="8">
        <v>-1.3058289174867601</v>
      </c>
      <c r="E217" s="8">
        <v>52.75</v>
      </c>
      <c r="F217" s="8">
        <v>52.11</v>
      </c>
      <c r="G217" s="8">
        <v>52.81</v>
      </c>
      <c r="H217" s="8">
        <v>52.558900000000001</v>
      </c>
      <c r="I217" s="8">
        <v>53.248440000000002</v>
      </c>
      <c r="J217" s="8">
        <v>-1.3058261183461699</v>
      </c>
      <c r="K217" s="8">
        <v>-2.33228173147468</v>
      </c>
    </row>
    <row r="218" spans="1:11" ht="15" customHeight="1" x14ac:dyDescent="0.25">
      <c r="A218" s="4">
        <v>43962</v>
      </c>
      <c r="B218" s="5">
        <v>52.84</v>
      </c>
      <c r="C218" s="6">
        <v>7608048</v>
      </c>
      <c r="D218" s="5">
        <v>0.95529231944975201</v>
      </c>
      <c r="E218" s="5">
        <v>52.66</v>
      </c>
      <c r="F218" s="5">
        <v>52.62</v>
      </c>
      <c r="G218" s="5">
        <v>52.92</v>
      </c>
      <c r="H218" s="5">
        <v>52.582700000000003</v>
      </c>
      <c r="I218" s="5">
        <v>53.952972000000003</v>
      </c>
      <c r="J218" s="5">
        <v>0.95529320891787295</v>
      </c>
      <c r="K218" s="5">
        <v>-1.04003668378576</v>
      </c>
    </row>
    <row r="219" spans="1:11" ht="15" customHeight="1" x14ac:dyDescent="0.25">
      <c r="A219" s="7">
        <v>43959</v>
      </c>
      <c r="B219" s="8">
        <v>52.34</v>
      </c>
      <c r="C219" s="9">
        <v>6984391</v>
      </c>
      <c r="D219" s="8">
        <v>1.7100660707345601</v>
      </c>
      <c r="E219" s="8">
        <v>52.19</v>
      </c>
      <c r="F219" s="8">
        <v>52.08</v>
      </c>
      <c r="G219" s="8">
        <v>52.36</v>
      </c>
      <c r="H219" s="8">
        <v>52.3675</v>
      </c>
      <c r="I219" s="8">
        <v>53.442439999999998</v>
      </c>
      <c r="J219" s="8">
        <v>1.7100690064839601</v>
      </c>
      <c r="K219" s="8">
        <v>-1.97644900953779</v>
      </c>
    </row>
    <row r="220" spans="1:11" ht="15" customHeight="1" x14ac:dyDescent="0.25">
      <c r="A220" s="4">
        <v>43958</v>
      </c>
      <c r="B220" s="5">
        <v>51.46</v>
      </c>
      <c r="C220" s="6">
        <v>5704287</v>
      </c>
      <c r="D220" s="5">
        <v>1.4990138067061101</v>
      </c>
      <c r="E220" s="5">
        <v>51.48</v>
      </c>
      <c r="F220" s="5">
        <v>51.2</v>
      </c>
      <c r="G220" s="5">
        <v>51.59</v>
      </c>
      <c r="H220" s="5">
        <v>51.130099999999999</v>
      </c>
      <c r="I220" s="5">
        <v>52.543903</v>
      </c>
      <c r="J220" s="5">
        <v>1.4990140124492</v>
      </c>
      <c r="K220" s="5">
        <v>-3.62453595011005</v>
      </c>
    </row>
    <row r="221" spans="1:11" ht="15" customHeight="1" x14ac:dyDescent="0.25">
      <c r="A221" s="7">
        <v>43957</v>
      </c>
      <c r="B221" s="8">
        <v>50.7</v>
      </c>
      <c r="C221" s="9">
        <v>6092212</v>
      </c>
      <c r="D221" s="8">
        <v>-0.76335877862595503</v>
      </c>
      <c r="E221" s="8">
        <v>51.49</v>
      </c>
      <c r="F221" s="8">
        <v>50.7</v>
      </c>
      <c r="G221" s="8">
        <v>51.5</v>
      </c>
      <c r="H221" s="8">
        <v>51.540799999999997</v>
      </c>
      <c r="I221" s="8">
        <v>51.767895000000003</v>
      </c>
      <c r="J221" s="8">
        <v>-0.76335958345370403</v>
      </c>
      <c r="K221" s="8">
        <v>-5.0478815113719699</v>
      </c>
    </row>
    <row r="222" spans="1:11" ht="15" customHeight="1" x14ac:dyDescent="0.25">
      <c r="A222" s="4">
        <v>43956</v>
      </c>
      <c r="B222" s="5">
        <v>51.09</v>
      </c>
      <c r="C222" s="6">
        <v>5004669</v>
      </c>
      <c r="D222" s="5">
        <v>0.96837944664032105</v>
      </c>
      <c r="E222" s="5">
        <v>51.21</v>
      </c>
      <c r="F222" s="5">
        <v>50.88</v>
      </c>
      <c r="G222" s="5">
        <v>51.41</v>
      </c>
      <c r="H222" s="5">
        <v>51.273200000000003</v>
      </c>
      <c r="I222" s="5">
        <v>52.166110000000003</v>
      </c>
      <c r="J222" s="5">
        <v>0.96838358428568105</v>
      </c>
      <c r="K222" s="5">
        <v>-4.3174798239178198</v>
      </c>
    </row>
    <row r="223" spans="1:11" ht="15" customHeight="1" x14ac:dyDescent="0.25">
      <c r="A223" s="7">
        <v>43955</v>
      </c>
      <c r="B223" s="8">
        <v>50.6</v>
      </c>
      <c r="C223" s="9">
        <v>6350223</v>
      </c>
      <c r="D223" s="8">
        <v>-0.49164208456243802</v>
      </c>
      <c r="E223" s="8">
        <v>50.19</v>
      </c>
      <c r="F223" s="8">
        <v>50.06</v>
      </c>
      <c r="G223" s="8">
        <v>50.63</v>
      </c>
      <c r="H223" s="8">
        <v>51.1205</v>
      </c>
      <c r="I223" s="8">
        <v>51.665787000000002</v>
      </c>
      <c r="J223" s="8">
        <v>-0.49164640433443302</v>
      </c>
      <c r="K223" s="8">
        <v>-5.2351669112252397</v>
      </c>
    </row>
    <row r="224" spans="1:11" ht="15" customHeight="1" x14ac:dyDescent="0.25">
      <c r="A224" s="4">
        <v>43952</v>
      </c>
      <c r="B224" s="5">
        <v>50.85</v>
      </c>
      <c r="C224" s="6">
        <v>7250797</v>
      </c>
      <c r="D224" s="5">
        <v>-1.75811437403399</v>
      </c>
      <c r="E224" s="5">
        <v>51.05</v>
      </c>
      <c r="F224" s="5">
        <v>50.67</v>
      </c>
      <c r="G224" s="5">
        <v>51.15</v>
      </c>
      <c r="H224" s="5">
        <v>51.132300000000001</v>
      </c>
      <c r="I224" s="5">
        <v>51.921055000000003</v>
      </c>
      <c r="J224" s="5">
        <v>-1.75810999462253</v>
      </c>
      <c r="K224" s="5">
        <v>-4.7669570799706502</v>
      </c>
    </row>
    <row r="225" spans="1:11" ht="15" customHeight="1" x14ac:dyDescent="0.25">
      <c r="A225" s="7">
        <v>43951</v>
      </c>
      <c r="B225" s="8">
        <v>51.76</v>
      </c>
      <c r="C225" s="9">
        <v>9096853</v>
      </c>
      <c r="D225" s="8">
        <v>-2.81637251220427</v>
      </c>
      <c r="E225" s="8">
        <v>51.98</v>
      </c>
      <c r="F225" s="8">
        <v>51.475000000000001</v>
      </c>
      <c r="G225" s="8">
        <v>52.07</v>
      </c>
      <c r="H225" s="8">
        <v>52.3461</v>
      </c>
      <c r="I225" s="8">
        <v>52.85022</v>
      </c>
      <c r="J225" s="8">
        <v>-2.81637702543112</v>
      </c>
      <c r="K225" s="8">
        <v>-3.0626925898752799</v>
      </c>
    </row>
    <row r="226" spans="1:11" ht="15" customHeight="1" x14ac:dyDescent="0.25">
      <c r="A226" s="4">
        <v>43950</v>
      </c>
      <c r="B226" s="5">
        <v>53.26</v>
      </c>
      <c r="C226" s="6">
        <v>5826897</v>
      </c>
      <c r="D226" s="5">
        <v>1.7577378677875199</v>
      </c>
      <c r="E226" s="5">
        <v>53.33</v>
      </c>
      <c r="F226" s="5">
        <v>53.18</v>
      </c>
      <c r="G226" s="5">
        <v>53.66</v>
      </c>
      <c r="H226" s="5">
        <v>51.960500000000003</v>
      </c>
      <c r="I226" s="5">
        <v>54.381816999999998</v>
      </c>
      <c r="J226" s="5">
        <v>1.7577359866054001</v>
      </c>
      <c r="K226" s="5">
        <v>-0.25345377842994299</v>
      </c>
    </row>
    <row r="227" spans="1:11" ht="15" customHeight="1" x14ac:dyDescent="0.25">
      <c r="A227" s="7">
        <v>43949</v>
      </c>
      <c r="B227" s="8">
        <v>52.34</v>
      </c>
      <c r="C227" s="9">
        <v>9366696</v>
      </c>
      <c r="D227" s="8">
        <v>1.4537701104865199</v>
      </c>
      <c r="E227" s="8">
        <v>52.75</v>
      </c>
      <c r="F227" s="8">
        <v>52.25</v>
      </c>
      <c r="G227" s="8">
        <v>52.8</v>
      </c>
      <c r="H227" s="8">
        <v>51.788699999999999</v>
      </c>
      <c r="I227" s="8">
        <v>53.442439999999998</v>
      </c>
      <c r="J227" s="8">
        <v>1.4537695577905201</v>
      </c>
      <c r="K227" s="8">
        <v>-1.97644900953779</v>
      </c>
    </row>
    <row r="228" spans="1:11" ht="15" customHeight="1" x14ac:dyDescent="0.25">
      <c r="A228" s="4">
        <v>43948</v>
      </c>
      <c r="B228" s="5">
        <v>51.59</v>
      </c>
      <c r="C228" s="6">
        <v>8362922</v>
      </c>
      <c r="D228" s="5">
        <v>1.3755158184319101</v>
      </c>
      <c r="E228" s="5">
        <v>51.5</v>
      </c>
      <c r="F228" s="5">
        <v>51.384999999999998</v>
      </c>
      <c r="G228" s="5">
        <v>51.69</v>
      </c>
      <c r="H228" s="5">
        <v>51.670999999999999</v>
      </c>
      <c r="I228" s="5">
        <v>52.676642999999999</v>
      </c>
      <c r="J228" s="5">
        <v>1.3755135974627499</v>
      </c>
      <c r="K228" s="5">
        <v>-3.3810656639765302</v>
      </c>
    </row>
    <row r="229" spans="1:11" ht="15" customHeight="1" x14ac:dyDescent="0.25">
      <c r="A229" s="7">
        <v>43945</v>
      </c>
      <c r="B229" s="8">
        <v>50.89</v>
      </c>
      <c r="C229" s="9">
        <v>6501240</v>
      </c>
      <c r="D229" s="8">
        <v>0.77227722772277296</v>
      </c>
      <c r="E229" s="8">
        <v>50.78</v>
      </c>
      <c r="F229" s="8">
        <v>50.56</v>
      </c>
      <c r="G229" s="8">
        <v>51.015000000000001</v>
      </c>
      <c r="H229" s="8">
        <v>50.559399999999997</v>
      </c>
      <c r="I229" s="8">
        <v>51.9619</v>
      </c>
      <c r="J229" s="8">
        <v>0.77228191787619405</v>
      </c>
      <c r="K229" s="8">
        <v>-4.6920396184886304</v>
      </c>
    </row>
    <row r="230" spans="1:11" ht="15" customHeight="1" x14ac:dyDescent="0.25">
      <c r="A230" s="4">
        <v>43944</v>
      </c>
      <c r="B230" s="5">
        <v>50.5</v>
      </c>
      <c r="C230" s="6">
        <v>12300070</v>
      </c>
      <c r="D230" s="5">
        <v>0.138806266111446</v>
      </c>
      <c r="E230" s="5">
        <v>50.77</v>
      </c>
      <c r="F230" s="5">
        <v>50.5</v>
      </c>
      <c r="G230" s="5">
        <v>51.32</v>
      </c>
      <c r="H230" s="5">
        <v>50.680199999999999</v>
      </c>
      <c r="I230" s="5">
        <v>51.563682999999997</v>
      </c>
      <c r="J230" s="5">
        <v>0.13880351998873899</v>
      </c>
      <c r="K230" s="5">
        <v>-5.4224449743213601</v>
      </c>
    </row>
    <row r="231" spans="1:11" ht="15" customHeight="1" x14ac:dyDescent="0.25">
      <c r="A231" s="7">
        <v>43943</v>
      </c>
      <c r="B231" s="8">
        <v>50.43</v>
      </c>
      <c r="C231" s="9">
        <v>8492994</v>
      </c>
      <c r="D231" s="8">
        <v>1.73492031470647</v>
      </c>
      <c r="E231" s="8">
        <v>50.33</v>
      </c>
      <c r="F231" s="8">
        <v>50.09</v>
      </c>
      <c r="G231" s="8">
        <v>50.52</v>
      </c>
      <c r="H231" s="8">
        <v>49.960999999999999</v>
      </c>
      <c r="I231" s="8">
        <v>51.49221</v>
      </c>
      <c r="J231" s="8">
        <v>1.7349238731804599</v>
      </c>
      <c r="K231" s="8">
        <v>-5.5535399853264904</v>
      </c>
    </row>
    <row r="232" spans="1:11" ht="15" customHeight="1" x14ac:dyDescent="0.25">
      <c r="A232" s="4">
        <v>43942</v>
      </c>
      <c r="B232" s="5">
        <v>49.57</v>
      </c>
      <c r="C232" s="6">
        <v>10479020</v>
      </c>
      <c r="D232" s="5">
        <v>-0.93924860111910202</v>
      </c>
      <c r="E232" s="5">
        <v>49.98</v>
      </c>
      <c r="F232" s="5">
        <v>49.45</v>
      </c>
      <c r="G232" s="5">
        <v>50.12</v>
      </c>
      <c r="H232" s="5">
        <v>50.3399</v>
      </c>
      <c r="I232" s="5">
        <v>50.614094000000001</v>
      </c>
      <c r="J232" s="5">
        <v>-0.93924933721173298</v>
      </c>
      <c r="K232" s="5">
        <v>-7.1641709464416703</v>
      </c>
    </row>
    <row r="233" spans="1:11" ht="15" customHeight="1" x14ac:dyDescent="0.25">
      <c r="A233" s="7">
        <v>43941</v>
      </c>
      <c r="B233" s="8">
        <v>50.04</v>
      </c>
      <c r="C233" s="9">
        <v>5135575</v>
      </c>
      <c r="D233" s="8">
        <v>-1.5348288075560801</v>
      </c>
      <c r="E233" s="8">
        <v>50.34</v>
      </c>
      <c r="F233" s="8">
        <v>50.02</v>
      </c>
      <c r="G233" s="8">
        <v>50.725000000000001</v>
      </c>
      <c r="H233" s="8">
        <v>51.000100000000003</v>
      </c>
      <c r="I233" s="8">
        <v>51.093994000000002</v>
      </c>
      <c r="J233" s="8">
        <v>-1.53482849812188</v>
      </c>
      <c r="K233" s="8">
        <v>-6.2839435069699201</v>
      </c>
    </row>
    <row r="234" spans="1:11" ht="15" customHeight="1" x14ac:dyDescent="0.25">
      <c r="A234" s="4">
        <v>43938</v>
      </c>
      <c r="B234" s="5">
        <v>50.82</v>
      </c>
      <c r="C234" s="6">
        <v>6565022</v>
      </c>
      <c r="D234" s="5">
        <v>1.3359920239282199</v>
      </c>
      <c r="E234" s="5">
        <v>50.86</v>
      </c>
      <c r="F234" s="5">
        <v>50.34</v>
      </c>
      <c r="G234" s="5">
        <v>50.98</v>
      </c>
      <c r="H234" s="5">
        <v>51.4908</v>
      </c>
      <c r="I234" s="5">
        <v>51.890422999999998</v>
      </c>
      <c r="J234" s="5">
        <v>1.3359856364588201</v>
      </c>
      <c r="K234" s="5">
        <v>-4.8231419662509198</v>
      </c>
    </row>
    <row r="235" spans="1:11" ht="15" customHeight="1" x14ac:dyDescent="0.25">
      <c r="A235" s="7">
        <v>43937</v>
      </c>
      <c r="B235" s="8">
        <v>50.15</v>
      </c>
      <c r="C235" s="9">
        <v>10502360</v>
      </c>
      <c r="D235" s="8">
        <v>-0.85013839462237895</v>
      </c>
      <c r="E235" s="8">
        <v>50.06</v>
      </c>
      <c r="F235" s="8">
        <v>49.85</v>
      </c>
      <c r="G235" s="8">
        <v>50.33</v>
      </c>
      <c r="H235" s="8">
        <v>50.591700000000003</v>
      </c>
      <c r="I235" s="8">
        <v>51.206313999999999</v>
      </c>
      <c r="J235" s="8">
        <v>-0.85013622711967995</v>
      </c>
      <c r="K235" s="8">
        <v>-6.0779273661041797</v>
      </c>
    </row>
    <row r="236" spans="1:11" ht="15" customHeight="1" x14ac:dyDescent="0.25">
      <c r="A236" s="4">
        <v>43936</v>
      </c>
      <c r="B236" s="5">
        <v>50.58</v>
      </c>
      <c r="C236" s="6">
        <v>6329826</v>
      </c>
      <c r="D236" s="5">
        <v>-0.99823840281856302</v>
      </c>
      <c r="E236" s="5">
        <v>50.51</v>
      </c>
      <c r="F236" s="5">
        <v>50.35</v>
      </c>
      <c r="G236" s="5">
        <v>50.844999999999999</v>
      </c>
      <c r="H236" s="5">
        <v>51.3386</v>
      </c>
      <c r="I236" s="5">
        <v>51.64537</v>
      </c>
      <c r="J236" s="5">
        <v>-0.99823429425732702</v>
      </c>
      <c r="K236" s="5">
        <v>-5.2726155539251698</v>
      </c>
    </row>
    <row r="237" spans="1:11" ht="15" customHeight="1" x14ac:dyDescent="0.25">
      <c r="A237" s="7">
        <v>43935</v>
      </c>
      <c r="B237" s="8">
        <v>51.09</v>
      </c>
      <c r="C237" s="9">
        <v>7740280</v>
      </c>
      <c r="D237" s="8">
        <v>1.83376519832569</v>
      </c>
      <c r="E237" s="8">
        <v>51.06</v>
      </c>
      <c r="F237" s="8">
        <v>50.97</v>
      </c>
      <c r="G237" s="8">
        <v>51.49</v>
      </c>
      <c r="H237" s="8">
        <v>51.305500000000002</v>
      </c>
      <c r="I237" s="8">
        <v>52.166110000000003</v>
      </c>
      <c r="J237" s="8">
        <v>1.8337692060375499</v>
      </c>
      <c r="K237" s="8">
        <v>-4.3174798239178198</v>
      </c>
    </row>
    <row r="238" spans="1:11" ht="15" customHeight="1" x14ac:dyDescent="0.25">
      <c r="A238" s="4">
        <v>43934</v>
      </c>
      <c r="B238" s="5">
        <v>50.17</v>
      </c>
      <c r="C238" s="6">
        <v>4014753</v>
      </c>
      <c r="D238" s="5">
        <v>-0.416832076220718</v>
      </c>
      <c r="E238" s="5">
        <v>50.14</v>
      </c>
      <c r="F238" s="5">
        <v>49.81</v>
      </c>
      <c r="G238" s="5">
        <v>50.25</v>
      </c>
      <c r="H238" s="5">
        <v>49.990499999999997</v>
      </c>
      <c r="I238" s="5">
        <v>51.226730000000003</v>
      </c>
      <c r="J238" s="5">
        <v>-0.41684518778347601</v>
      </c>
      <c r="K238" s="5">
        <v>-6.0404805575935399</v>
      </c>
    </row>
    <row r="239" spans="1:11" ht="15" customHeight="1" x14ac:dyDescent="0.25">
      <c r="A239" s="7">
        <v>43930</v>
      </c>
      <c r="B239" s="8">
        <v>50.38</v>
      </c>
      <c r="C239" s="9">
        <v>7021438</v>
      </c>
      <c r="D239" s="8">
        <v>1.30705811381461</v>
      </c>
      <c r="E239" s="8">
        <v>50.18</v>
      </c>
      <c r="F239" s="8">
        <v>50.05</v>
      </c>
      <c r="G239" s="8">
        <v>50.73</v>
      </c>
      <c r="H239" s="8">
        <v>50.117699999999999</v>
      </c>
      <c r="I239" s="8">
        <v>51.441160000000004</v>
      </c>
      <c r="J239" s="8">
        <v>1.3070640429359</v>
      </c>
      <c r="K239" s="8">
        <v>-5.6471753484959599</v>
      </c>
    </row>
    <row r="240" spans="1:11" ht="15" customHeight="1" x14ac:dyDescent="0.25">
      <c r="A240" s="4">
        <v>43929</v>
      </c>
      <c r="B240" s="5">
        <v>49.73</v>
      </c>
      <c r="C240" s="6">
        <v>6688598</v>
      </c>
      <c r="D240" s="5">
        <v>-0.24072216649950701</v>
      </c>
      <c r="E240" s="5">
        <v>49.65</v>
      </c>
      <c r="F240" s="5">
        <v>49.19</v>
      </c>
      <c r="G240" s="5">
        <v>49.965000000000003</v>
      </c>
      <c r="H240" s="5">
        <v>50.310899999999997</v>
      </c>
      <c r="I240" s="5">
        <v>50.777465999999997</v>
      </c>
      <c r="J240" s="5">
        <v>-0.240715174993166</v>
      </c>
      <c r="K240" s="5">
        <v>-6.8645157740278897</v>
      </c>
    </row>
    <row r="241" spans="1:11" ht="15" customHeight="1" x14ac:dyDescent="0.25">
      <c r="A241" s="7">
        <v>43928</v>
      </c>
      <c r="B241" s="8">
        <v>49.85</v>
      </c>
      <c r="C241" s="9">
        <v>10374990</v>
      </c>
      <c r="D241" s="8">
        <v>1.07461476074615</v>
      </c>
      <c r="E241" s="8">
        <v>51.69</v>
      </c>
      <c r="F241" s="8">
        <v>49.725000000000001</v>
      </c>
      <c r="G241" s="8">
        <v>51.75</v>
      </c>
      <c r="H241" s="8">
        <v>49.448900000000002</v>
      </c>
      <c r="I241" s="8">
        <v>50.899990000000003</v>
      </c>
      <c r="J241" s="8">
        <v>1.0746079684536001</v>
      </c>
      <c r="K241" s="8">
        <v>-6.6397835656639703</v>
      </c>
    </row>
    <row r="242" spans="1:11" ht="15" customHeight="1" x14ac:dyDescent="0.25">
      <c r="A242" s="4">
        <v>43927</v>
      </c>
      <c r="B242" s="5">
        <v>49.32</v>
      </c>
      <c r="C242" s="6">
        <v>9430429</v>
      </c>
      <c r="D242" s="5">
        <v>5.9050891131629797</v>
      </c>
      <c r="E242" s="5">
        <v>48.43</v>
      </c>
      <c r="F242" s="5">
        <v>48.31</v>
      </c>
      <c r="G242" s="5">
        <v>49.39</v>
      </c>
      <c r="H242" s="5">
        <v>48.412700000000001</v>
      </c>
      <c r="I242" s="5">
        <v>50.358829999999998</v>
      </c>
      <c r="J242" s="5">
        <v>5.9050971124565201</v>
      </c>
      <c r="K242" s="5">
        <v>-7.6323734409391104</v>
      </c>
    </row>
    <row r="243" spans="1:11" ht="15" customHeight="1" x14ac:dyDescent="0.25">
      <c r="A243" s="7">
        <v>43924</v>
      </c>
      <c r="B243" s="8">
        <v>46.57</v>
      </c>
      <c r="C243" s="9">
        <v>6930688</v>
      </c>
      <c r="D243" s="8">
        <v>-2.24601175482788</v>
      </c>
      <c r="E243" s="8">
        <v>46.87</v>
      </c>
      <c r="F243" s="8">
        <v>46.37</v>
      </c>
      <c r="G243" s="8">
        <v>46.96</v>
      </c>
      <c r="H243" s="8">
        <v>46.900399999999998</v>
      </c>
      <c r="I243" s="8">
        <v>47.550902999999998</v>
      </c>
      <c r="J243" s="8">
        <v>-2.2460109729081599</v>
      </c>
      <c r="K243" s="8">
        <v>-12.7826430667644</v>
      </c>
    </row>
    <row r="244" spans="1:11" ht="15" customHeight="1" x14ac:dyDescent="0.25">
      <c r="A244" s="4">
        <v>43923</v>
      </c>
      <c r="B244" s="5">
        <v>47.64</v>
      </c>
      <c r="C244" s="6">
        <v>10347100</v>
      </c>
      <c r="D244" s="5">
        <v>1.27551020408163</v>
      </c>
      <c r="E244" s="5">
        <v>46.83</v>
      </c>
      <c r="F244" s="5">
        <v>46.75</v>
      </c>
      <c r="G244" s="5">
        <v>47.715000000000003</v>
      </c>
      <c r="H244" s="5">
        <v>47.2104</v>
      </c>
      <c r="I244" s="5">
        <v>48.643439999999998</v>
      </c>
      <c r="J244" s="5">
        <v>1.2755001180804599</v>
      </c>
      <c r="K244" s="5">
        <v>-10.778723404255301</v>
      </c>
    </row>
    <row r="245" spans="1:11" ht="15" customHeight="1" x14ac:dyDescent="0.25">
      <c r="A245" s="7">
        <v>43922</v>
      </c>
      <c r="B245" s="8">
        <v>47.04</v>
      </c>
      <c r="C245" s="9">
        <v>10511690</v>
      </c>
      <c r="D245" s="8">
        <v>-4.7580481878922898</v>
      </c>
      <c r="E245" s="8">
        <v>47.12</v>
      </c>
      <c r="F245" s="8">
        <v>47</v>
      </c>
      <c r="G245" s="8">
        <v>47.854999999999997</v>
      </c>
      <c r="H245" s="8">
        <v>48.248100000000001</v>
      </c>
      <c r="I245" s="8">
        <v>48.030807000000003</v>
      </c>
      <c r="J245" s="8">
        <v>-4.75803832219915</v>
      </c>
      <c r="K245" s="8">
        <v>-11.902408290535501</v>
      </c>
    </row>
    <row r="246" spans="1:11" ht="15" customHeight="1" x14ac:dyDescent="0.25">
      <c r="A246" s="4">
        <v>43921</v>
      </c>
      <c r="B246" s="5">
        <v>49.39</v>
      </c>
      <c r="C246" s="6">
        <v>14671280</v>
      </c>
      <c r="D246" s="5">
        <v>-2.7564481197085899</v>
      </c>
      <c r="E246" s="5">
        <v>48.8</v>
      </c>
      <c r="F246" s="5">
        <v>48.734999999999999</v>
      </c>
      <c r="G246" s="5">
        <v>49.83</v>
      </c>
      <c r="H246" s="5">
        <v>49.691600000000001</v>
      </c>
      <c r="I246" s="5">
        <v>50.430300000000003</v>
      </c>
      <c r="J246" s="5">
        <v>-2.7564515783808399</v>
      </c>
      <c r="K246" s="5">
        <v>-7.5012839325018303</v>
      </c>
    </row>
    <row r="247" spans="1:11" ht="15" customHeight="1" x14ac:dyDescent="0.25">
      <c r="A247" s="7">
        <v>43920</v>
      </c>
      <c r="B247" s="8">
        <v>50.79</v>
      </c>
      <c r="C247" s="9">
        <v>7386646</v>
      </c>
      <c r="D247" s="8">
        <v>1.21562375448385</v>
      </c>
      <c r="E247" s="8">
        <v>50.25</v>
      </c>
      <c r="F247" s="8">
        <v>50.03</v>
      </c>
      <c r="G247" s="8">
        <v>50.85</v>
      </c>
      <c r="H247" s="8">
        <v>50.7423</v>
      </c>
      <c r="I247" s="8">
        <v>51.859789999999997</v>
      </c>
      <c r="J247" s="8">
        <v>1.2156228995867799</v>
      </c>
      <c r="K247" s="8">
        <v>-4.8793286867204797</v>
      </c>
    </row>
    <row r="248" spans="1:11" ht="15" customHeight="1" x14ac:dyDescent="0.25">
      <c r="A248" s="4">
        <v>43917</v>
      </c>
      <c r="B248" s="5">
        <v>50.18</v>
      </c>
      <c r="C248" s="6">
        <v>11858080</v>
      </c>
      <c r="D248" s="5">
        <v>-0.119426751592366</v>
      </c>
      <c r="E248" s="5">
        <v>50.03</v>
      </c>
      <c r="F248" s="5">
        <v>49.76</v>
      </c>
      <c r="G248" s="5">
        <v>50.82</v>
      </c>
      <c r="H248" s="5">
        <v>50.981999999999999</v>
      </c>
      <c r="I248" s="5">
        <v>51.236941999999999</v>
      </c>
      <c r="J248" s="5">
        <v>-0.119434966639186</v>
      </c>
      <c r="K248" s="5">
        <v>-6.0217498165810701</v>
      </c>
    </row>
    <row r="249" spans="1:11" ht="15" customHeight="1" x14ac:dyDescent="0.25">
      <c r="A249" s="7">
        <v>43916</v>
      </c>
      <c r="B249" s="8">
        <v>50.24</v>
      </c>
      <c r="C249" s="9">
        <v>16296220</v>
      </c>
      <c r="D249" s="8">
        <v>3.2894736842105301</v>
      </c>
      <c r="E249" s="8">
        <v>49.02</v>
      </c>
      <c r="F249" s="8">
        <v>48.99</v>
      </c>
      <c r="G249" s="8">
        <v>50.3</v>
      </c>
      <c r="H249" s="8">
        <v>48.407899999999998</v>
      </c>
      <c r="I249" s="8">
        <v>51.298209999999997</v>
      </c>
      <c r="J249" s="8">
        <v>3.2894820959153699</v>
      </c>
      <c r="K249" s="8">
        <v>-5.9093727072633904</v>
      </c>
    </row>
    <row r="250" spans="1:11" ht="15" customHeight="1" x14ac:dyDescent="0.25">
      <c r="A250" s="4">
        <v>43915</v>
      </c>
      <c r="B250" s="5">
        <v>48.64</v>
      </c>
      <c r="C250" s="6">
        <v>13534050</v>
      </c>
      <c r="D250" s="5">
        <v>1.8852115626309001</v>
      </c>
      <c r="E250" s="5">
        <v>47.76</v>
      </c>
      <c r="F250" s="5">
        <v>46.93</v>
      </c>
      <c r="G250" s="5">
        <v>49.12</v>
      </c>
      <c r="H250" s="5">
        <v>48.649900000000002</v>
      </c>
      <c r="I250" s="5">
        <v>49.664504999999998</v>
      </c>
      <c r="J250" s="5">
        <v>1.88520380280028</v>
      </c>
      <c r="K250" s="5">
        <v>-8.9058969185620001</v>
      </c>
    </row>
    <row r="251" spans="1:11" ht="15" customHeight="1" x14ac:dyDescent="0.25">
      <c r="A251" s="7">
        <v>43914</v>
      </c>
      <c r="B251" s="8">
        <v>47.74</v>
      </c>
      <c r="C251" s="9">
        <v>17416970</v>
      </c>
      <c r="D251" s="8">
        <v>6.9444444444444402</v>
      </c>
      <c r="E251" s="8">
        <v>47.96</v>
      </c>
      <c r="F251" s="8">
        <v>47.38</v>
      </c>
      <c r="G251" s="8">
        <v>48.2</v>
      </c>
      <c r="H251" s="8">
        <v>45.320999999999998</v>
      </c>
      <c r="I251" s="8">
        <v>48.745552000000004</v>
      </c>
      <c r="J251" s="8">
        <v>6.9444501121033797</v>
      </c>
      <c r="K251" s="8">
        <v>-10.5914306676449</v>
      </c>
    </row>
    <row r="252" spans="1:11" ht="15" customHeight="1" x14ac:dyDescent="0.25">
      <c r="A252" s="4">
        <v>43913</v>
      </c>
      <c r="B252" s="5">
        <v>44.64</v>
      </c>
      <c r="C252" s="6">
        <v>12502150</v>
      </c>
      <c r="D252" s="5">
        <v>-1.0418975836843201</v>
      </c>
      <c r="E252" s="5">
        <v>45.3</v>
      </c>
      <c r="F252" s="5">
        <v>44.13</v>
      </c>
      <c r="G252" s="5">
        <v>45.325000000000003</v>
      </c>
      <c r="H252" s="5">
        <v>43.777900000000002</v>
      </c>
      <c r="I252" s="5">
        <v>45.580253999999996</v>
      </c>
      <c r="J252" s="5">
        <v>-1.0418983835790001</v>
      </c>
      <c r="K252" s="5">
        <v>-16.3971863536317</v>
      </c>
    </row>
    <row r="253" spans="1:11" ht="15" customHeight="1" x14ac:dyDescent="0.25">
      <c r="A253" s="7">
        <v>43910</v>
      </c>
      <c r="B253" s="8">
        <v>45.11</v>
      </c>
      <c r="C253" s="9">
        <v>15804160</v>
      </c>
      <c r="D253" s="8">
        <v>0.24444444444444699</v>
      </c>
      <c r="E253" s="8">
        <v>46.19</v>
      </c>
      <c r="F253" s="8">
        <v>45.05</v>
      </c>
      <c r="G253" s="8">
        <v>47.015000000000001</v>
      </c>
      <c r="H253" s="8">
        <v>43.503799999999998</v>
      </c>
      <c r="I253" s="8">
        <v>46.060153999999997</v>
      </c>
      <c r="J253" s="8">
        <v>0.24444240445002899</v>
      </c>
      <c r="K253" s="8">
        <v>-15.5169589141599</v>
      </c>
    </row>
    <row r="254" spans="1:11" ht="15" customHeight="1" x14ac:dyDescent="0.25">
      <c r="A254" s="4">
        <v>43909</v>
      </c>
      <c r="B254" s="5">
        <v>45</v>
      </c>
      <c r="C254" s="6">
        <v>14580570</v>
      </c>
      <c r="D254" s="5">
        <v>1.3970256872465101</v>
      </c>
      <c r="E254" s="5">
        <v>45.17</v>
      </c>
      <c r="F254" s="5">
        <v>44.68</v>
      </c>
      <c r="G254" s="5">
        <v>46.33</v>
      </c>
      <c r="H254" s="5">
        <v>44.010300000000001</v>
      </c>
      <c r="I254" s="5">
        <v>45.947837999999997</v>
      </c>
      <c r="J254" s="5">
        <v>1.3970299357315601</v>
      </c>
      <c r="K254" s="5">
        <v>-15.722967718268499</v>
      </c>
    </row>
    <row r="255" spans="1:11" ht="15" customHeight="1" x14ac:dyDescent="0.25">
      <c r="A255" s="7">
        <v>43908</v>
      </c>
      <c r="B255" s="8">
        <v>44.38</v>
      </c>
      <c r="C255" s="9">
        <v>16703240</v>
      </c>
      <c r="D255" s="8">
        <v>-2.1173356859285399</v>
      </c>
      <c r="E255" s="8">
        <v>43.82</v>
      </c>
      <c r="F255" s="8">
        <v>43.37</v>
      </c>
      <c r="G255" s="8">
        <v>45.26</v>
      </c>
      <c r="H255" s="8">
        <v>44.4818</v>
      </c>
      <c r="I255" s="8">
        <v>45.314776999999999</v>
      </c>
      <c r="J255" s="8">
        <v>-2.1173409655470401</v>
      </c>
      <c r="K255" s="8">
        <v>-16.8841214233308</v>
      </c>
    </row>
    <row r="256" spans="1:11" ht="15" customHeight="1" x14ac:dyDescent="0.25">
      <c r="A256" s="4">
        <v>43907</v>
      </c>
      <c r="B256" s="5">
        <v>45.34</v>
      </c>
      <c r="C256" s="6">
        <v>15956630</v>
      </c>
      <c r="D256" s="5">
        <v>4.9051365108746001</v>
      </c>
      <c r="E256" s="5">
        <v>44.38</v>
      </c>
      <c r="F256" s="5">
        <v>43.78</v>
      </c>
      <c r="G256" s="5">
        <v>45.67</v>
      </c>
      <c r="H256" s="5">
        <v>44.912999999999997</v>
      </c>
      <c r="I256" s="5">
        <v>46.295000000000002</v>
      </c>
      <c r="J256" s="5">
        <v>4.9051419132377401</v>
      </c>
      <c r="K256" s="5">
        <v>-15.086206896551699</v>
      </c>
    </row>
    <row r="257" spans="1:11" ht="15" customHeight="1" x14ac:dyDescent="0.25">
      <c r="A257" s="7">
        <v>43906</v>
      </c>
      <c r="B257" s="8">
        <v>43.22</v>
      </c>
      <c r="C257" s="9">
        <v>9191583</v>
      </c>
      <c r="D257" s="8">
        <v>-6.5917441106548598</v>
      </c>
      <c r="E257" s="8">
        <v>42.73</v>
      </c>
      <c r="F257" s="8">
        <v>41.61</v>
      </c>
      <c r="G257" s="8">
        <v>44.395000000000003</v>
      </c>
      <c r="H257" s="8">
        <v>44.724499999999999</v>
      </c>
      <c r="I257" s="8">
        <v>44.130344000000001</v>
      </c>
      <c r="J257" s="8">
        <v>-6.5917456321504098</v>
      </c>
      <c r="K257" s="8">
        <v>-19.056595744680799</v>
      </c>
    </row>
    <row r="258" spans="1:11" ht="15" customHeight="1" x14ac:dyDescent="0.25">
      <c r="A258" s="4">
        <v>43903</v>
      </c>
      <c r="B258" s="5">
        <v>46.27</v>
      </c>
      <c r="C258" s="6">
        <v>11590810</v>
      </c>
      <c r="D258" s="5">
        <v>3.2812500000000102</v>
      </c>
      <c r="E258" s="5">
        <v>46.81</v>
      </c>
      <c r="F258" s="5">
        <v>44.16</v>
      </c>
      <c r="G258" s="5">
        <v>46.91</v>
      </c>
      <c r="H258" s="5">
        <v>45.091200000000001</v>
      </c>
      <c r="I258" s="5">
        <v>47.244587000000003</v>
      </c>
      <c r="J258" s="5">
        <v>3.2812597691218999</v>
      </c>
      <c r="K258" s="5">
        <v>-13.3444845928099</v>
      </c>
    </row>
    <row r="259" spans="1:11" ht="15" customHeight="1" x14ac:dyDescent="0.25">
      <c r="A259" s="7">
        <v>43902</v>
      </c>
      <c r="B259" s="8">
        <v>44.8</v>
      </c>
      <c r="C259" s="9">
        <v>21360040</v>
      </c>
      <c r="D259" s="8">
        <v>-9.8047110932152304</v>
      </c>
      <c r="E259" s="8">
        <v>45.98</v>
      </c>
      <c r="F259" s="8">
        <v>43.68</v>
      </c>
      <c r="G259" s="8">
        <v>46.31</v>
      </c>
      <c r="H259" s="8">
        <v>48.131300000000003</v>
      </c>
      <c r="I259" s="8">
        <v>45.74362</v>
      </c>
      <c r="J259" s="8">
        <v>-9.8047136735289193</v>
      </c>
      <c r="K259" s="8">
        <v>-16.0975421863536</v>
      </c>
    </row>
    <row r="260" spans="1:11" ht="15" customHeight="1" x14ac:dyDescent="0.25">
      <c r="A260" s="4">
        <v>43901</v>
      </c>
      <c r="B260" s="5">
        <v>49.67</v>
      </c>
      <c r="C260" s="6">
        <v>11655570</v>
      </c>
      <c r="D260" s="5">
        <v>-3.3845555339428</v>
      </c>
      <c r="E260" s="5">
        <v>50.41</v>
      </c>
      <c r="F260" s="5">
        <v>49.49</v>
      </c>
      <c r="G260" s="5">
        <v>50.664999999999999</v>
      </c>
      <c r="H260" s="5">
        <v>50.601199999999999</v>
      </c>
      <c r="I260" s="5">
        <v>50.716197999999999</v>
      </c>
      <c r="J260" s="5">
        <v>-3.3845599924561101</v>
      </c>
      <c r="K260" s="5">
        <v>-6.9768928833455597</v>
      </c>
    </row>
    <row r="261" spans="1:11" ht="15" customHeight="1" x14ac:dyDescent="0.25">
      <c r="A261" s="7">
        <v>43900</v>
      </c>
      <c r="B261" s="8">
        <v>51.41</v>
      </c>
      <c r="C261" s="9">
        <v>23477030</v>
      </c>
      <c r="D261" s="8">
        <v>2.9847756410256299</v>
      </c>
      <c r="E261" s="8">
        <v>51.51</v>
      </c>
      <c r="F261" s="8">
        <v>50.02</v>
      </c>
      <c r="G261" s="8">
        <v>51.666600000000003</v>
      </c>
      <c r="H261" s="8">
        <v>51.924300000000002</v>
      </c>
      <c r="I261" s="8">
        <v>52.492849999999997</v>
      </c>
      <c r="J261" s="8">
        <v>2.9847758351702001</v>
      </c>
      <c r="K261" s="8">
        <v>-3.7181768158474</v>
      </c>
    </row>
    <row r="262" spans="1:11" ht="15" customHeight="1" x14ac:dyDescent="0.25">
      <c r="A262" s="4">
        <v>43899</v>
      </c>
      <c r="B262" s="5">
        <v>49.92</v>
      </c>
      <c r="C262" s="6">
        <v>19592080</v>
      </c>
      <c r="D262" s="5">
        <v>-5.0950570342205204</v>
      </c>
      <c r="E262" s="5">
        <v>49.54</v>
      </c>
      <c r="F262" s="5">
        <v>49.4</v>
      </c>
      <c r="G262" s="5">
        <v>50.865000000000002</v>
      </c>
      <c r="H262" s="5">
        <v>51.888399999999997</v>
      </c>
      <c r="I262" s="5">
        <v>50.971465999999999</v>
      </c>
      <c r="J262" s="5">
        <v>-5.0950519171179103</v>
      </c>
      <c r="K262" s="5">
        <v>-6.50868305209098</v>
      </c>
    </row>
    <row r="263" spans="1:11" ht="15" customHeight="1" x14ac:dyDescent="0.25">
      <c r="A263" s="7">
        <v>43896</v>
      </c>
      <c r="B263" s="8">
        <v>52.6</v>
      </c>
      <c r="C263" s="9">
        <v>19064610</v>
      </c>
      <c r="D263" s="8">
        <v>-0.96027113537939801</v>
      </c>
      <c r="E263" s="8">
        <v>52.34</v>
      </c>
      <c r="F263" s="8">
        <v>52.164999999999999</v>
      </c>
      <c r="G263" s="8">
        <v>52.76</v>
      </c>
      <c r="H263" s="8">
        <v>53.471899999999998</v>
      </c>
      <c r="I263" s="8">
        <v>53.707912</v>
      </c>
      <c r="J263" s="8">
        <v>-0.96027640883674603</v>
      </c>
      <c r="K263" s="8">
        <v>-1.48952311078503</v>
      </c>
    </row>
    <row r="264" spans="1:11" ht="15" customHeight="1" x14ac:dyDescent="0.25">
      <c r="A264" s="4">
        <v>43895</v>
      </c>
      <c r="B264" s="5">
        <v>53.11</v>
      </c>
      <c r="C264" s="6">
        <v>13667390</v>
      </c>
      <c r="D264" s="5">
        <v>-1.8117951562211101</v>
      </c>
      <c r="E264" s="5">
        <v>53.13</v>
      </c>
      <c r="F264" s="5">
        <v>52.92</v>
      </c>
      <c r="G264" s="5">
        <v>53.43</v>
      </c>
      <c r="H264" s="5">
        <v>54.340299999999999</v>
      </c>
      <c r="I264" s="5">
        <v>54.228656999999998</v>
      </c>
      <c r="J264" s="5">
        <v>-1.8117938055269101</v>
      </c>
      <c r="K264" s="5">
        <v>-0.53437820983126305</v>
      </c>
    </row>
    <row r="265" spans="1:11" ht="15" customHeight="1" x14ac:dyDescent="0.25">
      <c r="A265" s="7">
        <v>43894</v>
      </c>
      <c r="B265" s="8">
        <v>54.09</v>
      </c>
      <c r="C265" s="9">
        <v>18699670</v>
      </c>
      <c r="D265" s="8">
        <v>2.1722704948998901</v>
      </c>
      <c r="E265" s="8">
        <v>53.55</v>
      </c>
      <c r="F265" s="8">
        <v>53.23</v>
      </c>
      <c r="G265" s="8">
        <v>54.12</v>
      </c>
      <c r="H265" s="8">
        <v>53.462299999999999</v>
      </c>
      <c r="I265" s="8">
        <v>55.229298</v>
      </c>
      <c r="J265" s="8">
        <v>2.17226774091914</v>
      </c>
      <c r="K265" s="8">
        <v>1.30098679383711</v>
      </c>
    </row>
    <row r="266" spans="1:11" ht="15" customHeight="1" x14ac:dyDescent="0.25">
      <c r="A266" s="4">
        <v>43893</v>
      </c>
      <c r="B266" s="5">
        <v>52.94</v>
      </c>
      <c r="C266" s="6">
        <v>25886640</v>
      </c>
      <c r="D266" s="5">
        <v>-1.28659332463174</v>
      </c>
      <c r="E266" s="5">
        <v>53.55</v>
      </c>
      <c r="F266" s="5">
        <v>52.52</v>
      </c>
      <c r="G266" s="5">
        <v>54.07</v>
      </c>
      <c r="H266" s="5">
        <v>53.395099999999999</v>
      </c>
      <c r="I266" s="5">
        <v>54.055076999999997</v>
      </c>
      <c r="J266" s="5">
        <v>-1.28659784356036</v>
      </c>
      <c r="K266" s="5">
        <v>-0.85275678650037701</v>
      </c>
    </row>
    <row r="267" spans="1:11" ht="15" customHeight="1" x14ac:dyDescent="0.25">
      <c r="A267" s="7">
        <v>43892</v>
      </c>
      <c r="B267" s="8">
        <v>53.63</v>
      </c>
      <c r="C267" s="9">
        <v>23738950</v>
      </c>
      <c r="D267" s="8">
        <v>1.26510574018128</v>
      </c>
      <c r="E267" s="8">
        <v>52.91</v>
      </c>
      <c r="F267" s="8">
        <v>52.49</v>
      </c>
      <c r="G267" s="8">
        <v>53.71</v>
      </c>
      <c r="H267" s="8">
        <v>53.863599999999998</v>
      </c>
      <c r="I267" s="8">
        <v>54.759613000000002</v>
      </c>
      <c r="J267" s="8">
        <v>1.26511273673546</v>
      </c>
      <c r="K267" s="8">
        <v>0.43949559794570497</v>
      </c>
    </row>
    <row r="268" spans="1:11" ht="15" customHeight="1" x14ac:dyDescent="0.25">
      <c r="A268" s="4">
        <v>43889</v>
      </c>
      <c r="B268" s="5">
        <v>52.96</v>
      </c>
      <c r="C268" s="6">
        <v>34633473</v>
      </c>
      <c r="D268" s="5">
        <v>-0.113164843455304</v>
      </c>
      <c r="E268" s="5">
        <v>52.08</v>
      </c>
      <c r="F268" s="5">
        <v>51.69</v>
      </c>
      <c r="G268" s="5">
        <v>53</v>
      </c>
      <c r="H268" s="5">
        <v>53.511099999999999</v>
      </c>
      <c r="I268" s="5">
        <v>54.075496999999999</v>
      </c>
      <c r="J268" s="5">
        <v>-0.113163403203297</v>
      </c>
      <c r="K268" s="5">
        <v>-0.815302641232583</v>
      </c>
    </row>
    <row r="269" spans="1:11" ht="15" customHeight="1" x14ac:dyDescent="0.25">
      <c r="A269" s="7">
        <v>43888</v>
      </c>
      <c r="B269" s="8">
        <v>53.02</v>
      </c>
      <c r="C269" s="9">
        <v>31058000</v>
      </c>
      <c r="D269" s="8">
        <v>-3.4244080145719402</v>
      </c>
      <c r="E269" s="8">
        <v>53.73</v>
      </c>
      <c r="F269" s="8">
        <v>53.02</v>
      </c>
      <c r="G269" s="8">
        <v>54.28</v>
      </c>
      <c r="H269" s="8">
        <v>54.4377</v>
      </c>
      <c r="I269" s="8">
        <v>54.136760000000002</v>
      </c>
      <c r="J269" s="8">
        <v>-3.4244141637304102</v>
      </c>
      <c r="K269" s="8">
        <v>-0.70293470286133597</v>
      </c>
    </row>
    <row r="270" spans="1:11" ht="15" customHeight="1" x14ac:dyDescent="0.25">
      <c r="A270" s="4">
        <v>43887</v>
      </c>
      <c r="B270" s="5">
        <v>54.9</v>
      </c>
      <c r="C270" s="6">
        <v>23188380</v>
      </c>
      <c r="D270" s="5">
        <v>0.49423393739702598</v>
      </c>
      <c r="E270" s="5">
        <v>55.07</v>
      </c>
      <c r="F270" s="5">
        <v>54.79</v>
      </c>
      <c r="G270" s="5">
        <v>55.45</v>
      </c>
      <c r="H270" s="5">
        <v>55.401299999999999</v>
      </c>
      <c r="I270" s="5">
        <v>56.056362</v>
      </c>
      <c r="J270" s="5">
        <v>0.494235691737965</v>
      </c>
      <c r="K270" s="5">
        <v>2.8179787234042402</v>
      </c>
    </row>
    <row r="271" spans="1:11" ht="15" customHeight="1" x14ac:dyDescent="0.25">
      <c r="A271" s="7">
        <v>43886</v>
      </c>
      <c r="B271" s="8">
        <v>54.63</v>
      </c>
      <c r="C271" s="9">
        <v>22165380</v>
      </c>
      <c r="D271" s="8">
        <v>-0.164473684210519</v>
      </c>
      <c r="E271" s="8">
        <v>55.41</v>
      </c>
      <c r="F271" s="8">
        <v>54.39</v>
      </c>
      <c r="G271" s="8">
        <v>55.488999999999997</v>
      </c>
      <c r="H271" s="8">
        <v>56.063299999999998</v>
      </c>
      <c r="I271" s="8">
        <v>55.780673999999998</v>
      </c>
      <c r="J271" s="8">
        <v>-0.164474267068803</v>
      </c>
      <c r="K271" s="8">
        <v>2.3123147468818601</v>
      </c>
    </row>
    <row r="272" spans="1:11" ht="15" customHeight="1" x14ac:dyDescent="0.25">
      <c r="A272" s="4">
        <v>43885</v>
      </c>
      <c r="B272" s="5">
        <v>54.72</v>
      </c>
      <c r="C272" s="6">
        <v>19626250</v>
      </c>
      <c r="D272" s="5">
        <v>-3.37277061628112</v>
      </c>
      <c r="E272" s="5">
        <v>54.63</v>
      </c>
      <c r="F272" s="5">
        <v>54.59</v>
      </c>
      <c r="G272" s="5">
        <v>55.2</v>
      </c>
      <c r="H272" s="5">
        <v>57.624000000000002</v>
      </c>
      <c r="I272" s="5">
        <v>55.872570000000003</v>
      </c>
      <c r="J272" s="5">
        <v>-3.3727699108310101</v>
      </c>
      <c r="K272" s="5">
        <v>2.4808694057226699</v>
      </c>
    </row>
    <row r="273" spans="1:11" ht="15" customHeight="1" x14ac:dyDescent="0.25">
      <c r="A273" s="7">
        <v>43882</v>
      </c>
      <c r="B273" s="8">
        <v>56.63</v>
      </c>
      <c r="C273" s="9">
        <v>14166130</v>
      </c>
      <c r="D273" s="8">
        <v>-0.84048327788477295</v>
      </c>
      <c r="E273" s="8">
        <v>56.73</v>
      </c>
      <c r="F273" s="8">
        <v>56.465000000000003</v>
      </c>
      <c r="G273" s="8">
        <v>56.77</v>
      </c>
      <c r="H273" s="8">
        <v>57.0899</v>
      </c>
      <c r="I273" s="8">
        <v>57.822800000000001</v>
      </c>
      <c r="J273" s="8">
        <v>-0.84048623742198902</v>
      </c>
      <c r="K273" s="8">
        <v>6.0579603815113598</v>
      </c>
    </row>
    <row r="274" spans="1:11" ht="15" customHeight="1" x14ac:dyDescent="0.25">
      <c r="A274" s="4">
        <v>43881</v>
      </c>
      <c r="B274" s="5">
        <v>57.11</v>
      </c>
      <c r="C274" s="6">
        <v>16841300</v>
      </c>
      <c r="D274" s="5">
        <v>-0.64370215727208502</v>
      </c>
      <c r="E274" s="5">
        <v>57.13</v>
      </c>
      <c r="F274" s="5">
        <v>56.7</v>
      </c>
      <c r="G274" s="5">
        <v>57.204999999999998</v>
      </c>
      <c r="H274" s="5">
        <v>56.911200000000001</v>
      </c>
      <c r="I274" s="5">
        <v>58.312911999999997</v>
      </c>
      <c r="J274" s="5">
        <v>-0.64369989496121305</v>
      </c>
      <c r="K274" s="5">
        <v>6.9569185619955798</v>
      </c>
    </row>
    <row r="275" spans="1:11" ht="15" customHeight="1" x14ac:dyDescent="0.25">
      <c r="A275" s="7">
        <v>43880</v>
      </c>
      <c r="B275" s="8">
        <v>57.48</v>
      </c>
      <c r="C275" s="9">
        <v>7255578</v>
      </c>
      <c r="D275" s="8">
        <v>-0.173671413685305</v>
      </c>
      <c r="E275" s="8">
        <v>57.74</v>
      </c>
      <c r="F275" s="8">
        <v>57.48</v>
      </c>
      <c r="G275" s="8">
        <v>57.795000000000002</v>
      </c>
      <c r="H275" s="8">
        <v>57.332999999999998</v>
      </c>
      <c r="I275" s="8">
        <v>58.690703999999997</v>
      </c>
      <c r="J275" s="8">
        <v>-0.173674292020598</v>
      </c>
      <c r="K275" s="8">
        <v>7.64986060161407</v>
      </c>
    </row>
    <row r="276" spans="1:11" ht="15" customHeight="1" x14ac:dyDescent="0.25">
      <c r="A276" s="4">
        <v>43879</v>
      </c>
      <c r="B276" s="5">
        <v>57.58</v>
      </c>
      <c r="C276" s="6">
        <v>17769740</v>
      </c>
      <c r="D276" s="5">
        <v>-1.48845166809239</v>
      </c>
      <c r="E276" s="5">
        <v>57.68</v>
      </c>
      <c r="F276" s="5">
        <v>57.53</v>
      </c>
      <c r="G276" s="5">
        <v>57.83</v>
      </c>
      <c r="H276" s="5">
        <v>57.704000000000001</v>
      </c>
      <c r="I276" s="5">
        <v>58.792811999999998</v>
      </c>
      <c r="J276" s="5">
        <v>-1.4884452679542799</v>
      </c>
      <c r="K276" s="5">
        <v>7.8371460014673398</v>
      </c>
    </row>
    <row r="277" spans="1:11" ht="15" customHeight="1" x14ac:dyDescent="0.25">
      <c r="A277" s="7">
        <v>43875</v>
      </c>
      <c r="B277" s="8">
        <v>58.45</v>
      </c>
      <c r="C277" s="9">
        <v>11652130</v>
      </c>
      <c r="D277" s="8">
        <v>-0.74715571404312398</v>
      </c>
      <c r="E277" s="8">
        <v>58.64</v>
      </c>
      <c r="F277" s="8">
        <v>58.39</v>
      </c>
      <c r="G277" s="8">
        <v>58.64</v>
      </c>
      <c r="H277" s="8">
        <v>58.904600000000002</v>
      </c>
      <c r="I277" s="8">
        <v>59.681133000000003</v>
      </c>
      <c r="J277" s="8">
        <v>-0.74715451751526896</v>
      </c>
      <c r="K277" s="8">
        <v>9.4664948642699898</v>
      </c>
    </row>
    <row r="278" spans="1:11" ht="15" customHeight="1" x14ac:dyDescent="0.25">
      <c r="A278" s="4">
        <v>43874</v>
      </c>
      <c r="B278" s="5">
        <v>58.89</v>
      </c>
      <c r="C278" s="6">
        <v>8401102</v>
      </c>
      <c r="D278" s="5">
        <v>-0.87527352297592698</v>
      </c>
      <c r="E278" s="5">
        <v>58.95</v>
      </c>
      <c r="F278" s="5">
        <v>58.87</v>
      </c>
      <c r="G278" s="5">
        <v>59.15</v>
      </c>
      <c r="H278" s="5">
        <v>59.220599999999997</v>
      </c>
      <c r="I278" s="5">
        <v>60.130400000000002</v>
      </c>
      <c r="J278" s="5">
        <v>-0.87527555022922598</v>
      </c>
      <c r="K278" s="5">
        <v>10.290535583272099</v>
      </c>
    </row>
    <row r="279" spans="1:11" ht="15" customHeight="1" x14ac:dyDescent="0.25">
      <c r="A279" s="7">
        <v>43873</v>
      </c>
      <c r="B279" s="8">
        <v>59.41</v>
      </c>
      <c r="C279" s="9">
        <v>11722130</v>
      </c>
      <c r="D279" s="8">
        <v>-0.48576214405361401</v>
      </c>
      <c r="E279" s="8">
        <v>59.47</v>
      </c>
      <c r="F279" s="8">
        <v>59.4</v>
      </c>
      <c r="G279" s="8">
        <v>59.54</v>
      </c>
      <c r="H279" s="8">
        <v>59.323799999999999</v>
      </c>
      <c r="I279" s="8">
        <v>60.661354000000003</v>
      </c>
      <c r="J279" s="8">
        <v>-0.48576169394978203</v>
      </c>
      <c r="K279" s="8">
        <v>11.264405722670499</v>
      </c>
    </row>
    <row r="280" spans="1:11" ht="15" customHeight="1" x14ac:dyDescent="0.25">
      <c r="A280" s="4">
        <v>43872</v>
      </c>
      <c r="B280" s="5">
        <v>59.7</v>
      </c>
      <c r="C280" s="6">
        <v>9483140</v>
      </c>
      <c r="D280" s="5">
        <v>0.50505050505051896</v>
      </c>
      <c r="E280" s="5">
        <v>59.86</v>
      </c>
      <c r="F280" s="5">
        <v>59.634999999999998</v>
      </c>
      <c r="G280" s="5">
        <v>59.97</v>
      </c>
      <c r="H280" s="5">
        <v>59.338700000000003</v>
      </c>
      <c r="I280" s="5">
        <v>60.957462</v>
      </c>
      <c r="J280" s="5">
        <v>0.50504569196434501</v>
      </c>
      <c r="K280" s="5">
        <v>11.8075238444607</v>
      </c>
    </row>
    <row r="281" spans="1:11" ht="15" customHeight="1" x14ac:dyDescent="0.25">
      <c r="A281" s="7">
        <v>43871</v>
      </c>
      <c r="B281" s="8">
        <v>59.4</v>
      </c>
      <c r="C281" s="9">
        <v>7511039</v>
      </c>
      <c r="D281" s="8">
        <v>-0.117706406591555</v>
      </c>
      <c r="E281" s="8">
        <v>59.23</v>
      </c>
      <c r="F281" s="8">
        <v>59.23</v>
      </c>
      <c r="G281" s="8">
        <v>59.46</v>
      </c>
      <c r="H281" s="8">
        <v>59.439500000000002</v>
      </c>
      <c r="I281" s="8">
        <v>60.651145999999997</v>
      </c>
      <c r="J281" s="8">
        <v>-0.117705724818861</v>
      </c>
      <c r="K281" s="8">
        <v>11.2456823184152</v>
      </c>
    </row>
    <row r="282" spans="1:11" ht="15" customHeight="1" x14ac:dyDescent="0.25">
      <c r="A282" s="4">
        <v>43868</v>
      </c>
      <c r="B282" s="5">
        <v>59.47</v>
      </c>
      <c r="C282" s="6">
        <v>6495840</v>
      </c>
      <c r="D282" s="5">
        <v>-0.96586178184845295</v>
      </c>
      <c r="E282" s="5">
        <v>59.69</v>
      </c>
      <c r="F282" s="5">
        <v>59.47</v>
      </c>
      <c r="G282" s="5">
        <v>59.76</v>
      </c>
      <c r="H282" s="5">
        <v>59.843699999999998</v>
      </c>
      <c r="I282" s="5">
        <v>60.722619999999999</v>
      </c>
      <c r="J282" s="5">
        <v>-0.96585924107925802</v>
      </c>
      <c r="K282" s="5">
        <v>11.3767791636096</v>
      </c>
    </row>
    <row r="283" spans="1:11" ht="15" customHeight="1" x14ac:dyDescent="0.25">
      <c r="A283" s="7">
        <v>43867</v>
      </c>
      <c r="B283" s="8">
        <v>60.05</v>
      </c>
      <c r="C283" s="9">
        <v>9586158</v>
      </c>
      <c r="D283" s="8">
        <v>0.75503355704698005</v>
      </c>
      <c r="E283" s="8">
        <v>60</v>
      </c>
      <c r="F283" s="8">
        <v>59.85</v>
      </c>
      <c r="G283" s="8">
        <v>60.07</v>
      </c>
      <c r="H283" s="8">
        <v>59.875399999999999</v>
      </c>
      <c r="I283" s="8">
        <v>61.314835000000002</v>
      </c>
      <c r="J283" s="8">
        <v>0.75503792156068605</v>
      </c>
      <c r="K283" s="8">
        <v>12.463013573000699</v>
      </c>
    </row>
    <row r="284" spans="1:11" ht="15" customHeight="1" x14ac:dyDescent="0.25">
      <c r="A284" s="4">
        <v>43866</v>
      </c>
      <c r="B284" s="5">
        <v>59.6</v>
      </c>
      <c r="C284" s="6">
        <v>8852430</v>
      </c>
      <c r="D284" s="5">
        <v>0.897240562045031</v>
      </c>
      <c r="E284" s="5">
        <v>59.58</v>
      </c>
      <c r="F284" s="5">
        <v>59.41</v>
      </c>
      <c r="G284" s="5">
        <v>59.69</v>
      </c>
      <c r="H284" s="5">
        <v>58.735300000000002</v>
      </c>
      <c r="I284" s="5">
        <v>60.855353999999998</v>
      </c>
      <c r="J284" s="5">
        <v>0.89723490294837305</v>
      </c>
      <c r="K284" s="5">
        <v>11.6202384446074</v>
      </c>
    </row>
    <row r="285" spans="1:11" ht="15" customHeight="1" x14ac:dyDescent="0.25">
      <c r="A285" s="7">
        <v>43865</v>
      </c>
      <c r="B285" s="8">
        <v>59.07</v>
      </c>
      <c r="C285" s="9">
        <v>7964795</v>
      </c>
      <c r="D285" s="8">
        <v>1.5122873345935799</v>
      </c>
      <c r="E285" s="8">
        <v>59.05</v>
      </c>
      <c r="F285" s="8">
        <v>58.99</v>
      </c>
      <c r="G285" s="8">
        <v>59.19</v>
      </c>
      <c r="H285" s="8">
        <v>58.360999999999997</v>
      </c>
      <c r="I285" s="8">
        <v>60.314194000000001</v>
      </c>
      <c r="J285" s="8">
        <v>1.5122899339478699</v>
      </c>
      <c r="K285" s="8">
        <v>10.627648569332299</v>
      </c>
    </row>
    <row r="286" spans="1:11" ht="15" customHeight="1" x14ac:dyDescent="0.25">
      <c r="A286" s="4">
        <v>43864</v>
      </c>
      <c r="B286" s="5">
        <v>58.19</v>
      </c>
      <c r="C286" s="6">
        <v>7016476</v>
      </c>
      <c r="D286" s="5">
        <v>0.76190476190476297</v>
      </c>
      <c r="E286" s="5">
        <v>58.17</v>
      </c>
      <c r="F286" s="5">
        <v>58.16</v>
      </c>
      <c r="G286" s="5">
        <v>58.45</v>
      </c>
      <c r="H286" s="5">
        <v>58.358800000000002</v>
      </c>
      <c r="I286" s="5">
        <v>59.415657000000003</v>
      </c>
      <c r="J286" s="5">
        <v>0.76190351825846603</v>
      </c>
      <c r="K286" s="5">
        <v>8.9795616287600808</v>
      </c>
    </row>
    <row r="287" spans="1:11" ht="15" customHeight="1" x14ac:dyDescent="0.25">
      <c r="A287" s="7">
        <v>43861</v>
      </c>
      <c r="B287" s="8">
        <v>57.75</v>
      </c>
      <c r="C287" s="9">
        <v>14330680</v>
      </c>
      <c r="D287" s="8">
        <v>-1.6351558507920201</v>
      </c>
      <c r="E287" s="8">
        <v>58.07</v>
      </c>
      <c r="F287" s="8">
        <v>57.56</v>
      </c>
      <c r="G287" s="8">
        <v>58.11</v>
      </c>
      <c r="H287" s="8">
        <v>58.922699999999999</v>
      </c>
      <c r="I287" s="8">
        <v>58.966389999999997</v>
      </c>
      <c r="J287" s="8">
        <v>-1.6351550154379</v>
      </c>
      <c r="K287" s="8">
        <v>8.15552090975787</v>
      </c>
    </row>
    <row r="288" spans="1:11" ht="15" customHeight="1" x14ac:dyDescent="0.25">
      <c r="A288" s="4">
        <v>43860</v>
      </c>
      <c r="B288" s="5">
        <v>58.71</v>
      </c>
      <c r="C288" s="6">
        <v>16332760</v>
      </c>
      <c r="D288" s="5">
        <v>-0.1360775642116</v>
      </c>
      <c r="E288" s="5">
        <v>58.24</v>
      </c>
      <c r="F288" s="5">
        <v>58.075000000000003</v>
      </c>
      <c r="G288" s="5">
        <v>58.72</v>
      </c>
      <c r="H288" s="5">
        <v>58.422600000000003</v>
      </c>
      <c r="I288" s="5">
        <v>59.94661</v>
      </c>
      <c r="J288" s="5">
        <v>-0.13608082201632599</v>
      </c>
      <c r="K288" s="5">
        <v>9.9534299339691703</v>
      </c>
    </row>
    <row r="289" spans="1:11" ht="15" customHeight="1" x14ac:dyDescent="0.25">
      <c r="A289" s="7">
        <v>43859</v>
      </c>
      <c r="B289" s="8">
        <v>58.79</v>
      </c>
      <c r="C289" s="9">
        <v>4969278</v>
      </c>
      <c r="D289" s="8">
        <v>-0.32214309935570901</v>
      </c>
      <c r="E289" s="8">
        <v>59</v>
      </c>
      <c r="F289" s="8">
        <v>58.79</v>
      </c>
      <c r="G289" s="8">
        <v>59</v>
      </c>
      <c r="H289" s="8">
        <v>59</v>
      </c>
      <c r="I289" s="8">
        <v>60.028297000000002</v>
      </c>
      <c r="J289" s="8">
        <v>-0.32214147656737202</v>
      </c>
      <c r="K289" s="8">
        <v>10.103259354365299</v>
      </c>
    </row>
    <row r="290" spans="1:11" ht="15" customHeight="1" x14ac:dyDescent="0.25">
      <c r="A290" s="4">
        <v>43858</v>
      </c>
      <c r="B290" s="5">
        <v>58.98</v>
      </c>
      <c r="C290" s="6">
        <v>8180831</v>
      </c>
      <c r="D290" s="5">
        <v>0.88949709202872296</v>
      </c>
      <c r="E290" s="5">
        <v>58.68</v>
      </c>
      <c r="F290" s="5">
        <v>58.6</v>
      </c>
      <c r="G290" s="5">
        <v>58.99</v>
      </c>
      <c r="H290" s="5">
        <v>58.720999999999997</v>
      </c>
      <c r="I290" s="5">
        <v>60.222298000000002</v>
      </c>
      <c r="J290" s="5">
        <v>0.88949746399582497</v>
      </c>
      <c r="K290" s="5">
        <v>10.4590939104915</v>
      </c>
    </row>
    <row r="291" spans="1:11" ht="15" customHeight="1" x14ac:dyDescent="0.25">
      <c r="A291" s="7">
        <v>43857</v>
      </c>
      <c r="B291" s="8">
        <v>58.46</v>
      </c>
      <c r="C291" s="9">
        <v>10095950</v>
      </c>
      <c r="D291" s="8">
        <v>-1.7974130690408201</v>
      </c>
      <c r="E291" s="8">
        <v>58.6</v>
      </c>
      <c r="F291" s="8">
        <v>58.46</v>
      </c>
      <c r="G291" s="8">
        <v>58.83</v>
      </c>
      <c r="H291" s="8">
        <v>59.214199999999998</v>
      </c>
      <c r="I291" s="8">
        <v>59.691344999999998</v>
      </c>
      <c r="J291" s="8">
        <v>-1.7974123469112999</v>
      </c>
      <c r="K291" s="8">
        <v>9.4852256052824497</v>
      </c>
    </row>
    <row r="292" spans="1:11" ht="15" customHeight="1" x14ac:dyDescent="0.25">
      <c r="A292" s="4">
        <v>43854</v>
      </c>
      <c r="B292" s="5">
        <v>59.53</v>
      </c>
      <c r="C292" s="6">
        <v>5700369</v>
      </c>
      <c r="D292" s="5">
        <v>-0.38487282463185402</v>
      </c>
      <c r="E292" s="5">
        <v>59.92</v>
      </c>
      <c r="F292" s="5">
        <v>59.43</v>
      </c>
      <c r="G292" s="5">
        <v>59.95</v>
      </c>
      <c r="H292" s="5">
        <v>59.8748</v>
      </c>
      <c r="I292" s="5">
        <v>60.783881999999998</v>
      </c>
      <c r="J292" s="5">
        <v>-0.38487201453534198</v>
      </c>
      <c r="K292" s="5">
        <v>11.489145267791599</v>
      </c>
    </row>
    <row r="293" spans="1:11" ht="15" customHeight="1" x14ac:dyDescent="0.25">
      <c r="A293" s="7">
        <v>43853</v>
      </c>
      <c r="B293" s="8">
        <v>59.76</v>
      </c>
      <c r="C293" s="9">
        <v>4630495</v>
      </c>
      <c r="D293" s="8">
        <v>0.11727257497067201</v>
      </c>
      <c r="E293" s="8">
        <v>59.7</v>
      </c>
      <c r="F293" s="8">
        <v>59.48</v>
      </c>
      <c r="G293" s="8">
        <v>59.83</v>
      </c>
      <c r="H293" s="8">
        <v>59.840499999999999</v>
      </c>
      <c r="I293" s="8">
        <v>61.018726000000001</v>
      </c>
      <c r="J293" s="8">
        <v>0.11727518468840301</v>
      </c>
      <c r="K293" s="8">
        <v>11.9198936170212</v>
      </c>
    </row>
    <row r="294" spans="1:11" ht="15" customHeight="1" x14ac:dyDescent="0.25">
      <c r="A294" s="4">
        <v>43852</v>
      </c>
      <c r="B294" s="5">
        <v>59.69</v>
      </c>
      <c r="C294" s="6">
        <v>7059700</v>
      </c>
      <c r="D294" s="5">
        <v>0.45439246045102499</v>
      </c>
      <c r="E294" s="5">
        <v>59.81</v>
      </c>
      <c r="F294" s="5">
        <v>59.62</v>
      </c>
      <c r="G294" s="5">
        <v>59.86</v>
      </c>
      <c r="H294" s="5">
        <v>59.991300000000003</v>
      </c>
      <c r="I294" s="5">
        <v>60.947249999999997</v>
      </c>
      <c r="J294" s="5">
        <v>0.45439410312197998</v>
      </c>
      <c r="K294" s="5">
        <v>11.788793103448199</v>
      </c>
    </row>
    <row r="295" spans="1:11" ht="15" customHeight="1" x14ac:dyDescent="0.25">
      <c r="A295" s="7">
        <v>43851</v>
      </c>
      <c r="B295" s="8">
        <v>59.42</v>
      </c>
      <c r="C295" s="9">
        <v>6984727</v>
      </c>
      <c r="D295" s="8">
        <v>-0.53565450284566096</v>
      </c>
      <c r="E295" s="8">
        <v>59.67</v>
      </c>
      <c r="F295" s="8">
        <v>59.42</v>
      </c>
      <c r="G295" s="8">
        <v>59.715000000000003</v>
      </c>
      <c r="H295" s="8">
        <v>59.6768</v>
      </c>
      <c r="I295" s="8">
        <v>60.671562000000002</v>
      </c>
      <c r="J295" s="8">
        <v>-0.535660777202562</v>
      </c>
      <c r="K295" s="8">
        <v>11.2831291269258</v>
      </c>
    </row>
    <row r="296" spans="1:11" ht="15" customHeight="1" x14ac:dyDescent="0.25">
      <c r="A296" s="4">
        <v>43847</v>
      </c>
      <c r="B296" s="5">
        <v>59.74</v>
      </c>
      <c r="C296" s="6">
        <v>3557101</v>
      </c>
      <c r="D296" s="5">
        <v>6.7001675041877803E-2</v>
      </c>
      <c r="E296" s="5">
        <v>59.7</v>
      </c>
      <c r="F296" s="5">
        <v>59.575000000000003</v>
      </c>
      <c r="G296" s="5">
        <v>59.78</v>
      </c>
      <c r="H296" s="5">
        <v>59.640999999999998</v>
      </c>
      <c r="I296" s="5">
        <v>60.998305999999999</v>
      </c>
      <c r="J296" s="5">
        <v>6.7004101975243202E-2</v>
      </c>
      <c r="K296" s="5">
        <v>11.882439471753401</v>
      </c>
    </row>
    <row r="297" spans="1:11" ht="15" customHeight="1" x14ac:dyDescent="0.25">
      <c r="A297" s="7">
        <v>43846</v>
      </c>
      <c r="B297" s="8">
        <v>59.7</v>
      </c>
      <c r="C297" s="9">
        <v>4185924</v>
      </c>
      <c r="D297" s="8">
        <v>6.7046597385189699E-2</v>
      </c>
      <c r="E297" s="8">
        <v>59.61</v>
      </c>
      <c r="F297" s="8">
        <v>59.56</v>
      </c>
      <c r="G297" s="8">
        <v>59.75</v>
      </c>
      <c r="H297" s="8">
        <v>59.421799999999998</v>
      </c>
      <c r="I297" s="8">
        <v>60.957462</v>
      </c>
      <c r="J297" s="8">
        <v>6.7045742196469804E-2</v>
      </c>
      <c r="K297" s="8">
        <v>11.8075238444607</v>
      </c>
    </row>
    <row r="298" spans="1:11" ht="15" customHeight="1" x14ac:dyDescent="0.25">
      <c r="A298" s="4">
        <v>43845</v>
      </c>
      <c r="B298" s="5">
        <v>59.66</v>
      </c>
      <c r="C298" s="6">
        <v>5275221</v>
      </c>
      <c r="D298" s="5">
        <v>-0.36740146960588799</v>
      </c>
      <c r="E298" s="5">
        <v>59.57</v>
      </c>
      <c r="F298" s="5">
        <v>59.566800000000001</v>
      </c>
      <c r="G298" s="5">
        <v>59.715000000000003</v>
      </c>
      <c r="H298" s="5">
        <v>59.541200000000003</v>
      </c>
      <c r="I298" s="5">
        <v>60.916620000000002</v>
      </c>
      <c r="J298" s="5">
        <v>-0.367401689209712</v>
      </c>
      <c r="K298" s="5">
        <v>11.7326118855465</v>
      </c>
    </row>
    <row r="299" spans="1:11" ht="15" customHeight="1" x14ac:dyDescent="0.25">
      <c r="A299" s="7">
        <v>43844</v>
      </c>
      <c r="B299" s="8">
        <v>59.88</v>
      </c>
      <c r="C299" s="9">
        <v>11616850</v>
      </c>
      <c r="D299" s="8">
        <v>3.3411293017038199E-2</v>
      </c>
      <c r="E299" s="8">
        <v>59.71</v>
      </c>
      <c r="F299" s="8">
        <v>59.69</v>
      </c>
      <c r="G299" s="8">
        <v>59.95</v>
      </c>
      <c r="H299" s="8">
        <v>59.872199999999999</v>
      </c>
      <c r="I299" s="8">
        <v>61.141254000000004</v>
      </c>
      <c r="J299" s="8">
        <v>3.3409229985315002E-2</v>
      </c>
      <c r="K299" s="8">
        <v>12.1446331621423</v>
      </c>
    </row>
    <row r="300" spans="1:11" ht="15" customHeight="1" x14ac:dyDescent="0.25">
      <c r="A300" s="4">
        <v>43843</v>
      </c>
      <c r="B300" s="5">
        <v>59.86</v>
      </c>
      <c r="C300" s="6">
        <v>7524409</v>
      </c>
      <c r="D300" s="5">
        <v>0.571236559139776</v>
      </c>
      <c r="E300" s="5">
        <v>59.53</v>
      </c>
      <c r="F300" s="5">
        <v>59.43</v>
      </c>
      <c r="G300" s="5">
        <v>59.88</v>
      </c>
      <c r="H300" s="5">
        <v>59.6325</v>
      </c>
      <c r="I300" s="5">
        <v>61.120834000000002</v>
      </c>
      <c r="J300" s="5">
        <v>0.57124080214343498</v>
      </c>
      <c r="K300" s="5">
        <v>12.1071790168745</v>
      </c>
    </row>
    <row r="301" spans="1:11" ht="15" customHeight="1" x14ac:dyDescent="0.25">
      <c r="A301" s="7">
        <v>43840</v>
      </c>
      <c r="B301" s="8">
        <v>59.52</v>
      </c>
      <c r="C301" s="9">
        <v>4927185</v>
      </c>
      <c r="D301" s="8">
        <v>-0.70070070070069601</v>
      </c>
      <c r="E301" s="8">
        <v>59.78</v>
      </c>
      <c r="F301" s="8">
        <v>59.44</v>
      </c>
      <c r="G301" s="8">
        <v>59.85</v>
      </c>
      <c r="H301" s="8">
        <v>59.836399999999998</v>
      </c>
      <c r="I301" s="8">
        <v>60.773670000000003</v>
      </c>
      <c r="J301" s="8">
        <v>-0.70070644149946504</v>
      </c>
      <c r="K301" s="8">
        <v>11.4704145267791</v>
      </c>
    </row>
    <row r="302" spans="1:11" ht="15" customHeight="1" x14ac:dyDescent="0.25">
      <c r="A302" s="4">
        <v>43839</v>
      </c>
      <c r="B302" s="5">
        <v>59.94</v>
      </c>
      <c r="C302" s="6">
        <v>7113252</v>
      </c>
      <c r="D302" s="5">
        <v>0.70564516129030197</v>
      </c>
      <c r="E302" s="5">
        <v>59.86</v>
      </c>
      <c r="F302" s="5">
        <v>59.75</v>
      </c>
      <c r="G302" s="5">
        <v>59.97</v>
      </c>
      <c r="H302" s="5">
        <v>59.599699999999999</v>
      </c>
      <c r="I302" s="5">
        <v>61.20252</v>
      </c>
      <c r="J302" s="5">
        <v>0.70565098339461196</v>
      </c>
      <c r="K302" s="5">
        <v>12.2570066030814</v>
      </c>
    </row>
    <row r="303" spans="1:11" ht="15" customHeight="1" x14ac:dyDescent="0.25">
      <c r="A303" s="7">
        <v>43838</v>
      </c>
      <c r="B303" s="8">
        <v>59.52</v>
      </c>
      <c r="C303" s="9">
        <v>7717421</v>
      </c>
      <c r="D303" s="8">
        <v>1.6803898504469301E-2</v>
      </c>
      <c r="E303" s="8">
        <v>59.4</v>
      </c>
      <c r="F303" s="8">
        <v>59.35</v>
      </c>
      <c r="G303" s="8">
        <v>59.75</v>
      </c>
      <c r="H303" s="8">
        <v>59.127600000000001</v>
      </c>
      <c r="I303" s="8">
        <v>60.773670000000003</v>
      </c>
      <c r="J303" s="8">
        <v>1.6802861456532901E-2</v>
      </c>
      <c r="K303" s="8">
        <v>11.4704145267791</v>
      </c>
    </row>
    <row r="304" spans="1:11" ht="15" customHeight="1" x14ac:dyDescent="0.25">
      <c r="A304" s="4">
        <v>43837</v>
      </c>
      <c r="B304" s="5">
        <v>59.51</v>
      </c>
      <c r="C304" s="6">
        <v>5013642</v>
      </c>
      <c r="D304" s="5">
        <v>0.16832183134152201</v>
      </c>
      <c r="E304" s="5">
        <v>59.7</v>
      </c>
      <c r="F304" s="5">
        <v>59.49</v>
      </c>
      <c r="G304" s="5">
        <v>59.755000000000003</v>
      </c>
      <c r="H304" s="5">
        <v>59.921700000000001</v>
      </c>
      <c r="I304" s="5">
        <v>60.763460000000002</v>
      </c>
      <c r="J304" s="5">
        <v>0.168321333546228</v>
      </c>
      <c r="K304" s="5">
        <v>11.451687454145199</v>
      </c>
    </row>
    <row r="305" spans="1:11" ht="15" customHeight="1" x14ac:dyDescent="0.25">
      <c r="A305" s="7">
        <v>43836</v>
      </c>
      <c r="B305" s="8">
        <v>59.41</v>
      </c>
      <c r="C305" s="9">
        <v>5383824</v>
      </c>
      <c r="D305" s="8">
        <v>0.354729729729719</v>
      </c>
      <c r="E305" s="8">
        <v>59.13</v>
      </c>
      <c r="F305" s="8">
        <v>59.13</v>
      </c>
      <c r="G305" s="8">
        <v>59.45</v>
      </c>
      <c r="H305" s="8">
        <v>59.152299999999997</v>
      </c>
      <c r="I305" s="8">
        <v>60.661354000000003</v>
      </c>
      <c r="J305" s="8">
        <v>0.35472436037864402</v>
      </c>
      <c r="K305" s="8">
        <v>11.264405722670499</v>
      </c>
    </row>
    <row r="306" spans="1:11" ht="15" customHeight="1" x14ac:dyDescent="0.25">
      <c r="A306" s="4">
        <v>43833</v>
      </c>
      <c r="B306" s="5">
        <v>59.2</v>
      </c>
      <c r="C306" s="6">
        <v>8391123</v>
      </c>
      <c r="D306" s="5">
        <v>-1.1025726695622999</v>
      </c>
      <c r="E306" s="5">
        <v>59.13</v>
      </c>
      <c r="F306" s="5">
        <v>59.07</v>
      </c>
      <c r="G306" s="5">
        <v>59.64</v>
      </c>
      <c r="H306" s="5">
        <v>60.115699999999997</v>
      </c>
      <c r="I306" s="5">
        <v>60.446933999999999</v>
      </c>
      <c r="J306" s="5">
        <v>-1.1025700336484301</v>
      </c>
      <c r="K306" s="5">
        <v>10.8711188554658</v>
      </c>
    </row>
    <row r="307" spans="1:11" ht="15" customHeight="1" x14ac:dyDescent="0.25">
      <c r="A307" s="7">
        <v>43832</v>
      </c>
      <c r="B307" s="8">
        <v>59.86</v>
      </c>
      <c r="C307" s="9">
        <v>12528850</v>
      </c>
      <c r="D307" s="8">
        <v>1.0465901417960799</v>
      </c>
      <c r="E307" s="8">
        <v>59.8</v>
      </c>
      <c r="F307" s="8">
        <v>59.7</v>
      </c>
      <c r="G307" s="8">
        <v>59.96</v>
      </c>
      <c r="H307" s="8">
        <v>59.977699999999999</v>
      </c>
      <c r="I307" s="8">
        <v>61.120834000000002</v>
      </c>
      <c r="J307" s="8">
        <v>1.04659166330041</v>
      </c>
      <c r="K307" s="8">
        <v>12.1071790168745</v>
      </c>
    </row>
    <row r="308" spans="1:11" ht="15" customHeight="1" x14ac:dyDescent="0.25">
      <c r="A308" s="4">
        <v>43830</v>
      </c>
      <c r="B308" s="5">
        <v>59.24</v>
      </c>
      <c r="C308" s="6">
        <v>5113913</v>
      </c>
      <c r="D308" s="5">
        <v>0.32176121930567098</v>
      </c>
      <c r="E308" s="5">
        <v>59.02</v>
      </c>
      <c r="F308" s="5">
        <v>58.95</v>
      </c>
      <c r="G308" s="5">
        <v>59.26</v>
      </c>
      <c r="H308" s="5">
        <v>59.758699999999997</v>
      </c>
      <c r="I308" s="5">
        <v>60.487774000000002</v>
      </c>
      <c r="J308" s="5">
        <v>0.32176458695483101</v>
      </c>
      <c r="K308" s="5">
        <v>10.9460271460014</v>
      </c>
    </row>
    <row r="309" spans="1:11" ht="15" customHeight="1" x14ac:dyDescent="0.25">
      <c r="A309" s="7">
        <v>43829</v>
      </c>
      <c r="B309" s="8">
        <v>59.05</v>
      </c>
      <c r="C309" s="9">
        <v>6503283</v>
      </c>
      <c r="D309" s="8">
        <v>-0.88956025511917003</v>
      </c>
      <c r="E309" s="8">
        <v>59.54</v>
      </c>
      <c r="F309" s="8">
        <v>59.011600000000001</v>
      </c>
      <c r="G309" s="8">
        <v>59.55</v>
      </c>
      <c r="H309" s="8">
        <v>59.589500000000001</v>
      </c>
      <c r="I309" s="8">
        <v>60.293770000000002</v>
      </c>
      <c r="J309" s="8">
        <v>-0.88956776778501501</v>
      </c>
      <c r="K309" s="8">
        <v>10.590187087307401</v>
      </c>
    </row>
    <row r="310" spans="1:11" ht="15" customHeight="1" x14ac:dyDescent="0.25">
      <c r="A310" s="4">
        <v>43826</v>
      </c>
      <c r="B310" s="5">
        <v>59.58</v>
      </c>
      <c r="C310" s="6">
        <v>3741863</v>
      </c>
      <c r="D310" s="5">
        <v>-0.184285474953926</v>
      </c>
      <c r="E310" s="5">
        <v>59.74</v>
      </c>
      <c r="F310" s="5">
        <v>59.524999999999999</v>
      </c>
      <c r="G310" s="5">
        <v>59.79</v>
      </c>
      <c r="H310" s="5">
        <v>59.654800000000002</v>
      </c>
      <c r="I310" s="5">
        <v>60.834938000000001</v>
      </c>
      <c r="J310" s="5">
        <v>-0.184277387412878</v>
      </c>
      <c r="K310" s="5">
        <v>11.5827916360968</v>
      </c>
    </row>
    <row r="311" spans="1:11" ht="15" customHeight="1" x14ac:dyDescent="0.25">
      <c r="A311" s="7">
        <v>43825</v>
      </c>
      <c r="B311" s="8">
        <v>59.69</v>
      </c>
      <c r="C311" s="9">
        <v>3554289</v>
      </c>
      <c r="D311" s="8">
        <v>0.268772047707033</v>
      </c>
      <c r="E311" s="8">
        <v>59.61</v>
      </c>
      <c r="F311" s="8">
        <v>59.57</v>
      </c>
      <c r="G311" s="8">
        <v>59.704999999999998</v>
      </c>
      <c r="H311" s="8">
        <v>59.536000000000001</v>
      </c>
      <c r="I311" s="8">
        <v>60.947249999999997</v>
      </c>
      <c r="J311" s="8">
        <v>0.268768618628212</v>
      </c>
      <c r="K311" s="8">
        <v>11.788793103448199</v>
      </c>
    </row>
    <row r="312" spans="1:11" ht="15" customHeight="1" x14ac:dyDescent="0.25">
      <c r="A312" s="4">
        <v>43823</v>
      </c>
      <c r="B312" s="5">
        <v>59.53</v>
      </c>
      <c r="C312" s="6">
        <v>3726860</v>
      </c>
      <c r="D312" s="5">
        <v>-0.40153923372929701</v>
      </c>
      <c r="E312" s="5">
        <v>59.57</v>
      </c>
      <c r="F312" s="5">
        <v>59.49</v>
      </c>
      <c r="G312" s="5">
        <v>59.62</v>
      </c>
      <c r="H312" s="5">
        <v>59.573599999999999</v>
      </c>
      <c r="I312" s="5">
        <v>60.783881999999998</v>
      </c>
      <c r="J312" s="5">
        <v>-0.40154392326001698</v>
      </c>
      <c r="K312" s="5">
        <v>11.489145267791599</v>
      </c>
    </row>
    <row r="313" spans="1:11" ht="15" customHeight="1" x14ac:dyDescent="0.25">
      <c r="A313" s="7">
        <v>43822</v>
      </c>
      <c r="B313" s="8">
        <v>59.77</v>
      </c>
      <c r="C313" s="9">
        <v>3943616</v>
      </c>
      <c r="D313" s="8">
        <v>-8.3584085590093699E-2</v>
      </c>
      <c r="E313" s="8">
        <v>59.68</v>
      </c>
      <c r="F313" s="8">
        <v>59.63</v>
      </c>
      <c r="G313" s="8">
        <v>59.81</v>
      </c>
      <c r="H313" s="8">
        <v>59.608499999999999</v>
      </c>
      <c r="I313" s="8">
        <v>61.028939999999999</v>
      </c>
      <c r="J313" s="8">
        <v>-8.35789265846376E-2</v>
      </c>
      <c r="K313" s="8">
        <v>11.938628026412299</v>
      </c>
    </row>
    <row r="314" spans="1:11" ht="15" customHeight="1" x14ac:dyDescent="0.25">
      <c r="A314" s="4">
        <v>43819</v>
      </c>
      <c r="B314" s="5">
        <v>59.82</v>
      </c>
      <c r="C314" s="6">
        <v>6446212</v>
      </c>
      <c r="D314" s="5">
        <v>-6.6822586034076495E-2</v>
      </c>
      <c r="E314" s="5">
        <v>59.84</v>
      </c>
      <c r="F314" s="5">
        <v>59.76</v>
      </c>
      <c r="G314" s="5">
        <v>59.91</v>
      </c>
      <c r="H314" s="5">
        <v>59.648699999999998</v>
      </c>
      <c r="I314" s="5">
        <v>61.079990000000002</v>
      </c>
      <c r="J314" s="5">
        <v>-6.6825004383941303E-2</v>
      </c>
      <c r="K314" s="5">
        <v>12.0322633895818</v>
      </c>
    </row>
    <row r="315" spans="1:11" ht="15" customHeight="1" x14ac:dyDescent="0.25">
      <c r="A315" s="7">
        <v>43818</v>
      </c>
      <c r="B315" s="8">
        <v>59.86</v>
      </c>
      <c r="C315" s="9">
        <v>3727640</v>
      </c>
      <c r="D315" s="8">
        <v>-0.100133511348465</v>
      </c>
      <c r="E315" s="8">
        <v>59.78</v>
      </c>
      <c r="F315" s="8">
        <v>59.78</v>
      </c>
      <c r="G315" s="8">
        <v>59.96</v>
      </c>
      <c r="H315" s="8">
        <v>59.886099999999999</v>
      </c>
      <c r="I315" s="8">
        <v>61.120834000000002</v>
      </c>
      <c r="J315" s="8">
        <v>-0.10012896746997001</v>
      </c>
      <c r="K315" s="8">
        <v>12.1071790168745</v>
      </c>
    </row>
    <row r="316" spans="1:11" ht="15" customHeight="1" x14ac:dyDescent="0.25">
      <c r="A316" s="4">
        <v>43817</v>
      </c>
      <c r="B316" s="5">
        <v>59.92</v>
      </c>
      <c r="C316" s="6">
        <v>5190035</v>
      </c>
      <c r="D316" s="5">
        <v>-0.39893617021276001</v>
      </c>
      <c r="E316" s="5">
        <v>59.84</v>
      </c>
      <c r="F316" s="5">
        <v>59.79</v>
      </c>
      <c r="G316" s="5">
        <v>59.92</v>
      </c>
      <c r="H316" s="5">
        <v>59.802700000000002</v>
      </c>
      <c r="I316" s="5">
        <v>61.182094999999997</v>
      </c>
      <c r="J316" s="5">
        <v>-0.39893597537896602</v>
      </c>
      <c r="K316" s="5">
        <v>12.219543286867101</v>
      </c>
    </row>
    <row r="317" spans="1:11" ht="15" customHeight="1" x14ac:dyDescent="0.25">
      <c r="A317" s="7">
        <v>43816</v>
      </c>
      <c r="B317" s="8">
        <v>60.16</v>
      </c>
      <c r="C317" s="9">
        <v>8097500</v>
      </c>
      <c r="D317" s="8">
        <v>-0.21562448167192699</v>
      </c>
      <c r="E317" s="8">
        <v>60.12</v>
      </c>
      <c r="F317" s="8">
        <v>60.052</v>
      </c>
      <c r="G317" s="8">
        <v>60.28</v>
      </c>
      <c r="H317" s="8">
        <v>60.127800000000001</v>
      </c>
      <c r="I317" s="8">
        <v>61.427149999999997</v>
      </c>
      <c r="J317" s="8">
        <v>-0.21562741583847</v>
      </c>
      <c r="K317" s="8">
        <v>12.66902054292</v>
      </c>
    </row>
    <row r="318" spans="1:11" ht="15" customHeight="1" x14ac:dyDescent="0.25">
      <c r="A318" s="4">
        <v>43815</v>
      </c>
      <c r="B318" s="5">
        <v>60.29</v>
      </c>
      <c r="C318" s="6">
        <v>7287589</v>
      </c>
      <c r="D318" s="5">
        <v>-0.72451835995388503</v>
      </c>
      <c r="E318" s="5">
        <v>60.07</v>
      </c>
      <c r="F318" s="5">
        <v>60.07</v>
      </c>
      <c r="G318" s="5">
        <v>60.31</v>
      </c>
      <c r="H318" s="5">
        <v>59.728700000000003</v>
      </c>
      <c r="I318" s="5">
        <v>61.559890000000003</v>
      </c>
      <c r="J318" s="5">
        <v>0.45445277477773599</v>
      </c>
      <c r="K318" s="5">
        <v>12.9124908290535</v>
      </c>
    </row>
    <row r="319" spans="1:11" ht="15" customHeight="1" x14ac:dyDescent="0.25">
      <c r="A319" s="7">
        <v>43812</v>
      </c>
      <c r="B319" s="8">
        <v>60.73</v>
      </c>
      <c r="C319" s="9">
        <v>12498610</v>
      </c>
      <c r="D319" s="8">
        <v>0.26415717351824203</v>
      </c>
      <c r="E319" s="8">
        <v>60.41</v>
      </c>
      <c r="F319" s="8">
        <v>60.34</v>
      </c>
      <c r="G319" s="8">
        <v>60.75</v>
      </c>
      <c r="H319" s="8">
        <v>60.781399999999998</v>
      </c>
      <c r="I319" s="8">
        <v>61.281395000000003</v>
      </c>
      <c r="J319" s="8">
        <v>0.26416092685954601</v>
      </c>
      <c r="K319" s="8">
        <v>12.4016782831988</v>
      </c>
    </row>
    <row r="320" spans="1:11" ht="15" customHeight="1" x14ac:dyDescent="0.25">
      <c r="A320" s="4">
        <v>43811</v>
      </c>
      <c r="B320" s="5">
        <v>60.57</v>
      </c>
      <c r="C320" s="6">
        <v>7777390</v>
      </c>
      <c r="D320" s="5">
        <v>0.24826216484607999</v>
      </c>
      <c r="E320" s="5">
        <v>60.14</v>
      </c>
      <c r="F320" s="5">
        <v>60.11</v>
      </c>
      <c r="G320" s="5">
        <v>60.69</v>
      </c>
      <c r="H320" s="5">
        <v>59.741999999999997</v>
      </c>
      <c r="I320" s="5">
        <v>61.11994</v>
      </c>
      <c r="J320" s="5">
        <v>0.24825902128604499</v>
      </c>
      <c r="K320" s="5">
        <v>12.105539251650701</v>
      </c>
    </row>
    <row r="321" spans="1:11" ht="15" customHeight="1" x14ac:dyDescent="0.25">
      <c r="A321" s="7">
        <v>43810</v>
      </c>
      <c r="B321" s="8">
        <v>60.42</v>
      </c>
      <c r="C321" s="9">
        <v>5530082</v>
      </c>
      <c r="D321" s="8">
        <v>0.215624481671916</v>
      </c>
      <c r="E321" s="8">
        <v>60.19</v>
      </c>
      <c r="F321" s="8">
        <v>60.17</v>
      </c>
      <c r="G321" s="8">
        <v>60.484999999999999</v>
      </c>
      <c r="H321" s="8">
        <v>60.101199999999999</v>
      </c>
      <c r="I321" s="8">
        <v>60.968580000000003</v>
      </c>
      <c r="J321" s="8">
        <v>0.215620647311665</v>
      </c>
      <c r="K321" s="8">
        <v>11.8279163609684</v>
      </c>
    </row>
    <row r="322" spans="1:11" ht="15" customHeight="1" x14ac:dyDescent="0.25">
      <c r="A322" s="4">
        <v>43809</v>
      </c>
      <c r="B322" s="5">
        <v>60.29</v>
      </c>
      <c r="C322" s="6">
        <v>11144180</v>
      </c>
      <c r="D322" s="5">
        <v>-4.9734748010610202E-2</v>
      </c>
      <c r="E322" s="5">
        <v>60.31</v>
      </c>
      <c r="F322" s="5">
        <v>60.19</v>
      </c>
      <c r="G322" s="5">
        <v>60.465000000000003</v>
      </c>
      <c r="H322" s="5">
        <v>60.296199999999999</v>
      </c>
      <c r="I322" s="5">
        <v>60.837401999999997</v>
      </c>
      <c r="J322" s="5">
        <v>-4.9730832485261799E-2</v>
      </c>
      <c r="K322" s="5">
        <v>11.5873110785032</v>
      </c>
    </row>
    <row r="323" spans="1:11" ht="15" customHeight="1" x14ac:dyDescent="0.25">
      <c r="A323" s="7">
        <v>43808</v>
      </c>
      <c r="B323" s="8">
        <v>60.32</v>
      </c>
      <c r="C323" s="9">
        <v>4240258</v>
      </c>
      <c r="D323" s="8">
        <v>-0.56050115397295797</v>
      </c>
      <c r="E323" s="8">
        <v>60.52</v>
      </c>
      <c r="F323" s="8">
        <v>60.3</v>
      </c>
      <c r="G323" s="8">
        <v>60.59</v>
      </c>
      <c r="H323" s="8">
        <v>60.434199999999997</v>
      </c>
      <c r="I323" s="8">
        <v>60.867671999999999</v>
      </c>
      <c r="J323" s="8">
        <v>-0.56050276127922405</v>
      </c>
      <c r="K323" s="8">
        <v>11.642831988261101</v>
      </c>
    </row>
    <row r="324" spans="1:11" ht="15" customHeight="1" x14ac:dyDescent="0.25">
      <c r="A324" s="4">
        <v>43805</v>
      </c>
      <c r="B324" s="5">
        <v>60.66</v>
      </c>
      <c r="C324" s="6">
        <v>10341520</v>
      </c>
      <c r="D324" s="5">
        <v>1.15057528764381</v>
      </c>
      <c r="E324" s="5">
        <v>60.51</v>
      </c>
      <c r="F324" s="5">
        <v>60.51</v>
      </c>
      <c r="G324" s="5">
        <v>60.7</v>
      </c>
      <c r="H324" s="5">
        <v>60.128100000000003</v>
      </c>
      <c r="I324" s="5">
        <v>61.210760000000001</v>
      </c>
      <c r="J324" s="5">
        <v>1.1505739054655499</v>
      </c>
      <c r="K324" s="5">
        <v>12.272120322817299</v>
      </c>
    </row>
    <row r="325" spans="1:11" ht="15" customHeight="1" x14ac:dyDescent="0.25">
      <c r="A325" s="7">
        <v>43804</v>
      </c>
      <c r="B325" s="8">
        <v>59.97</v>
      </c>
      <c r="C325" s="9">
        <v>6626418</v>
      </c>
      <c r="D325" s="8">
        <v>-0.398604882909814</v>
      </c>
      <c r="E325" s="8">
        <v>60.11</v>
      </c>
      <c r="F325" s="8">
        <v>59.914999999999999</v>
      </c>
      <c r="G325" s="8">
        <v>60.11</v>
      </c>
      <c r="H325" s="8">
        <v>60.031599999999997</v>
      </c>
      <c r="I325" s="8">
        <v>60.514496000000001</v>
      </c>
      <c r="J325" s="8">
        <v>-0.39859656561164097</v>
      </c>
      <c r="K325" s="8">
        <v>10.995040352164301</v>
      </c>
    </row>
    <row r="326" spans="1:11" ht="15" customHeight="1" x14ac:dyDescent="0.25">
      <c r="A326" s="4">
        <v>43803</v>
      </c>
      <c r="B326" s="5">
        <v>60.21</v>
      </c>
      <c r="C326" s="6">
        <v>6190123</v>
      </c>
      <c r="D326" s="5">
        <v>1.12529392005373</v>
      </c>
      <c r="E326" s="5">
        <v>60.04</v>
      </c>
      <c r="F326" s="5">
        <v>59.99</v>
      </c>
      <c r="G326" s="5">
        <v>60.21</v>
      </c>
      <c r="H326" s="5">
        <v>59.72</v>
      </c>
      <c r="I326" s="5">
        <v>60.75667</v>
      </c>
      <c r="J326" s="5">
        <v>1.1252835004474699</v>
      </c>
      <c r="K326" s="5">
        <v>11.4392333088774</v>
      </c>
    </row>
    <row r="327" spans="1:11" ht="15" customHeight="1" x14ac:dyDescent="0.25">
      <c r="A327" s="7">
        <v>43802</v>
      </c>
      <c r="B327" s="8">
        <v>59.54</v>
      </c>
      <c r="C327" s="9">
        <v>6336889</v>
      </c>
      <c r="D327" s="8">
        <v>0.38779295228459298</v>
      </c>
      <c r="E327" s="8">
        <v>59.09</v>
      </c>
      <c r="F327" s="8">
        <v>58.95</v>
      </c>
      <c r="G327" s="8">
        <v>59.575000000000003</v>
      </c>
      <c r="H327" s="8">
        <v>60.0702</v>
      </c>
      <c r="I327" s="8">
        <v>60.080593</v>
      </c>
      <c r="J327" s="8">
        <v>0.38779583175205801</v>
      </c>
      <c r="K327" s="8">
        <v>10.199180117388099</v>
      </c>
    </row>
    <row r="328" spans="1:11" ht="15" customHeight="1" x14ac:dyDescent="0.25">
      <c r="A328" s="4">
        <v>43801</v>
      </c>
      <c r="B328" s="5">
        <v>59.31</v>
      </c>
      <c r="C328" s="6">
        <v>14858560</v>
      </c>
      <c r="D328" s="5">
        <v>-0.201918223119634</v>
      </c>
      <c r="E328" s="5">
        <v>59.55</v>
      </c>
      <c r="F328" s="5">
        <v>58.935000000000002</v>
      </c>
      <c r="G328" s="5">
        <v>59.56</v>
      </c>
      <c r="H328" s="5">
        <v>60.004600000000003</v>
      </c>
      <c r="I328" s="5">
        <v>59.848503000000001</v>
      </c>
      <c r="J328" s="5">
        <v>-0.201918995848449</v>
      </c>
      <c r="K328" s="5">
        <v>9.7734831254585401</v>
      </c>
    </row>
    <row r="329" spans="1:11" ht="15" customHeight="1" x14ac:dyDescent="0.25">
      <c r="A329" s="7">
        <v>43798</v>
      </c>
      <c r="B329" s="8">
        <v>59.43</v>
      </c>
      <c r="C329" s="9">
        <v>3708746</v>
      </c>
      <c r="D329" s="8">
        <v>-0.94999999999999496</v>
      </c>
      <c r="E329" s="8">
        <v>59.39</v>
      </c>
      <c r="F329" s="8">
        <v>59.37</v>
      </c>
      <c r="G329" s="8">
        <v>59.49</v>
      </c>
      <c r="H329" s="8">
        <v>59.260399999999997</v>
      </c>
      <c r="I329" s="8">
        <v>59.969593000000003</v>
      </c>
      <c r="J329" s="8">
        <v>-0.95000278306449604</v>
      </c>
      <c r="K329" s="8">
        <v>9.9955851063829702</v>
      </c>
    </row>
    <row r="330" spans="1:11" ht="15" customHeight="1" x14ac:dyDescent="0.25">
      <c r="A330" s="4">
        <v>43796</v>
      </c>
      <c r="B330" s="5">
        <v>60</v>
      </c>
      <c r="C330" s="6">
        <v>6895536</v>
      </c>
      <c r="D330" s="5">
        <v>0.20040080160319501</v>
      </c>
      <c r="E330" s="5">
        <v>59.93</v>
      </c>
      <c r="F330" s="5">
        <v>59.91</v>
      </c>
      <c r="G330" s="5">
        <v>60.01</v>
      </c>
      <c r="H330" s="5">
        <v>59.718000000000004</v>
      </c>
      <c r="I330" s="5">
        <v>60.54477</v>
      </c>
      <c r="J330" s="5">
        <v>0.20040156441978299</v>
      </c>
      <c r="K330" s="5">
        <v>11.0505685986793</v>
      </c>
    </row>
    <row r="331" spans="1:11" ht="15" customHeight="1" x14ac:dyDescent="0.25">
      <c r="A331" s="7">
        <v>43795</v>
      </c>
      <c r="B331" s="8">
        <v>59.88</v>
      </c>
      <c r="C331" s="9">
        <v>5536858</v>
      </c>
      <c r="D331" s="8">
        <v>-0.166722240746908</v>
      </c>
      <c r="E331" s="8">
        <v>59.81</v>
      </c>
      <c r="F331" s="8">
        <v>59.74</v>
      </c>
      <c r="G331" s="8">
        <v>59.92</v>
      </c>
      <c r="H331" s="8">
        <v>59.725299999999997</v>
      </c>
      <c r="I331" s="8">
        <v>60.423679999999997</v>
      </c>
      <c r="J331" s="8">
        <v>-0.16671902555434001</v>
      </c>
      <c r="K331" s="8">
        <v>10.8284666177549</v>
      </c>
    </row>
    <row r="332" spans="1:11" ht="15" customHeight="1" x14ac:dyDescent="0.25">
      <c r="A332" s="4">
        <v>43794</v>
      </c>
      <c r="B332" s="5">
        <v>59.98</v>
      </c>
      <c r="C332" s="6">
        <v>6873333</v>
      </c>
      <c r="D332" s="5">
        <v>0.68826590565720303</v>
      </c>
      <c r="E332" s="5">
        <v>59.83</v>
      </c>
      <c r="F332" s="5">
        <v>59.81</v>
      </c>
      <c r="G332" s="5">
        <v>59.98</v>
      </c>
      <c r="H332" s="5">
        <v>59.667299999999997</v>
      </c>
      <c r="I332" s="5">
        <v>60.524585999999999</v>
      </c>
      <c r="J332" s="5">
        <v>0.68826661164389502</v>
      </c>
      <c r="K332" s="5">
        <v>11.0135473220836</v>
      </c>
    </row>
    <row r="333" spans="1:11" ht="15" customHeight="1" x14ac:dyDescent="0.25">
      <c r="A333" s="7">
        <v>43791</v>
      </c>
      <c r="B333" s="8">
        <v>59.57</v>
      </c>
      <c r="C333" s="9">
        <v>3920190</v>
      </c>
      <c r="D333" s="8">
        <v>6.7193011926747204E-2</v>
      </c>
      <c r="E333" s="8">
        <v>59.55</v>
      </c>
      <c r="F333" s="8">
        <v>59.435000000000002</v>
      </c>
      <c r="G333" s="8">
        <v>59.62</v>
      </c>
      <c r="H333" s="8">
        <v>59.409599999999998</v>
      </c>
      <c r="I333" s="8">
        <v>60.110863000000002</v>
      </c>
      <c r="J333" s="8">
        <v>6.7192715226283006E-2</v>
      </c>
      <c r="K333" s="8">
        <v>10.254701027146</v>
      </c>
    </row>
    <row r="334" spans="1:11" ht="15" customHeight="1" x14ac:dyDescent="0.25">
      <c r="A334" s="4">
        <v>43790</v>
      </c>
      <c r="B334" s="5">
        <v>59.53</v>
      </c>
      <c r="C334" s="6">
        <v>3170553</v>
      </c>
      <c r="D334" s="5">
        <v>0.100891205649911</v>
      </c>
      <c r="E334" s="5">
        <v>59.51</v>
      </c>
      <c r="F334" s="5">
        <v>59.34</v>
      </c>
      <c r="G334" s="5">
        <v>59.55</v>
      </c>
      <c r="H334" s="5">
        <v>59.4129</v>
      </c>
      <c r="I334" s="5">
        <v>60.070500000000003</v>
      </c>
      <c r="J334" s="5">
        <v>0.100889925664993</v>
      </c>
      <c r="K334" s="5">
        <v>10.1806676449009</v>
      </c>
    </row>
    <row r="335" spans="1:11" ht="15" customHeight="1" x14ac:dyDescent="0.25">
      <c r="A335" s="7">
        <v>43789</v>
      </c>
      <c r="B335" s="8">
        <v>59.47</v>
      </c>
      <c r="C335" s="9">
        <v>7451263</v>
      </c>
      <c r="D335" s="8">
        <v>-0.301760268231343</v>
      </c>
      <c r="E335" s="8">
        <v>59.51</v>
      </c>
      <c r="F335" s="8">
        <v>59.25</v>
      </c>
      <c r="G335" s="8">
        <v>59.664999999999999</v>
      </c>
      <c r="H335" s="8">
        <v>59.424399999999999</v>
      </c>
      <c r="I335" s="8">
        <v>60.009956000000003</v>
      </c>
      <c r="J335" s="8">
        <v>-0.30175976411321798</v>
      </c>
      <c r="K335" s="8">
        <v>10.069618488628</v>
      </c>
    </row>
    <row r="336" spans="1:11" ht="15" customHeight="1" x14ac:dyDescent="0.25">
      <c r="A336" s="4">
        <v>43788</v>
      </c>
      <c r="B336" s="5">
        <v>59.65</v>
      </c>
      <c r="C336" s="6">
        <v>3974757</v>
      </c>
      <c r="D336" s="5">
        <v>-0.31751336898396798</v>
      </c>
      <c r="E336" s="5">
        <v>59.75</v>
      </c>
      <c r="F336" s="5">
        <v>59.49</v>
      </c>
      <c r="G336" s="5">
        <v>59.79</v>
      </c>
      <c r="H336" s="5">
        <v>59.688000000000002</v>
      </c>
      <c r="I336" s="5">
        <v>60.191589999999998</v>
      </c>
      <c r="J336" s="5">
        <v>-0.317514857912082</v>
      </c>
      <c r="K336" s="5">
        <v>10.4027696258253</v>
      </c>
    </row>
    <row r="337" spans="1:11" ht="15" customHeight="1" x14ac:dyDescent="0.25">
      <c r="A337" s="7">
        <v>43787</v>
      </c>
      <c r="B337" s="8">
        <v>59.84</v>
      </c>
      <c r="C337" s="9">
        <v>4329695</v>
      </c>
      <c r="D337" s="8">
        <v>8.3626024418803596E-2</v>
      </c>
      <c r="E337" s="8">
        <v>59.68</v>
      </c>
      <c r="F337" s="8">
        <v>59.58</v>
      </c>
      <c r="G337" s="8">
        <v>59.86</v>
      </c>
      <c r="H337" s="8">
        <v>59.825499999999998</v>
      </c>
      <c r="I337" s="8">
        <v>60.383316000000001</v>
      </c>
      <c r="J337" s="8">
        <v>8.3624408806848294E-2</v>
      </c>
      <c r="K337" s="8">
        <v>10.7544314013206</v>
      </c>
    </row>
    <row r="338" spans="1:11" ht="15" customHeight="1" x14ac:dyDescent="0.25">
      <c r="A338" s="4">
        <v>43784</v>
      </c>
      <c r="B338" s="5">
        <v>59.79</v>
      </c>
      <c r="C338" s="6">
        <v>5070558</v>
      </c>
      <c r="D338" s="5">
        <v>0.588829071332441</v>
      </c>
      <c r="E338" s="5">
        <v>59.58</v>
      </c>
      <c r="F338" s="5">
        <v>59.57</v>
      </c>
      <c r="G338" s="5">
        <v>59.79</v>
      </c>
      <c r="H338" s="5">
        <v>59.554499999999997</v>
      </c>
      <c r="I338" s="5">
        <v>60.332863000000003</v>
      </c>
      <c r="J338" s="5">
        <v>0.58883272190686198</v>
      </c>
      <c r="K338" s="5">
        <v>10.6618910491562</v>
      </c>
    </row>
    <row r="339" spans="1:11" ht="15" customHeight="1" x14ac:dyDescent="0.25">
      <c r="A339" s="7">
        <v>43783</v>
      </c>
      <c r="B339" s="8">
        <v>59.44</v>
      </c>
      <c r="C339" s="9">
        <v>6197113</v>
      </c>
      <c r="D339" s="8">
        <v>-0.43551088777220498</v>
      </c>
      <c r="E339" s="8">
        <v>59.21</v>
      </c>
      <c r="F339" s="8">
        <v>59.204999999999998</v>
      </c>
      <c r="G339" s="8">
        <v>59.45</v>
      </c>
      <c r="H339" s="8">
        <v>59.2819</v>
      </c>
      <c r="I339" s="8">
        <v>59.979683000000001</v>
      </c>
      <c r="J339" s="8">
        <v>-0.43550979836457498</v>
      </c>
      <c r="K339" s="8">
        <v>10.0140920763022</v>
      </c>
    </row>
    <row r="340" spans="1:11" ht="15" customHeight="1" x14ac:dyDescent="0.25">
      <c r="A340" s="4">
        <v>43782</v>
      </c>
      <c r="B340" s="5">
        <v>59.7</v>
      </c>
      <c r="C340" s="6">
        <v>7290509</v>
      </c>
      <c r="D340" s="5">
        <v>-0.35052578868300899</v>
      </c>
      <c r="E340" s="5">
        <v>59.38</v>
      </c>
      <c r="F340" s="5">
        <v>59.38</v>
      </c>
      <c r="G340" s="5">
        <v>59.75</v>
      </c>
      <c r="H340" s="5">
        <v>59.722000000000001</v>
      </c>
      <c r="I340" s="5">
        <v>60.242043000000002</v>
      </c>
      <c r="J340" s="5">
        <v>-0.35052630969521997</v>
      </c>
      <c r="K340" s="5">
        <v>10.495309977989701</v>
      </c>
    </row>
    <row r="341" spans="1:11" ht="15" customHeight="1" x14ac:dyDescent="0.25">
      <c r="A341" s="7">
        <v>43781</v>
      </c>
      <c r="B341" s="8">
        <v>59.91</v>
      </c>
      <c r="C341" s="9">
        <v>4600441</v>
      </c>
      <c r="D341" s="8">
        <v>0.21746403479423401</v>
      </c>
      <c r="E341" s="8">
        <v>59.91</v>
      </c>
      <c r="F341" s="8">
        <v>59.79</v>
      </c>
      <c r="G341" s="8">
        <v>60.034999999999997</v>
      </c>
      <c r="H341" s="8">
        <v>59.83</v>
      </c>
      <c r="I341" s="8">
        <v>60.453949999999999</v>
      </c>
      <c r="J341" s="8">
        <v>0.21746348849696001</v>
      </c>
      <c r="K341" s="8">
        <v>10.883987527512801</v>
      </c>
    </row>
    <row r="342" spans="1:11" ht="15" customHeight="1" x14ac:dyDescent="0.25">
      <c r="A342" s="4">
        <v>43780</v>
      </c>
      <c r="B342" s="5">
        <v>59.78</v>
      </c>
      <c r="C342" s="6">
        <v>2578316</v>
      </c>
      <c r="D342" s="5">
        <v>-0.25029200734190099</v>
      </c>
      <c r="E342" s="5">
        <v>59.53</v>
      </c>
      <c r="F342" s="5">
        <v>59.53</v>
      </c>
      <c r="G342" s="5">
        <v>59.82</v>
      </c>
      <c r="H342" s="5">
        <v>59.665300000000002</v>
      </c>
      <c r="I342" s="5">
        <v>60.322769999999998</v>
      </c>
      <c r="J342" s="5">
        <v>-0.25029379090065701</v>
      </c>
      <c r="K342" s="5">
        <v>10.6433785766691</v>
      </c>
    </row>
    <row r="343" spans="1:11" ht="15" customHeight="1" x14ac:dyDescent="0.25">
      <c r="A343" s="7">
        <v>43777</v>
      </c>
      <c r="B343" s="8">
        <v>59.93</v>
      </c>
      <c r="C343" s="9">
        <v>7107866</v>
      </c>
      <c r="D343" s="8">
        <v>-5.0033355570378003E-2</v>
      </c>
      <c r="E343" s="8">
        <v>59.68</v>
      </c>
      <c r="F343" s="8">
        <v>59.56</v>
      </c>
      <c r="G343" s="8">
        <v>59.94</v>
      </c>
      <c r="H343" s="8">
        <v>59.647500000000001</v>
      </c>
      <c r="I343" s="8">
        <v>60.474133000000002</v>
      </c>
      <c r="J343" s="8">
        <v>-5.0027764921956E-2</v>
      </c>
      <c r="K343" s="8">
        <v>10.921006969919199</v>
      </c>
    </row>
    <row r="344" spans="1:11" ht="15" customHeight="1" x14ac:dyDescent="0.25">
      <c r="A344" s="4">
        <v>43776</v>
      </c>
      <c r="B344" s="5">
        <v>59.96</v>
      </c>
      <c r="C344" s="6">
        <v>9191598</v>
      </c>
      <c r="D344" s="5">
        <v>0.58714980707934505</v>
      </c>
      <c r="E344" s="5">
        <v>60.08</v>
      </c>
      <c r="F344" s="5">
        <v>59.94</v>
      </c>
      <c r="G344" s="5">
        <v>60.15</v>
      </c>
      <c r="H344" s="5">
        <v>59.395299999999999</v>
      </c>
      <c r="I344" s="5">
        <v>60.504401999999999</v>
      </c>
      <c r="J344" s="5">
        <v>0.58714680229459104</v>
      </c>
      <c r="K344" s="5">
        <v>10.9765260454878</v>
      </c>
    </row>
    <row r="345" spans="1:11" ht="15" customHeight="1" x14ac:dyDescent="0.25">
      <c r="A345" s="7">
        <v>43775</v>
      </c>
      <c r="B345" s="8">
        <v>59.61</v>
      </c>
      <c r="C345" s="9">
        <v>13578880</v>
      </c>
      <c r="D345" s="8">
        <v>-0.21760964178105799</v>
      </c>
      <c r="E345" s="8">
        <v>59.63</v>
      </c>
      <c r="F345" s="8">
        <v>59.53</v>
      </c>
      <c r="G345" s="8">
        <v>59.715000000000003</v>
      </c>
      <c r="H345" s="8">
        <v>59.437199999999997</v>
      </c>
      <c r="I345" s="8">
        <v>60.151226000000001</v>
      </c>
      <c r="J345" s="8">
        <v>-0.217615719079578</v>
      </c>
      <c r="K345" s="8">
        <v>10.328734409391</v>
      </c>
    </row>
    <row r="346" spans="1:11" ht="15" customHeight="1" x14ac:dyDescent="0.25">
      <c r="A346" s="4">
        <v>43774</v>
      </c>
      <c r="B346" s="5">
        <v>59.74</v>
      </c>
      <c r="C346" s="6">
        <v>7783228</v>
      </c>
      <c r="D346" s="5">
        <v>0.13409319477037901</v>
      </c>
      <c r="E346" s="5">
        <v>59.75</v>
      </c>
      <c r="F346" s="5">
        <v>59.59</v>
      </c>
      <c r="G346" s="5">
        <v>59.84</v>
      </c>
      <c r="H346" s="5">
        <v>59.359299999999998</v>
      </c>
      <c r="I346" s="5">
        <v>60.282409999999999</v>
      </c>
      <c r="J346" s="5">
        <v>0.134099247728625</v>
      </c>
      <c r="K346" s="5">
        <v>10.569350696991901</v>
      </c>
    </row>
    <row r="347" spans="1:11" ht="15" customHeight="1" x14ac:dyDescent="0.25">
      <c r="A347" s="7">
        <v>43773</v>
      </c>
      <c r="B347" s="8">
        <v>59.66</v>
      </c>
      <c r="C347" s="9">
        <v>8214062</v>
      </c>
      <c r="D347" s="8">
        <v>0.674991562605464</v>
      </c>
      <c r="E347" s="8">
        <v>59.6</v>
      </c>
      <c r="F347" s="8">
        <v>59.52</v>
      </c>
      <c r="G347" s="8">
        <v>59.68</v>
      </c>
      <c r="H347" s="8">
        <v>58.725499999999997</v>
      </c>
      <c r="I347" s="8">
        <v>60.201680000000003</v>
      </c>
      <c r="J347" s="8">
        <v>0.67499530001364705</v>
      </c>
      <c r="K347" s="8">
        <v>10.421276595744599</v>
      </c>
    </row>
    <row r="348" spans="1:11" ht="15" customHeight="1" x14ac:dyDescent="0.25">
      <c r="A348" s="4">
        <v>43770</v>
      </c>
      <c r="B348" s="5">
        <v>59.26</v>
      </c>
      <c r="C348" s="6">
        <v>7105029</v>
      </c>
      <c r="D348" s="5">
        <v>0.98841172460804005</v>
      </c>
      <c r="E348" s="5">
        <v>59.25</v>
      </c>
      <c r="F348" s="5">
        <v>59.173099999999998</v>
      </c>
      <c r="G348" s="5">
        <v>59.43</v>
      </c>
      <c r="H348" s="5">
        <v>58.926099999999998</v>
      </c>
      <c r="I348" s="5">
        <v>59.798045999999999</v>
      </c>
      <c r="J348" s="5">
        <v>0.98840480123345498</v>
      </c>
      <c r="K348" s="5">
        <v>9.6809354365370393</v>
      </c>
    </row>
    <row r="349" spans="1:11" ht="15" customHeight="1" x14ac:dyDescent="0.25">
      <c r="A349" s="7">
        <v>43769</v>
      </c>
      <c r="B349" s="8">
        <v>58.68</v>
      </c>
      <c r="C349" s="9">
        <v>7279816</v>
      </c>
      <c r="D349" s="8">
        <v>1.7044486108730401E-2</v>
      </c>
      <c r="E349" s="8">
        <v>58.58</v>
      </c>
      <c r="F349" s="8">
        <v>58.35</v>
      </c>
      <c r="G349" s="8">
        <v>58.68</v>
      </c>
      <c r="H349" s="8">
        <v>58.952800000000003</v>
      </c>
      <c r="I349" s="8">
        <v>59.212783999999999</v>
      </c>
      <c r="J349" s="8">
        <v>1.7049900942001001E-2</v>
      </c>
      <c r="K349" s="8">
        <v>8.6074541452677806</v>
      </c>
    </row>
    <row r="350" spans="1:11" ht="15" customHeight="1" x14ac:dyDescent="0.25">
      <c r="A350" s="4">
        <v>43768</v>
      </c>
      <c r="B350" s="5">
        <v>58.67</v>
      </c>
      <c r="C350" s="6">
        <v>6799718</v>
      </c>
      <c r="D350" s="5">
        <v>0.27345752862759598</v>
      </c>
      <c r="E350" s="5">
        <v>58.51</v>
      </c>
      <c r="F350" s="5">
        <v>58.274999999999999</v>
      </c>
      <c r="G350" s="5">
        <v>58.68</v>
      </c>
      <c r="H350" s="5">
        <v>58.47</v>
      </c>
      <c r="I350" s="5">
        <v>59.202689999999997</v>
      </c>
      <c r="J350" s="5">
        <v>0.27345802392317797</v>
      </c>
      <c r="K350" s="5">
        <v>8.5889398385913296</v>
      </c>
    </row>
    <row r="351" spans="1:11" ht="15" customHeight="1" x14ac:dyDescent="0.25">
      <c r="A351" s="7">
        <v>43767</v>
      </c>
      <c r="B351" s="8">
        <v>58.51</v>
      </c>
      <c r="C351" s="9">
        <v>5894837</v>
      </c>
      <c r="D351" s="8">
        <v>0.42911088225197003</v>
      </c>
      <c r="E351" s="8">
        <v>58.39</v>
      </c>
      <c r="F351" s="8">
        <v>58.37</v>
      </c>
      <c r="G351" s="8">
        <v>58.54</v>
      </c>
      <c r="H351" s="8">
        <v>58.4392</v>
      </c>
      <c r="I351" s="8">
        <v>59.041237000000002</v>
      </c>
      <c r="J351" s="8">
        <v>0.42911112896404302</v>
      </c>
      <c r="K351" s="8">
        <v>8.2928044754218604</v>
      </c>
    </row>
    <row r="352" spans="1:11" ht="15" customHeight="1" x14ac:dyDescent="0.25">
      <c r="A352" s="4">
        <v>43766</v>
      </c>
      <c r="B352" s="5">
        <v>58.26</v>
      </c>
      <c r="C352" s="6">
        <v>5259333</v>
      </c>
      <c r="D352" s="5">
        <v>0.292649337235317</v>
      </c>
      <c r="E352" s="5">
        <v>58.07</v>
      </c>
      <c r="F352" s="5">
        <v>58.06</v>
      </c>
      <c r="G352" s="5">
        <v>58.28</v>
      </c>
      <c r="H352" s="5">
        <v>57.828299999999999</v>
      </c>
      <c r="I352" s="5">
        <v>58.788967</v>
      </c>
      <c r="J352" s="5">
        <v>0.29264847940093602</v>
      </c>
      <c r="K352" s="5">
        <v>7.8300935436536898</v>
      </c>
    </row>
    <row r="353" spans="1:11" ht="15" customHeight="1" x14ac:dyDescent="0.25">
      <c r="A353" s="7">
        <v>43763</v>
      </c>
      <c r="B353" s="8">
        <v>58.09</v>
      </c>
      <c r="C353" s="9">
        <v>4452862</v>
      </c>
      <c r="D353" s="8">
        <v>-5.1617343427379198E-2</v>
      </c>
      <c r="E353" s="8">
        <v>57.89</v>
      </c>
      <c r="F353" s="8">
        <v>57.86</v>
      </c>
      <c r="G353" s="8">
        <v>58.145000000000003</v>
      </c>
      <c r="H353" s="8">
        <v>58.049700000000001</v>
      </c>
      <c r="I353" s="8">
        <v>58.617424</v>
      </c>
      <c r="J353" s="8">
        <v>-5.1618395177566098E-2</v>
      </c>
      <c r="K353" s="8">
        <v>7.5154512105649198</v>
      </c>
    </row>
    <row r="354" spans="1:11" ht="15" customHeight="1" x14ac:dyDescent="0.25">
      <c r="A354" s="4">
        <v>43762</v>
      </c>
      <c r="B354" s="5">
        <v>58.12</v>
      </c>
      <c r="C354" s="6">
        <v>4457134</v>
      </c>
      <c r="D354" s="5">
        <v>5.16440006885776E-2</v>
      </c>
      <c r="E354" s="5">
        <v>58.1</v>
      </c>
      <c r="F354" s="5">
        <v>57.91</v>
      </c>
      <c r="G354" s="5">
        <v>58.145000000000003</v>
      </c>
      <c r="H354" s="5">
        <v>57.946599999999997</v>
      </c>
      <c r="I354" s="5">
        <v>58.647697000000001</v>
      </c>
      <c r="J354" s="5">
        <v>5.1645053525373102E-2</v>
      </c>
      <c r="K354" s="5">
        <v>7.5709776228906698</v>
      </c>
    </row>
    <row r="355" spans="1:11" ht="15" customHeight="1" x14ac:dyDescent="0.25">
      <c r="A355" s="7">
        <v>43761</v>
      </c>
      <c r="B355" s="8">
        <v>58.09</v>
      </c>
      <c r="C355" s="9">
        <v>7912230</v>
      </c>
      <c r="D355" s="8">
        <v>0.41486603284357398</v>
      </c>
      <c r="E355" s="8">
        <v>57.95</v>
      </c>
      <c r="F355" s="8">
        <v>57.92</v>
      </c>
      <c r="G355" s="8">
        <v>58.19</v>
      </c>
      <c r="H355" s="8">
        <v>57.678600000000003</v>
      </c>
      <c r="I355" s="8">
        <v>58.617424</v>
      </c>
      <c r="J355" s="8">
        <v>0.414867644921534</v>
      </c>
      <c r="K355" s="8">
        <v>7.5154512105649198</v>
      </c>
    </row>
    <row r="356" spans="1:11" ht="15" customHeight="1" x14ac:dyDescent="0.25">
      <c r="A356" s="4">
        <v>43760</v>
      </c>
      <c r="B356" s="5">
        <v>57.85</v>
      </c>
      <c r="C356" s="6">
        <v>6971342</v>
      </c>
      <c r="D356" s="5">
        <v>0.121149186569757</v>
      </c>
      <c r="E356" s="5">
        <v>57.95</v>
      </c>
      <c r="F356" s="5">
        <v>57.81</v>
      </c>
      <c r="G356" s="5">
        <v>58.08</v>
      </c>
      <c r="H356" s="5">
        <v>57.418599999999998</v>
      </c>
      <c r="I356" s="5">
        <v>58.375244000000002</v>
      </c>
      <c r="J356" s="5">
        <v>0.12114650968424399</v>
      </c>
      <c r="K356" s="5">
        <v>7.0712472487160598</v>
      </c>
    </row>
    <row r="357" spans="1:11" ht="15" customHeight="1" x14ac:dyDescent="0.25">
      <c r="A357" s="7">
        <v>43759</v>
      </c>
      <c r="B357" s="8">
        <v>57.78</v>
      </c>
      <c r="C357" s="9">
        <v>4249473</v>
      </c>
      <c r="D357" s="8">
        <v>0.71465922956248595</v>
      </c>
      <c r="E357" s="8">
        <v>57.79</v>
      </c>
      <c r="F357" s="8">
        <v>57.74</v>
      </c>
      <c r="G357" s="8">
        <v>57.9</v>
      </c>
      <c r="H357" s="8">
        <v>57.424599999999998</v>
      </c>
      <c r="I357" s="8">
        <v>58.304609999999997</v>
      </c>
      <c r="J357" s="8">
        <v>0.714654758287536</v>
      </c>
      <c r="K357" s="8">
        <v>6.9416911225238298</v>
      </c>
    </row>
    <row r="358" spans="1:11" ht="15" customHeight="1" x14ac:dyDescent="0.25">
      <c r="A358" s="4">
        <v>43756</v>
      </c>
      <c r="B358" s="5">
        <v>57.37</v>
      </c>
      <c r="C358" s="6">
        <v>5311267</v>
      </c>
      <c r="D358" s="5">
        <v>-0.19137091162143499</v>
      </c>
      <c r="E358" s="5">
        <v>57.27</v>
      </c>
      <c r="F358" s="5">
        <v>57.183399999999999</v>
      </c>
      <c r="G358" s="5">
        <v>57.46</v>
      </c>
      <c r="H358" s="5">
        <v>57.223300000000002</v>
      </c>
      <c r="I358" s="5">
        <v>57.890889999999999</v>
      </c>
      <c r="J358" s="5">
        <v>-0.191373074222245</v>
      </c>
      <c r="K358" s="5">
        <v>6.1828503301540598</v>
      </c>
    </row>
    <row r="359" spans="1:11" ht="15" customHeight="1" x14ac:dyDescent="0.25">
      <c r="A359" s="7">
        <v>43755</v>
      </c>
      <c r="B359" s="8">
        <v>57.48</v>
      </c>
      <c r="C359" s="9">
        <v>4833798</v>
      </c>
      <c r="D359" s="8">
        <v>-0.260281103591886</v>
      </c>
      <c r="E359" s="8">
        <v>57.53</v>
      </c>
      <c r="F359" s="8">
        <v>57.29</v>
      </c>
      <c r="G359" s="8">
        <v>57.62</v>
      </c>
      <c r="H359" s="8">
        <v>57.242199999999997</v>
      </c>
      <c r="I359" s="8">
        <v>58.001890000000003</v>
      </c>
      <c r="J359" s="8">
        <v>-0.26027780046686799</v>
      </c>
      <c r="K359" s="8">
        <v>6.3864453411591997</v>
      </c>
    </row>
    <row r="360" spans="1:11" ht="15" customHeight="1" x14ac:dyDescent="0.25">
      <c r="A360" s="4">
        <v>43754</v>
      </c>
      <c r="B360" s="5">
        <v>57.63</v>
      </c>
      <c r="C360" s="6">
        <v>4210800</v>
      </c>
      <c r="D360" s="5">
        <v>-0.20779220779220101</v>
      </c>
      <c r="E360" s="5">
        <v>57.51</v>
      </c>
      <c r="F360" s="5">
        <v>57.465000000000003</v>
      </c>
      <c r="G360" s="5">
        <v>57.68</v>
      </c>
      <c r="H360" s="5">
        <v>57.385399999999997</v>
      </c>
      <c r="I360" s="5">
        <v>58.15325</v>
      </c>
      <c r="J360" s="5">
        <v>-0.20778957626253999</v>
      </c>
      <c r="K360" s="5">
        <v>6.6640682318415196</v>
      </c>
    </row>
    <row r="361" spans="1:11" ht="15" customHeight="1" x14ac:dyDescent="0.25">
      <c r="A361" s="7">
        <v>43753</v>
      </c>
      <c r="B361" s="8">
        <v>57.75</v>
      </c>
      <c r="C361" s="9">
        <v>8767032</v>
      </c>
      <c r="D361" s="8">
        <v>1.49384885764498</v>
      </c>
      <c r="E361" s="8">
        <v>57.37</v>
      </c>
      <c r="F361" s="8">
        <v>57.35</v>
      </c>
      <c r="G361" s="8">
        <v>57.87</v>
      </c>
      <c r="H361" s="8">
        <v>56.965299999999999</v>
      </c>
      <c r="I361" s="8">
        <v>58.274338</v>
      </c>
      <c r="J361" s="8">
        <v>1.49384615486436</v>
      </c>
      <c r="K361" s="8">
        <v>6.8861665443873701</v>
      </c>
    </row>
    <row r="362" spans="1:11" ht="15" customHeight="1" x14ac:dyDescent="0.25">
      <c r="A362" s="4">
        <v>43752</v>
      </c>
      <c r="B362" s="5">
        <v>56.9</v>
      </c>
      <c r="C362" s="6">
        <v>2334108</v>
      </c>
      <c r="D362" s="5">
        <v>-0.43744531933508302</v>
      </c>
      <c r="E362" s="5">
        <v>56.86</v>
      </c>
      <c r="F362" s="5">
        <v>56.84</v>
      </c>
      <c r="G362" s="5">
        <v>57.05</v>
      </c>
      <c r="H362" s="5">
        <v>56.295099999999998</v>
      </c>
      <c r="I362" s="5">
        <v>57.416621999999997</v>
      </c>
      <c r="J362" s="5">
        <v>-0.437442093995565</v>
      </c>
      <c r="K362" s="5">
        <v>5.3129530447541997</v>
      </c>
    </row>
    <row r="363" spans="1:11" ht="15" customHeight="1" x14ac:dyDescent="0.25">
      <c r="A363" s="7">
        <v>43749</v>
      </c>
      <c r="B363" s="8">
        <v>57.15</v>
      </c>
      <c r="C363" s="9">
        <v>14407390</v>
      </c>
      <c r="D363" s="8">
        <v>1.24003542958368</v>
      </c>
      <c r="E363" s="8">
        <v>56.9</v>
      </c>
      <c r="F363" s="8">
        <v>56.86</v>
      </c>
      <c r="G363" s="8">
        <v>57.4</v>
      </c>
      <c r="H363" s="8">
        <v>56.209299999999999</v>
      </c>
      <c r="I363" s="8">
        <v>57.668889999999998</v>
      </c>
      <c r="J363" s="8">
        <v>1.2400325715835301</v>
      </c>
      <c r="K363" s="8">
        <v>5.7756603081437898</v>
      </c>
    </row>
    <row r="364" spans="1:11" ht="15" customHeight="1" x14ac:dyDescent="0.25">
      <c r="A364" s="4">
        <v>43748</v>
      </c>
      <c r="B364" s="5">
        <v>56.45</v>
      </c>
      <c r="C364" s="6">
        <v>7978885</v>
      </c>
      <c r="D364" s="5">
        <v>-0.123849964614297</v>
      </c>
      <c r="E364" s="5">
        <v>56.23</v>
      </c>
      <c r="F364" s="5">
        <v>56.18</v>
      </c>
      <c r="G364" s="5">
        <v>56.57</v>
      </c>
      <c r="H364" s="5">
        <v>55.999200000000002</v>
      </c>
      <c r="I364" s="5">
        <v>56.962536</v>
      </c>
      <c r="J364" s="5">
        <v>-0.123852481432162</v>
      </c>
      <c r="K364" s="5">
        <v>4.4800733675715199</v>
      </c>
    </row>
    <row r="365" spans="1:11" ht="15" customHeight="1" x14ac:dyDescent="0.25">
      <c r="A365" s="7">
        <v>43747</v>
      </c>
      <c r="B365" s="8">
        <v>56.52</v>
      </c>
      <c r="C365" s="9">
        <v>4710290</v>
      </c>
      <c r="D365" s="8">
        <v>0.87453150098162302</v>
      </c>
      <c r="E365" s="8">
        <v>56.47</v>
      </c>
      <c r="F365" s="8">
        <v>56.34</v>
      </c>
      <c r="G365" s="8">
        <v>56.57</v>
      </c>
      <c r="H365" s="8">
        <v>56.243000000000002</v>
      </c>
      <c r="I365" s="8">
        <v>57.033172999999998</v>
      </c>
      <c r="J365" s="8">
        <v>0.87453872319713799</v>
      </c>
      <c r="K365" s="8">
        <v>4.6096349963316099</v>
      </c>
    </row>
    <row r="366" spans="1:11" ht="15" customHeight="1" x14ac:dyDescent="0.25">
      <c r="A366" s="4">
        <v>43746</v>
      </c>
      <c r="B366" s="5">
        <v>56.03</v>
      </c>
      <c r="C366" s="6">
        <v>6914799</v>
      </c>
      <c r="D366" s="5">
        <v>-0.58552164655784</v>
      </c>
      <c r="E366" s="5">
        <v>56.27</v>
      </c>
      <c r="F366" s="5">
        <v>56.015000000000001</v>
      </c>
      <c r="G366" s="5">
        <v>56.38</v>
      </c>
      <c r="H366" s="5">
        <v>56.615699999999997</v>
      </c>
      <c r="I366" s="5">
        <v>56.538719999999998</v>
      </c>
      <c r="J366" s="5">
        <v>-0.585528273103053</v>
      </c>
      <c r="K366" s="5">
        <v>3.7027146001467202</v>
      </c>
    </row>
    <row r="367" spans="1:11" ht="15" customHeight="1" x14ac:dyDescent="0.25">
      <c r="A367" s="7">
        <v>43745</v>
      </c>
      <c r="B367" s="8">
        <v>56.36</v>
      </c>
      <c r="C367" s="9">
        <v>5438933</v>
      </c>
      <c r="D367" s="8">
        <v>-0.63469675599435704</v>
      </c>
      <c r="E367" s="8">
        <v>56.45</v>
      </c>
      <c r="F367" s="8">
        <v>56.35</v>
      </c>
      <c r="G367" s="8">
        <v>56.68</v>
      </c>
      <c r="H367" s="8">
        <v>56.238199999999999</v>
      </c>
      <c r="I367" s="8">
        <v>56.871720000000003</v>
      </c>
      <c r="J367" s="8">
        <v>-0.63469915867898596</v>
      </c>
      <c r="K367" s="8">
        <v>4.3134996331621398</v>
      </c>
    </row>
    <row r="368" spans="1:11" ht="15" customHeight="1" x14ac:dyDescent="0.25">
      <c r="A368" s="4">
        <v>43742</v>
      </c>
      <c r="B368" s="5">
        <v>56.72</v>
      </c>
      <c r="C368" s="6">
        <v>5242473</v>
      </c>
      <c r="D368" s="5">
        <v>1.1592652042090099</v>
      </c>
      <c r="E368" s="5">
        <v>56.2</v>
      </c>
      <c r="F368" s="5">
        <v>56.19</v>
      </c>
      <c r="G368" s="5">
        <v>56.74</v>
      </c>
      <c r="H368" s="5">
        <v>56.298400000000001</v>
      </c>
      <c r="I368" s="5">
        <v>57.234990000000003</v>
      </c>
      <c r="J368" s="5">
        <v>1.15926934556702</v>
      </c>
      <c r="K368" s="5">
        <v>4.9798055759354298</v>
      </c>
    </row>
    <row r="369" spans="1:11" ht="15" customHeight="1" x14ac:dyDescent="0.25">
      <c r="A369" s="7">
        <v>43741</v>
      </c>
      <c r="B369" s="8">
        <v>56.07</v>
      </c>
      <c r="C369" s="9">
        <v>9285711</v>
      </c>
      <c r="D369" s="8">
        <v>0.50188205771644001</v>
      </c>
      <c r="E369" s="8">
        <v>55.75</v>
      </c>
      <c r="F369" s="8">
        <v>55.53</v>
      </c>
      <c r="G369" s="8">
        <v>56.08</v>
      </c>
      <c r="H369" s="8">
        <v>56.2288</v>
      </c>
      <c r="I369" s="8">
        <v>56.579085999999997</v>
      </c>
      <c r="J369" s="8">
        <v>0.50188339273335902</v>
      </c>
      <c r="K369" s="8">
        <v>3.77675348495963</v>
      </c>
    </row>
    <row r="370" spans="1:11" ht="15" customHeight="1" x14ac:dyDescent="0.25">
      <c r="A370" s="4">
        <v>43740</v>
      </c>
      <c r="B370" s="5">
        <v>55.79</v>
      </c>
      <c r="C370" s="6">
        <v>8255102.9999999898</v>
      </c>
      <c r="D370" s="5">
        <v>-1.2391573729863701</v>
      </c>
      <c r="E370" s="5">
        <v>56.15</v>
      </c>
      <c r="F370" s="5">
        <v>55.634999999999998</v>
      </c>
      <c r="G370" s="5">
        <v>56.15</v>
      </c>
      <c r="H370" s="5">
        <v>56.823500000000003</v>
      </c>
      <c r="I370" s="5">
        <v>56.296543</v>
      </c>
      <c r="J370" s="5">
        <v>-1.2391597620471899</v>
      </c>
      <c r="K370" s="5">
        <v>3.2585161408657299</v>
      </c>
    </row>
    <row r="371" spans="1:11" ht="15" customHeight="1" x14ac:dyDescent="0.25">
      <c r="A371" s="7">
        <v>43739</v>
      </c>
      <c r="B371" s="8">
        <v>56.49</v>
      </c>
      <c r="C371" s="9">
        <v>8235507</v>
      </c>
      <c r="D371" s="8">
        <v>-0.44060627423334597</v>
      </c>
      <c r="E371" s="8">
        <v>56.78</v>
      </c>
      <c r="F371" s="8">
        <v>56.37</v>
      </c>
      <c r="G371" s="8">
        <v>56.79</v>
      </c>
      <c r="H371" s="8">
        <v>56.851700000000001</v>
      </c>
      <c r="I371" s="8">
        <v>57.002899999999997</v>
      </c>
      <c r="J371" s="8">
        <v>-0.440606498941498</v>
      </c>
      <c r="K371" s="8">
        <v>4.5541085840058502</v>
      </c>
    </row>
    <row r="372" spans="1:11" ht="15" customHeight="1" x14ac:dyDescent="0.25">
      <c r="A372" s="4">
        <v>43738</v>
      </c>
      <c r="B372" s="5">
        <v>56.74</v>
      </c>
      <c r="C372" s="6">
        <v>5382920</v>
      </c>
      <c r="D372" s="5">
        <v>0.46033994334278</v>
      </c>
      <c r="E372" s="5">
        <v>56.32</v>
      </c>
      <c r="F372" s="5">
        <v>56.25</v>
      </c>
      <c r="G372" s="5">
        <v>56.74</v>
      </c>
      <c r="H372" s="5">
        <v>56.241700000000002</v>
      </c>
      <c r="I372" s="5">
        <v>57.25517</v>
      </c>
      <c r="J372" s="5">
        <v>0.46034758247115398</v>
      </c>
      <c r="K372" s="5">
        <v>5.0168195157740199</v>
      </c>
    </row>
    <row r="373" spans="1:11" ht="15" customHeight="1" x14ac:dyDescent="0.25">
      <c r="A373" s="7">
        <v>43735</v>
      </c>
      <c r="B373" s="8">
        <v>56.48</v>
      </c>
      <c r="C373" s="9">
        <v>6899753</v>
      </c>
      <c r="D373" s="8">
        <v>-1.43106457242583</v>
      </c>
      <c r="E373" s="8">
        <v>56.72</v>
      </c>
      <c r="F373" s="8">
        <v>56.4</v>
      </c>
      <c r="G373" s="8">
        <v>56.77</v>
      </c>
      <c r="H373" s="8">
        <v>56.787700000000001</v>
      </c>
      <c r="I373" s="8">
        <v>56.992804999999997</v>
      </c>
      <c r="J373" s="8">
        <v>-1.43106437623498</v>
      </c>
      <c r="K373" s="8">
        <v>4.5355924431401204</v>
      </c>
    </row>
    <row r="374" spans="1:11" ht="15" customHeight="1" x14ac:dyDescent="0.25">
      <c r="A374" s="4">
        <v>43734</v>
      </c>
      <c r="B374" s="5">
        <v>57.3</v>
      </c>
      <c r="C374" s="6">
        <v>6375441</v>
      </c>
      <c r="D374" s="5">
        <v>0.17482517482516599</v>
      </c>
      <c r="E374" s="5">
        <v>57.44</v>
      </c>
      <c r="F374" s="5">
        <v>57.2</v>
      </c>
      <c r="G374" s="5">
        <v>57.45</v>
      </c>
      <c r="H374" s="5">
        <v>57.158999999999999</v>
      </c>
      <c r="I374" s="5">
        <v>57.820250000000001</v>
      </c>
      <c r="J374" s="5">
        <v>0.17482007115638901</v>
      </c>
      <c r="K374" s="5">
        <v>6.0532831988261098</v>
      </c>
    </row>
    <row r="375" spans="1:11" ht="15" customHeight="1" x14ac:dyDescent="0.25">
      <c r="A375" s="7">
        <v>43733</v>
      </c>
      <c r="B375" s="8">
        <v>57.2</v>
      </c>
      <c r="C375" s="9">
        <v>5835504</v>
      </c>
      <c r="D375" s="8">
        <v>0.40372125680183601</v>
      </c>
      <c r="E375" s="8">
        <v>56.94</v>
      </c>
      <c r="F375" s="8">
        <v>56.814999999999998</v>
      </c>
      <c r="G375" s="8">
        <v>57.25</v>
      </c>
      <c r="H375" s="8">
        <v>57.060299999999998</v>
      </c>
      <c r="I375" s="8">
        <v>57.719344999999997</v>
      </c>
      <c r="J375" s="8">
        <v>0.40371553627707102</v>
      </c>
      <c r="K375" s="8">
        <v>5.8682043286866996</v>
      </c>
    </row>
    <row r="376" spans="1:11" ht="15" customHeight="1" x14ac:dyDescent="0.25">
      <c r="A376" s="4">
        <v>43732</v>
      </c>
      <c r="B376" s="5">
        <v>56.97</v>
      </c>
      <c r="C376" s="6">
        <v>12010450</v>
      </c>
      <c r="D376" s="5">
        <v>0.14062225347160001</v>
      </c>
      <c r="E376" s="5">
        <v>57.33</v>
      </c>
      <c r="F376" s="5">
        <v>56.94</v>
      </c>
      <c r="G376" s="5">
        <v>57.405000000000001</v>
      </c>
      <c r="H376" s="5">
        <v>57.3459</v>
      </c>
      <c r="I376" s="5">
        <v>57.487259999999999</v>
      </c>
      <c r="J376" s="5">
        <v>0.14062860096228899</v>
      </c>
      <c r="K376" s="5">
        <v>5.44251650770358</v>
      </c>
    </row>
    <row r="377" spans="1:11" ht="15" customHeight="1" x14ac:dyDescent="0.25">
      <c r="A377" s="7">
        <v>43731</v>
      </c>
      <c r="B377" s="8">
        <v>56.89</v>
      </c>
      <c r="C377" s="9">
        <v>5299620</v>
      </c>
      <c r="D377" s="8">
        <v>-0.105355575065846</v>
      </c>
      <c r="E377" s="8">
        <v>56.69</v>
      </c>
      <c r="F377" s="8">
        <v>56.69</v>
      </c>
      <c r="G377" s="8">
        <v>56.96</v>
      </c>
      <c r="H377" s="8">
        <v>57.173499999999997</v>
      </c>
      <c r="I377" s="8">
        <v>57.406529999999997</v>
      </c>
      <c r="J377" s="8">
        <v>-0.105355979924159</v>
      </c>
      <c r="K377" s="8">
        <v>5.29444240645633</v>
      </c>
    </row>
    <row r="378" spans="1:11" ht="15" customHeight="1" x14ac:dyDescent="0.25">
      <c r="A378" s="4">
        <v>43728</v>
      </c>
      <c r="B378" s="5">
        <v>56.95</v>
      </c>
      <c r="C378" s="6">
        <v>6833369</v>
      </c>
      <c r="D378" s="5">
        <v>-0.227750525578129</v>
      </c>
      <c r="E378" s="5">
        <v>57.05</v>
      </c>
      <c r="F378" s="5">
        <v>56.88</v>
      </c>
      <c r="G378" s="5">
        <v>57.17</v>
      </c>
      <c r="H378" s="5">
        <v>56.895000000000003</v>
      </c>
      <c r="I378" s="5">
        <v>57.467075000000001</v>
      </c>
      <c r="J378" s="5">
        <v>-0.22775861631931699</v>
      </c>
      <c r="K378" s="5">
        <v>5.4054933969185504</v>
      </c>
    </row>
    <row r="379" spans="1:11" ht="15" customHeight="1" x14ac:dyDescent="0.25">
      <c r="A379" s="7">
        <v>43727</v>
      </c>
      <c r="B379" s="8">
        <v>57.08</v>
      </c>
      <c r="C379" s="9">
        <v>5930860</v>
      </c>
      <c r="D379" s="8">
        <v>0.74126367807978399</v>
      </c>
      <c r="E379" s="8">
        <v>57.05</v>
      </c>
      <c r="F379" s="8">
        <v>57.02</v>
      </c>
      <c r="G379" s="8">
        <v>57.295000000000002</v>
      </c>
      <c r="H379" s="8">
        <v>56.790599999999998</v>
      </c>
      <c r="I379" s="8">
        <v>57.598260000000003</v>
      </c>
      <c r="J379" s="8">
        <v>0.74127177314646797</v>
      </c>
      <c r="K379" s="8">
        <v>5.6461115187087296</v>
      </c>
    </row>
    <row r="380" spans="1:11" ht="15" customHeight="1" x14ac:dyDescent="0.25">
      <c r="A380" s="4">
        <v>43726</v>
      </c>
      <c r="B380" s="5">
        <v>56.66</v>
      </c>
      <c r="C380" s="6">
        <v>6346365</v>
      </c>
      <c r="D380" s="5">
        <v>-0.21134202183867801</v>
      </c>
      <c r="E380" s="5">
        <v>56.51</v>
      </c>
      <c r="F380" s="5">
        <v>56.27</v>
      </c>
      <c r="G380" s="5">
        <v>56.685000000000002</v>
      </c>
      <c r="H380" s="5">
        <v>56.454599999999999</v>
      </c>
      <c r="I380" s="5">
        <v>57.174441999999999</v>
      </c>
      <c r="J380" s="5">
        <v>-0.21133934881133401</v>
      </c>
      <c r="K380" s="5">
        <v>4.8687490829053397</v>
      </c>
    </row>
    <row r="381" spans="1:11" ht="15" customHeight="1" x14ac:dyDescent="0.25">
      <c r="A381" s="7">
        <v>43725</v>
      </c>
      <c r="B381" s="8">
        <v>56.78</v>
      </c>
      <c r="C381" s="9">
        <v>6830845</v>
      </c>
      <c r="D381" s="8">
        <v>0.37122149549231298</v>
      </c>
      <c r="E381" s="8">
        <v>56.45</v>
      </c>
      <c r="F381" s="8">
        <v>56.43</v>
      </c>
      <c r="G381" s="8">
        <v>56.78</v>
      </c>
      <c r="H381" s="8">
        <v>56.726100000000002</v>
      </c>
      <c r="I381" s="8">
        <v>57.295529999999999</v>
      </c>
      <c r="J381" s="8">
        <v>0.37121678290021798</v>
      </c>
      <c r="K381" s="8">
        <v>5.0908473954511999</v>
      </c>
    </row>
    <row r="382" spans="1:11" ht="15" customHeight="1" x14ac:dyDescent="0.25">
      <c r="A382" s="4">
        <v>43724</v>
      </c>
      <c r="B382" s="5">
        <v>56.57</v>
      </c>
      <c r="C382" s="6">
        <v>6166636</v>
      </c>
      <c r="D382" s="5">
        <v>-0.52751890276068103</v>
      </c>
      <c r="E382" s="5">
        <v>56.69</v>
      </c>
      <c r="F382" s="5">
        <v>56.54</v>
      </c>
      <c r="G382" s="5">
        <v>56.81</v>
      </c>
      <c r="H382" s="5">
        <v>56.692100000000003</v>
      </c>
      <c r="I382" s="5">
        <v>57.083626000000002</v>
      </c>
      <c r="J382" s="5">
        <v>-0.52751917485603905</v>
      </c>
      <c r="K382" s="5">
        <v>4.7021753484959596</v>
      </c>
    </row>
    <row r="383" spans="1:11" ht="15" customHeight="1" x14ac:dyDescent="0.25">
      <c r="A383" s="7">
        <v>43721</v>
      </c>
      <c r="B383" s="8">
        <v>56.87</v>
      </c>
      <c r="C383" s="9">
        <v>7997317</v>
      </c>
      <c r="D383" s="8">
        <v>1.17416829745595</v>
      </c>
      <c r="E383" s="8">
        <v>56.71</v>
      </c>
      <c r="F383" s="8">
        <v>56.71</v>
      </c>
      <c r="G383" s="8">
        <v>56.975000000000001</v>
      </c>
      <c r="H383" s="8">
        <v>56.667999999999999</v>
      </c>
      <c r="I383" s="8">
        <v>57.38635</v>
      </c>
      <c r="J383" s="8">
        <v>1.1741710506894401</v>
      </c>
      <c r="K383" s="8">
        <v>5.25742846661774</v>
      </c>
    </row>
    <row r="384" spans="1:11" ht="15" customHeight="1" x14ac:dyDescent="0.25">
      <c r="A384" s="4">
        <v>43720</v>
      </c>
      <c r="B384" s="5">
        <v>56.21</v>
      </c>
      <c r="C384" s="6">
        <v>9621562</v>
      </c>
      <c r="D384" s="5">
        <v>0.66260744985673303</v>
      </c>
      <c r="E384" s="5">
        <v>56.19</v>
      </c>
      <c r="F384" s="5">
        <v>56.02</v>
      </c>
      <c r="G384" s="5">
        <v>56.33</v>
      </c>
      <c r="H384" s="5">
        <v>56.226700000000001</v>
      </c>
      <c r="I384" s="5">
        <v>56.720356000000002</v>
      </c>
      <c r="J384" s="5">
        <v>0.66260852663735303</v>
      </c>
      <c r="K384" s="5">
        <v>4.0358694057226598</v>
      </c>
    </row>
    <row r="385" spans="1:11" ht="15" customHeight="1" x14ac:dyDescent="0.25">
      <c r="A385" s="7">
        <v>43719</v>
      </c>
      <c r="B385" s="8">
        <v>55.84</v>
      </c>
      <c r="C385" s="9">
        <v>7237869</v>
      </c>
      <c r="D385" s="8">
        <v>0.885275519421857</v>
      </c>
      <c r="E385" s="8">
        <v>55.84</v>
      </c>
      <c r="F385" s="8">
        <v>55.715000000000003</v>
      </c>
      <c r="G385" s="8">
        <v>55.86</v>
      </c>
      <c r="H385" s="8">
        <v>55.8874</v>
      </c>
      <c r="I385" s="8">
        <v>56.346995999999997</v>
      </c>
      <c r="J385" s="8">
        <v>0.88527565269314001</v>
      </c>
      <c r="K385" s="8">
        <v>3.3510564930300601</v>
      </c>
    </row>
    <row r="386" spans="1:11" ht="15" customHeight="1" x14ac:dyDescent="0.25">
      <c r="A386" s="4">
        <v>43718</v>
      </c>
      <c r="B386" s="5">
        <v>55.35</v>
      </c>
      <c r="C386" s="6">
        <v>4182296.9999999902</v>
      </c>
      <c r="D386" s="5">
        <v>0.28990759195506299</v>
      </c>
      <c r="E386" s="5">
        <v>55.21</v>
      </c>
      <c r="F386" s="5">
        <v>55.13</v>
      </c>
      <c r="G386" s="5">
        <v>55.35</v>
      </c>
      <c r="H386" s="5">
        <v>55.234200000000001</v>
      </c>
      <c r="I386" s="5">
        <v>55.852547000000001</v>
      </c>
      <c r="J386" s="5">
        <v>0.28990991431969698</v>
      </c>
      <c r="K386" s="5">
        <v>2.4441434336023402</v>
      </c>
    </row>
    <row r="387" spans="1:11" ht="15" customHeight="1" x14ac:dyDescent="0.25">
      <c r="A387" s="7">
        <v>43717</v>
      </c>
      <c r="B387" s="8">
        <v>55.19</v>
      </c>
      <c r="C387" s="9">
        <v>15092010</v>
      </c>
      <c r="D387" s="8">
        <v>0.65657486777310703</v>
      </c>
      <c r="E387" s="8">
        <v>55.23</v>
      </c>
      <c r="F387" s="8">
        <v>55.06</v>
      </c>
      <c r="G387" s="8">
        <v>55.25</v>
      </c>
      <c r="H387" s="8">
        <v>55.051000000000002</v>
      </c>
      <c r="I387" s="8">
        <v>55.691093000000002</v>
      </c>
      <c r="J387" s="8">
        <v>0.65657015591811196</v>
      </c>
      <c r="K387" s="8">
        <v>2.1480062362435701</v>
      </c>
    </row>
    <row r="388" spans="1:11" ht="15" customHeight="1" x14ac:dyDescent="0.25">
      <c r="A388" s="4">
        <v>43714</v>
      </c>
      <c r="B388" s="5">
        <v>54.83</v>
      </c>
      <c r="C388" s="6">
        <v>5284419</v>
      </c>
      <c r="D388" s="5">
        <v>0.34773060029282798</v>
      </c>
      <c r="E388" s="5">
        <v>54.74</v>
      </c>
      <c r="F388" s="5">
        <v>54.67</v>
      </c>
      <c r="G388" s="5">
        <v>54.9</v>
      </c>
      <c r="H388" s="5">
        <v>54.7744</v>
      </c>
      <c r="I388" s="5">
        <v>55.327826999999999</v>
      </c>
      <c r="J388" s="5">
        <v>0.34773406171273402</v>
      </c>
      <c r="K388" s="5">
        <v>1.4817076302274299</v>
      </c>
    </row>
    <row r="389" spans="1:11" ht="15" customHeight="1" x14ac:dyDescent="0.25">
      <c r="A389" s="7">
        <v>43713</v>
      </c>
      <c r="B389" s="8">
        <v>54.64</v>
      </c>
      <c r="C389" s="9">
        <v>5378657</v>
      </c>
      <c r="D389" s="8">
        <v>0.71889400921658597</v>
      </c>
      <c r="E389" s="8">
        <v>54.57</v>
      </c>
      <c r="F389" s="8">
        <v>54.57</v>
      </c>
      <c r="G389" s="8">
        <v>54.8</v>
      </c>
      <c r="H389" s="8">
        <v>54.4754</v>
      </c>
      <c r="I389" s="8">
        <v>55.136099999999999</v>
      </c>
      <c r="J389" s="8">
        <v>0.71889221110594803</v>
      </c>
      <c r="K389" s="8">
        <v>1.1300440205429101</v>
      </c>
    </row>
    <row r="390" spans="1:11" ht="15" customHeight="1" x14ac:dyDescent="0.25">
      <c r="A390" s="4">
        <v>43712</v>
      </c>
      <c r="B390" s="5">
        <v>54.25</v>
      </c>
      <c r="C390" s="6">
        <v>3585170</v>
      </c>
      <c r="D390" s="5">
        <v>0.556070435588496</v>
      </c>
      <c r="E390" s="5">
        <v>54.15</v>
      </c>
      <c r="F390" s="5">
        <v>54.09</v>
      </c>
      <c r="G390" s="5">
        <v>54.29</v>
      </c>
      <c r="H390" s="5">
        <v>53.939100000000003</v>
      </c>
      <c r="I390" s="5">
        <v>54.742559999999997</v>
      </c>
      <c r="J390" s="5">
        <v>0.55606335360280901</v>
      </c>
      <c r="K390" s="5">
        <v>0.40821716801172803</v>
      </c>
    </row>
    <row r="391" spans="1:11" ht="15" customHeight="1" x14ac:dyDescent="0.25">
      <c r="A391" s="7">
        <v>43711</v>
      </c>
      <c r="B391" s="8">
        <v>53.95</v>
      </c>
      <c r="C391" s="9">
        <v>6172005</v>
      </c>
      <c r="D391" s="8">
        <v>5.5637982195855203E-2</v>
      </c>
      <c r="E391" s="8">
        <v>53.87</v>
      </c>
      <c r="F391" s="8">
        <v>53.84</v>
      </c>
      <c r="G391" s="8">
        <v>53.98</v>
      </c>
      <c r="H391" s="8">
        <v>54.175400000000003</v>
      </c>
      <c r="I391" s="8">
        <v>54.439839999999997</v>
      </c>
      <c r="J391" s="8">
        <v>5.5651984687976601E-2</v>
      </c>
      <c r="K391" s="8">
        <v>-0.14702861335290901</v>
      </c>
    </row>
    <row r="392" spans="1:11" ht="15" customHeight="1" x14ac:dyDescent="0.25">
      <c r="A392" s="4">
        <v>43707</v>
      </c>
      <c r="B392" s="5">
        <v>53.92</v>
      </c>
      <c r="C392" s="6">
        <v>6970656</v>
      </c>
      <c r="D392" s="5">
        <v>0.31627906976745501</v>
      </c>
      <c r="E392" s="5">
        <v>54.05</v>
      </c>
      <c r="F392" s="5">
        <v>53.744999999999997</v>
      </c>
      <c r="G392" s="5">
        <v>54.07</v>
      </c>
      <c r="H392" s="5">
        <v>54.054400000000001</v>
      </c>
      <c r="I392" s="5">
        <v>54.409559999999999</v>
      </c>
      <c r="J392" s="5">
        <v>0.31627260729649698</v>
      </c>
      <c r="K392" s="5">
        <v>-0.20256786500367499</v>
      </c>
    </row>
    <row r="393" spans="1:11" ht="15" customHeight="1" x14ac:dyDescent="0.25">
      <c r="A393" s="7">
        <v>43706</v>
      </c>
      <c r="B393" s="8">
        <v>53.75</v>
      </c>
      <c r="C393" s="9">
        <v>3322506</v>
      </c>
      <c r="D393" s="8">
        <v>0.71201049278621897</v>
      </c>
      <c r="E393" s="8">
        <v>53.84</v>
      </c>
      <c r="F393" s="8">
        <v>53.575000000000003</v>
      </c>
      <c r="G393" s="8">
        <v>53.84</v>
      </c>
      <c r="H393" s="8">
        <v>53.202199999999998</v>
      </c>
      <c r="I393" s="8">
        <v>54.238019999999999</v>
      </c>
      <c r="J393" s="8">
        <v>0.71201014138633201</v>
      </c>
      <c r="K393" s="8">
        <v>-0.51720469552458603</v>
      </c>
    </row>
    <row r="394" spans="1:11" ht="15" customHeight="1" x14ac:dyDescent="0.25">
      <c r="A394" s="4">
        <v>43705</v>
      </c>
      <c r="B394" s="5">
        <v>53.37</v>
      </c>
      <c r="C394" s="6">
        <v>3717960</v>
      </c>
      <c r="D394" s="5">
        <v>-3.7460198539063197E-2</v>
      </c>
      <c r="E394" s="5">
        <v>53.32</v>
      </c>
      <c r="F394" s="5">
        <v>53.23</v>
      </c>
      <c r="G394" s="5">
        <v>53.53</v>
      </c>
      <c r="H394" s="5">
        <v>53.466200000000001</v>
      </c>
      <c r="I394" s="5">
        <v>53.854570000000002</v>
      </c>
      <c r="J394" s="5">
        <v>-3.7460961305213397E-2</v>
      </c>
      <c r="K394" s="5">
        <v>-1.22052457813646</v>
      </c>
    </row>
    <row r="395" spans="1:11" ht="15" customHeight="1" x14ac:dyDescent="0.25">
      <c r="A395" s="7">
        <v>43704</v>
      </c>
      <c r="B395" s="8">
        <v>53.39</v>
      </c>
      <c r="C395" s="9">
        <v>4638137</v>
      </c>
      <c r="D395" s="8">
        <v>-0.31740104555638599</v>
      </c>
      <c r="E395" s="8">
        <v>53.62</v>
      </c>
      <c r="F395" s="8">
        <v>53.36</v>
      </c>
      <c r="G395" s="8">
        <v>53.65</v>
      </c>
      <c r="H395" s="8">
        <v>53.3947</v>
      </c>
      <c r="I395" s="8">
        <v>53.874752000000001</v>
      </c>
      <c r="J395" s="8">
        <v>-0.31740011040535199</v>
      </c>
      <c r="K395" s="8">
        <v>-1.1835069699192899</v>
      </c>
    </row>
    <row r="396" spans="1:11" ht="15" customHeight="1" x14ac:dyDescent="0.25">
      <c r="A396" s="4">
        <v>43703</v>
      </c>
      <c r="B396" s="5">
        <v>53.56</v>
      </c>
      <c r="C396" s="6">
        <v>5901042</v>
      </c>
      <c r="D396" s="5">
        <v>1.45860958514871</v>
      </c>
      <c r="E396" s="5">
        <v>53.69</v>
      </c>
      <c r="F396" s="5">
        <v>53.41</v>
      </c>
      <c r="G396" s="5">
        <v>53.7</v>
      </c>
      <c r="H396" s="5">
        <v>52.976700000000001</v>
      </c>
      <c r="I396" s="5">
        <v>54.046295000000001</v>
      </c>
      <c r="J396" s="5">
        <v>1.45860544907419</v>
      </c>
      <c r="K396" s="5">
        <v>-0.86886463683052495</v>
      </c>
    </row>
    <row r="397" spans="1:11" ht="15" customHeight="1" x14ac:dyDescent="0.25">
      <c r="A397" s="7">
        <v>43700</v>
      </c>
      <c r="B397" s="8">
        <v>52.79</v>
      </c>
      <c r="C397" s="9">
        <v>14128200</v>
      </c>
      <c r="D397" s="8">
        <v>-1.1238059561715701</v>
      </c>
      <c r="E397" s="8">
        <v>53.24</v>
      </c>
      <c r="F397" s="8">
        <v>52.75</v>
      </c>
      <c r="G397" s="8">
        <v>53.55</v>
      </c>
      <c r="H397" s="8">
        <v>53.821399999999997</v>
      </c>
      <c r="I397" s="8">
        <v>53.269306</v>
      </c>
      <c r="J397" s="8">
        <v>-1.12380285295791</v>
      </c>
      <c r="K397" s="8">
        <v>-2.2940095377843002</v>
      </c>
    </row>
    <row r="398" spans="1:11" ht="15" customHeight="1" x14ac:dyDescent="0.25">
      <c r="A398" s="4">
        <v>43699</v>
      </c>
      <c r="B398" s="5">
        <v>53.39</v>
      </c>
      <c r="C398" s="6">
        <v>4619170</v>
      </c>
      <c r="D398" s="5">
        <v>-0.149616607443425</v>
      </c>
      <c r="E398" s="5">
        <v>53.49</v>
      </c>
      <c r="F398" s="5">
        <v>53.195</v>
      </c>
      <c r="G398" s="5">
        <v>53.53</v>
      </c>
      <c r="H398" s="5">
        <v>53.418999999999997</v>
      </c>
      <c r="I398" s="5">
        <v>53.874752000000001</v>
      </c>
      <c r="J398" s="5">
        <v>-0.14961964938501299</v>
      </c>
      <c r="K398" s="5">
        <v>-1.1835069699192899</v>
      </c>
    </row>
    <row r="399" spans="1:11" ht="15" customHeight="1" x14ac:dyDescent="0.25">
      <c r="A399" s="7">
        <v>43698</v>
      </c>
      <c r="B399" s="8">
        <v>53.47</v>
      </c>
      <c r="C399" s="9">
        <v>7070126</v>
      </c>
      <c r="D399" s="8">
        <v>0.33777444173390597</v>
      </c>
      <c r="E399" s="8">
        <v>53.55</v>
      </c>
      <c r="F399" s="8">
        <v>53.44</v>
      </c>
      <c r="G399" s="8">
        <v>53.64</v>
      </c>
      <c r="H399" s="8">
        <v>53.393500000000003</v>
      </c>
      <c r="I399" s="8">
        <v>53.955480000000001</v>
      </c>
      <c r="J399" s="8">
        <v>0.33777386873166099</v>
      </c>
      <c r="K399" s="8">
        <v>-1.03543653705062</v>
      </c>
    </row>
    <row r="400" spans="1:11" ht="15" customHeight="1" x14ac:dyDescent="0.25">
      <c r="A400" s="4">
        <v>43697</v>
      </c>
      <c r="B400" s="5">
        <v>53.29</v>
      </c>
      <c r="C400" s="6">
        <v>4400466</v>
      </c>
      <c r="D400" s="5">
        <v>-0.205992509363295</v>
      </c>
      <c r="E400" s="5">
        <v>53.48</v>
      </c>
      <c r="F400" s="5">
        <v>53.26</v>
      </c>
      <c r="G400" s="5">
        <v>53.482100000000003</v>
      </c>
      <c r="H400" s="5">
        <v>53.752600000000001</v>
      </c>
      <c r="I400" s="5">
        <v>53.773845999999999</v>
      </c>
      <c r="J400" s="5">
        <v>-0.20599483572802901</v>
      </c>
      <c r="K400" s="5">
        <v>-1.3685876742479901</v>
      </c>
    </row>
    <row r="401" spans="1:11" ht="15" customHeight="1" x14ac:dyDescent="0.25">
      <c r="A401" s="7">
        <v>43696</v>
      </c>
      <c r="B401" s="8">
        <v>53.4</v>
      </c>
      <c r="C401" s="9">
        <v>3700961</v>
      </c>
      <c r="D401" s="8">
        <v>-1.8723085564498199E-2</v>
      </c>
      <c r="E401" s="8">
        <v>53.51</v>
      </c>
      <c r="F401" s="8">
        <v>53.4</v>
      </c>
      <c r="G401" s="8">
        <v>53.57</v>
      </c>
      <c r="H401" s="8">
        <v>53.266199999999998</v>
      </c>
      <c r="I401" s="8">
        <v>53.884846000000003</v>
      </c>
      <c r="J401" s="8">
        <v>-1.8710479816930099E-2</v>
      </c>
      <c r="K401" s="8">
        <v>-1.16499266324284</v>
      </c>
    </row>
    <row r="402" spans="1:11" ht="15" customHeight="1" x14ac:dyDescent="0.25">
      <c r="A402" s="4">
        <v>43693</v>
      </c>
      <c r="B402" s="5">
        <v>53.41</v>
      </c>
      <c r="C402" s="6">
        <v>5847209</v>
      </c>
      <c r="D402" s="5">
        <v>1.04048429814604</v>
      </c>
      <c r="E402" s="5">
        <v>53.1</v>
      </c>
      <c r="F402" s="5">
        <v>53.06</v>
      </c>
      <c r="G402" s="5">
        <v>53.46</v>
      </c>
      <c r="H402" s="5">
        <v>53.006</v>
      </c>
      <c r="I402" s="5">
        <v>53.894930000000002</v>
      </c>
      <c r="J402" s="5">
        <v>1.04047736086692</v>
      </c>
      <c r="K402" s="5">
        <v>-1.1464966984592799</v>
      </c>
    </row>
    <row r="403" spans="1:11" ht="15" customHeight="1" x14ac:dyDescent="0.25">
      <c r="A403" s="7">
        <v>43692</v>
      </c>
      <c r="B403" s="8">
        <v>52.86</v>
      </c>
      <c r="C403" s="9">
        <v>6085399</v>
      </c>
      <c r="D403" s="8">
        <v>0.95492742551566101</v>
      </c>
      <c r="E403" s="8">
        <v>52.96</v>
      </c>
      <c r="F403" s="8">
        <v>52.69</v>
      </c>
      <c r="G403" s="8">
        <v>53.04</v>
      </c>
      <c r="H403" s="8">
        <v>53.073900000000002</v>
      </c>
      <c r="I403" s="8">
        <v>53.339939999999999</v>
      </c>
      <c r="J403" s="8">
        <v>0.95492794603617703</v>
      </c>
      <c r="K403" s="8">
        <v>-2.1644534115920799</v>
      </c>
    </row>
    <row r="404" spans="1:11" ht="15" customHeight="1" x14ac:dyDescent="0.25">
      <c r="A404" s="4">
        <v>43691</v>
      </c>
      <c r="B404" s="5">
        <v>52.36</v>
      </c>
      <c r="C404" s="6">
        <v>10064820</v>
      </c>
      <c r="D404" s="5">
        <v>-2.4226612001490699</v>
      </c>
      <c r="E404" s="5">
        <v>52.78</v>
      </c>
      <c r="F404" s="5">
        <v>52.33</v>
      </c>
      <c r="G404" s="5">
        <v>52.82</v>
      </c>
      <c r="H404" s="5">
        <v>53.770800000000001</v>
      </c>
      <c r="I404" s="5">
        <v>52.8354</v>
      </c>
      <c r="J404" s="5">
        <v>-2.4226642907976399</v>
      </c>
      <c r="K404" s="5">
        <v>-3.08987527512839</v>
      </c>
    </row>
    <row r="405" spans="1:11" ht="15" customHeight="1" x14ac:dyDescent="0.25">
      <c r="A405" s="7">
        <v>43690</v>
      </c>
      <c r="B405" s="8">
        <v>53.66</v>
      </c>
      <c r="C405" s="9">
        <v>9138238</v>
      </c>
      <c r="D405" s="8">
        <v>1.13079532604598</v>
      </c>
      <c r="E405" s="8">
        <v>53.2</v>
      </c>
      <c r="F405" s="8">
        <v>53.13</v>
      </c>
      <c r="G405" s="8">
        <v>53.78</v>
      </c>
      <c r="H405" s="8">
        <v>52.9375</v>
      </c>
      <c r="I405" s="8">
        <v>54.147205</v>
      </c>
      <c r="J405" s="8">
        <v>1.1307978019996201</v>
      </c>
      <c r="K405" s="8">
        <v>-0.68377659574468697</v>
      </c>
    </row>
    <row r="406" spans="1:11" ht="15" customHeight="1" x14ac:dyDescent="0.25">
      <c r="A406" s="4">
        <v>43689</v>
      </c>
      <c r="B406" s="5">
        <v>53.06</v>
      </c>
      <c r="C406" s="6">
        <v>6923284</v>
      </c>
      <c r="D406" s="5">
        <v>-0.95202538734365705</v>
      </c>
      <c r="E406" s="5">
        <v>53.4</v>
      </c>
      <c r="F406" s="5">
        <v>52.98</v>
      </c>
      <c r="G406" s="5">
        <v>53.445</v>
      </c>
      <c r="H406" s="5">
        <v>54.196800000000003</v>
      </c>
      <c r="I406" s="5">
        <v>53.541755999999999</v>
      </c>
      <c r="J406" s="5">
        <v>-0.95202259640558795</v>
      </c>
      <c r="K406" s="5">
        <v>-1.79428466617755</v>
      </c>
    </row>
    <row r="407" spans="1:11" ht="15" customHeight="1" x14ac:dyDescent="0.25">
      <c r="A407" s="7">
        <v>43686</v>
      </c>
      <c r="B407" s="8">
        <v>53.57</v>
      </c>
      <c r="C407" s="9">
        <v>7035305</v>
      </c>
      <c r="D407" s="8">
        <v>-1.0528260066494299</v>
      </c>
      <c r="E407" s="8">
        <v>53.86</v>
      </c>
      <c r="F407" s="8">
        <v>53.384999999999998</v>
      </c>
      <c r="G407" s="8">
        <v>53.9</v>
      </c>
      <c r="H407" s="8">
        <v>54.019599999999997</v>
      </c>
      <c r="I407" s="8">
        <v>54.056384999999999</v>
      </c>
      <c r="J407" s="8">
        <v>-1.05282550965046</v>
      </c>
      <c r="K407" s="8">
        <v>-0.85035766691123305</v>
      </c>
    </row>
    <row r="408" spans="1:11" ht="15" customHeight="1" x14ac:dyDescent="0.25">
      <c r="A408" s="4">
        <v>43685</v>
      </c>
      <c r="B408" s="5">
        <v>54.14</v>
      </c>
      <c r="C408" s="6">
        <v>10675790</v>
      </c>
      <c r="D408" s="5">
        <v>0.70684523809523203</v>
      </c>
      <c r="E408" s="5">
        <v>53.61</v>
      </c>
      <c r="F408" s="5">
        <v>53.56</v>
      </c>
      <c r="G408" s="5">
        <v>54.169899999999998</v>
      </c>
      <c r="H408" s="5">
        <v>53.516300000000001</v>
      </c>
      <c r="I408" s="5">
        <v>54.63156</v>
      </c>
      <c r="J408" s="5">
        <v>0.70684490206203099</v>
      </c>
      <c r="K408" s="5">
        <v>0.204622157006597</v>
      </c>
    </row>
    <row r="409" spans="1:11" ht="15" customHeight="1" x14ac:dyDescent="0.25">
      <c r="A409" s="7">
        <v>43684</v>
      </c>
      <c r="B409" s="8">
        <v>53.76</v>
      </c>
      <c r="C409" s="9">
        <v>9339018</v>
      </c>
      <c r="D409" s="8">
        <v>0.69301367297245298</v>
      </c>
      <c r="E409" s="8">
        <v>53.31</v>
      </c>
      <c r="F409" s="8">
        <v>53.08</v>
      </c>
      <c r="G409" s="8">
        <v>53.83</v>
      </c>
      <c r="H409" s="8">
        <v>53.828299999999999</v>
      </c>
      <c r="I409" s="8">
        <v>54.248109999999997</v>
      </c>
      <c r="J409" s="8">
        <v>0.69301107873311896</v>
      </c>
      <c r="K409" s="8">
        <v>-0.49869772560529302</v>
      </c>
    </row>
    <row r="410" spans="1:11" ht="15" customHeight="1" x14ac:dyDescent="0.25">
      <c r="A410" s="4">
        <v>43683</v>
      </c>
      <c r="B410" s="5">
        <v>53.39</v>
      </c>
      <c r="C410" s="6">
        <v>9647047</v>
      </c>
      <c r="D410" s="5">
        <v>1.2708649468892299</v>
      </c>
      <c r="E410" s="5">
        <v>53.26</v>
      </c>
      <c r="F410" s="5">
        <v>52.91</v>
      </c>
      <c r="G410" s="5">
        <v>53.41</v>
      </c>
      <c r="H410" s="5">
        <v>53.488</v>
      </c>
      <c r="I410" s="5">
        <v>53.874752000000001</v>
      </c>
      <c r="J410" s="5">
        <v>1.2708625986326201</v>
      </c>
      <c r="K410" s="5">
        <v>-1.1835069699192899</v>
      </c>
    </row>
    <row r="411" spans="1:11" ht="15" customHeight="1" x14ac:dyDescent="0.25">
      <c r="A411" s="7">
        <v>43682</v>
      </c>
      <c r="B411" s="8">
        <v>52.72</v>
      </c>
      <c r="C411" s="9">
        <v>8982457</v>
      </c>
      <c r="D411" s="8">
        <v>-2.4787273399926</v>
      </c>
      <c r="E411" s="8">
        <v>53.39</v>
      </c>
      <c r="F411" s="8">
        <v>52.51</v>
      </c>
      <c r="G411" s="8">
        <v>53.43</v>
      </c>
      <c r="H411" s="8">
        <v>53.92</v>
      </c>
      <c r="I411" s="8">
        <v>53.19867</v>
      </c>
      <c r="J411" s="8">
        <v>-2.4787335997025801</v>
      </c>
      <c r="K411" s="8">
        <v>-2.4235693323551</v>
      </c>
    </row>
    <row r="412" spans="1:11" ht="15" customHeight="1" x14ac:dyDescent="0.25">
      <c r="A412" s="4">
        <v>43679</v>
      </c>
      <c r="B412" s="5">
        <v>54.06</v>
      </c>
      <c r="C412" s="6">
        <v>11362830</v>
      </c>
      <c r="D412" s="5">
        <v>-0.51527419948472697</v>
      </c>
      <c r="E412" s="5">
        <v>54.24</v>
      </c>
      <c r="F412" s="5">
        <v>53.77</v>
      </c>
      <c r="G412" s="5">
        <v>54.27</v>
      </c>
      <c r="H412" s="5">
        <v>54.643300000000004</v>
      </c>
      <c r="I412" s="5">
        <v>54.550840000000001</v>
      </c>
      <c r="J412" s="5">
        <v>-0.51526644957019496</v>
      </c>
      <c r="K412" s="5">
        <v>5.6566397652233598E-2</v>
      </c>
    </row>
    <row r="413" spans="1:11" ht="15" customHeight="1" x14ac:dyDescent="0.25">
      <c r="A413" s="7">
        <v>43678</v>
      </c>
      <c r="B413" s="8">
        <v>54.34</v>
      </c>
      <c r="C413" s="9">
        <v>16478570</v>
      </c>
      <c r="D413" s="8">
        <v>-1.8399264029433898E-2</v>
      </c>
      <c r="E413" s="8">
        <v>54.58</v>
      </c>
      <c r="F413" s="8">
        <v>54.12</v>
      </c>
      <c r="G413" s="8">
        <v>55.05</v>
      </c>
      <c r="H413" s="8">
        <v>54.948500000000003</v>
      </c>
      <c r="I413" s="8">
        <v>54.833378000000003</v>
      </c>
      <c r="J413" s="8">
        <v>-1.83978153970865E-2</v>
      </c>
      <c r="K413" s="8">
        <v>0.57479457079970597</v>
      </c>
    </row>
    <row r="414" spans="1:11" ht="15" customHeight="1" x14ac:dyDescent="0.25">
      <c r="A414" s="4">
        <v>43677</v>
      </c>
      <c r="B414" s="5">
        <v>54.35</v>
      </c>
      <c r="C414" s="6">
        <v>8867622</v>
      </c>
      <c r="D414" s="5">
        <v>-7.3542930685788196E-2</v>
      </c>
      <c r="E414" s="5">
        <v>54.58</v>
      </c>
      <c r="F414" s="5">
        <v>53.94</v>
      </c>
      <c r="G414" s="5">
        <v>54.76</v>
      </c>
      <c r="H414" s="5">
        <v>54.629600000000003</v>
      </c>
      <c r="I414" s="5">
        <v>54.843468000000001</v>
      </c>
      <c r="J414" s="5">
        <v>-7.35407860566583E-2</v>
      </c>
      <c r="K414" s="5">
        <v>0.59330154071899899</v>
      </c>
    </row>
    <row r="415" spans="1:11" ht="15" customHeight="1" x14ac:dyDescent="0.25">
      <c r="A415" s="7">
        <v>43676</v>
      </c>
      <c r="B415" s="8">
        <v>54.39</v>
      </c>
      <c r="C415" s="9">
        <v>5467203</v>
      </c>
      <c r="D415" s="8">
        <v>-0.63938618925831703</v>
      </c>
      <c r="E415" s="8">
        <v>54.51</v>
      </c>
      <c r="F415" s="8">
        <v>54.35</v>
      </c>
      <c r="G415" s="8">
        <v>54.54</v>
      </c>
      <c r="H415" s="8">
        <v>54.940899999999999</v>
      </c>
      <c r="I415" s="8">
        <v>54.883830000000003</v>
      </c>
      <c r="J415" s="8">
        <v>-0.63939014801850302</v>
      </c>
      <c r="K415" s="8">
        <v>0.66733308877476105</v>
      </c>
    </row>
    <row r="416" spans="1:11" ht="15" customHeight="1" x14ac:dyDescent="0.25">
      <c r="A416" s="4">
        <v>43675</v>
      </c>
      <c r="B416" s="5">
        <v>54.74</v>
      </c>
      <c r="C416" s="6">
        <v>2483432</v>
      </c>
      <c r="D416" s="5">
        <v>-0.12771392081737301</v>
      </c>
      <c r="E416" s="5">
        <v>54.77</v>
      </c>
      <c r="F416" s="5">
        <v>54.67</v>
      </c>
      <c r="G416" s="5">
        <v>54.79</v>
      </c>
      <c r="H416" s="5">
        <v>54.627099999999999</v>
      </c>
      <c r="I416" s="5">
        <v>55.237009999999998</v>
      </c>
      <c r="J416" s="5">
        <v>-0.12771832206641601</v>
      </c>
      <c r="K416" s="5">
        <v>1.3151320616287501</v>
      </c>
    </row>
    <row r="417" spans="1:11" ht="15" customHeight="1" x14ac:dyDescent="0.25">
      <c r="A417" s="7">
        <v>43672</v>
      </c>
      <c r="B417" s="8">
        <v>54.81</v>
      </c>
      <c r="C417" s="9">
        <v>3365127</v>
      </c>
      <c r="D417" s="8">
        <v>0.25608194622279701</v>
      </c>
      <c r="E417" s="8">
        <v>54.73</v>
      </c>
      <c r="F417" s="8">
        <v>54.71</v>
      </c>
      <c r="G417" s="8">
        <v>54.88</v>
      </c>
      <c r="H417" s="8">
        <v>54.821899999999999</v>
      </c>
      <c r="I417" s="8">
        <v>55.307648</v>
      </c>
      <c r="J417" s="8">
        <v>0.256094428544062</v>
      </c>
      <c r="K417" s="8">
        <v>1.4446955245781301</v>
      </c>
    </row>
    <row r="418" spans="1:11" ht="15" customHeight="1" x14ac:dyDescent="0.25">
      <c r="A418" s="4">
        <v>43671</v>
      </c>
      <c r="B418" s="5">
        <v>54.67</v>
      </c>
      <c r="C418" s="6">
        <v>5767626</v>
      </c>
      <c r="D418" s="5">
        <v>-1.0676800579080601</v>
      </c>
      <c r="E418" s="5">
        <v>55.03</v>
      </c>
      <c r="F418" s="5">
        <v>54.621699999999997</v>
      </c>
      <c r="G418" s="5">
        <v>55.03</v>
      </c>
      <c r="H418" s="5">
        <v>55.081600000000002</v>
      </c>
      <c r="I418" s="5">
        <v>55.166370000000001</v>
      </c>
      <c r="J418" s="5">
        <v>-1.0676856690063199</v>
      </c>
      <c r="K418" s="5">
        <v>1.1855649303008</v>
      </c>
    </row>
    <row r="419" spans="1:11" ht="15" customHeight="1" x14ac:dyDescent="0.25">
      <c r="A419" s="7">
        <v>43670</v>
      </c>
      <c r="B419" s="8">
        <v>55.26</v>
      </c>
      <c r="C419" s="9">
        <v>4780541</v>
      </c>
      <c r="D419" s="8">
        <v>0.12683457148034899</v>
      </c>
      <c r="E419" s="8">
        <v>55.15</v>
      </c>
      <c r="F419" s="8">
        <v>55.13</v>
      </c>
      <c r="G419" s="8">
        <v>55.29</v>
      </c>
      <c r="H419" s="8">
        <v>55.263800000000003</v>
      </c>
      <c r="I419" s="8">
        <v>55.76173</v>
      </c>
      <c r="J419" s="8">
        <v>0.12683715868173601</v>
      </c>
      <c r="K419" s="8">
        <v>2.2775678650036602</v>
      </c>
    </row>
    <row r="420" spans="1:11" ht="15" customHeight="1" x14ac:dyDescent="0.25">
      <c r="A420" s="4">
        <v>43669</v>
      </c>
      <c r="B420" s="5">
        <v>55.19</v>
      </c>
      <c r="C420" s="6">
        <v>3626789</v>
      </c>
      <c r="D420" s="5">
        <v>0.80365296803652697</v>
      </c>
      <c r="E420" s="5">
        <v>55.18</v>
      </c>
      <c r="F420" s="5">
        <v>55.055</v>
      </c>
      <c r="G420" s="5">
        <v>55.215000000000003</v>
      </c>
      <c r="H420" s="5">
        <v>54.985100000000003</v>
      </c>
      <c r="I420" s="5">
        <v>55.691093000000002</v>
      </c>
      <c r="J420" s="5">
        <v>0.80364942232262704</v>
      </c>
      <c r="K420" s="5">
        <v>2.1480062362435701</v>
      </c>
    </row>
    <row r="421" spans="1:11" ht="15" customHeight="1" x14ac:dyDescent="0.25">
      <c r="A421" s="7">
        <v>43668</v>
      </c>
      <c r="B421" s="8">
        <v>54.75</v>
      </c>
      <c r="C421" s="9">
        <v>2766493</v>
      </c>
      <c r="D421" s="8">
        <v>0.146332540698734</v>
      </c>
      <c r="E421" s="8">
        <v>54.74</v>
      </c>
      <c r="F421" s="8">
        <v>54.64</v>
      </c>
      <c r="G421" s="8">
        <v>54.805</v>
      </c>
      <c r="H421" s="8">
        <v>54.7166</v>
      </c>
      <c r="I421" s="8">
        <v>55.247100000000003</v>
      </c>
      <c r="J421" s="8">
        <v>0.146339155539876</v>
      </c>
      <c r="K421" s="8">
        <v>1.33363903154805</v>
      </c>
    </row>
    <row r="422" spans="1:11" ht="15" customHeight="1" x14ac:dyDescent="0.25">
      <c r="A422" s="4">
        <v>43665</v>
      </c>
      <c r="B422" s="5">
        <v>54.67</v>
      </c>
      <c r="C422" s="6">
        <v>3560648</v>
      </c>
      <c r="D422" s="5">
        <v>0.25673940949935098</v>
      </c>
      <c r="E422" s="5">
        <v>54.84</v>
      </c>
      <c r="F422" s="5">
        <v>54.67</v>
      </c>
      <c r="G422" s="5">
        <v>54.905000000000001</v>
      </c>
      <c r="H422" s="5">
        <v>55.006100000000004</v>
      </c>
      <c r="I422" s="5">
        <v>55.166370000000001</v>
      </c>
      <c r="J422" s="5">
        <v>0.25673737985028</v>
      </c>
      <c r="K422" s="5">
        <v>1.1855649303008</v>
      </c>
    </row>
    <row r="423" spans="1:11" ht="15" customHeight="1" x14ac:dyDescent="0.25">
      <c r="A423" s="7">
        <v>43664</v>
      </c>
      <c r="B423" s="8">
        <v>54.53</v>
      </c>
      <c r="C423" s="9">
        <v>4501690</v>
      </c>
      <c r="D423" s="8">
        <v>-0.25608194622279701</v>
      </c>
      <c r="E423" s="8">
        <v>54</v>
      </c>
      <c r="F423" s="8">
        <v>53.96</v>
      </c>
      <c r="G423" s="8">
        <v>54.53</v>
      </c>
      <c r="H423" s="8">
        <v>53.9542</v>
      </c>
      <c r="I423" s="8">
        <v>55.025100000000002</v>
      </c>
      <c r="J423" s="8">
        <v>-0.25607992695549903</v>
      </c>
      <c r="K423" s="8">
        <v>0.92644900953778198</v>
      </c>
    </row>
    <row r="424" spans="1:11" ht="15" customHeight="1" x14ac:dyDescent="0.25">
      <c r="A424" s="4">
        <v>43663</v>
      </c>
      <c r="B424" s="5">
        <v>54.67</v>
      </c>
      <c r="C424" s="6">
        <v>2256589</v>
      </c>
      <c r="D424" s="5">
        <v>-9.1374269005839406E-2</v>
      </c>
      <c r="E424" s="5">
        <v>54.74</v>
      </c>
      <c r="F424" s="5">
        <v>54.66</v>
      </c>
      <c r="G424" s="5">
        <v>54.807899999999997</v>
      </c>
      <c r="H424" s="5">
        <v>54.904400000000003</v>
      </c>
      <c r="I424" s="5">
        <v>55.166370000000001</v>
      </c>
      <c r="J424" s="5">
        <v>-9.1379752769937803E-2</v>
      </c>
      <c r="K424" s="5">
        <v>1.1855649303008</v>
      </c>
    </row>
    <row r="425" spans="1:11" ht="15" customHeight="1" x14ac:dyDescent="0.25">
      <c r="A425" s="7">
        <v>43662</v>
      </c>
      <c r="B425" s="8">
        <v>54.72</v>
      </c>
      <c r="C425" s="9">
        <v>4354657</v>
      </c>
      <c r="D425" s="8">
        <v>-0.74369671685108296</v>
      </c>
      <c r="E425" s="8">
        <v>54.76</v>
      </c>
      <c r="F425" s="8">
        <v>54.65</v>
      </c>
      <c r="G425" s="8">
        <v>54.82</v>
      </c>
      <c r="H425" s="8">
        <v>54.832000000000001</v>
      </c>
      <c r="I425" s="8">
        <v>55.216827000000002</v>
      </c>
      <c r="J425" s="8">
        <v>-0.74369748276800196</v>
      </c>
      <c r="K425" s="8">
        <v>1.2781126192223</v>
      </c>
    </row>
    <row r="426" spans="1:11" ht="15" customHeight="1" x14ac:dyDescent="0.25">
      <c r="A426" s="4">
        <v>43661</v>
      </c>
      <c r="B426" s="5">
        <v>55.13</v>
      </c>
      <c r="C426" s="6">
        <v>2997236</v>
      </c>
      <c r="D426" s="5">
        <v>7.2608458885459096E-2</v>
      </c>
      <c r="E426" s="5">
        <v>55.21</v>
      </c>
      <c r="F426" s="5">
        <v>55.05</v>
      </c>
      <c r="G426" s="5">
        <v>55.21</v>
      </c>
      <c r="H426" s="5">
        <v>55.269799999999996</v>
      </c>
      <c r="I426" s="5">
        <v>55.630549999999999</v>
      </c>
      <c r="J426" s="5">
        <v>7.2608138555096902E-2</v>
      </c>
      <c r="K426" s="5">
        <v>2.0369589141599298</v>
      </c>
    </row>
    <row r="427" spans="1:11" ht="15" customHeight="1" x14ac:dyDescent="0.25">
      <c r="A427" s="7">
        <v>43658</v>
      </c>
      <c r="B427" s="8">
        <v>55.09</v>
      </c>
      <c r="C427" s="9">
        <v>3040629</v>
      </c>
      <c r="D427" s="8">
        <v>3.6317414200115403E-2</v>
      </c>
      <c r="E427" s="8">
        <v>55.01</v>
      </c>
      <c r="F427" s="8">
        <v>54.95</v>
      </c>
      <c r="G427" s="8">
        <v>55.14</v>
      </c>
      <c r="H427" s="8">
        <v>55.251600000000003</v>
      </c>
      <c r="I427" s="8">
        <v>55.590187</v>
      </c>
      <c r="J427" s="8">
        <v>3.63199541968839E-2</v>
      </c>
      <c r="K427" s="8">
        <v>1.96292553191488</v>
      </c>
    </row>
    <row r="428" spans="1:11" ht="15" customHeight="1" x14ac:dyDescent="0.25">
      <c r="A428" s="4">
        <v>43657</v>
      </c>
      <c r="B428" s="5">
        <v>55.07</v>
      </c>
      <c r="C428" s="6">
        <v>3393215</v>
      </c>
      <c r="D428" s="5">
        <v>0.18191740949609</v>
      </c>
      <c r="E428" s="5">
        <v>55.13</v>
      </c>
      <c r="F428" s="5">
        <v>54.92</v>
      </c>
      <c r="G428" s="5">
        <v>55.13</v>
      </c>
      <c r="H428" s="5">
        <v>55.1342</v>
      </c>
      <c r="I428" s="5">
        <v>55.570003999999997</v>
      </c>
      <c r="J428" s="5">
        <v>0.181915707046753</v>
      </c>
      <c r="K428" s="5">
        <v>1.9259060895084199</v>
      </c>
    </row>
    <row r="429" spans="1:11" ht="15" customHeight="1" x14ac:dyDescent="0.25">
      <c r="A429" s="7">
        <v>43656</v>
      </c>
      <c r="B429" s="8">
        <v>54.97</v>
      </c>
      <c r="C429" s="9">
        <v>5133099</v>
      </c>
      <c r="D429" s="8">
        <v>0.60395314787700105</v>
      </c>
      <c r="E429" s="8">
        <v>55.03</v>
      </c>
      <c r="F429" s="8">
        <v>54.89</v>
      </c>
      <c r="G429" s="8">
        <v>55.11</v>
      </c>
      <c r="H429" s="8">
        <v>54.811300000000003</v>
      </c>
      <c r="I429" s="8">
        <v>55.469096999999998</v>
      </c>
      <c r="J429" s="8">
        <v>0.60395457785371498</v>
      </c>
      <c r="K429" s="8">
        <v>1.7408235509904499</v>
      </c>
    </row>
    <row r="430" spans="1:11" ht="15" customHeight="1" x14ac:dyDescent="0.25">
      <c r="A430" s="4">
        <v>43655</v>
      </c>
      <c r="B430" s="5">
        <v>54.64</v>
      </c>
      <c r="C430" s="6">
        <v>4575266</v>
      </c>
      <c r="D430" s="5">
        <v>-0.88880827135860896</v>
      </c>
      <c r="E430" s="5">
        <v>54.61</v>
      </c>
      <c r="F430" s="5">
        <v>54.58</v>
      </c>
      <c r="G430" s="5">
        <v>54.71</v>
      </c>
      <c r="H430" s="5">
        <v>54.8277</v>
      </c>
      <c r="I430" s="5">
        <v>55.136099999999999</v>
      </c>
      <c r="J430" s="5">
        <v>-0.88881019511760595</v>
      </c>
      <c r="K430" s="5">
        <v>1.1300440205429101</v>
      </c>
    </row>
    <row r="431" spans="1:11" ht="15" customHeight="1" x14ac:dyDescent="0.25">
      <c r="A431" s="7">
        <v>43654</v>
      </c>
      <c r="B431" s="8">
        <v>55.13</v>
      </c>
      <c r="C431" s="9">
        <v>3914826</v>
      </c>
      <c r="D431" s="8">
        <v>-0.57709648331830599</v>
      </c>
      <c r="E431" s="8">
        <v>55.13</v>
      </c>
      <c r="F431" s="8">
        <v>55.05</v>
      </c>
      <c r="G431" s="8">
        <v>55.18</v>
      </c>
      <c r="H431" s="8">
        <v>54.933100000000003</v>
      </c>
      <c r="I431" s="8">
        <v>55.630549999999999</v>
      </c>
      <c r="J431" s="8">
        <v>-0.57709928449997105</v>
      </c>
      <c r="K431" s="8">
        <v>2.0369589141599298</v>
      </c>
    </row>
    <row r="432" spans="1:11" ht="15" customHeight="1" x14ac:dyDescent="0.25">
      <c r="A432" s="4">
        <v>43651</v>
      </c>
      <c r="B432" s="5">
        <v>55.45</v>
      </c>
      <c r="C432" s="6">
        <v>3752421</v>
      </c>
      <c r="D432" s="5">
        <v>-0.430957083857053</v>
      </c>
      <c r="E432" s="5">
        <v>55.36</v>
      </c>
      <c r="F432" s="5">
        <v>55.075000000000003</v>
      </c>
      <c r="G432" s="5">
        <v>55.46</v>
      </c>
      <c r="H432" s="5">
        <v>55.506300000000003</v>
      </c>
      <c r="I432" s="5">
        <v>55.953457</v>
      </c>
      <c r="J432" s="5">
        <v>-0.43095163640206602</v>
      </c>
      <c r="K432" s="5">
        <v>2.6292314746881802</v>
      </c>
    </row>
    <row r="433" spans="1:11" ht="15" customHeight="1" x14ac:dyDescent="0.25">
      <c r="A433" s="7">
        <v>43649</v>
      </c>
      <c r="B433" s="8">
        <v>55.69</v>
      </c>
      <c r="C433" s="9">
        <v>3122834</v>
      </c>
      <c r="D433" s="8">
        <v>0.288132540968844</v>
      </c>
      <c r="E433" s="8">
        <v>55.61</v>
      </c>
      <c r="F433" s="8">
        <v>55.534999999999997</v>
      </c>
      <c r="G433" s="8">
        <v>55.72</v>
      </c>
      <c r="H433" s="8">
        <v>55.441099999999999</v>
      </c>
      <c r="I433" s="8">
        <v>56.195633000000001</v>
      </c>
      <c r="J433" s="8">
        <v>0.28813306449741999</v>
      </c>
      <c r="K433" s="8">
        <v>3.07342809977989</v>
      </c>
    </row>
    <row r="434" spans="1:11" ht="15" customHeight="1" x14ac:dyDescent="0.25">
      <c r="A434" s="4">
        <v>43648</v>
      </c>
      <c r="B434" s="5">
        <v>55.53</v>
      </c>
      <c r="C434" s="6">
        <v>6973040</v>
      </c>
      <c r="D434" s="5">
        <v>0.30708092485549598</v>
      </c>
      <c r="E434" s="5">
        <v>55.48</v>
      </c>
      <c r="F434" s="5">
        <v>55.43</v>
      </c>
      <c r="G434" s="5">
        <v>55.6</v>
      </c>
      <c r="H434" s="5">
        <v>55.657600000000002</v>
      </c>
      <c r="I434" s="5">
        <v>56.034179999999999</v>
      </c>
      <c r="J434" s="5">
        <v>0.30707463879258101</v>
      </c>
      <c r="K434" s="5">
        <v>2.7772927366104101</v>
      </c>
    </row>
    <row r="435" spans="1:11" ht="15" customHeight="1" x14ac:dyDescent="0.25">
      <c r="A435" s="7">
        <v>43647</v>
      </c>
      <c r="B435" s="8">
        <v>55.36</v>
      </c>
      <c r="C435" s="9">
        <v>7774420</v>
      </c>
      <c r="D435" s="8">
        <v>1.42909490655918</v>
      </c>
      <c r="E435" s="8">
        <v>55.58</v>
      </c>
      <c r="F435" s="8">
        <v>55.2</v>
      </c>
      <c r="G435" s="8">
        <v>55.59</v>
      </c>
      <c r="H435" s="8">
        <v>55.409300000000002</v>
      </c>
      <c r="I435" s="8">
        <v>55.862639999999999</v>
      </c>
      <c r="J435" s="8">
        <v>1.42909491720446</v>
      </c>
      <c r="K435" s="8">
        <v>2.4626559060895001</v>
      </c>
    </row>
    <row r="436" spans="1:11" ht="15" customHeight="1" x14ac:dyDescent="0.25">
      <c r="A436" s="4">
        <v>43644</v>
      </c>
      <c r="B436" s="5">
        <v>54.58</v>
      </c>
      <c r="C436" s="6">
        <v>7620185</v>
      </c>
      <c r="D436" s="5">
        <v>0.40470934510670098</v>
      </c>
      <c r="E436" s="5">
        <v>54.69</v>
      </c>
      <c r="F436" s="5">
        <v>54.54</v>
      </c>
      <c r="G436" s="5">
        <v>54.71</v>
      </c>
      <c r="H436" s="5">
        <v>54.578400000000002</v>
      </c>
      <c r="I436" s="5">
        <v>55.075558000000001</v>
      </c>
      <c r="J436" s="5">
        <v>0.40471028680726301</v>
      </c>
      <c r="K436" s="5">
        <v>1.01899853264856</v>
      </c>
    </row>
    <row r="437" spans="1:11" ht="15" customHeight="1" x14ac:dyDescent="0.25">
      <c r="A437" s="7">
        <v>43643</v>
      </c>
      <c r="B437" s="8">
        <v>54.36</v>
      </c>
      <c r="C437" s="9">
        <v>2904051</v>
      </c>
      <c r="D437" s="8">
        <v>0.40635389730327898</v>
      </c>
      <c r="E437" s="8">
        <v>54.36</v>
      </c>
      <c r="F437" s="8">
        <v>54.35</v>
      </c>
      <c r="G437" s="8">
        <v>54.505000000000003</v>
      </c>
      <c r="H437" s="8">
        <v>54.631999999999998</v>
      </c>
      <c r="I437" s="8">
        <v>54.853560000000002</v>
      </c>
      <c r="J437" s="8">
        <v>0.40635852243648901</v>
      </c>
      <c r="K437" s="8">
        <v>0.61181217901687102</v>
      </c>
    </row>
    <row r="438" spans="1:11" ht="15" customHeight="1" x14ac:dyDescent="0.25">
      <c r="A438" s="4">
        <v>43642</v>
      </c>
      <c r="B438" s="5">
        <v>54.14</v>
      </c>
      <c r="C438" s="6">
        <v>3129868</v>
      </c>
      <c r="D438" s="5">
        <v>-0.147547030616002</v>
      </c>
      <c r="E438" s="5">
        <v>54.33</v>
      </c>
      <c r="F438" s="5">
        <v>54.12</v>
      </c>
      <c r="G438" s="5">
        <v>54.35</v>
      </c>
      <c r="H438" s="5">
        <v>54.0623</v>
      </c>
      <c r="I438" s="5">
        <v>54.63156</v>
      </c>
      <c r="J438" s="5">
        <v>-0.14755003482946799</v>
      </c>
      <c r="K438" s="5">
        <v>0.204622157006597</v>
      </c>
    </row>
    <row r="439" spans="1:11" ht="15" customHeight="1" x14ac:dyDescent="0.25">
      <c r="A439" s="7">
        <v>43641</v>
      </c>
      <c r="B439" s="8">
        <v>54.22</v>
      </c>
      <c r="C439" s="9">
        <v>4557765</v>
      </c>
      <c r="D439" s="8">
        <v>-0.44069041498347999</v>
      </c>
      <c r="E439" s="8">
        <v>54.57</v>
      </c>
      <c r="F439" s="8">
        <v>54.22</v>
      </c>
      <c r="G439" s="8">
        <v>54.62</v>
      </c>
      <c r="H439" s="8">
        <v>54.612099999999998</v>
      </c>
      <c r="I439" s="8">
        <v>54.712288000000001</v>
      </c>
      <c r="J439" s="8">
        <v>-0.44069210168679002</v>
      </c>
      <c r="K439" s="8">
        <v>0.35269258987527102</v>
      </c>
    </row>
    <row r="440" spans="1:11" ht="15" customHeight="1" x14ac:dyDescent="0.25">
      <c r="A440" s="4">
        <v>43640</v>
      </c>
      <c r="B440" s="5">
        <v>54.46</v>
      </c>
      <c r="C440" s="6">
        <v>4630798</v>
      </c>
      <c r="D440" s="5">
        <v>0</v>
      </c>
      <c r="E440" s="5">
        <v>54.44</v>
      </c>
      <c r="F440" s="5">
        <v>54.36</v>
      </c>
      <c r="G440" s="5">
        <v>54.5</v>
      </c>
      <c r="H440" s="5">
        <v>54.551000000000002</v>
      </c>
      <c r="I440" s="5">
        <v>54.954467999999999</v>
      </c>
      <c r="J440" s="5">
        <v>0</v>
      </c>
      <c r="K440" s="5">
        <v>0.79689655172412899</v>
      </c>
    </row>
    <row r="441" spans="1:11" ht="15" customHeight="1" x14ac:dyDescent="0.25">
      <c r="A441" s="7">
        <v>43637</v>
      </c>
      <c r="B441" s="8">
        <v>54.46</v>
      </c>
      <c r="C441" s="9">
        <v>5512290</v>
      </c>
      <c r="D441" s="8">
        <v>-0.98181818181818303</v>
      </c>
      <c r="E441" s="8">
        <v>54.49</v>
      </c>
      <c r="F441" s="8">
        <v>54.44</v>
      </c>
      <c r="G441" s="8">
        <v>54.643000000000001</v>
      </c>
      <c r="H441" s="8">
        <v>54.309600000000003</v>
      </c>
      <c r="I441" s="8">
        <v>54.954467999999999</v>
      </c>
      <c r="J441" s="8">
        <v>-0.98181655035003401</v>
      </c>
      <c r="K441" s="8">
        <v>0.79689655172412899</v>
      </c>
    </row>
    <row r="442" spans="1:11" ht="15" customHeight="1" x14ac:dyDescent="0.25">
      <c r="A442" s="4">
        <v>43636</v>
      </c>
      <c r="B442" s="5">
        <v>55</v>
      </c>
      <c r="C442" s="6">
        <v>5851103</v>
      </c>
      <c r="D442" s="5">
        <v>0.97301266752340898</v>
      </c>
      <c r="E442" s="5">
        <v>55.08</v>
      </c>
      <c r="F442" s="5">
        <v>54.704999999999998</v>
      </c>
      <c r="G442" s="5">
        <v>55.11</v>
      </c>
      <c r="H442" s="5">
        <v>54.883600000000001</v>
      </c>
      <c r="I442" s="5">
        <v>55.499369999999999</v>
      </c>
      <c r="J442" s="5">
        <v>0.97301246377712303</v>
      </c>
      <c r="K442" s="5">
        <v>1.7963499633161999</v>
      </c>
    </row>
    <row r="443" spans="1:11" ht="15" customHeight="1" x14ac:dyDescent="0.25">
      <c r="A443" s="7">
        <v>43635</v>
      </c>
      <c r="B443" s="8">
        <v>54.47</v>
      </c>
      <c r="C443" s="9">
        <v>7401879</v>
      </c>
      <c r="D443" s="8">
        <v>0.88905352843118202</v>
      </c>
      <c r="E443" s="8">
        <v>54.24</v>
      </c>
      <c r="F443" s="8">
        <v>54.16</v>
      </c>
      <c r="G443" s="8">
        <v>54.53</v>
      </c>
      <c r="H443" s="8">
        <v>54.270499999999998</v>
      </c>
      <c r="I443" s="8">
        <v>54.964557999999997</v>
      </c>
      <c r="J443" s="8">
        <v>0.88905327072954499</v>
      </c>
      <c r="K443" s="8">
        <v>0.815403521643421</v>
      </c>
    </row>
    <row r="444" spans="1:11" ht="15" customHeight="1" x14ac:dyDescent="0.25">
      <c r="A444" s="4">
        <v>43634</v>
      </c>
      <c r="B444" s="5">
        <v>53.99</v>
      </c>
      <c r="C444" s="6">
        <v>7818427</v>
      </c>
      <c r="D444" s="5">
        <v>0.59623625861748797</v>
      </c>
      <c r="E444" s="5">
        <v>53.61</v>
      </c>
      <c r="F444" s="5">
        <v>53.61</v>
      </c>
      <c r="G444" s="5">
        <v>54.02</v>
      </c>
      <c r="H444" s="5">
        <v>53.312199999999997</v>
      </c>
      <c r="I444" s="5">
        <v>54.480200000000004</v>
      </c>
      <c r="J444" s="5">
        <v>0.59624475301478497</v>
      </c>
      <c r="K444" s="5">
        <v>-7.3000733675714594E-2</v>
      </c>
    </row>
    <row r="445" spans="1:11" ht="15" customHeight="1" x14ac:dyDescent="0.25">
      <c r="A445" s="7">
        <v>43633</v>
      </c>
      <c r="B445" s="8">
        <v>53.67</v>
      </c>
      <c r="C445" s="9">
        <v>4117290</v>
      </c>
      <c r="D445" s="8">
        <v>-0.61111111111110605</v>
      </c>
      <c r="E445" s="8">
        <v>53.65</v>
      </c>
      <c r="F445" s="8">
        <v>53.62</v>
      </c>
      <c r="G445" s="8">
        <v>53.73</v>
      </c>
      <c r="H445" s="8">
        <v>53.558199999999999</v>
      </c>
      <c r="I445" s="8">
        <v>54.157290000000003</v>
      </c>
      <c r="J445" s="8">
        <v>0.29127777777777603</v>
      </c>
      <c r="K445" s="8">
        <v>-0.665278796771826</v>
      </c>
    </row>
    <row r="446" spans="1:11" ht="15" customHeight="1" x14ac:dyDescent="0.25">
      <c r="A446" s="4">
        <v>43630</v>
      </c>
      <c r="B446" s="5">
        <v>54</v>
      </c>
      <c r="C446" s="6">
        <v>4805128</v>
      </c>
      <c r="D446" s="5">
        <v>-0.25858884373845997</v>
      </c>
      <c r="E446" s="5">
        <v>54.03</v>
      </c>
      <c r="F446" s="5">
        <v>53.91</v>
      </c>
      <c r="G446" s="5">
        <v>54.05</v>
      </c>
      <c r="H446" s="5">
        <v>54.366300000000003</v>
      </c>
      <c r="I446" s="5">
        <v>54</v>
      </c>
      <c r="J446" s="5">
        <v>-0.25858884373845997</v>
      </c>
      <c r="K446" s="5">
        <v>-0.95377842993397399</v>
      </c>
    </row>
    <row r="447" spans="1:11" ht="15" customHeight="1" x14ac:dyDescent="0.25">
      <c r="A447" s="7">
        <v>43629</v>
      </c>
      <c r="B447" s="8">
        <v>54.14</v>
      </c>
      <c r="C447" s="9">
        <v>4410195</v>
      </c>
      <c r="D447" s="8">
        <v>-0.11070110701107901</v>
      </c>
      <c r="E447" s="8">
        <v>54.28</v>
      </c>
      <c r="F447" s="8">
        <v>53.98</v>
      </c>
      <c r="G447" s="8">
        <v>54.314999999999998</v>
      </c>
      <c r="H447" s="8">
        <v>54.151899999999998</v>
      </c>
      <c r="I447" s="8">
        <v>54.14</v>
      </c>
      <c r="J447" s="8">
        <v>-0.11070110701107901</v>
      </c>
      <c r="K447" s="8">
        <v>-0.69699192956713596</v>
      </c>
    </row>
    <row r="448" spans="1:11" ht="15" customHeight="1" x14ac:dyDescent="0.25">
      <c r="A448" s="4">
        <v>43628</v>
      </c>
      <c r="B448" s="5">
        <v>54.2</v>
      </c>
      <c r="C448" s="6">
        <v>5555136</v>
      </c>
      <c r="D448" s="5">
        <v>-1.11293559569422</v>
      </c>
      <c r="E448" s="5">
        <v>54.5</v>
      </c>
      <c r="F448" s="5">
        <v>54.18</v>
      </c>
      <c r="G448" s="5">
        <v>54.57</v>
      </c>
      <c r="H448" s="5">
        <v>54.5732</v>
      </c>
      <c r="I448" s="5">
        <v>54.2</v>
      </c>
      <c r="J448" s="5">
        <v>-1.11293559569422</v>
      </c>
      <c r="K448" s="5">
        <v>-0.58694057226705798</v>
      </c>
    </row>
    <row r="449" spans="1:11" ht="15" customHeight="1" x14ac:dyDescent="0.25">
      <c r="A449" s="7">
        <v>43627</v>
      </c>
      <c r="B449" s="8">
        <v>54.81</v>
      </c>
      <c r="C449" s="9">
        <v>3556855</v>
      </c>
      <c r="D449" s="8">
        <v>0.32948929159801699</v>
      </c>
      <c r="E449" s="8">
        <v>54.96</v>
      </c>
      <c r="F449" s="8">
        <v>54.74</v>
      </c>
      <c r="G449" s="8">
        <v>54.99</v>
      </c>
      <c r="H449" s="8">
        <v>54.782400000000003</v>
      </c>
      <c r="I449" s="8">
        <v>54.81</v>
      </c>
      <c r="J449" s="8">
        <v>0.32948929159801699</v>
      </c>
      <c r="K449" s="8">
        <v>0.53191489361701905</v>
      </c>
    </row>
    <row r="450" spans="1:11" ht="15" customHeight="1" x14ac:dyDescent="0.25">
      <c r="A450" s="4">
        <v>43626</v>
      </c>
      <c r="B450" s="5">
        <v>54.63</v>
      </c>
      <c r="C450" s="6">
        <v>2866835</v>
      </c>
      <c r="D450" s="5">
        <v>0.45972784111805098</v>
      </c>
      <c r="E450" s="5">
        <v>54.62</v>
      </c>
      <c r="F450" s="5">
        <v>54.59</v>
      </c>
      <c r="G450" s="5">
        <v>54.76</v>
      </c>
      <c r="H450" s="5">
        <v>54.516599999999997</v>
      </c>
      <c r="I450" s="5">
        <v>54.63</v>
      </c>
      <c r="J450" s="5">
        <v>0.45972784111805098</v>
      </c>
      <c r="K450" s="5">
        <v>0.20176082171679999</v>
      </c>
    </row>
    <row r="451" spans="1:11" ht="15" customHeight="1" x14ac:dyDescent="0.25">
      <c r="A451" s="7">
        <v>43623</v>
      </c>
      <c r="B451" s="8">
        <v>54.38</v>
      </c>
      <c r="C451" s="9">
        <v>6287234</v>
      </c>
      <c r="D451" s="8">
        <v>1.2097524660338701</v>
      </c>
      <c r="E451" s="8">
        <v>54.09</v>
      </c>
      <c r="F451" s="8">
        <v>54.064999999999998</v>
      </c>
      <c r="G451" s="8">
        <v>54.41</v>
      </c>
      <c r="H451" s="8">
        <v>54.046100000000003</v>
      </c>
      <c r="I451" s="8">
        <v>54.38</v>
      </c>
      <c r="J451" s="8">
        <v>1.2097524660338701</v>
      </c>
      <c r="K451" s="8">
        <v>-0.25678650036683798</v>
      </c>
    </row>
    <row r="452" spans="1:11" ht="15" customHeight="1" x14ac:dyDescent="0.25">
      <c r="A452" s="4">
        <v>43622</v>
      </c>
      <c r="B452" s="5">
        <v>53.73</v>
      </c>
      <c r="C452" s="6">
        <v>5012345</v>
      </c>
      <c r="D452" s="5">
        <v>0.11179429849077401</v>
      </c>
      <c r="E452" s="5">
        <v>53.72</v>
      </c>
      <c r="F452" s="5">
        <v>53.62</v>
      </c>
      <c r="G452" s="5">
        <v>53.83</v>
      </c>
      <c r="H452" s="5">
        <v>53.7117</v>
      </c>
      <c r="I452" s="5">
        <v>53.73</v>
      </c>
      <c r="J452" s="5">
        <v>0.11179429849077401</v>
      </c>
      <c r="K452" s="5">
        <v>-1.44900953778431</v>
      </c>
    </row>
    <row r="453" spans="1:11" ht="15" customHeight="1" x14ac:dyDescent="0.25">
      <c r="A453" s="7">
        <v>43621</v>
      </c>
      <c r="B453" s="8">
        <v>53.67</v>
      </c>
      <c r="C453" s="9">
        <v>5084081</v>
      </c>
      <c r="D453" s="8">
        <v>5.5928411633110402E-2</v>
      </c>
      <c r="E453" s="8">
        <v>53.89</v>
      </c>
      <c r="F453" s="8">
        <v>53.55</v>
      </c>
      <c r="G453" s="8">
        <v>53.91</v>
      </c>
      <c r="H453" s="8">
        <v>53.950800000000001</v>
      </c>
      <c r="I453" s="8">
        <v>53.67</v>
      </c>
      <c r="J453" s="8">
        <v>5.5928411633110402E-2</v>
      </c>
      <c r="K453" s="8">
        <v>-1.5590608950843701</v>
      </c>
    </row>
    <row r="454" spans="1:11" ht="15" customHeight="1" x14ac:dyDescent="0.25">
      <c r="A454" s="4">
        <v>43620</v>
      </c>
      <c r="B454" s="5">
        <v>53.64</v>
      </c>
      <c r="C454" s="6">
        <v>8127690</v>
      </c>
      <c r="D454" s="5">
        <v>1.1502922873845001</v>
      </c>
      <c r="E454" s="5">
        <v>53.11</v>
      </c>
      <c r="F454" s="5">
        <v>53.024999999999999</v>
      </c>
      <c r="G454" s="5">
        <v>53.68</v>
      </c>
      <c r="H454" s="5">
        <v>52.760599999999997</v>
      </c>
      <c r="I454" s="5">
        <v>53.64</v>
      </c>
      <c r="J454" s="5">
        <v>1.1502922873845001</v>
      </c>
      <c r="K454" s="5">
        <v>-1.6140865737344099</v>
      </c>
    </row>
    <row r="455" spans="1:11" ht="15" customHeight="1" x14ac:dyDescent="0.25">
      <c r="A455" s="7">
        <v>43619</v>
      </c>
      <c r="B455" s="8">
        <v>53.03</v>
      </c>
      <c r="C455" s="9">
        <v>12242750</v>
      </c>
      <c r="D455" s="8">
        <v>0.58801213960546495</v>
      </c>
      <c r="E455" s="8">
        <v>52.97</v>
      </c>
      <c r="F455" s="8">
        <v>52.79</v>
      </c>
      <c r="G455" s="8">
        <v>53.07</v>
      </c>
      <c r="H455" s="8">
        <v>52.785400000000003</v>
      </c>
      <c r="I455" s="8">
        <v>53.03</v>
      </c>
      <c r="J455" s="8">
        <v>0.58801213960546495</v>
      </c>
      <c r="K455" s="8">
        <v>-2.7329420396184898</v>
      </c>
    </row>
    <row r="456" spans="1:11" ht="15" customHeight="1" x14ac:dyDescent="0.25">
      <c r="A456" s="4">
        <v>43616</v>
      </c>
      <c r="B456" s="5">
        <v>52.72</v>
      </c>
      <c r="C456" s="6">
        <v>11481540</v>
      </c>
      <c r="D456" s="5">
        <v>-1.0696190654907101</v>
      </c>
      <c r="E456" s="5">
        <v>52.59</v>
      </c>
      <c r="F456" s="5">
        <v>52.5</v>
      </c>
      <c r="G456" s="5">
        <v>52.875</v>
      </c>
      <c r="H456" s="5">
        <v>53.101599999999998</v>
      </c>
      <c r="I456" s="5">
        <v>52.72</v>
      </c>
      <c r="J456" s="5">
        <v>-1.0696190654907101</v>
      </c>
      <c r="K456" s="5">
        <v>-3.3015407190022001</v>
      </c>
    </row>
    <row r="457" spans="1:11" ht="15" customHeight="1" x14ac:dyDescent="0.25">
      <c r="A457" s="7">
        <v>43615</v>
      </c>
      <c r="B457" s="8">
        <v>53.29</v>
      </c>
      <c r="C457" s="9">
        <v>5601764</v>
      </c>
      <c r="D457" s="8">
        <v>0.45240339302545701</v>
      </c>
      <c r="E457" s="8">
        <v>53.18</v>
      </c>
      <c r="F457" s="8">
        <v>53.103200000000001</v>
      </c>
      <c r="G457" s="8">
        <v>53.314999999999998</v>
      </c>
      <c r="H457" s="8">
        <v>53.208300000000001</v>
      </c>
      <c r="I457" s="8">
        <v>53.29</v>
      </c>
      <c r="J457" s="8">
        <v>0.45240339302545701</v>
      </c>
      <c r="K457" s="8">
        <v>-2.2560528246515101</v>
      </c>
    </row>
    <row r="458" spans="1:11" ht="15" customHeight="1" x14ac:dyDescent="0.25">
      <c r="A458" s="4">
        <v>43614</v>
      </c>
      <c r="B458" s="5">
        <v>53.05</v>
      </c>
      <c r="C458" s="6">
        <v>6281892</v>
      </c>
      <c r="D458" s="5">
        <v>-0.46904315196998297</v>
      </c>
      <c r="E458" s="5">
        <v>53.18</v>
      </c>
      <c r="F458" s="5">
        <v>52.87</v>
      </c>
      <c r="G458" s="5">
        <v>53.25</v>
      </c>
      <c r="H458" s="5">
        <v>53.564599999999999</v>
      </c>
      <c r="I458" s="5">
        <v>53.05</v>
      </c>
      <c r="J458" s="5">
        <v>-0.46904315196998297</v>
      </c>
      <c r="K458" s="5">
        <v>-2.6962582538517998</v>
      </c>
    </row>
    <row r="459" spans="1:11" ht="15" customHeight="1" x14ac:dyDescent="0.25">
      <c r="A459" s="7">
        <v>43613</v>
      </c>
      <c r="B459" s="8">
        <v>53.3</v>
      </c>
      <c r="C459" s="9">
        <v>6796649</v>
      </c>
      <c r="D459" s="8">
        <v>-0.83720930232559199</v>
      </c>
      <c r="E459" s="8">
        <v>53.82</v>
      </c>
      <c r="F459" s="8">
        <v>53.29</v>
      </c>
      <c r="G459" s="8">
        <v>53.89</v>
      </c>
      <c r="H459" s="8">
        <v>53.998800000000003</v>
      </c>
      <c r="I459" s="8">
        <v>53.3</v>
      </c>
      <c r="J459" s="8">
        <v>-0.83720930232559199</v>
      </c>
      <c r="K459" s="8">
        <v>-2.2377109317681598</v>
      </c>
    </row>
    <row r="460" spans="1:11" ht="15" customHeight="1" x14ac:dyDescent="0.25">
      <c r="A460" s="4">
        <v>43609</v>
      </c>
      <c r="B460" s="5">
        <v>53.75</v>
      </c>
      <c r="C460" s="6">
        <v>3512360</v>
      </c>
      <c r="D460" s="5">
        <v>1.5492159455885199</v>
      </c>
      <c r="E460" s="5">
        <v>53.71</v>
      </c>
      <c r="F460" s="5">
        <v>53.53</v>
      </c>
      <c r="G460" s="5">
        <v>53.76</v>
      </c>
      <c r="H460" s="5">
        <v>53.733400000000003</v>
      </c>
      <c r="I460" s="5">
        <v>53.75</v>
      </c>
      <c r="J460" s="5">
        <v>1.5492159455885199</v>
      </c>
      <c r="K460" s="5">
        <v>-1.41232575201761</v>
      </c>
    </row>
    <row r="461" spans="1:11" ht="15" customHeight="1" x14ac:dyDescent="0.25">
      <c r="A461" s="7">
        <v>43608</v>
      </c>
      <c r="B461" s="8">
        <v>52.93</v>
      </c>
      <c r="C461" s="9">
        <v>6110408</v>
      </c>
      <c r="D461" s="8">
        <v>-0.75004687792986602</v>
      </c>
      <c r="E461" s="8">
        <v>53.01</v>
      </c>
      <c r="F461" s="8">
        <v>52.856699999999996</v>
      </c>
      <c r="G461" s="8">
        <v>53.104999999999997</v>
      </c>
      <c r="H461" s="8">
        <v>53.552199999999999</v>
      </c>
      <c r="I461" s="8">
        <v>52.93</v>
      </c>
      <c r="J461" s="8">
        <v>-0.75004687792986602</v>
      </c>
      <c r="K461" s="8">
        <v>-2.9163609684519498</v>
      </c>
    </row>
    <row r="462" spans="1:11" ht="15" customHeight="1" x14ac:dyDescent="0.25">
      <c r="A462" s="4">
        <v>43607</v>
      </c>
      <c r="B462" s="5">
        <v>53.33</v>
      </c>
      <c r="C462" s="6">
        <v>4606957</v>
      </c>
      <c r="D462" s="5">
        <v>-0.81830016737959299</v>
      </c>
      <c r="E462" s="5">
        <v>53.34</v>
      </c>
      <c r="F462" s="5">
        <v>53.265000000000001</v>
      </c>
      <c r="G462" s="5">
        <v>53.45</v>
      </c>
      <c r="H462" s="5">
        <v>53.472799999999999</v>
      </c>
      <c r="I462" s="5">
        <v>53.33</v>
      </c>
      <c r="J462" s="5">
        <v>-0.81830016737959299</v>
      </c>
      <c r="K462" s="5">
        <v>-2.1826852531181302</v>
      </c>
    </row>
    <row r="463" spans="1:11" ht="15" customHeight="1" x14ac:dyDescent="0.25">
      <c r="A463" s="7">
        <v>43606</v>
      </c>
      <c r="B463" s="8">
        <v>53.77</v>
      </c>
      <c r="C463" s="9">
        <v>7052804</v>
      </c>
      <c r="D463" s="8">
        <v>0.69288389513109105</v>
      </c>
      <c r="E463" s="8">
        <v>53.65</v>
      </c>
      <c r="F463" s="8">
        <v>53.56</v>
      </c>
      <c r="G463" s="8">
        <v>53.8</v>
      </c>
      <c r="H463" s="8">
        <v>53.497300000000003</v>
      </c>
      <c r="I463" s="8">
        <v>53.77</v>
      </c>
      <c r="J463" s="8">
        <v>0.69288389513109105</v>
      </c>
      <c r="K463" s="8">
        <v>-1.3756419662509101</v>
      </c>
    </row>
    <row r="464" spans="1:11" ht="15" customHeight="1" x14ac:dyDescent="0.25">
      <c r="A464" s="4">
        <v>43605</v>
      </c>
      <c r="B464" s="5">
        <v>53.4</v>
      </c>
      <c r="C464" s="6">
        <v>4029214</v>
      </c>
      <c r="D464" s="5">
        <v>-0.54013782827342305</v>
      </c>
      <c r="E464" s="5">
        <v>53.41</v>
      </c>
      <c r="F464" s="5">
        <v>53.29</v>
      </c>
      <c r="G464" s="5">
        <v>53.56</v>
      </c>
      <c r="H464" s="5">
        <v>53.952399999999997</v>
      </c>
      <c r="I464" s="5">
        <v>53.4</v>
      </c>
      <c r="J464" s="5">
        <v>-0.54013782827342305</v>
      </c>
      <c r="K464" s="5">
        <v>-2.05429200293471</v>
      </c>
    </row>
    <row r="465" spans="1:11" ht="15" customHeight="1" x14ac:dyDescent="0.25">
      <c r="A465" s="7">
        <v>43602</v>
      </c>
      <c r="B465" s="8">
        <v>53.69</v>
      </c>
      <c r="C465" s="9">
        <v>5877420</v>
      </c>
      <c r="D465" s="8">
        <v>-0.37112636852848402</v>
      </c>
      <c r="E465" s="8">
        <v>53.81</v>
      </c>
      <c r="F465" s="8">
        <v>53.67</v>
      </c>
      <c r="G465" s="8">
        <v>54.06</v>
      </c>
      <c r="H465" s="8">
        <v>53.891100000000002</v>
      </c>
      <c r="I465" s="8">
        <v>53.69</v>
      </c>
      <c r="J465" s="8">
        <v>-0.37112636852848402</v>
      </c>
      <c r="K465" s="8">
        <v>-1.5223771093176901</v>
      </c>
    </row>
    <row r="466" spans="1:11" ht="15" customHeight="1" x14ac:dyDescent="0.25">
      <c r="A466" s="4">
        <v>43601</v>
      </c>
      <c r="B466" s="5">
        <v>53.89</v>
      </c>
      <c r="C466" s="6">
        <v>4622532</v>
      </c>
      <c r="D466" s="5">
        <v>0.40991242779950798</v>
      </c>
      <c r="E466" s="5">
        <v>53.81</v>
      </c>
      <c r="F466" s="5">
        <v>53.79</v>
      </c>
      <c r="G466" s="5">
        <v>54.134999999999998</v>
      </c>
      <c r="H466" s="5">
        <v>53.353700000000003</v>
      </c>
      <c r="I466" s="5">
        <v>53.89</v>
      </c>
      <c r="J466" s="5">
        <v>0.40991242779950798</v>
      </c>
      <c r="K466" s="5">
        <v>-1.1555392516507701</v>
      </c>
    </row>
    <row r="467" spans="1:11" ht="15" customHeight="1" x14ac:dyDescent="0.25">
      <c r="A467" s="7">
        <v>43600</v>
      </c>
      <c r="B467" s="8">
        <v>53.67</v>
      </c>
      <c r="C467" s="9">
        <v>6987107</v>
      </c>
      <c r="D467" s="8">
        <v>0.149281582384763</v>
      </c>
      <c r="E467" s="8">
        <v>53.19</v>
      </c>
      <c r="F467" s="8">
        <v>53.13</v>
      </c>
      <c r="G467" s="8">
        <v>53.75</v>
      </c>
      <c r="H467" s="8">
        <v>53.8172</v>
      </c>
      <c r="I467" s="8">
        <v>53.67</v>
      </c>
      <c r="J467" s="8">
        <v>0.149281582384763</v>
      </c>
      <c r="K467" s="8">
        <v>-1.5590608950843701</v>
      </c>
    </row>
    <row r="468" spans="1:11" ht="15" customHeight="1" x14ac:dyDescent="0.25">
      <c r="A468" s="4">
        <v>43599</v>
      </c>
      <c r="B468" s="5">
        <v>53.59</v>
      </c>
      <c r="C468" s="6">
        <v>6980981</v>
      </c>
      <c r="D468" s="5">
        <v>1.40018921475875</v>
      </c>
      <c r="E468" s="5">
        <v>53.49</v>
      </c>
      <c r="F468" s="5">
        <v>53.42</v>
      </c>
      <c r="G468" s="5">
        <v>53.71</v>
      </c>
      <c r="H468" s="5">
        <v>53.441000000000003</v>
      </c>
      <c r="I468" s="5">
        <v>53.59</v>
      </c>
      <c r="J468" s="5">
        <v>1.40018921475875</v>
      </c>
      <c r="K468" s="5">
        <v>-1.7057960381511299</v>
      </c>
    </row>
    <row r="469" spans="1:11" ht="15" customHeight="1" x14ac:dyDescent="0.25">
      <c r="A469" s="7">
        <v>43598</v>
      </c>
      <c r="B469" s="8">
        <v>52.85</v>
      </c>
      <c r="C469" s="9">
        <v>13771100</v>
      </c>
      <c r="D469" s="8">
        <v>-2.2563343813574899</v>
      </c>
      <c r="E469" s="8">
        <v>53.19</v>
      </c>
      <c r="F469" s="8">
        <v>52.76</v>
      </c>
      <c r="G469" s="8">
        <v>53.24</v>
      </c>
      <c r="H469" s="8">
        <v>53.886699999999998</v>
      </c>
      <c r="I469" s="8">
        <v>52.85</v>
      </c>
      <c r="J469" s="8">
        <v>-2.2563343813574899</v>
      </c>
      <c r="K469" s="8">
        <v>-3.0630961115187101</v>
      </c>
    </row>
    <row r="470" spans="1:11" ht="15" customHeight="1" x14ac:dyDescent="0.25">
      <c r="A470" s="4">
        <v>43595</v>
      </c>
      <c r="B470" s="5">
        <v>54.07</v>
      </c>
      <c r="C470" s="6">
        <v>8129155</v>
      </c>
      <c r="D470" s="5">
        <v>0.68901303538173497</v>
      </c>
      <c r="E470" s="5">
        <v>53.59</v>
      </c>
      <c r="F470" s="5">
        <v>53.174999999999997</v>
      </c>
      <c r="G470" s="5">
        <v>54.085299999999997</v>
      </c>
      <c r="H470" s="5">
        <v>53.910400000000003</v>
      </c>
      <c r="I470" s="5">
        <v>54.07</v>
      </c>
      <c r="J470" s="5">
        <v>0.68901303538173497</v>
      </c>
      <c r="K470" s="5">
        <v>-0.82538517975055503</v>
      </c>
    </row>
    <row r="471" spans="1:11" ht="15" customHeight="1" x14ac:dyDescent="0.25">
      <c r="A471" s="7">
        <v>43594</v>
      </c>
      <c r="B471" s="8">
        <v>53.7</v>
      </c>
      <c r="C471" s="9">
        <v>9657559</v>
      </c>
      <c r="D471" s="8">
        <v>-0.64754856614245204</v>
      </c>
      <c r="E471" s="8">
        <v>53.32</v>
      </c>
      <c r="F471" s="8">
        <v>53.09</v>
      </c>
      <c r="G471" s="8">
        <v>53.77</v>
      </c>
      <c r="H471" s="8">
        <v>54.011299999999999</v>
      </c>
      <c r="I471" s="8">
        <v>53.7</v>
      </c>
      <c r="J471" s="8">
        <v>-0.64754856614245204</v>
      </c>
      <c r="K471" s="8">
        <v>-1.50403521643433</v>
      </c>
    </row>
    <row r="472" spans="1:11" ht="15" customHeight="1" x14ac:dyDescent="0.25">
      <c r="A472" s="4">
        <v>43593</v>
      </c>
      <c r="B472" s="5">
        <v>54.05</v>
      </c>
      <c r="C472" s="6">
        <v>13188990</v>
      </c>
      <c r="D472" s="5">
        <v>-0.60684075027584905</v>
      </c>
      <c r="E472" s="5">
        <v>53.94</v>
      </c>
      <c r="F472" s="5">
        <v>53.854999999999997</v>
      </c>
      <c r="G472" s="5">
        <v>54.215000000000003</v>
      </c>
      <c r="H472" s="5">
        <v>54.366199999999999</v>
      </c>
      <c r="I472" s="5">
        <v>54.05</v>
      </c>
      <c r="J472" s="5">
        <v>-0.60684075027584905</v>
      </c>
      <c r="K472" s="5">
        <v>-0.86206896551725198</v>
      </c>
    </row>
    <row r="473" spans="1:11" ht="15" customHeight="1" x14ac:dyDescent="0.25">
      <c r="A473" s="7">
        <v>43592</v>
      </c>
      <c r="B473" s="8">
        <v>54.38</v>
      </c>
      <c r="C473" s="9">
        <v>16407259.999999899</v>
      </c>
      <c r="D473" s="8">
        <v>-1.8234338328218</v>
      </c>
      <c r="E473" s="8">
        <v>54.89</v>
      </c>
      <c r="F473" s="8">
        <v>54.22</v>
      </c>
      <c r="G473" s="8">
        <v>54.97</v>
      </c>
      <c r="H473" s="8">
        <v>55.173400000000001</v>
      </c>
      <c r="I473" s="8">
        <v>54.38</v>
      </c>
      <c r="J473" s="8">
        <v>-1.8234338328218</v>
      </c>
      <c r="K473" s="8">
        <v>-0.25678650036683798</v>
      </c>
    </row>
    <row r="474" spans="1:11" ht="15" customHeight="1" x14ac:dyDescent="0.25">
      <c r="A474" s="4">
        <v>43591</v>
      </c>
      <c r="B474" s="5">
        <v>55.39</v>
      </c>
      <c r="C474" s="6">
        <v>10520600</v>
      </c>
      <c r="D474" s="5">
        <v>-1.0185847033595401</v>
      </c>
      <c r="E474" s="5">
        <v>54.83</v>
      </c>
      <c r="F474" s="5">
        <v>54.81</v>
      </c>
      <c r="G474" s="5">
        <v>55.424999999999997</v>
      </c>
      <c r="H474" s="5">
        <v>55.5608</v>
      </c>
      <c r="I474" s="5">
        <v>55.39</v>
      </c>
      <c r="J474" s="5">
        <v>-1.0185847033595401</v>
      </c>
      <c r="K474" s="5">
        <v>1.59574468085105</v>
      </c>
    </row>
    <row r="475" spans="1:11" ht="15" customHeight="1" x14ac:dyDescent="0.25">
      <c r="A475" s="7">
        <v>43588</v>
      </c>
      <c r="B475" s="8">
        <v>55.96</v>
      </c>
      <c r="C475" s="9">
        <v>5549684</v>
      </c>
      <c r="D475" s="8">
        <v>1.28506787330315</v>
      </c>
      <c r="E475" s="8">
        <v>55.51</v>
      </c>
      <c r="F475" s="8">
        <v>55.51</v>
      </c>
      <c r="G475" s="8">
        <v>55.99</v>
      </c>
      <c r="H475" s="8">
        <v>55.384099999999997</v>
      </c>
      <c r="I475" s="8">
        <v>55.96</v>
      </c>
      <c r="J475" s="8">
        <v>1.28506787330315</v>
      </c>
      <c r="K475" s="8">
        <v>2.6412325752017498</v>
      </c>
    </row>
    <row r="476" spans="1:11" ht="15" customHeight="1" x14ac:dyDescent="0.25">
      <c r="A476" s="4">
        <v>43587</v>
      </c>
      <c r="B476" s="5">
        <v>55.25</v>
      </c>
      <c r="C476" s="6">
        <v>8557851</v>
      </c>
      <c r="D476" s="5">
        <v>3.6212203512597699E-2</v>
      </c>
      <c r="E476" s="5">
        <v>55.22</v>
      </c>
      <c r="F476" s="5">
        <v>55.02</v>
      </c>
      <c r="G476" s="5">
        <v>55.41</v>
      </c>
      <c r="H476" s="5">
        <v>55.241199999999999</v>
      </c>
      <c r="I476" s="5">
        <v>55.25</v>
      </c>
      <c r="J476" s="5">
        <v>3.6212203512597699E-2</v>
      </c>
      <c r="K476" s="5">
        <v>1.3389581804842201</v>
      </c>
    </row>
    <row r="477" spans="1:11" ht="15" customHeight="1" x14ac:dyDescent="0.25">
      <c r="A477" s="7">
        <v>43586</v>
      </c>
      <c r="B477" s="8">
        <v>55.23</v>
      </c>
      <c r="C477" s="9">
        <v>8875165</v>
      </c>
      <c r="D477" s="8">
        <v>-0.34283652111152202</v>
      </c>
      <c r="E477" s="8">
        <v>55.47</v>
      </c>
      <c r="F477" s="8">
        <v>55.17</v>
      </c>
      <c r="G477" s="8">
        <v>55.69</v>
      </c>
      <c r="H477" s="8">
        <v>55.422699999999999</v>
      </c>
      <c r="I477" s="8">
        <v>55.23</v>
      </c>
      <c r="J477" s="8">
        <v>-0.34283652111152202</v>
      </c>
      <c r="K477" s="8">
        <v>1.3022743947175199</v>
      </c>
    </row>
    <row r="478" spans="1:11" ht="15" customHeight="1" x14ac:dyDescent="0.25">
      <c r="A478" s="4">
        <v>43585</v>
      </c>
      <c r="B478" s="5">
        <v>55.42</v>
      </c>
      <c r="C478" s="6">
        <v>10960200</v>
      </c>
      <c r="D478" s="5">
        <v>-0.35958288385472498</v>
      </c>
      <c r="E478" s="5">
        <v>55.62</v>
      </c>
      <c r="F478" s="5">
        <v>55.344999999999999</v>
      </c>
      <c r="G478" s="5">
        <v>55.62</v>
      </c>
      <c r="H478" s="5">
        <v>55.322200000000002</v>
      </c>
      <c r="I478" s="5">
        <v>55.42</v>
      </c>
      <c r="J478" s="5">
        <v>-0.35958288385472498</v>
      </c>
      <c r="K478" s="5">
        <v>1.6507703595010901</v>
      </c>
    </row>
    <row r="479" spans="1:11" ht="15" customHeight="1" x14ac:dyDescent="0.25">
      <c r="A479" s="7">
        <v>43584</v>
      </c>
      <c r="B479" s="8">
        <v>55.62</v>
      </c>
      <c r="C479" s="9">
        <v>7006858</v>
      </c>
      <c r="D479" s="8">
        <v>0.39711191335740598</v>
      </c>
      <c r="E479" s="8">
        <v>55.48</v>
      </c>
      <c r="F479" s="8">
        <v>55.405000000000001</v>
      </c>
      <c r="G479" s="8">
        <v>55.65</v>
      </c>
      <c r="H479" s="8">
        <v>55.106200000000001</v>
      </c>
      <c r="I479" s="8">
        <v>55.62</v>
      </c>
      <c r="J479" s="8">
        <v>0.39711191335740598</v>
      </c>
      <c r="K479" s="8">
        <v>2.0176082171680001</v>
      </c>
    </row>
    <row r="480" spans="1:11" ht="15" customHeight="1" x14ac:dyDescent="0.25">
      <c r="A480" s="4">
        <v>43581</v>
      </c>
      <c r="B480" s="5">
        <v>55.4</v>
      </c>
      <c r="C480" s="6">
        <v>5527053</v>
      </c>
      <c r="D480" s="5">
        <v>0.91074681238616495</v>
      </c>
      <c r="E480" s="5">
        <v>55.24</v>
      </c>
      <c r="F480" s="5">
        <v>55.125</v>
      </c>
      <c r="G480" s="5">
        <v>55.43</v>
      </c>
      <c r="H480" s="5">
        <v>55.2348</v>
      </c>
      <c r="I480" s="5">
        <v>55.4</v>
      </c>
      <c r="J480" s="5">
        <v>0.91074681238616495</v>
      </c>
      <c r="K480" s="5">
        <v>1.6140865737343999</v>
      </c>
    </row>
    <row r="481" spans="1:11" ht="15" customHeight="1" x14ac:dyDescent="0.25">
      <c r="A481" s="7">
        <v>43580</v>
      </c>
      <c r="B481" s="8">
        <v>54.9</v>
      </c>
      <c r="C481" s="9">
        <v>7679936</v>
      </c>
      <c r="D481" s="8">
        <v>0.21905805038333601</v>
      </c>
      <c r="E481" s="8">
        <v>55.01</v>
      </c>
      <c r="F481" s="8">
        <v>54.86</v>
      </c>
      <c r="G481" s="8">
        <v>55.094999999999999</v>
      </c>
      <c r="H481" s="8">
        <v>55.309899999999999</v>
      </c>
      <c r="I481" s="8">
        <v>54.9</v>
      </c>
      <c r="J481" s="8">
        <v>0.21905805038333601</v>
      </c>
      <c r="K481" s="8">
        <v>0.69699192956712297</v>
      </c>
    </row>
    <row r="482" spans="1:11" ht="15" customHeight="1" x14ac:dyDescent="0.25">
      <c r="A482" s="4">
        <v>43579</v>
      </c>
      <c r="B482" s="5">
        <v>54.78</v>
      </c>
      <c r="C482" s="6">
        <v>7977894</v>
      </c>
      <c r="D482" s="5">
        <v>-1.22610890732058</v>
      </c>
      <c r="E482" s="5">
        <v>54.89</v>
      </c>
      <c r="F482" s="5">
        <v>54.75</v>
      </c>
      <c r="G482" s="5">
        <v>54.94</v>
      </c>
      <c r="H482" s="5">
        <v>54.923900000000003</v>
      </c>
      <c r="I482" s="5">
        <v>54.78</v>
      </c>
      <c r="J482" s="5">
        <v>-1.22610890732058</v>
      </c>
      <c r="K482" s="5">
        <v>0.47688921496698</v>
      </c>
    </row>
    <row r="483" spans="1:11" ht="15" customHeight="1" x14ac:dyDescent="0.25">
      <c r="A483" s="7">
        <v>43578</v>
      </c>
      <c r="B483" s="8">
        <v>55.46</v>
      </c>
      <c r="C483" s="9">
        <v>4663777</v>
      </c>
      <c r="D483" s="8">
        <v>0.56210335448776405</v>
      </c>
      <c r="E483" s="8">
        <v>55.15</v>
      </c>
      <c r="F483" s="8">
        <v>55.125</v>
      </c>
      <c r="G483" s="8">
        <v>55.48</v>
      </c>
      <c r="H483" s="8">
        <v>55.222299999999997</v>
      </c>
      <c r="I483" s="8">
        <v>55.46</v>
      </c>
      <c r="J483" s="8">
        <v>0.56210335448776405</v>
      </c>
      <c r="K483" s="8">
        <v>1.72413793103447</v>
      </c>
    </row>
    <row r="484" spans="1:11" ht="15" customHeight="1" x14ac:dyDescent="0.25">
      <c r="A484" s="4">
        <v>43577</v>
      </c>
      <c r="B484" s="5">
        <v>55.15</v>
      </c>
      <c r="C484" s="6">
        <v>3447761</v>
      </c>
      <c r="D484" s="5">
        <v>-0.36133694670280603</v>
      </c>
      <c r="E484" s="5">
        <v>55</v>
      </c>
      <c r="F484" s="5">
        <v>55</v>
      </c>
      <c r="G484" s="5">
        <v>55.18</v>
      </c>
      <c r="H484" s="5">
        <v>55.0655</v>
      </c>
      <c r="I484" s="5">
        <v>55.15</v>
      </c>
      <c r="J484" s="5">
        <v>-0.36133694670280603</v>
      </c>
      <c r="K484" s="5">
        <v>1.1555392516507601</v>
      </c>
    </row>
    <row r="485" spans="1:11" ht="15" customHeight="1" x14ac:dyDescent="0.25">
      <c r="A485" s="7">
        <v>43573</v>
      </c>
      <c r="B485" s="8">
        <v>55.35</v>
      </c>
      <c r="C485" s="9">
        <v>16317470</v>
      </c>
      <c r="D485" s="8">
        <v>0.144743984078155</v>
      </c>
      <c r="E485" s="8">
        <v>55.4</v>
      </c>
      <c r="F485" s="8">
        <v>55.255000000000003</v>
      </c>
      <c r="G485" s="8">
        <v>55.45</v>
      </c>
      <c r="H485" s="8">
        <v>54.970199999999998</v>
      </c>
      <c r="I485" s="8">
        <v>55.35</v>
      </c>
      <c r="J485" s="8">
        <v>0.144743984078155</v>
      </c>
      <c r="K485" s="8">
        <v>1.5223771093176699</v>
      </c>
    </row>
    <row r="486" spans="1:11" ht="15" customHeight="1" x14ac:dyDescent="0.25">
      <c r="A486" s="4">
        <v>43572</v>
      </c>
      <c r="B486" s="5">
        <v>55.27</v>
      </c>
      <c r="C486" s="6">
        <v>9050555</v>
      </c>
      <c r="D486" s="5">
        <v>0</v>
      </c>
      <c r="E486" s="5">
        <v>55.46</v>
      </c>
      <c r="F486" s="5">
        <v>55.27</v>
      </c>
      <c r="G486" s="5">
        <v>55.48</v>
      </c>
      <c r="H486" s="5">
        <v>55.349299999999999</v>
      </c>
      <c r="I486" s="5">
        <v>55.27</v>
      </c>
      <c r="J486" s="5">
        <v>0</v>
      </c>
      <c r="K486" s="5">
        <v>1.3756419662509101</v>
      </c>
    </row>
    <row r="487" spans="1:11" ht="15" customHeight="1" x14ac:dyDescent="0.25">
      <c r="A487" s="7">
        <v>43571</v>
      </c>
      <c r="B487" s="8">
        <v>55.27</v>
      </c>
      <c r="C487" s="9">
        <v>5006010</v>
      </c>
      <c r="D487" s="8">
        <v>0.39963669391462803</v>
      </c>
      <c r="E487" s="8">
        <v>55.45</v>
      </c>
      <c r="F487" s="8">
        <v>55.27</v>
      </c>
      <c r="G487" s="8">
        <v>55.48</v>
      </c>
      <c r="H487" s="8">
        <v>55.232999999999997</v>
      </c>
      <c r="I487" s="8">
        <v>55.27</v>
      </c>
      <c r="J487" s="8">
        <v>0.39963669391462803</v>
      </c>
      <c r="K487" s="8">
        <v>1.3756419662509101</v>
      </c>
    </row>
    <row r="488" spans="1:11" ht="15" customHeight="1" x14ac:dyDescent="0.25">
      <c r="A488" s="4">
        <v>43570</v>
      </c>
      <c r="B488" s="5">
        <v>55.05</v>
      </c>
      <c r="C488" s="6">
        <v>7514471</v>
      </c>
      <c r="D488" s="5">
        <v>-1.8162005085375899E-2</v>
      </c>
      <c r="E488" s="5">
        <v>55.15</v>
      </c>
      <c r="F488" s="5">
        <v>55.02</v>
      </c>
      <c r="G488" s="5">
        <v>55.17</v>
      </c>
      <c r="H488" s="5">
        <v>55.193899999999999</v>
      </c>
      <c r="I488" s="5">
        <v>55.05</v>
      </c>
      <c r="J488" s="5">
        <v>-1.8162005085375899E-2</v>
      </c>
      <c r="K488" s="5">
        <v>0.97212032281730298</v>
      </c>
    </row>
    <row r="489" spans="1:11" ht="15" customHeight="1" x14ac:dyDescent="0.25">
      <c r="A489" s="7">
        <v>43567</v>
      </c>
      <c r="B489" s="8">
        <v>55.06</v>
      </c>
      <c r="C489" s="9">
        <v>5522365</v>
      </c>
      <c r="D489" s="8">
        <v>0.51113545089449497</v>
      </c>
      <c r="E489" s="8">
        <v>55.06</v>
      </c>
      <c r="F489" s="8">
        <v>54.94</v>
      </c>
      <c r="G489" s="8">
        <v>55.1</v>
      </c>
      <c r="H489" s="8">
        <v>54.516300000000001</v>
      </c>
      <c r="I489" s="8">
        <v>55.06</v>
      </c>
      <c r="J489" s="8">
        <v>0.51113545089449497</v>
      </c>
      <c r="K489" s="8">
        <v>0.99046221570065796</v>
      </c>
    </row>
    <row r="490" spans="1:11" ht="15" customHeight="1" x14ac:dyDescent="0.25">
      <c r="A490" s="4">
        <v>43566</v>
      </c>
      <c r="B490" s="5">
        <v>54.78</v>
      </c>
      <c r="C490" s="6">
        <v>9612049</v>
      </c>
      <c r="D490" s="5">
        <v>-0.30937215650591599</v>
      </c>
      <c r="E490" s="5">
        <v>54.81</v>
      </c>
      <c r="F490" s="5">
        <v>54.62</v>
      </c>
      <c r="G490" s="5">
        <v>54.85</v>
      </c>
      <c r="H490" s="5">
        <v>54.7804</v>
      </c>
      <c r="I490" s="5">
        <v>54.78</v>
      </c>
      <c r="J490" s="5">
        <v>-0.30937215650591599</v>
      </c>
      <c r="K490" s="5">
        <v>0.47688921496698</v>
      </c>
    </row>
    <row r="491" spans="1:11" ht="15" customHeight="1" x14ac:dyDescent="0.25">
      <c r="A491" s="7">
        <v>43565</v>
      </c>
      <c r="B491" s="8">
        <v>54.95</v>
      </c>
      <c r="C491" s="9">
        <v>8334717</v>
      </c>
      <c r="D491" s="8">
        <v>1.8201674554063602E-2</v>
      </c>
      <c r="E491" s="8">
        <v>54.98</v>
      </c>
      <c r="F491" s="8">
        <v>54.865000000000002</v>
      </c>
      <c r="G491" s="8">
        <v>55.04</v>
      </c>
      <c r="H491" s="8">
        <v>55.093800000000002</v>
      </c>
      <c r="I491" s="8">
        <v>54.95</v>
      </c>
      <c r="J491" s="8">
        <v>1.8201674554063602E-2</v>
      </c>
      <c r="K491" s="8">
        <v>0.78870139398385797</v>
      </c>
    </row>
    <row r="492" spans="1:11" ht="15" customHeight="1" x14ac:dyDescent="0.25">
      <c r="A492" s="4">
        <v>43564</v>
      </c>
      <c r="B492" s="5">
        <v>54.94</v>
      </c>
      <c r="C492" s="6">
        <v>3865292</v>
      </c>
      <c r="D492" s="5">
        <v>-0.54308472121651297</v>
      </c>
      <c r="E492" s="5">
        <v>55.08</v>
      </c>
      <c r="F492" s="5">
        <v>54.88</v>
      </c>
      <c r="G492" s="5">
        <v>55.12</v>
      </c>
      <c r="H492" s="5">
        <v>55.385599999999997</v>
      </c>
      <c r="I492" s="5">
        <v>54.94</v>
      </c>
      <c r="J492" s="5">
        <v>-0.54308472121651297</v>
      </c>
      <c r="K492" s="5">
        <v>0.770359501100503</v>
      </c>
    </row>
    <row r="493" spans="1:11" ht="15" customHeight="1" x14ac:dyDescent="0.25">
      <c r="A493" s="7">
        <v>43563</v>
      </c>
      <c r="B493" s="8">
        <v>55.24</v>
      </c>
      <c r="C493" s="9">
        <v>4490831</v>
      </c>
      <c r="D493" s="8">
        <v>-0.23478417915837599</v>
      </c>
      <c r="E493" s="8">
        <v>55.24</v>
      </c>
      <c r="F493" s="8">
        <v>55.09</v>
      </c>
      <c r="G493" s="8">
        <v>55.28</v>
      </c>
      <c r="H493" s="8">
        <v>55.234099999999998</v>
      </c>
      <c r="I493" s="8">
        <v>55.24</v>
      </c>
      <c r="J493" s="8">
        <v>-0.23478417915837599</v>
      </c>
      <c r="K493" s="8">
        <v>1.32061628760087</v>
      </c>
    </row>
    <row r="494" spans="1:11" ht="15" customHeight="1" x14ac:dyDescent="0.25">
      <c r="A494" s="4">
        <v>43560</v>
      </c>
      <c r="B494" s="5">
        <v>55.37</v>
      </c>
      <c r="C494" s="6">
        <v>7524481</v>
      </c>
      <c r="D494" s="5">
        <v>7.2293511657317497E-2</v>
      </c>
      <c r="E494" s="5">
        <v>55.3</v>
      </c>
      <c r="F494" s="5">
        <v>55.26</v>
      </c>
      <c r="G494" s="5">
        <v>55.42</v>
      </c>
      <c r="H494" s="5">
        <v>55.248399999999997</v>
      </c>
      <c r="I494" s="5">
        <v>55.37</v>
      </c>
      <c r="J494" s="5">
        <v>7.2293511657317497E-2</v>
      </c>
      <c r="K494" s="5">
        <v>1.5590608950843601</v>
      </c>
    </row>
    <row r="495" spans="1:11" ht="15" customHeight="1" x14ac:dyDescent="0.25">
      <c r="A495" s="7">
        <v>43559</v>
      </c>
      <c r="B495" s="8">
        <v>55.33</v>
      </c>
      <c r="C495" s="9">
        <v>6523548</v>
      </c>
      <c r="D495" s="8">
        <v>-5.4190751445093402E-2</v>
      </c>
      <c r="E495" s="8">
        <v>55.2</v>
      </c>
      <c r="F495" s="8">
        <v>55.19</v>
      </c>
      <c r="G495" s="8">
        <v>55.33</v>
      </c>
      <c r="H495" s="8">
        <v>55.134599999999999</v>
      </c>
      <c r="I495" s="8">
        <v>55.33</v>
      </c>
      <c r="J495" s="8">
        <v>-5.4190751445093402E-2</v>
      </c>
      <c r="K495" s="8">
        <v>1.4856933235509799</v>
      </c>
    </row>
    <row r="496" spans="1:11" ht="15" customHeight="1" x14ac:dyDescent="0.25">
      <c r="A496" s="4">
        <v>43558</v>
      </c>
      <c r="B496" s="5">
        <v>55.36</v>
      </c>
      <c r="C496" s="6">
        <v>4111406</v>
      </c>
      <c r="D496" s="5">
        <v>0.59967290568780895</v>
      </c>
      <c r="E496" s="5">
        <v>55.49</v>
      </c>
      <c r="F496" s="5">
        <v>55.244999999999997</v>
      </c>
      <c r="G496" s="5">
        <v>55.53</v>
      </c>
      <c r="H496" s="5">
        <v>55.205599999999997</v>
      </c>
      <c r="I496" s="5">
        <v>55.36</v>
      </c>
      <c r="J496" s="5">
        <v>0.59967290568780895</v>
      </c>
      <c r="K496" s="5">
        <v>1.54071900220102</v>
      </c>
    </row>
    <row r="497" spans="1:11" ht="15" customHeight="1" x14ac:dyDescent="0.25">
      <c r="A497" s="7">
        <v>43557</v>
      </c>
      <c r="B497" s="8">
        <v>55.03</v>
      </c>
      <c r="C497" s="9">
        <v>5519483</v>
      </c>
      <c r="D497" s="8">
        <v>-0.68579678758345897</v>
      </c>
      <c r="E497" s="8">
        <v>55.04</v>
      </c>
      <c r="F497" s="8">
        <v>54.95</v>
      </c>
      <c r="G497" s="8">
        <v>55.115000000000002</v>
      </c>
      <c r="H497" s="8">
        <v>54.9422</v>
      </c>
      <c r="I497" s="8">
        <v>55.03</v>
      </c>
      <c r="J497" s="8">
        <v>-0.68579678758345897</v>
      </c>
      <c r="K497" s="8">
        <v>0.93543653705061902</v>
      </c>
    </row>
    <row r="498" spans="1:11" ht="15" customHeight="1" x14ac:dyDescent="0.25">
      <c r="A498" s="4">
        <v>43556</v>
      </c>
      <c r="B498" s="5">
        <v>55.41</v>
      </c>
      <c r="C498" s="6">
        <v>9718680</v>
      </c>
      <c r="D498" s="5">
        <v>1.2609649122806901</v>
      </c>
      <c r="E498" s="5">
        <v>55.22</v>
      </c>
      <c r="F498" s="5">
        <v>55.14</v>
      </c>
      <c r="G498" s="5">
        <v>55.49</v>
      </c>
      <c r="H498" s="5">
        <v>55.091999999999999</v>
      </c>
      <c r="I498" s="5">
        <v>55.41</v>
      </c>
      <c r="J498" s="5">
        <v>1.2609649122806901</v>
      </c>
      <c r="K498" s="5">
        <v>1.63242846661774</v>
      </c>
    </row>
    <row r="499" spans="1:11" ht="15" customHeight="1" x14ac:dyDescent="0.25">
      <c r="A499" s="7">
        <v>43553</v>
      </c>
      <c r="B499" s="8">
        <v>54.72</v>
      </c>
      <c r="C499" s="9">
        <v>8365943.9999999898</v>
      </c>
      <c r="D499" s="8">
        <v>-5.47945205479516E-2</v>
      </c>
      <c r="E499" s="8">
        <v>54.78</v>
      </c>
      <c r="F499" s="8">
        <v>54.61</v>
      </c>
      <c r="G499" s="8">
        <v>54.8</v>
      </c>
      <c r="H499" s="8">
        <v>54.572400000000002</v>
      </c>
      <c r="I499" s="8">
        <v>54.72</v>
      </c>
      <c r="J499" s="8">
        <v>-5.47945205479516E-2</v>
      </c>
      <c r="K499" s="8">
        <v>0.36683785766690302</v>
      </c>
    </row>
    <row r="500" spans="1:11" ht="15" customHeight="1" x14ac:dyDescent="0.25">
      <c r="A500" s="4">
        <v>43552</v>
      </c>
      <c r="B500" s="5">
        <v>54.75</v>
      </c>
      <c r="C500" s="6">
        <v>5174652</v>
      </c>
      <c r="D500" s="5">
        <v>5.4824561403510302E-2</v>
      </c>
      <c r="E500" s="5">
        <v>54.65</v>
      </c>
      <c r="F500" s="5">
        <v>54.49</v>
      </c>
      <c r="G500" s="5">
        <v>54.79</v>
      </c>
      <c r="H500" s="5">
        <v>54.346600000000002</v>
      </c>
      <c r="I500" s="5">
        <v>54.75</v>
      </c>
      <c r="J500" s="5">
        <v>5.4824561403510302E-2</v>
      </c>
      <c r="K500" s="5">
        <v>0.42186353631694201</v>
      </c>
    </row>
    <row r="501" spans="1:11" ht="15" customHeight="1" x14ac:dyDescent="0.25">
      <c r="A501" s="7">
        <v>43551</v>
      </c>
      <c r="B501" s="8">
        <v>54.72</v>
      </c>
      <c r="C501" s="9">
        <v>13153830</v>
      </c>
      <c r="D501" s="8">
        <v>-0.346020761245668</v>
      </c>
      <c r="E501" s="8">
        <v>55</v>
      </c>
      <c r="F501" s="8">
        <v>54.48</v>
      </c>
      <c r="G501" s="8">
        <v>55.1</v>
      </c>
      <c r="H501" s="8">
        <v>55.309100000000001</v>
      </c>
      <c r="I501" s="8">
        <v>54.72</v>
      </c>
      <c r="J501" s="8">
        <v>-0.346020761245668</v>
      </c>
      <c r="K501" s="8">
        <v>0.36683785766690302</v>
      </c>
    </row>
    <row r="502" spans="1:11" ht="15" customHeight="1" x14ac:dyDescent="0.25">
      <c r="A502" s="4">
        <v>43550</v>
      </c>
      <c r="B502" s="5">
        <v>54.91</v>
      </c>
      <c r="C502" s="6">
        <v>10900350</v>
      </c>
      <c r="D502" s="5">
        <v>1.1047689191677299</v>
      </c>
      <c r="E502" s="5">
        <v>55.14</v>
      </c>
      <c r="F502" s="5">
        <v>54.78</v>
      </c>
      <c r="G502" s="5">
        <v>55.21</v>
      </c>
      <c r="H502" s="5">
        <v>54.979599999999998</v>
      </c>
      <c r="I502" s="5">
        <v>54.91</v>
      </c>
      <c r="J502" s="5">
        <v>1.1047689191677299</v>
      </c>
      <c r="K502" s="5">
        <v>0.71533382245046395</v>
      </c>
    </row>
    <row r="503" spans="1:11" ht="15" customHeight="1" x14ac:dyDescent="0.25">
      <c r="A503" s="7">
        <v>43549</v>
      </c>
      <c r="B503" s="8">
        <v>54.31</v>
      </c>
      <c r="C503" s="9">
        <v>9855836</v>
      </c>
      <c r="D503" s="8">
        <v>5.5268975681643698E-2</v>
      </c>
      <c r="E503" s="8">
        <v>53.99</v>
      </c>
      <c r="F503" s="8">
        <v>53.89</v>
      </c>
      <c r="G503" s="8">
        <v>54.31</v>
      </c>
      <c r="H503" s="8">
        <v>53.880499999999998</v>
      </c>
      <c r="I503" s="8">
        <v>54.31</v>
      </c>
      <c r="J503" s="8">
        <v>5.5268975681643698E-2</v>
      </c>
      <c r="K503" s="8">
        <v>-0.38517975055025799</v>
      </c>
    </row>
    <row r="504" spans="1:11" ht="15" customHeight="1" x14ac:dyDescent="0.25">
      <c r="A504" s="4">
        <v>43546</v>
      </c>
      <c r="B504" s="5">
        <v>54.28</v>
      </c>
      <c r="C504" s="6">
        <v>12285080</v>
      </c>
      <c r="D504" s="5">
        <v>-1.0752688172042799</v>
      </c>
      <c r="E504" s="5">
        <v>54.72</v>
      </c>
      <c r="F504" s="5">
        <v>54.22</v>
      </c>
      <c r="G504" s="5">
        <v>54.75</v>
      </c>
      <c r="H504" s="5">
        <v>55.4086</v>
      </c>
      <c r="I504" s="5">
        <v>54.28</v>
      </c>
      <c r="J504" s="5">
        <v>-1.0752688172042799</v>
      </c>
      <c r="K504" s="5">
        <v>-0.44020542920029698</v>
      </c>
    </row>
    <row r="505" spans="1:11" ht="15" customHeight="1" x14ac:dyDescent="0.25">
      <c r="A505" s="7">
        <v>43545</v>
      </c>
      <c r="B505" s="8">
        <v>54.87</v>
      </c>
      <c r="C505" s="9">
        <v>7609001</v>
      </c>
      <c r="D505" s="8">
        <v>0.66042927903135995</v>
      </c>
      <c r="E505" s="8">
        <v>54.36</v>
      </c>
      <c r="F505" s="8">
        <v>54.34</v>
      </c>
      <c r="G505" s="8">
        <v>54.89</v>
      </c>
      <c r="H505" s="8">
        <v>54.806699999999999</v>
      </c>
      <c r="I505" s="8">
        <v>54.87</v>
      </c>
      <c r="J505" s="8">
        <v>0.66042927903135995</v>
      </c>
      <c r="K505" s="8">
        <v>0.64196625091708404</v>
      </c>
    </row>
    <row r="506" spans="1:11" ht="15" customHeight="1" x14ac:dyDescent="0.25">
      <c r="A506" s="4">
        <v>43544</v>
      </c>
      <c r="B506" s="5">
        <v>54.51</v>
      </c>
      <c r="C506" s="6">
        <v>9840075</v>
      </c>
      <c r="D506" s="5">
        <v>5.5066079295151803E-2</v>
      </c>
      <c r="E506" s="5">
        <v>54.35</v>
      </c>
      <c r="F506" s="5">
        <v>54.18</v>
      </c>
      <c r="G506" s="5">
        <v>54.8</v>
      </c>
      <c r="H506" s="5">
        <v>54.524299999999997</v>
      </c>
      <c r="I506" s="5">
        <v>54.51</v>
      </c>
      <c r="J506" s="5">
        <v>5.5066079295151803E-2</v>
      </c>
      <c r="K506" s="5">
        <v>-1.8341892883354902E-2</v>
      </c>
    </row>
    <row r="507" spans="1:11" ht="15" customHeight="1" x14ac:dyDescent="0.25">
      <c r="A507" s="7">
        <v>43543</v>
      </c>
      <c r="B507" s="8">
        <v>54.48</v>
      </c>
      <c r="C507" s="9">
        <v>7054970</v>
      </c>
      <c r="D507" s="8">
        <v>3.6724201248605703E-2</v>
      </c>
      <c r="E507" s="8">
        <v>54.62</v>
      </c>
      <c r="F507" s="8">
        <v>54.38</v>
      </c>
      <c r="G507" s="8">
        <v>54.69</v>
      </c>
      <c r="H507" s="8">
        <v>54.429600000000001</v>
      </c>
      <c r="I507" s="8">
        <v>54.48</v>
      </c>
      <c r="J507" s="8">
        <v>3.6724201248605703E-2</v>
      </c>
      <c r="K507" s="8">
        <v>-7.3367571533393697E-2</v>
      </c>
    </row>
    <row r="508" spans="1:11" ht="15" customHeight="1" x14ac:dyDescent="0.25">
      <c r="A508" s="4">
        <v>43542</v>
      </c>
      <c r="B508" s="5">
        <v>54.46</v>
      </c>
      <c r="C508" s="6">
        <v>7065970</v>
      </c>
      <c r="D508" s="5">
        <v>0.27619222979193803</v>
      </c>
      <c r="E508" s="5">
        <v>54.42</v>
      </c>
      <c r="F508" s="5">
        <v>54.33</v>
      </c>
      <c r="G508" s="5">
        <v>54.5</v>
      </c>
      <c r="H508" s="5">
        <v>54.479300000000002</v>
      </c>
      <c r="I508" s="5">
        <v>54.46</v>
      </c>
      <c r="J508" s="5">
        <v>0.27619222979193803</v>
      </c>
      <c r="K508" s="5">
        <v>-0.11005135730007699</v>
      </c>
    </row>
    <row r="509" spans="1:11" ht="15" customHeight="1" x14ac:dyDescent="0.25">
      <c r="A509" s="7">
        <v>43539</v>
      </c>
      <c r="B509" s="8">
        <v>54.31</v>
      </c>
      <c r="C509" s="9">
        <v>8026984</v>
      </c>
      <c r="D509" s="8">
        <v>1.1547774259638801</v>
      </c>
      <c r="E509" s="8">
        <v>54.14</v>
      </c>
      <c r="F509" s="8">
        <v>54.07</v>
      </c>
      <c r="G509" s="8">
        <v>54.38</v>
      </c>
      <c r="H509" s="8">
        <v>54.072600000000001</v>
      </c>
      <c r="I509" s="8">
        <v>54.31</v>
      </c>
      <c r="J509" s="8">
        <v>1.1547774259638801</v>
      </c>
      <c r="K509" s="8">
        <v>-0.38517975055025799</v>
      </c>
    </row>
    <row r="510" spans="1:11" ht="15" customHeight="1" x14ac:dyDescent="0.25">
      <c r="A510" s="4">
        <v>43538</v>
      </c>
      <c r="B510" s="5">
        <v>53.69</v>
      </c>
      <c r="C510" s="6">
        <v>7164722</v>
      </c>
      <c r="D510" s="5">
        <v>-1.0687304219642499</v>
      </c>
      <c r="E510" s="5">
        <v>53.66</v>
      </c>
      <c r="F510" s="5">
        <v>53.57</v>
      </c>
      <c r="G510" s="5">
        <v>53.795000000000002</v>
      </c>
      <c r="H510" s="5">
        <v>53.534300000000002</v>
      </c>
      <c r="I510" s="5">
        <v>53.69</v>
      </c>
      <c r="J510" s="5">
        <v>-1.0687304219642499</v>
      </c>
      <c r="K510" s="5">
        <v>-1.5223771093176901</v>
      </c>
    </row>
    <row r="511" spans="1:11" ht="15" customHeight="1" x14ac:dyDescent="0.25">
      <c r="A511" s="7">
        <v>43537</v>
      </c>
      <c r="B511" s="8">
        <v>54.27</v>
      </c>
      <c r="C511" s="9">
        <v>7653913</v>
      </c>
      <c r="D511" s="8">
        <v>0.388457269700337</v>
      </c>
      <c r="E511" s="8">
        <v>54.02</v>
      </c>
      <c r="F511" s="8">
        <v>54</v>
      </c>
      <c r="G511" s="8">
        <v>54.395000000000003</v>
      </c>
      <c r="H511" s="8">
        <v>53.864899999999999</v>
      </c>
      <c r="I511" s="8">
        <v>54.27</v>
      </c>
      <c r="J511" s="8">
        <v>0.388457269700337</v>
      </c>
      <c r="K511" s="8">
        <v>-0.45854732208363902</v>
      </c>
    </row>
    <row r="512" spans="1:11" ht="15" customHeight="1" x14ac:dyDescent="0.25">
      <c r="A512" s="4">
        <v>43536</v>
      </c>
      <c r="B512" s="5">
        <v>54.06</v>
      </c>
      <c r="C512" s="6">
        <v>9767988</v>
      </c>
      <c r="D512" s="5">
        <v>0.241053217133324</v>
      </c>
      <c r="E512" s="5">
        <v>54.11</v>
      </c>
      <c r="F512" s="5">
        <v>54</v>
      </c>
      <c r="G512" s="5">
        <v>54.23</v>
      </c>
      <c r="H512" s="5">
        <v>54.233699999999999</v>
      </c>
      <c r="I512" s="5">
        <v>54.06</v>
      </c>
      <c r="J512" s="5">
        <v>0.241053217133324</v>
      </c>
      <c r="K512" s="5">
        <v>-0.84372707263389701</v>
      </c>
    </row>
    <row r="513" spans="1:11" ht="15" customHeight="1" x14ac:dyDescent="0.25">
      <c r="A513" s="7">
        <v>43535</v>
      </c>
      <c r="B513" s="8">
        <v>53.93</v>
      </c>
      <c r="C513" s="9">
        <v>13081250</v>
      </c>
      <c r="D513" s="8">
        <v>1.0871602624179899</v>
      </c>
      <c r="E513" s="8">
        <v>53.52</v>
      </c>
      <c r="F513" s="8">
        <v>53.49</v>
      </c>
      <c r="G513" s="8">
        <v>53.98</v>
      </c>
      <c r="H513" s="8">
        <v>53.505000000000003</v>
      </c>
      <c r="I513" s="8">
        <v>53.93</v>
      </c>
      <c r="J513" s="8">
        <v>1.0871602624179899</v>
      </c>
      <c r="K513" s="8">
        <v>-1.08217168011739</v>
      </c>
    </row>
    <row r="514" spans="1:11" ht="15" customHeight="1" x14ac:dyDescent="0.25">
      <c r="A514" s="4">
        <v>43532</v>
      </c>
      <c r="B514" s="5">
        <v>53.35</v>
      </c>
      <c r="C514" s="6">
        <v>8759564</v>
      </c>
      <c r="D514" s="5">
        <v>-0.16841317365269201</v>
      </c>
      <c r="E514" s="5">
        <v>52.95</v>
      </c>
      <c r="F514" s="5">
        <v>52.93</v>
      </c>
      <c r="G514" s="5">
        <v>53.37</v>
      </c>
      <c r="H514" s="5">
        <v>53.224899999999998</v>
      </c>
      <c r="I514" s="5">
        <v>53.35</v>
      </c>
      <c r="J514" s="5">
        <v>-0.16841317365269201</v>
      </c>
      <c r="K514" s="5">
        <v>-2.14600146735143</v>
      </c>
    </row>
    <row r="515" spans="1:11" ht="15" customHeight="1" x14ac:dyDescent="0.25">
      <c r="A515" s="7">
        <v>43531</v>
      </c>
      <c r="B515" s="8">
        <v>53.44</v>
      </c>
      <c r="C515" s="9">
        <v>12909680</v>
      </c>
      <c r="D515" s="8">
        <v>-1.1834319526627199</v>
      </c>
      <c r="E515" s="8">
        <v>53.83</v>
      </c>
      <c r="F515" s="8">
        <v>53.335000000000001</v>
      </c>
      <c r="G515" s="8">
        <v>53.85</v>
      </c>
      <c r="H515" s="8">
        <v>53.945599999999999</v>
      </c>
      <c r="I515" s="8">
        <v>53.44</v>
      </c>
      <c r="J515" s="8">
        <v>-1.1834319526627199</v>
      </c>
      <c r="K515" s="8">
        <v>-1.9809244314013299</v>
      </c>
    </row>
    <row r="516" spans="1:11" ht="15" customHeight="1" x14ac:dyDescent="0.25">
      <c r="A516" s="4">
        <v>43530</v>
      </c>
      <c r="B516" s="5">
        <v>54.08</v>
      </c>
      <c r="C516" s="6">
        <v>11817390</v>
      </c>
      <c r="D516" s="5">
        <v>-0.58823529411764497</v>
      </c>
      <c r="E516" s="5">
        <v>54.27</v>
      </c>
      <c r="F516" s="5">
        <v>54.07</v>
      </c>
      <c r="G516" s="5">
        <v>54.3</v>
      </c>
      <c r="H516" s="5">
        <v>54.326900000000002</v>
      </c>
      <c r="I516" s="5">
        <v>54.08</v>
      </c>
      <c r="J516" s="5">
        <v>-0.58823529411764497</v>
      </c>
      <c r="K516" s="5">
        <v>-0.80704328686721305</v>
      </c>
    </row>
    <row r="517" spans="1:11" ht="15" customHeight="1" x14ac:dyDescent="0.25">
      <c r="A517" s="7">
        <v>43529</v>
      </c>
      <c r="B517" s="8">
        <v>54.4</v>
      </c>
      <c r="C517" s="9">
        <v>9105571</v>
      </c>
      <c r="D517" s="8">
        <v>9.1996320147180705E-2</v>
      </c>
      <c r="E517" s="8">
        <v>54.41</v>
      </c>
      <c r="F517" s="8">
        <v>54.31</v>
      </c>
      <c r="G517" s="8">
        <v>54.57</v>
      </c>
      <c r="H517" s="8">
        <v>54.399299999999997</v>
      </c>
      <c r="I517" s="8">
        <v>54.4</v>
      </c>
      <c r="J517" s="8">
        <v>9.1996320147180705E-2</v>
      </c>
      <c r="K517" s="8">
        <v>-0.22010271460015501</v>
      </c>
    </row>
    <row r="518" spans="1:11" ht="15" customHeight="1" x14ac:dyDescent="0.25">
      <c r="A518" s="4">
        <v>43528</v>
      </c>
      <c r="B518" s="5">
        <v>54.35</v>
      </c>
      <c r="C518" s="6">
        <v>7998910</v>
      </c>
      <c r="D518" s="5">
        <v>-0.31181217901687902</v>
      </c>
      <c r="E518" s="5">
        <v>54.57</v>
      </c>
      <c r="F518" s="5">
        <v>54.19</v>
      </c>
      <c r="G518" s="5">
        <v>54.63</v>
      </c>
      <c r="H518" s="5">
        <v>54.676299999999998</v>
      </c>
      <c r="I518" s="5">
        <v>54.35</v>
      </c>
      <c r="J518" s="5">
        <v>-0.31181217901687902</v>
      </c>
      <c r="K518" s="5">
        <v>-0.31181217901687702</v>
      </c>
    </row>
    <row r="519" spans="1:11" ht="15" customHeight="1" x14ac:dyDescent="0.25">
      <c r="A519" s="7">
        <v>43525</v>
      </c>
      <c r="B519" s="8">
        <v>54.52</v>
      </c>
      <c r="C519" s="9">
        <v>5449985</v>
      </c>
      <c r="D519" s="8"/>
      <c r="E519" s="8">
        <v>54.51</v>
      </c>
      <c r="F519" s="8">
        <v>54.264699999999998</v>
      </c>
      <c r="G519" s="8">
        <v>54.578000000000003</v>
      </c>
      <c r="H519" s="8">
        <v>54.257300000000001</v>
      </c>
      <c r="I519" s="8">
        <v>54.52</v>
      </c>
      <c r="J519" s="8"/>
      <c r="K519" s="8"/>
    </row>
  </sheetData>
  <pageMargins left="0.75" right="0.75" top="1" bottom="1" header="0.5" footer="0.5"/>
  <pageSetup orientation="portrait"/>
  <drawing r:id="rId1"/>
  <legacyDrawing r:id="rId2"/>
  <oleObjects>
    <mc:AlternateContent xmlns:mc="http://schemas.openxmlformats.org/markup-compatibility/2006">
      <mc:Choice Requires="x14">
        <oleObject progId="Package" shapeId="1025" r:id="rId3">
          <object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14</xdr:row>
                <xdr:rowOff>0</xdr:rowOff>
              </to>
            </anchor>
          </objectPr>
        </oleObject>
      </mc:Choice>
      <mc:Fallback>
        <oleObject progId="Package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8DCE-E3B2-4BBB-B428-39CFDDD866D3}">
  <sheetPr>
    <outlinePr summaryBelow="0" summaryRight="0"/>
  </sheetPr>
  <dimension ref="A1:K519"/>
  <sheetViews>
    <sheetView workbookViewId="0">
      <pane ySplit="16" topLeftCell="A516" activePane="bottomLeft" state="frozen"/>
      <selection pane="bottomLeft" activeCell="B16" sqref="B16:B519"/>
    </sheetView>
  </sheetViews>
  <sheetFormatPr baseColWidth="10" defaultColWidth="9.1796875" defaultRowHeight="15" customHeight="1" x14ac:dyDescent="0.25"/>
  <cols>
    <col min="1" max="1" width="8.453125" customWidth="1"/>
    <col min="2" max="2" width="6" customWidth="1"/>
    <col min="3" max="4" width="10.26953125" customWidth="1"/>
    <col min="5" max="5" width="6.1796875" customWidth="1"/>
    <col min="6" max="8" width="5.81640625" customWidth="1"/>
    <col min="9" max="9" width="19.1796875" customWidth="1"/>
    <col min="10" max="10" width="9.26953125" customWidth="1"/>
    <col min="11" max="11" width="20.1796875" customWidth="1"/>
  </cols>
  <sheetData>
    <row r="1" spans="1:11" ht="15" customHeight="1" x14ac:dyDescent="0.3">
      <c r="A1" s="1" t="s">
        <v>13</v>
      </c>
    </row>
    <row r="3" spans="1:11" ht="15" customHeight="1" x14ac:dyDescent="0.25">
      <c r="A3" t="s">
        <v>12</v>
      </c>
    </row>
    <row r="16" spans="1:11" ht="15" customHeight="1" x14ac:dyDescent="0.3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8</v>
      </c>
      <c r="I16" s="2" t="s">
        <v>9</v>
      </c>
      <c r="J16" s="2" t="s">
        <v>10</v>
      </c>
      <c r="K16" s="2" t="s">
        <v>11</v>
      </c>
    </row>
    <row r="17" spans="1:11" ht="15" customHeight="1" x14ac:dyDescent="0.25">
      <c r="A17" s="12">
        <v>44253</v>
      </c>
      <c r="B17" s="13">
        <v>53.73</v>
      </c>
      <c r="C17" s="14">
        <v>68933555</v>
      </c>
      <c r="D17" s="13">
        <v>-1.3404333455747399</v>
      </c>
      <c r="E17" s="13">
        <v>54.11</v>
      </c>
      <c r="F17" s="13">
        <v>53.39</v>
      </c>
      <c r="G17" s="13">
        <v>54.15</v>
      </c>
      <c r="H17" s="13">
        <v>53.703899999999997</v>
      </c>
      <c r="I17" s="13">
        <v>56.1873</v>
      </c>
      <c r="J17" s="13">
        <v>-1.3404351030918999</v>
      </c>
      <c r="K17" s="13">
        <v>32.236526241468503</v>
      </c>
    </row>
    <row r="18" spans="1:11" ht="15" customHeight="1" x14ac:dyDescent="0.25">
      <c r="A18" s="3">
        <v>44252</v>
      </c>
      <c r="B18" s="10">
        <v>54.46</v>
      </c>
      <c r="C18" s="11">
        <v>50895180</v>
      </c>
      <c r="D18" s="10">
        <v>-2.27884442849451</v>
      </c>
      <c r="E18" s="10">
        <v>55.76</v>
      </c>
      <c r="F18" s="10">
        <v>54.38</v>
      </c>
      <c r="G18" s="10">
        <v>55.9</v>
      </c>
      <c r="H18" s="10">
        <v>55.5184</v>
      </c>
      <c r="I18" s="10">
        <v>56.950687000000002</v>
      </c>
      <c r="J18" s="10">
        <v>-2.2788452810517401</v>
      </c>
      <c r="K18" s="10">
        <v>34.033153683219503</v>
      </c>
    </row>
    <row r="19" spans="1:11" ht="15" customHeight="1" x14ac:dyDescent="0.25">
      <c r="A19" s="12">
        <v>44251</v>
      </c>
      <c r="B19" s="13">
        <v>55.73</v>
      </c>
      <c r="C19" s="14">
        <v>36631313</v>
      </c>
      <c r="D19" s="13">
        <v>-0.64182563736853104</v>
      </c>
      <c r="E19" s="13">
        <v>55.16</v>
      </c>
      <c r="F19" s="13">
        <v>54.82</v>
      </c>
      <c r="G19" s="13">
        <v>55.75</v>
      </c>
      <c r="H19" s="13">
        <v>55.238300000000002</v>
      </c>
      <c r="I19" s="13">
        <v>58.278770000000002</v>
      </c>
      <c r="J19" s="13">
        <v>-0.64182676959694196</v>
      </c>
      <c r="K19" s="13">
        <v>37.158790303600803</v>
      </c>
    </row>
    <row r="20" spans="1:11" ht="15" customHeight="1" x14ac:dyDescent="0.25">
      <c r="A20" s="3">
        <v>44250</v>
      </c>
      <c r="B20" s="10">
        <v>56.09</v>
      </c>
      <c r="C20" s="11">
        <v>40316190</v>
      </c>
      <c r="D20" s="10">
        <v>0.44770773638969003</v>
      </c>
      <c r="E20" s="10">
        <v>55.48</v>
      </c>
      <c r="F20" s="10">
        <v>54.79</v>
      </c>
      <c r="G20" s="10">
        <v>56.274999999999999</v>
      </c>
      <c r="H20" s="10">
        <v>56.104399999999998</v>
      </c>
      <c r="I20" s="10">
        <v>58.655234999999998</v>
      </c>
      <c r="J20" s="10">
        <v>0.44770504157778301</v>
      </c>
      <c r="K20" s="10">
        <v>38.044798776182603</v>
      </c>
    </row>
    <row r="21" spans="1:11" ht="15" customHeight="1" x14ac:dyDescent="0.25">
      <c r="A21" s="12">
        <v>44249</v>
      </c>
      <c r="B21" s="13">
        <v>55.84</v>
      </c>
      <c r="C21" s="14">
        <v>46925480</v>
      </c>
      <c r="D21" s="13">
        <v>-2.9375977750738702</v>
      </c>
      <c r="E21" s="13">
        <v>56</v>
      </c>
      <c r="F21" s="13">
        <v>55.78</v>
      </c>
      <c r="G21" s="13">
        <v>56.369900000000001</v>
      </c>
      <c r="H21" s="13">
        <v>56.074199999999998</v>
      </c>
      <c r="I21" s="13">
        <v>58.393802999999998</v>
      </c>
      <c r="J21" s="13">
        <v>-2.93759139004962</v>
      </c>
      <c r="K21" s="13">
        <v>37.4295198870322</v>
      </c>
    </row>
    <row r="22" spans="1:11" ht="15" customHeight="1" x14ac:dyDescent="0.25">
      <c r="A22" s="3">
        <v>44246</v>
      </c>
      <c r="B22" s="10">
        <v>57.53</v>
      </c>
      <c r="C22" s="11">
        <v>39809793</v>
      </c>
      <c r="D22" s="10">
        <v>0.64730580825753603</v>
      </c>
      <c r="E22" s="10">
        <v>57.5</v>
      </c>
      <c r="F22" s="10">
        <v>57.34</v>
      </c>
      <c r="G22" s="10">
        <v>57.81</v>
      </c>
      <c r="H22" s="10">
        <v>57.369300000000003</v>
      </c>
      <c r="I22" s="10">
        <v>60.161090000000002</v>
      </c>
      <c r="J22" s="10">
        <v>0.64730300730231305</v>
      </c>
      <c r="K22" s="10">
        <v>41.588820899034999</v>
      </c>
    </row>
    <row r="23" spans="1:11" ht="15" customHeight="1" x14ac:dyDescent="0.25">
      <c r="A23" s="12">
        <v>44245</v>
      </c>
      <c r="B23" s="13">
        <v>57.16</v>
      </c>
      <c r="C23" s="14">
        <v>46120980</v>
      </c>
      <c r="D23" s="13">
        <v>-1.3802622498274699</v>
      </c>
      <c r="E23" s="13">
        <v>57.02</v>
      </c>
      <c r="F23" s="13">
        <v>56.54</v>
      </c>
      <c r="G23" s="13">
        <v>57.16</v>
      </c>
      <c r="H23" s="13">
        <v>57.170099999999998</v>
      </c>
      <c r="I23" s="13">
        <v>59.774169999999998</v>
      </c>
      <c r="J23" s="13">
        <v>-1.3802599657394099</v>
      </c>
      <c r="K23" s="13">
        <v>40.678206636855698</v>
      </c>
    </row>
    <row r="24" spans="1:11" ht="15" customHeight="1" x14ac:dyDescent="0.25">
      <c r="A24" s="3">
        <v>44244</v>
      </c>
      <c r="B24" s="10">
        <v>57.96</v>
      </c>
      <c r="C24" s="11">
        <v>37791760</v>
      </c>
      <c r="D24" s="10">
        <v>3.45184673800513E-2</v>
      </c>
      <c r="E24" s="10">
        <v>57.84</v>
      </c>
      <c r="F24" s="10">
        <v>57.55</v>
      </c>
      <c r="G24" s="10">
        <v>58</v>
      </c>
      <c r="H24" s="10">
        <v>58.0349</v>
      </c>
      <c r="I24" s="10">
        <v>60.610756000000002</v>
      </c>
      <c r="J24" s="10">
        <v>3.4514035058430502E-2</v>
      </c>
      <c r="K24" s="10">
        <v>42.647107554718701</v>
      </c>
    </row>
    <row r="25" spans="1:11" ht="15" customHeight="1" x14ac:dyDescent="0.25">
      <c r="A25" s="12">
        <v>44243</v>
      </c>
      <c r="B25" s="13">
        <v>57.94</v>
      </c>
      <c r="C25" s="14">
        <v>34953992</v>
      </c>
      <c r="D25" s="13">
        <v>0.24221453287196401</v>
      </c>
      <c r="E25" s="13">
        <v>58.13</v>
      </c>
      <c r="F25" s="13">
        <v>57.784999999999997</v>
      </c>
      <c r="G25" s="13">
        <v>58.29</v>
      </c>
      <c r="H25" s="13">
        <v>58.141399999999997</v>
      </c>
      <c r="I25" s="13">
        <v>60.589843999999999</v>
      </c>
      <c r="J25" s="13">
        <v>0.24221652506872801</v>
      </c>
      <c r="K25" s="13">
        <v>42.597891268533701</v>
      </c>
    </row>
    <row r="26" spans="1:11" ht="15" customHeight="1" x14ac:dyDescent="0.25">
      <c r="A26" s="3">
        <v>44239</v>
      </c>
      <c r="B26" s="10">
        <v>57.8</v>
      </c>
      <c r="C26" s="11">
        <v>28400380</v>
      </c>
      <c r="D26" s="10">
        <v>8.6580086580090296E-2</v>
      </c>
      <c r="E26" s="10">
        <v>57.5</v>
      </c>
      <c r="F26" s="10">
        <v>57.41</v>
      </c>
      <c r="G26" s="10">
        <v>57.97</v>
      </c>
      <c r="H26" s="10">
        <v>57.541699999999999</v>
      </c>
      <c r="I26" s="10">
        <v>60.443440000000002</v>
      </c>
      <c r="J26" s="10">
        <v>8.6577247943031496E-2</v>
      </c>
      <c r="K26" s="10">
        <v>42.253330195339998</v>
      </c>
    </row>
    <row r="27" spans="1:11" ht="15" customHeight="1" x14ac:dyDescent="0.25">
      <c r="A27" s="12">
        <v>44238</v>
      </c>
      <c r="B27" s="13">
        <v>57.75</v>
      </c>
      <c r="C27" s="14">
        <v>48874970</v>
      </c>
      <c r="D27" s="13">
        <v>1.0675533776688799</v>
      </c>
      <c r="E27" s="13">
        <v>57.65</v>
      </c>
      <c r="F27" s="13">
        <v>57.540100000000002</v>
      </c>
      <c r="G27" s="13">
        <v>57.994999999999997</v>
      </c>
      <c r="H27" s="13">
        <v>57.509900000000002</v>
      </c>
      <c r="I27" s="13">
        <v>60.391154999999998</v>
      </c>
      <c r="J27" s="13">
        <v>1.06755183123234</v>
      </c>
      <c r="K27" s="13">
        <v>42.130277712402901</v>
      </c>
    </row>
    <row r="28" spans="1:11" ht="15" customHeight="1" x14ac:dyDescent="0.25">
      <c r="A28" s="3">
        <v>44237</v>
      </c>
      <c r="B28" s="10">
        <v>57.14</v>
      </c>
      <c r="C28" s="11">
        <v>30531210</v>
      </c>
      <c r="D28" s="10">
        <v>0.351246926589388</v>
      </c>
      <c r="E28" s="10">
        <v>57.45</v>
      </c>
      <c r="F28" s="10">
        <v>56.795000000000002</v>
      </c>
      <c r="G28" s="10">
        <v>57.53</v>
      </c>
      <c r="H28" s="10">
        <v>57.098100000000002</v>
      </c>
      <c r="I28" s="10">
        <v>59.753258000000002</v>
      </c>
      <c r="J28" s="10">
        <v>0.351248847283125</v>
      </c>
      <c r="K28" s="10">
        <v>40.628990350670698</v>
      </c>
    </row>
    <row r="29" spans="1:11" ht="15" customHeight="1" x14ac:dyDescent="0.25">
      <c r="A29" s="12">
        <v>44236</v>
      </c>
      <c r="B29" s="13">
        <v>56.94</v>
      </c>
      <c r="C29" s="14">
        <v>27200070</v>
      </c>
      <c r="D29" s="13">
        <v>1.06496272630456</v>
      </c>
      <c r="E29" s="13">
        <v>56.35</v>
      </c>
      <c r="F29" s="13">
        <v>56.34</v>
      </c>
      <c r="G29" s="13">
        <v>56.99</v>
      </c>
      <c r="H29" s="13">
        <v>56.543700000000001</v>
      </c>
      <c r="I29" s="13">
        <v>59.544110000000003</v>
      </c>
      <c r="J29" s="13">
        <v>1.06496518099088</v>
      </c>
      <c r="K29" s="13">
        <v>40.1367615909625</v>
      </c>
    </row>
    <row r="30" spans="1:11" ht="15" customHeight="1" x14ac:dyDescent="0.25">
      <c r="A30" s="3">
        <v>44235</v>
      </c>
      <c r="B30" s="10">
        <v>56.34</v>
      </c>
      <c r="C30" s="11">
        <v>21606010</v>
      </c>
      <c r="D30" s="10">
        <v>0.177809388335714</v>
      </c>
      <c r="E30" s="10">
        <v>56.034999999999997</v>
      </c>
      <c r="F30" s="10">
        <v>56.03</v>
      </c>
      <c r="G30" s="10">
        <v>56.439900000000002</v>
      </c>
      <c r="H30" s="10">
        <v>56.173900000000003</v>
      </c>
      <c r="I30" s="10">
        <v>58.916668000000001</v>
      </c>
      <c r="J30" s="10">
        <v>0.17780014656847401</v>
      </c>
      <c r="K30" s="10">
        <v>38.660080018827898</v>
      </c>
    </row>
    <row r="31" spans="1:11" ht="15" customHeight="1" x14ac:dyDescent="0.25">
      <c r="A31" s="12">
        <v>44232</v>
      </c>
      <c r="B31" s="13">
        <v>56.24</v>
      </c>
      <c r="C31" s="14">
        <v>24242260</v>
      </c>
      <c r="D31" s="13">
        <v>0.86083213773315803</v>
      </c>
      <c r="E31" s="13">
        <v>56.01</v>
      </c>
      <c r="F31" s="13">
        <v>55.8</v>
      </c>
      <c r="G31" s="13">
        <v>56.26</v>
      </c>
      <c r="H31" s="13">
        <v>55.993200000000002</v>
      </c>
      <c r="I31" s="13">
        <v>58.812100000000001</v>
      </c>
      <c r="J31" s="13">
        <v>0.86083993997407804</v>
      </c>
      <c r="K31" s="13">
        <v>38.413979759943501</v>
      </c>
    </row>
    <row r="32" spans="1:11" ht="15" customHeight="1" x14ac:dyDescent="0.25">
      <c r="A32" s="3">
        <v>44231</v>
      </c>
      <c r="B32" s="10">
        <v>55.76</v>
      </c>
      <c r="C32" s="11">
        <v>40161848</v>
      </c>
      <c r="D32" s="10">
        <v>3.5880875493354801E-2</v>
      </c>
      <c r="E32" s="10">
        <v>55.68</v>
      </c>
      <c r="F32" s="10">
        <v>55.34</v>
      </c>
      <c r="G32" s="10">
        <v>55.8</v>
      </c>
      <c r="H32" s="10">
        <v>55.685000000000002</v>
      </c>
      <c r="I32" s="10">
        <v>58.310142999999997</v>
      </c>
      <c r="J32" s="10">
        <v>3.5877982948129203E-2</v>
      </c>
      <c r="K32" s="10">
        <v>37.232626500353</v>
      </c>
    </row>
    <row r="33" spans="1:11" ht="15" customHeight="1" x14ac:dyDescent="0.25">
      <c r="A33" s="12">
        <v>44230</v>
      </c>
      <c r="B33" s="13">
        <v>55.74</v>
      </c>
      <c r="C33" s="14">
        <v>32363190</v>
      </c>
      <c r="D33" s="13">
        <v>0.50486837360259595</v>
      </c>
      <c r="E33" s="13">
        <v>55.83</v>
      </c>
      <c r="F33" s="13">
        <v>55.570099999999996</v>
      </c>
      <c r="G33" s="13">
        <v>55.95</v>
      </c>
      <c r="H33" s="13">
        <v>55.892200000000003</v>
      </c>
      <c r="I33" s="13">
        <v>58.289230000000003</v>
      </c>
      <c r="J33" s="13">
        <v>0.50487599062150001</v>
      </c>
      <c r="K33" s="13">
        <v>37.1834078606731</v>
      </c>
    </row>
    <row r="34" spans="1:11" ht="15" customHeight="1" x14ac:dyDescent="0.25">
      <c r="A34" s="3">
        <v>44229</v>
      </c>
      <c r="B34" s="10">
        <v>55.46</v>
      </c>
      <c r="C34" s="11">
        <v>33172489.999999899</v>
      </c>
      <c r="D34" s="10">
        <v>1.29680365296804</v>
      </c>
      <c r="E34" s="10">
        <v>55.55</v>
      </c>
      <c r="F34" s="10">
        <v>55.29</v>
      </c>
      <c r="G34" s="10">
        <v>55.585000000000001</v>
      </c>
      <c r="H34" s="10">
        <v>55.442500000000003</v>
      </c>
      <c r="I34" s="10">
        <v>57.996420000000001</v>
      </c>
      <c r="J34" s="10">
        <v>1.2967978175550201</v>
      </c>
      <c r="K34" s="10">
        <v>36.494281007295797</v>
      </c>
    </row>
    <row r="35" spans="1:11" ht="15" customHeight="1" x14ac:dyDescent="0.25">
      <c r="A35" s="12">
        <v>44228</v>
      </c>
      <c r="B35" s="13">
        <v>54.75</v>
      </c>
      <c r="C35" s="14">
        <v>51427030</v>
      </c>
      <c r="D35" s="13">
        <v>2.70118176702307</v>
      </c>
      <c r="E35" s="13">
        <v>54.417999999999999</v>
      </c>
      <c r="F35" s="13">
        <v>54.16</v>
      </c>
      <c r="G35" s="13">
        <v>54.85</v>
      </c>
      <c r="H35" s="13">
        <v>54.6783</v>
      </c>
      <c r="I35" s="13">
        <v>57.253951999999998</v>
      </c>
      <c r="J35" s="13">
        <v>2.7011792474491001</v>
      </c>
      <c r="K35" s="13">
        <v>34.7468863261943</v>
      </c>
    </row>
    <row r="36" spans="1:11" ht="15" customHeight="1" x14ac:dyDescent="0.25">
      <c r="A36" s="3">
        <v>44225</v>
      </c>
      <c r="B36" s="10">
        <v>53.31</v>
      </c>
      <c r="C36" s="11">
        <v>57657832</v>
      </c>
      <c r="D36" s="10">
        <v>-2.4876531918785401</v>
      </c>
      <c r="E36" s="10">
        <v>53.725000000000001</v>
      </c>
      <c r="F36" s="10">
        <v>53.045000000000002</v>
      </c>
      <c r="G36" s="10">
        <v>53.85</v>
      </c>
      <c r="H36" s="10">
        <v>53.376600000000003</v>
      </c>
      <c r="I36" s="10">
        <v>55.748095999999997</v>
      </c>
      <c r="J36" s="10">
        <v>-2.4876452437096299</v>
      </c>
      <c r="K36" s="10">
        <v>31.202861849847</v>
      </c>
    </row>
    <row r="37" spans="1:11" ht="15" customHeight="1" x14ac:dyDescent="0.25">
      <c r="A37" s="12">
        <v>44224</v>
      </c>
      <c r="B37" s="13">
        <v>54.67</v>
      </c>
      <c r="C37" s="14">
        <v>38054960</v>
      </c>
      <c r="D37" s="13">
        <v>0.69994474120465</v>
      </c>
      <c r="E37" s="13">
        <v>54.19</v>
      </c>
      <c r="F37" s="13">
        <v>54.05</v>
      </c>
      <c r="G37" s="13">
        <v>54.87</v>
      </c>
      <c r="H37" s="13">
        <v>54.216900000000003</v>
      </c>
      <c r="I37" s="13">
        <v>57.170290000000001</v>
      </c>
      <c r="J37" s="13">
        <v>0.69993763751605698</v>
      </c>
      <c r="K37" s="13">
        <v>34.549988232525301</v>
      </c>
    </row>
    <row r="38" spans="1:11" ht="15" customHeight="1" x14ac:dyDescent="0.25">
      <c r="A38" s="3">
        <v>44223</v>
      </c>
      <c r="B38" s="10">
        <v>54.29</v>
      </c>
      <c r="C38" s="11">
        <v>45279680</v>
      </c>
      <c r="D38" s="10">
        <v>-2.77578796561605</v>
      </c>
      <c r="E38" s="10">
        <v>54.66</v>
      </c>
      <c r="F38" s="10">
        <v>54.25</v>
      </c>
      <c r="G38" s="10">
        <v>54.88</v>
      </c>
      <c r="H38" s="10">
        <v>55.001800000000003</v>
      </c>
      <c r="I38" s="10">
        <v>56.772914999999998</v>
      </c>
      <c r="J38" s="10">
        <v>-2.7757876978829401</v>
      </c>
      <c r="K38" s="10">
        <v>33.614768180748399</v>
      </c>
    </row>
    <row r="39" spans="1:11" ht="15" customHeight="1" x14ac:dyDescent="0.25">
      <c r="A39" s="12">
        <v>44222</v>
      </c>
      <c r="B39" s="13">
        <v>55.84</v>
      </c>
      <c r="C39" s="14">
        <v>32282990</v>
      </c>
      <c r="D39" s="13">
        <v>-0.72888888888887804</v>
      </c>
      <c r="E39" s="13">
        <v>55.79</v>
      </c>
      <c r="F39" s="13">
        <v>55.533000000000001</v>
      </c>
      <c r="G39" s="13">
        <v>55.93</v>
      </c>
      <c r="H39" s="13">
        <v>55.695399999999999</v>
      </c>
      <c r="I39" s="13">
        <v>58.393802999999998</v>
      </c>
      <c r="J39" s="13">
        <v>-0.72888203588590195</v>
      </c>
      <c r="K39" s="13">
        <v>37.4295198870322</v>
      </c>
    </row>
    <row r="40" spans="1:11" ht="15" customHeight="1" x14ac:dyDescent="0.25">
      <c r="A40" s="3">
        <v>44221</v>
      </c>
      <c r="B40" s="10">
        <v>56.25</v>
      </c>
      <c r="C40" s="11">
        <v>50793680</v>
      </c>
      <c r="D40" s="10">
        <v>0.75228371843094599</v>
      </c>
      <c r="E40" s="10">
        <v>56.45</v>
      </c>
      <c r="F40" s="10">
        <v>55.71</v>
      </c>
      <c r="G40" s="10">
        <v>56.54</v>
      </c>
      <c r="H40" s="10">
        <v>56.5501</v>
      </c>
      <c r="I40" s="10">
        <v>58.82255</v>
      </c>
      <c r="J40" s="10">
        <v>0.75227444565657497</v>
      </c>
      <c r="K40" s="10">
        <v>38.4385737820663</v>
      </c>
    </row>
    <row r="41" spans="1:11" ht="15" customHeight="1" x14ac:dyDescent="0.25">
      <c r="A41" s="12">
        <v>44218</v>
      </c>
      <c r="B41" s="13">
        <v>55.83</v>
      </c>
      <c r="C41" s="14">
        <v>48224130</v>
      </c>
      <c r="D41" s="13">
        <v>-0.87002840909091705</v>
      </c>
      <c r="E41" s="13">
        <v>55.54</v>
      </c>
      <c r="F41" s="13">
        <v>55.47</v>
      </c>
      <c r="G41" s="13">
        <v>55.95</v>
      </c>
      <c r="H41" s="13">
        <v>55.851500000000001</v>
      </c>
      <c r="I41" s="13">
        <v>58.383347000000001</v>
      </c>
      <c r="J41" s="13">
        <v>-0.87002703556432404</v>
      </c>
      <c r="K41" s="13">
        <v>37.404911743939699</v>
      </c>
    </row>
    <row r="42" spans="1:11" ht="15" customHeight="1" x14ac:dyDescent="0.25">
      <c r="A42" s="3">
        <v>44217</v>
      </c>
      <c r="B42" s="10">
        <v>56.32</v>
      </c>
      <c r="C42" s="11">
        <v>31457540</v>
      </c>
      <c r="D42" s="10">
        <v>0.17787264318747101</v>
      </c>
      <c r="E42" s="10">
        <v>56.41</v>
      </c>
      <c r="F42" s="10">
        <v>56.11</v>
      </c>
      <c r="G42" s="10">
        <v>56.45</v>
      </c>
      <c r="H42" s="10">
        <v>56.380499999999998</v>
      </c>
      <c r="I42" s="10">
        <v>58.895755999999999</v>
      </c>
      <c r="J42" s="10">
        <v>0.17787190980662601</v>
      </c>
      <c r="K42" s="10">
        <v>38.610863732642898</v>
      </c>
    </row>
    <row r="43" spans="1:11" ht="15" customHeight="1" x14ac:dyDescent="0.25">
      <c r="A43" s="12">
        <v>44216</v>
      </c>
      <c r="B43" s="13">
        <v>56.22</v>
      </c>
      <c r="C43" s="14">
        <v>38832500</v>
      </c>
      <c r="D43" s="13">
        <v>1.7556561085972899</v>
      </c>
      <c r="E43" s="13">
        <v>56.2</v>
      </c>
      <c r="F43" s="13">
        <v>55.95</v>
      </c>
      <c r="G43" s="13">
        <v>56.26</v>
      </c>
      <c r="H43" s="13">
        <v>56.182699999999997</v>
      </c>
      <c r="I43" s="13">
        <v>58.791182999999997</v>
      </c>
      <c r="J43" s="13">
        <v>1.75566265618265</v>
      </c>
      <c r="K43" s="13">
        <v>38.364751706283798</v>
      </c>
    </row>
    <row r="44" spans="1:11" ht="15" customHeight="1" x14ac:dyDescent="0.25">
      <c r="A44" s="3">
        <v>44215</v>
      </c>
      <c r="B44" s="10">
        <v>55.25</v>
      </c>
      <c r="C44" s="11">
        <v>50429313</v>
      </c>
      <c r="D44" s="10">
        <v>1.6559337626494901</v>
      </c>
      <c r="E44" s="10">
        <v>55.5</v>
      </c>
      <c r="F44" s="10">
        <v>55.12</v>
      </c>
      <c r="G44" s="10">
        <v>55.534999999999997</v>
      </c>
      <c r="H44" s="10">
        <v>55.394799999999996</v>
      </c>
      <c r="I44" s="10">
        <v>57.776817000000001</v>
      </c>
      <c r="J44" s="10">
        <v>1.6559358733527301</v>
      </c>
      <c r="K44" s="10">
        <v>35.977446457990098</v>
      </c>
    </row>
    <row r="45" spans="1:11" ht="15" customHeight="1" x14ac:dyDescent="0.25">
      <c r="A45" s="12">
        <v>44211</v>
      </c>
      <c r="B45" s="13">
        <v>54.35</v>
      </c>
      <c r="C45" s="14">
        <v>58518980</v>
      </c>
      <c r="D45" s="13">
        <v>-1.41483765644839</v>
      </c>
      <c r="E45" s="13">
        <v>54.56</v>
      </c>
      <c r="F45" s="13">
        <v>54.21</v>
      </c>
      <c r="G45" s="13">
        <v>54.67</v>
      </c>
      <c r="H45" s="13">
        <v>54.4589</v>
      </c>
      <c r="I45" s="13">
        <v>56.835655000000003</v>
      </c>
      <c r="J45" s="13">
        <v>-1.4148467304303101</v>
      </c>
      <c r="K45" s="13">
        <v>33.762426453283098</v>
      </c>
    </row>
    <row r="46" spans="1:11" ht="15" customHeight="1" x14ac:dyDescent="0.25">
      <c r="A46" s="3">
        <v>44210</v>
      </c>
      <c r="B46" s="10">
        <v>55.13</v>
      </c>
      <c r="C46" s="11">
        <v>38837180</v>
      </c>
      <c r="D46" s="10">
        <v>0.93372391065544802</v>
      </c>
      <c r="E46" s="10">
        <v>55.22</v>
      </c>
      <c r="F46" s="10">
        <v>55.06</v>
      </c>
      <c r="G46" s="10">
        <v>55.48</v>
      </c>
      <c r="H46" s="10">
        <v>54.971800000000002</v>
      </c>
      <c r="I46" s="10">
        <v>57.651333000000001</v>
      </c>
      <c r="J46" s="10">
        <v>0.93373185799701097</v>
      </c>
      <c r="K46" s="10">
        <v>35.682120498940897</v>
      </c>
    </row>
    <row r="47" spans="1:11" ht="15" customHeight="1" x14ac:dyDescent="0.25">
      <c r="A47" s="12">
        <v>44209</v>
      </c>
      <c r="B47" s="13">
        <v>54.62</v>
      </c>
      <c r="C47" s="14">
        <v>33561160</v>
      </c>
      <c r="D47" s="13">
        <v>0.22018348623853401</v>
      </c>
      <c r="E47" s="13">
        <v>54.6</v>
      </c>
      <c r="F47" s="13">
        <v>54.28</v>
      </c>
      <c r="G47" s="13">
        <v>54.89</v>
      </c>
      <c r="H47" s="13">
        <v>54.703899999999997</v>
      </c>
      <c r="I47" s="13">
        <v>57.118003999999999</v>
      </c>
      <c r="J47" s="13">
        <v>0.220176261726967</v>
      </c>
      <c r="K47" s="13">
        <v>34.426933396093098</v>
      </c>
    </row>
    <row r="48" spans="1:11" ht="15" customHeight="1" x14ac:dyDescent="0.25">
      <c r="A48" s="3">
        <v>44208</v>
      </c>
      <c r="B48" s="10">
        <v>54.5</v>
      </c>
      <c r="C48" s="11">
        <v>47570550</v>
      </c>
      <c r="D48" s="10">
        <v>0.98202705206595897</v>
      </c>
      <c r="E48" s="10">
        <v>54.31</v>
      </c>
      <c r="F48" s="10">
        <v>54.16</v>
      </c>
      <c r="G48" s="10">
        <v>54.604999999999997</v>
      </c>
      <c r="H48" s="10">
        <v>54.283099999999997</v>
      </c>
      <c r="I48" s="10">
        <v>56.992519999999999</v>
      </c>
      <c r="J48" s="10">
        <v>0.98202493123373802</v>
      </c>
      <c r="K48" s="10">
        <v>34.131607437044003</v>
      </c>
    </row>
    <row r="49" spans="1:11" ht="15" customHeight="1" x14ac:dyDescent="0.25">
      <c r="A49" s="12">
        <v>44207</v>
      </c>
      <c r="B49" s="13">
        <v>53.97</v>
      </c>
      <c r="C49" s="14">
        <v>40816550</v>
      </c>
      <c r="D49" s="13">
        <v>-1.3525863644671801</v>
      </c>
      <c r="E49" s="13">
        <v>53.99</v>
      </c>
      <c r="F49" s="13">
        <v>53.91</v>
      </c>
      <c r="G49" s="13">
        <v>54.3</v>
      </c>
      <c r="H49" s="13">
        <v>54.125900000000001</v>
      </c>
      <c r="I49" s="13">
        <v>56.438282000000001</v>
      </c>
      <c r="J49" s="13">
        <v>-1.3525770413681499</v>
      </c>
      <c r="K49" s="13">
        <v>32.827211108496101</v>
      </c>
    </row>
    <row r="50" spans="1:11" ht="15" customHeight="1" x14ac:dyDescent="0.25">
      <c r="A50" s="3">
        <v>44204</v>
      </c>
      <c r="B50" s="10">
        <v>54.71</v>
      </c>
      <c r="C50" s="11">
        <v>76024490</v>
      </c>
      <c r="D50" s="10">
        <v>2.6454033771106999</v>
      </c>
      <c r="E50" s="10">
        <v>54.25</v>
      </c>
      <c r="F50" s="10">
        <v>53.94</v>
      </c>
      <c r="G50" s="10">
        <v>54.74</v>
      </c>
      <c r="H50" s="10">
        <v>54.3005</v>
      </c>
      <c r="I50" s="10">
        <v>57.212119999999999</v>
      </c>
      <c r="J50" s="10">
        <v>2.6453991940849502</v>
      </c>
      <c r="K50" s="10">
        <v>34.648434925864898</v>
      </c>
    </row>
    <row r="51" spans="1:11" ht="15" customHeight="1" x14ac:dyDescent="0.25">
      <c r="A51" s="12">
        <v>44203</v>
      </c>
      <c r="B51" s="13">
        <v>53.3</v>
      </c>
      <c r="C51" s="14">
        <v>41031313</v>
      </c>
      <c r="D51" s="13">
        <v>0.94696969696970101</v>
      </c>
      <c r="E51" s="13">
        <v>53.08</v>
      </c>
      <c r="F51" s="13">
        <v>52.82</v>
      </c>
      <c r="G51" s="13">
        <v>53.3</v>
      </c>
      <c r="H51" s="13">
        <v>53.046399999999998</v>
      </c>
      <c r="I51" s="13">
        <v>55.737636999999999</v>
      </c>
      <c r="J51" s="13">
        <v>0.94697492792099602</v>
      </c>
      <c r="K51" s="13">
        <v>31.178246646269699</v>
      </c>
    </row>
    <row r="52" spans="1:11" ht="15" customHeight="1" x14ac:dyDescent="0.25">
      <c r="A52" s="3">
        <v>44202</v>
      </c>
      <c r="B52" s="10">
        <v>52.8</v>
      </c>
      <c r="C52" s="11">
        <v>56418740</v>
      </c>
      <c r="D52" s="10">
        <v>-0.84507042253522102</v>
      </c>
      <c r="E52" s="10">
        <v>52.85</v>
      </c>
      <c r="F52" s="10">
        <v>52.66</v>
      </c>
      <c r="G52" s="10">
        <v>53.44</v>
      </c>
      <c r="H52" s="10">
        <v>52.772399999999998</v>
      </c>
      <c r="I52" s="10">
        <v>55.214767000000002</v>
      </c>
      <c r="J52" s="10">
        <v>-0.84507505115797299</v>
      </c>
      <c r="K52" s="10">
        <v>29.947674746999201</v>
      </c>
    </row>
    <row r="53" spans="1:11" ht="15" customHeight="1" x14ac:dyDescent="0.25">
      <c r="A53" s="12">
        <v>44201</v>
      </c>
      <c r="B53" s="13">
        <v>53.25</v>
      </c>
      <c r="C53" s="14">
        <v>53358000</v>
      </c>
      <c r="D53" s="13">
        <v>2.40384615384614</v>
      </c>
      <c r="E53" s="13">
        <v>52.488999999999997</v>
      </c>
      <c r="F53" s="13">
        <v>52.484999999999999</v>
      </c>
      <c r="G53" s="13">
        <v>53.27</v>
      </c>
      <c r="H53" s="13">
        <v>52.952599999999997</v>
      </c>
      <c r="I53" s="13">
        <v>55.68535</v>
      </c>
      <c r="J53" s="13">
        <v>2.4038502208054702</v>
      </c>
      <c r="K53" s="13">
        <v>31.0551894563426</v>
      </c>
    </row>
    <row r="54" spans="1:11" ht="15" customHeight="1" x14ac:dyDescent="0.25">
      <c r="A54" s="3">
        <v>44200</v>
      </c>
      <c r="B54" s="10">
        <v>52</v>
      </c>
      <c r="C54" s="11">
        <v>48201260</v>
      </c>
      <c r="D54" s="10">
        <v>0.63866847300173502</v>
      </c>
      <c r="E54" s="10">
        <v>52.62</v>
      </c>
      <c r="F54" s="10">
        <v>51.83</v>
      </c>
      <c r="G54" s="10">
        <v>52.81</v>
      </c>
      <c r="H54" s="10">
        <v>52.335099999999997</v>
      </c>
      <c r="I54" s="10">
        <v>54.37818</v>
      </c>
      <c r="J54" s="10">
        <v>0.63866419632858595</v>
      </c>
      <c r="K54" s="10">
        <v>27.978771475641299</v>
      </c>
    </row>
    <row r="55" spans="1:11" ht="15" customHeight="1" x14ac:dyDescent="0.25">
      <c r="A55" s="12">
        <v>44196</v>
      </c>
      <c r="B55" s="13">
        <v>51.67</v>
      </c>
      <c r="C55" s="14">
        <v>35680190</v>
      </c>
      <c r="D55" s="13">
        <v>-5.8027079303679598E-2</v>
      </c>
      <c r="E55" s="13">
        <v>51.99</v>
      </c>
      <c r="F55" s="13">
        <v>51.36</v>
      </c>
      <c r="G55" s="13">
        <v>52</v>
      </c>
      <c r="H55" s="13">
        <v>51.805700000000002</v>
      </c>
      <c r="I55" s="13">
        <v>54.033090000000001</v>
      </c>
      <c r="J55" s="13">
        <v>-5.8032572781396799E-2</v>
      </c>
      <c r="K55" s="13">
        <v>27.166603906801502</v>
      </c>
    </row>
    <row r="56" spans="1:11" ht="15" customHeight="1" x14ac:dyDescent="0.25">
      <c r="A56" s="3">
        <v>44195</v>
      </c>
      <c r="B56" s="10">
        <v>51.7</v>
      </c>
      <c r="C56" s="11">
        <v>35759460</v>
      </c>
      <c r="D56" s="10">
        <v>1.33281066248529</v>
      </c>
      <c r="E56" s="10">
        <v>51.64</v>
      </c>
      <c r="F56" s="10">
        <v>51.59</v>
      </c>
      <c r="G56" s="10">
        <v>51.88</v>
      </c>
      <c r="H56" s="10">
        <v>51.7194</v>
      </c>
      <c r="I56" s="10">
        <v>54.064464999999998</v>
      </c>
      <c r="J56" s="10">
        <v>1.3328157027327301</v>
      </c>
      <c r="K56" s="10">
        <v>27.2404448105436</v>
      </c>
    </row>
    <row r="57" spans="1:11" ht="15" customHeight="1" x14ac:dyDescent="0.25">
      <c r="A57" s="12">
        <v>44194</v>
      </c>
      <c r="B57" s="13">
        <v>51.02</v>
      </c>
      <c r="C57" s="14">
        <v>41965920</v>
      </c>
      <c r="D57" s="13">
        <v>1.4919435050726</v>
      </c>
      <c r="E57" s="13">
        <v>50.72</v>
      </c>
      <c r="F57" s="13">
        <v>50.674999999999997</v>
      </c>
      <c r="G57" s="13">
        <v>51.06</v>
      </c>
      <c r="H57" s="13">
        <v>50.8245</v>
      </c>
      <c r="I57" s="13">
        <v>53.353363000000002</v>
      </c>
      <c r="J57" s="13">
        <v>1.4919479252625001</v>
      </c>
      <c r="K57" s="13">
        <v>25.566869851729798</v>
      </c>
    </row>
    <row r="58" spans="1:11" ht="15" customHeight="1" x14ac:dyDescent="0.25">
      <c r="A58" s="3">
        <v>44193</v>
      </c>
      <c r="B58" s="10">
        <v>50.27</v>
      </c>
      <c r="C58" s="11">
        <v>26906050</v>
      </c>
      <c r="D58" s="10">
        <v>0.279273887891484</v>
      </c>
      <c r="E58" s="10">
        <v>50.37</v>
      </c>
      <c r="F58" s="10">
        <v>50.155000000000001</v>
      </c>
      <c r="G58" s="10">
        <v>50.435000000000002</v>
      </c>
      <c r="H58" s="10">
        <v>50.188699999999997</v>
      </c>
      <c r="I58" s="10">
        <v>52.56906</v>
      </c>
      <c r="J58" s="10">
        <v>0.27926854531989898</v>
      </c>
      <c r="K58" s="10">
        <v>23.721016709813998</v>
      </c>
    </row>
    <row r="59" spans="1:11" ht="15" customHeight="1" x14ac:dyDescent="0.25">
      <c r="A59" s="12">
        <v>44189</v>
      </c>
      <c r="B59" s="13">
        <v>50.13</v>
      </c>
      <c r="C59" s="14">
        <v>20688960</v>
      </c>
      <c r="D59" s="13">
        <v>-0.43694141012909898</v>
      </c>
      <c r="E59" s="13">
        <v>50.21</v>
      </c>
      <c r="F59" s="13">
        <v>49.86</v>
      </c>
      <c r="G59" s="13">
        <v>50.33</v>
      </c>
      <c r="H59" s="13">
        <v>50.2408</v>
      </c>
      <c r="I59" s="13">
        <v>52.42266</v>
      </c>
      <c r="J59" s="13">
        <v>-0.43693470866974499</v>
      </c>
      <c r="K59" s="13">
        <v>23.3764650506001</v>
      </c>
    </row>
    <row r="60" spans="1:11" ht="15" customHeight="1" x14ac:dyDescent="0.25">
      <c r="A60" s="3">
        <v>44188</v>
      </c>
      <c r="B60" s="10">
        <v>50.35</v>
      </c>
      <c r="C60" s="11">
        <v>36469440</v>
      </c>
      <c r="D60" s="10">
        <v>1.02327447833066</v>
      </c>
      <c r="E60" s="10">
        <v>50.32</v>
      </c>
      <c r="F60" s="10">
        <v>50.25</v>
      </c>
      <c r="G60" s="10">
        <v>50.46</v>
      </c>
      <c r="H60" s="10">
        <v>50.424399999999999</v>
      </c>
      <c r="I60" s="10">
        <v>52.652718</v>
      </c>
      <c r="J60" s="10">
        <v>1.02326972476809</v>
      </c>
      <c r="K60" s="10">
        <v>23.9179053895034</v>
      </c>
    </row>
    <row r="61" spans="1:11" ht="15" customHeight="1" x14ac:dyDescent="0.25">
      <c r="A61" s="12">
        <v>44187</v>
      </c>
      <c r="B61" s="13">
        <v>49.84</v>
      </c>
      <c r="C61" s="14">
        <v>35232650</v>
      </c>
      <c r="D61" s="13">
        <v>-0.79617834394903797</v>
      </c>
      <c r="E61" s="13">
        <v>50.11</v>
      </c>
      <c r="F61" s="13">
        <v>49.77</v>
      </c>
      <c r="G61" s="13">
        <v>50.16</v>
      </c>
      <c r="H61" s="13">
        <v>50.048699999999997</v>
      </c>
      <c r="I61" s="13">
        <v>52.119396000000002</v>
      </c>
      <c r="J61" s="13">
        <v>-0.79618456029273399</v>
      </c>
      <c r="K61" s="13">
        <v>22.662734761120198</v>
      </c>
    </row>
    <row r="62" spans="1:11" ht="15" customHeight="1" x14ac:dyDescent="0.25">
      <c r="A62" s="3">
        <v>44186</v>
      </c>
      <c r="B62" s="10">
        <v>50.24</v>
      </c>
      <c r="C62" s="11">
        <v>48558420</v>
      </c>
      <c r="D62" s="10">
        <v>-1.4708766424789099</v>
      </c>
      <c r="E62" s="10">
        <v>49.86</v>
      </c>
      <c r="F62" s="10">
        <v>49.84</v>
      </c>
      <c r="G62" s="10">
        <v>50.45</v>
      </c>
      <c r="H62" s="10">
        <v>50.365900000000003</v>
      </c>
      <c r="I62" s="10">
        <v>52.537692999999997</v>
      </c>
      <c r="J62" s="10">
        <v>-1.47086971060157</v>
      </c>
      <c r="K62" s="10">
        <v>23.6471946340315</v>
      </c>
    </row>
    <row r="63" spans="1:11" ht="15" customHeight="1" x14ac:dyDescent="0.25">
      <c r="A63" s="12">
        <v>44183</v>
      </c>
      <c r="B63" s="13">
        <v>50.99</v>
      </c>
      <c r="C63" s="14">
        <v>47662780</v>
      </c>
      <c r="D63" s="13">
        <v>-0.117531831537698</v>
      </c>
      <c r="E63" s="13">
        <v>50.95</v>
      </c>
      <c r="F63" s="13">
        <v>50.78</v>
      </c>
      <c r="G63" s="13">
        <v>51.02</v>
      </c>
      <c r="H63" s="13">
        <v>50.828299999999999</v>
      </c>
      <c r="I63" s="13">
        <v>53.32199</v>
      </c>
      <c r="J63" s="13">
        <v>-0.11753359832169499</v>
      </c>
      <c r="K63" s="13">
        <v>25.493033654977602</v>
      </c>
    </row>
    <row r="64" spans="1:11" ht="15" customHeight="1" x14ac:dyDescent="0.25">
      <c r="A64" s="3">
        <v>44182</v>
      </c>
      <c r="B64" s="10">
        <v>51.05</v>
      </c>
      <c r="C64" s="11">
        <v>36323848</v>
      </c>
      <c r="D64" s="10">
        <v>0.65063091482648805</v>
      </c>
      <c r="E64" s="10">
        <v>51.05</v>
      </c>
      <c r="F64" s="10">
        <v>50.89</v>
      </c>
      <c r="G64" s="10">
        <v>51.11</v>
      </c>
      <c r="H64" s="10">
        <v>51.011899999999997</v>
      </c>
      <c r="I64" s="10">
        <v>53.384734999999999</v>
      </c>
      <c r="J64" s="10">
        <v>0.65063221957644102</v>
      </c>
      <c r="K64" s="10">
        <v>25.640703694987</v>
      </c>
    </row>
    <row r="65" spans="1:11" ht="15" customHeight="1" x14ac:dyDescent="0.25">
      <c r="A65" s="12">
        <v>44181</v>
      </c>
      <c r="B65" s="13">
        <v>50.72</v>
      </c>
      <c r="C65" s="14">
        <v>38114246</v>
      </c>
      <c r="D65" s="13">
        <v>0.475435816164826</v>
      </c>
      <c r="E65" s="13">
        <v>50.58</v>
      </c>
      <c r="F65" s="13">
        <v>50.47</v>
      </c>
      <c r="G65" s="13">
        <v>50.8</v>
      </c>
      <c r="H65" s="13">
        <v>50.632800000000003</v>
      </c>
      <c r="I65" s="13">
        <v>53.039642000000001</v>
      </c>
      <c r="J65" s="13">
        <v>0.47543538986189998</v>
      </c>
      <c r="K65" s="13">
        <v>24.828529065662501</v>
      </c>
    </row>
    <row r="66" spans="1:11" ht="15" customHeight="1" x14ac:dyDescent="0.25">
      <c r="A66" s="3">
        <v>44180</v>
      </c>
      <c r="B66" s="10">
        <v>50.48</v>
      </c>
      <c r="C66" s="11">
        <v>39347060</v>
      </c>
      <c r="D66" s="10">
        <v>1.08129755706847</v>
      </c>
      <c r="E66" s="10">
        <v>50.16</v>
      </c>
      <c r="F66" s="10">
        <v>50.02</v>
      </c>
      <c r="G66" s="10">
        <v>50.51</v>
      </c>
      <c r="H66" s="10">
        <v>50.081600000000002</v>
      </c>
      <c r="I66" s="10">
        <v>52.788665999999999</v>
      </c>
      <c r="J66" s="10">
        <v>1.0812965770315699</v>
      </c>
      <c r="K66" s="10">
        <v>24.237858319604602</v>
      </c>
    </row>
    <row r="67" spans="1:11" ht="15" customHeight="1" x14ac:dyDescent="0.25">
      <c r="A67" s="12">
        <v>44179</v>
      </c>
      <c r="B67" s="13">
        <v>49.94</v>
      </c>
      <c r="C67" s="14">
        <v>34407160</v>
      </c>
      <c r="D67" s="13">
        <v>-1.5378548895899</v>
      </c>
      <c r="E67" s="13">
        <v>50.32</v>
      </c>
      <c r="F67" s="13">
        <v>49.91</v>
      </c>
      <c r="G67" s="13">
        <v>50.35</v>
      </c>
      <c r="H67" s="13">
        <v>50.0914</v>
      </c>
      <c r="I67" s="13">
        <v>52.223970000000001</v>
      </c>
      <c r="J67" s="13">
        <v>-0.51479963218801195</v>
      </c>
      <c r="K67" s="13">
        <v>22.908849140974301</v>
      </c>
    </row>
    <row r="68" spans="1:11" ht="15" customHeight="1" x14ac:dyDescent="0.25">
      <c r="A68" s="3">
        <v>44176</v>
      </c>
      <c r="B68" s="10">
        <v>50.72</v>
      </c>
      <c r="C68" s="11">
        <v>38034367</v>
      </c>
      <c r="D68" s="10">
        <v>-0.70477682067344705</v>
      </c>
      <c r="E68" s="10">
        <v>50.76</v>
      </c>
      <c r="F68" s="10">
        <v>50.63</v>
      </c>
      <c r="G68" s="10">
        <v>50.91</v>
      </c>
      <c r="H68" s="10">
        <v>50.904699999999998</v>
      </c>
      <c r="I68" s="10">
        <v>52.494210000000002</v>
      </c>
      <c r="J68" s="10">
        <v>-0.70477499282063305</v>
      </c>
      <c r="K68" s="10">
        <v>23.544857613556101</v>
      </c>
    </row>
    <row r="69" spans="1:11" ht="15" customHeight="1" x14ac:dyDescent="0.25">
      <c r="A69" s="12">
        <v>44175</v>
      </c>
      <c r="B69" s="13">
        <v>51.08</v>
      </c>
      <c r="C69" s="14">
        <v>36032000</v>
      </c>
      <c r="D69" s="13">
        <v>1.28891532817767</v>
      </c>
      <c r="E69" s="13">
        <v>50.365000000000002</v>
      </c>
      <c r="F69" s="13">
        <v>50.34</v>
      </c>
      <c r="G69" s="13">
        <v>51.136099999999999</v>
      </c>
      <c r="H69" s="13">
        <v>50.797400000000003</v>
      </c>
      <c r="I69" s="13">
        <v>52.866802</v>
      </c>
      <c r="J69" s="13">
        <v>1.2889244484908899</v>
      </c>
      <c r="K69" s="13">
        <v>24.4217510002353</v>
      </c>
    </row>
    <row r="70" spans="1:11" ht="15" customHeight="1" x14ac:dyDescent="0.25">
      <c r="A70" s="3">
        <v>44174</v>
      </c>
      <c r="B70" s="10">
        <v>50.43</v>
      </c>
      <c r="C70" s="11">
        <v>40762600</v>
      </c>
      <c r="D70" s="10">
        <v>-0.86494987222330799</v>
      </c>
      <c r="E70" s="10">
        <v>51.03</v>
      </c>
      <c r="F70" s="10">
        <v>50.19</v>
      </c>
      <c r="G70" s="10">
        <v>51.03</v>
      </c>
      <c r="H70" s="10">
        <v>50.835700000000003</v>
      </c>
      <c r="I70" s="10">
        <v>52.19406</v>
      </c>
      <c r="J70" s="10">
        <v>-0.86495107299501195</v>
      </c>
      <c r="K70" s="10">
        <v>22.838456107319299</v>
      </c>
    </row>
    <row r="71" spans="1:11" ht="15" customHeight="1" x14ac:dyDescent="0.25">
      <c r="A71" s="12">
        <v>44173</v>
      </c>
      <c r="B71" s="13">
        <v>50.87</v>
      </c>
      <c r="C71" s="14">
        <v>28632560</v>
      </c>
      <c r="D71" s="13">
        <v>3.9331366764994102E-2</v>
      </c>
      <c r="E71" s="13">
        <v>50.79</v>
      </c>
      <c r="F71" s="13">
        <v>50.625</v>
      </c>
      <c r="G71" s="13">
        <v>50.87</v>
      </c>
      <c r="H71" s="13">
        <v>50.7727</v>
      </c>
      <c r="I71" s="13">
        <v>52.649451999999997</v>
      </c>
      <c r="J71" s="13">
        <v>3.9328310907760199E-2</v>
      </c>
      <c r="K71" s="13">
        <v>23.9102188750294</v>
      </c>
    </row>
    <row r="72" spans="1:11" ht="15" customHeight="1" x14ac:dyDescent="0.25">
      <c r="A72" s="3">
        <v>44172</v>
      </c>
      <c r="B72" s="10">
        <v>50.85</v>
      </c>
      <c r="C72" s="11">
        <v>43115113</v>
      </c>
      <c r="D72" s="10">
        <v>0</v>
      </c>
      <c r="E72" s="10">
        <v>50.78</v>
      </c>
      <c r="F72" s="10">
        <v>50.65</v>
      </c>
      <c r="G72" s="10">
        <v>50.99</v>
      </c>
      <c r="H72" s="10">
        <v>50.743099999999998</v>
      </c>
      <c r="I72" s="10">
        <v>52.628754000000001</v>
      </c>
      <c r="J72" s="10">
        <v>0</v>
      </c>
      <c r="K72" s="10">
        <v>23.8615062367615</v>
      </c>
    </row>
    <row r="73" spans="1:11" ht="15" customHeight="1" x14ac:dyDescent="0.25">
      <c r="A73" s="12">
        <v>44169</v>
      </c>
      <c r="B73" s="13">
        <v>50.85</v>
      </c>
      <c r="C73" s="14">
        <v>42230870</v>
      </c>
      <c r="D73" s="13">
        <v>1.0331810053646</v>
      </c>
      <c r="E73" s="13">
        <v>50.72</v>
      </c>
      <c r="F73" s="13">
        <v>50.63</v>
      </c>
      <c r="G73" s="13">
        <v>50.88</v>
      </c>
      <c r="H73" s="13">
        <v>50.650700000000001</v>
      </c>
      <c r="I73" s="13">
        <v>52.628754000000001</v>
      </c>
      <c r="J73" s="13">
        <v>1.0331794251031901</v>
      </c>
      <c r="K73" s="13">
        <v>23.8615062367615</v>
      </c>
    </row>
    <row r="74" spans="1:11" ht="15" customHeight="1" x14ac:dyDescent="0.25">
      <c r="A74" s="3">
        <v>44168</v>
      </c>
      <c r="B74" s="10">
        <v>50.33</v>
      </c>
      <c r="C74" s="11">
        <v>61408280</v>
      </c>
      <c r="D74" s="10">
        <v>1.14549839228295</v>
      </c>
      <c r="E74" s="10">
        <v>50.23</v>
      </c>
      <c r="F74" s="10">
        <v>50.19</v>
      </c>
      <c r="G74" s="10">
        <v>50.58</v>
      </c>
      <c r="H74" s="10">
        <v>50.181800000000003</v>
      </c>
      <c r="I74" s="10">
        <v>52.090564999999998</v>
      </c>
      <c r="J74" s="10">
        <v>1.1454986974332999</v>
      </c>
      <c r="K74" s="10">
        <v>22.5948811485055</v>
      </c>
    </row>
    <row r="75" spans="1:11" ht="15" customHeight="1" x14ac:dyDescent="0.25">
      <c r="A75" s="12">
        <v>44167</v>
      </c>
      <c r="B75" s="13">
        <v>49.76</v>
      </c>
      <c r="C75" s="14">
        <v>42826160</v>
      </c>
      <c r="D75" s="13">
        <v>0.14087341517408</v>
      </c>
      <c r="E75" s="13">
        <v>49.61</v>
      </c>
      <c r="F75" s="13">
        <v>49.42</v>
      </c>
      <c r="G75" s="13">
        <v>49.86</v>
      </c>
      <c r="H75" s="13">
        <v>49.746600000000001</v>
      </c>
      <c r="I75" s="13">
        <v>51.500625999999997</v>
      </c>
      <c r="J75" s="13">
        <v>0.140874135981916</v>
      </c>
      <c r="K75" s="13">
        <v>21.206462697105099</v>
      </c>
    </row>
    <row r="76" spans="1:11" ht="15" customHeight="1" x14ac:dyDescent="0.25">
      <c r="A76" s="3">
        <v>44166</v>
      </c>
      <c r="B76" s="10">
        <v>49.69</v>
      </c>
      <c r="C76" s="11">
        <v>50376594</v>
      </c>
      <c r="D76" s="10">
        <v>1.97003899035501</v>
      </c>
      <c r="E76" s="10">
        <v>49.59</v>
      </c>
      <c r="F76" s="10">
        <v>49.344999999999999</v>
      </c>
      <c r="G76" s="10">
        <v>49.88</v>
      </c>
      <c r="H76" s="10">
        <v>49.564599999999999</v>
      </c>
      <c r="I76" s="10">
        <v>51.428176999999998</v>
      </c>
      <c r="J76" s="10">
        <v>1.97003656041903</v>
      </c>
      <c r="K76" s="10">
        <v>21.035954342198099</v>
      </c>
    </row>
    <row r="77" spans="1:11" ht="15" customHeight="1" x14ac:dyDescent="0.25">
      <c r="A77" s="12">
        <v>44165</v>
      </c>
      <c r="B77" s="13">
        <v>48.73</v>
      </c>
      <c r="C77" s="14">
        <v>60622760</v>
      </c>
      <c r="D77" s="13">
        <v>-2.6179056754596401</v>
      </c>
      <c r="E77" s="13">
        <v>49.31</v>
      </c>
      <c r="F77" s="13">
        <v>48.71</v>
      </c>
      <c r="G77" s="13">
        <v>49.31</v>
      </c>
      <c r="H77" s="13">
        <v>48.796199999999999</v>
      </c>
      <c r="I77" s="13">
        <v>50.434596999999997</v>
      </c>
      <c r="J77" s="13">
        <v>-2.6179030793725899</v>
      </c>
      <c r="K77" s="13">
        <v>18.697568839726902</v>
      </c>
    </row>
    <row r="78" spans="1:11" ht="15" customHeight="1" x14ac:dyDescent="0.25">
      <c r="A78" s="3">
        <v>44162</v>
      </c>
      <c r="B78" s="10">
        <v>50.04</v>
      </c>
      <c r="C78" s="11">
        <v>27040330</v>
      </c>
      <c r="D78" s="10">
        <v>0.94815412547912803</v>
      </c>
      <c r="E78" s="10">
        <v>49.95</v>
      </c>
      <c r="F78" s="10">
        <v>49.91</v>
      </c>
      <c r="G78" s="10">
        <v>50.17</v>
      </c>
      <c r="H78" s="10">
        <v>49.843000000000004</v>
      </c>
      <c r="I78" s="10">
        <v>51.790419999999997</v>
      </c>
      <c r="J78" s="10">
        <v>0.94815649577892902</v>
      </c>
      <c r="K78" s="10">
        <v>21.888491409743398</v>
      </c>
    </row>
    <row r="79" spans="1:11" ht="15" customHeight="1" x14ac:dyDescent="0.25">
      <c r="A79" s="12">
        <v>44160</v>
      </c>
      <c r="B79" s="13">
        <v>49.57</v>
      </c>
      <c r="C79" s="14">
        <v>47357992</v>
      </c>
      <c r="D79" s="13">
        <v>-0.56168505516549505</v>
      </c>
      <c r="E79" s="13">
        <v>49.4</v>
      </c>
      <c r="F79" s="13">
        <v>49.255000000000003</v>
      </c>
      <c r="G79" s="13">
        <v>49.6</v>
      </c>
      <c r="H79" s="13">
        <v>49.3371</v>
      </c>
      <c r="I79" s="13">
        <v>51.303978000000001</v>
      </c>
      <c r="J79" s="13">
        <v>-0.56168600036287097</v>
      </c>
      <c r="K79" s="13">
        <v>20.743652624146801</v>
      </c>
    </row>
    <row r="80" spans="1:11" ht="15" customHeight="1" x14ac:dyDescent="0.25">
      <c r="A80" s="3">
        <v>44159</v>
      </c>
      <c r="B80" s="10">
        <v>49.85</v>
      </c>
      <c r="C80" s="11">
        <v>39282600</v>
      </c>
      <c r="D80" s="10">
        <v>1.3417361252287201</v>
      </c>
      <c r="E80" s="10">
        <v>49.6</v>
      </c>
      <c r="F80" s="10">
        <v>49.34</v>
      </c>
      <c r="G80" s="10">
        <v>49.88</v>
      </c>
      <c r="H80" s="10">
        <v>49.650399999999998</v>
      </c>
      <c r="I80" s="10">
        <v>51.593772999999999</v>
      </c>
      <c r="J80" s="10">
        <v>1.3417359962503801</v>
      </c>
      <c r="K80" s="10">
        <v>21.42568369028</v>
      </c>
    </row>
    <row r="81" spans="1:11" ht="15" customHeight="1" x14ac:dyDescent="0.25">
      <c r="A81" s="12">
        <v>44158</v>
      </c>
      <c r="B81" s="13">
        <v>49.19</v>
      </c>
      <c r="C81" s="14">
        <v>38982060</v>
      </c>
      <c r="D81" s="13">
        <v>0.264981655116169</v>
      </c>
      <c r="E81" s="13">
        <v>49.585000000000001</v>
      </c>
      <c r="F81" s="13">
        <v>49.075000000000003</v>
      </c>
      <c r="G81" s="13">
        <v>49.6</v>
      </c>
      <c r="H81" s="13">
        <v>49.429600000000001</v>
      </c>
      <c r="I81" s="13">
        <v>50.910685999999998</v>
      </c>
      <c r="J81" s="13">
        <v>0.26497483798590898</v>
      </c>
      <c r="K81" s="13">
        <v>19.818041892209902</v>
      </c>
    </row>
    <row r="82" spans="1:11" ht="15" customHeight="1" x14ac:dyDescent="0.25">
      <c r="A82" s="3">
        <v>44155</v>
      </c>
      <c r="B82" s="10">
        <v>49.06</v>
      </c>
      <c r="C82" s="11">
        <v>35261020</v>
      </c>
      <c r="D82" s="10">
        <v>0.55339208854274702</v>
      </c>
      <c r="E82" s="10">
        <v>48.9</v>
      </c>
      <c r="F82" s="10">
        <v>48.854999999999997</v>
      </c>
      <c r="G82" s="10">
        <v>49.2</v>
      </c>
      <c r="H82" s="10">
        <v>48.976700000000001</v>
      </c>
      <c r="I82" s="10">
        <v>50.776142</v>
      </c>
      <c r="J82" s="10">
        <v>0.55339462209567003</v>
      </c>
      <c r="K82" s="10">
        <v>19.501393269004399</v>
      </c>
    </row>
    <row r="83" spans="1:11" ht="15" customHeight="1" x14ac:dyDescent="0.25">
      <c r="A83" s="12">
        <v>44154</v>
      </c>
      <c r="B83" s="13">
        <v>48.79</v>
      </c>
      <c r="C83" s="14">
        <v>27523990</v>
      </c>
      <c r="D83" s="13">
        <v>0.16423732293162599</v>
      </c>
      <c r="E83" s="13">
        <v>48.48</v>
      </c>
      <c r="F83" s="13">
        <v>48.38</v>
      </c>
      <c r="G83" s="13">
        <v>48.854999999999997</v>
      </c>
      <c r="H83" s="13">
        <v>48.616300000000003</v>
      </c>
      <c r="I83" s="13">
        <v>50.496696</v>
      </c>
      <c r="J83" s="13">
        <v>0.164242417690596</v>
      </c>
      <c r="K83" s="13">
        <v>18.843718522005101</v>
      </c>
    </row>
    <row r="84" spans="1:11" ht="15" customHeight="1" x14ac:dyDescent="0.25">
      <c r="A84" s="3">
        <v>44153</v>
      </c>
      <c r="B84" s="10">
        <v>48.71</v>
      </c>
      <c r="C84" s="11">
        <v>32343460</v>
      </c>
      <c r="D84" s="10">
        <v>-0.34779050736497502</v>
      </c>
      <c r="E84" s="10">
        <v>49.09</v>
      </c>
      <c r="F84" s="10">
        <v>48.7</v>
      </c>
      <c r="G84" s="10">
        <v>49.1</v>
      </c>
      <c r="H84" s="10">
        <v>48.9026</v>
      </c>
      <c r="I84" s="10">
        <v>50.413894999999997</v>
      </c>
      <c r="J84" s="10">
        <v>-0.34779510290643401</v>
      </c>
      <c r="K84" s="10">
        <v>18.6488467874793</v>
      </c>
    </row>
    <row r="85" spans="1:11" ht="15" customHeight="1" x14ac:dyDescent="0.25">
      <c r="A85" s="12">
        <v>44152</v>
      </c>
      <c r="B85" s="13">
        <v>48.88</v>
      </c>
      <c r="C85" s="14">
        <v>34661640</v>
      </c>
      <c r="D85" s="13">
        <v>-0.10218679746576401</v>
      </c>
      <c r="E85" s="13">
        <v>48.63</v>
      </c>
      <c r="F85" s="13">
        <v>48.56</v>
      </c>
      <c r="G85" s="13">
        <v>49.01</v>
      </c>
      <c r="H85" s="13">
        <v>48.660299999999999</v>
      </c>
      <c r="I85" s="13">
        <v>50.589843999999999</v>
      </c>
      <c r="J85" s="13">
        <v>-0.102188726523888</v>
      </c>
      <c r="K85" s="13">
        <v>19.062941868674901</v>
      </c>
    </row>
    <row r="86" spans="1:11" ht="15" customHeight="1" x14ac:dyDescent="0.25">
      <c r="A86" s="3">
        <v>44151</v>
      </c>
      <c r="B86" s="10">
        <v>48.93</v>
      </c>
      <c r="C86" s="11">
        <v>63565900</v>
      </c>
      <c r="D86" s="10">
        <v>1.24146492861576</v>
      </c>
      <c r="E86" s="10">
        <v>48.85</v>
      </c>
      <c r="F86" s="10">
        <v>48.76</v>
      </c>
      <c r="G86" s="10">
        <v>49.0899</v>
      </c>
      <c r="H86" s="10">
        <v>48.750999999999998</v>
      </c>
      <c r="I86" s="10">
        <v>50.641593999999998</v>
      </c>
      <c r="J86" s="10">
        <v>1.2414623437096499</v>
      </c>
      <c r="K86" s="10">
        <v>19.1847352318192</v>
      </c>
    </row>
    <row r="87" spans="1:11" ht="15" customHeight="1" x14ac:dyDescent="0.25">
      <c r="A87" s="12">
        <v>44148</v>
      </c>
      <c r="B87" s="13">
        <v>48.33</v>
      </c>
      <c r="C87" s="14">
        <v>48158680</v>
      </c>
      <c r="D87" s="13">
        <v>1.4057910197230401</v>
      </c>
      <c r="E87" s="13">
        <v>48.24</v>
      </c>
      <c r="F87" s="13">
        <v>47.984999999999999</v>
      </c>
      <c r="G87" s="13">
        <v>48.36</v>
      </c>
      <c r="H87" s="13">
        <v>48.135399999999997</v>
      </c>
      <c r="I87" s="13">
        <v>50.020606999999998</v>
      </c>
      <c r="J87" s="13">
        <v>1.4057952810102501</v>
      </c>
      <c r="K87" s="13">
        <v>17.723245469522201</v>
      </c>
    </row>
    <row r="88" spans="1:11" ht="15" customHeight="1" x14ac:dyDescent="0.25">
      <c r="A88" s="3">
        <v>44147</v>
      </c>
      <c r="B88" s="10">
        <v>47.66</v>
      </c>
      <c r="C88" s="11">
        <v>41294754</v>
      </c>
      <c r="D88" s="10">
        <v>-0.74968763015411599</v>
      </c>
      <c r="E88" s="10">
        <v>48.14</v>
      </c>
      <c r="F88" s="10">
        <v>47.54</v>
      </c>
      <c r="G88" s="10">
        <v>48.31</v>
      </c>
      <c r="H88" s="10">
        <v>47.880499999999998</v>
      </c>
      <c r="I88" s="10">
        <v>49.327168</v>
      </c>
      <c r="J88" s="10">
        <v>-0.74968571276802198</v>
      </c>
      <c r="K88" s="10">
        <v>16.091240291833302</v>
      </c>
    </row>
    <row r="89" spans="1:11" ht="15" customHeight="1" x14ac:dyDescent="0.25">
      <c r="A89" s="12">
        <v>44146</v>
      </c>
      <c r="B89" s="13">
        <v>48.02</v>
      </c>
      <c r="C89" s="14">
        <v>46272030</v>
      </c>
      <c r="D89" s="13">
        <v>0.64975896038565994</v>
      </c>
      <c r="E89" s="13">
        <v>47.634999999999998</v>
      </c>
      <c r="F89" s="13">
        <v>47.56</v>
      </c>
      <c r="G89" s="13">
        <v>48.094999999999999</v>
      </c>
      <c r="H89" s="13">
        <v>47.756300000000003</v>
      </c>
      <c r="I89" s="13">
        <v>49.699759999999998</v>
      </c>
      <c r="J89" s="13">
        <v>0.64976317624156898</v>
      </c>
      <c r="K89" s="13">
        <v>16.968133678512501</v>
      </c>
    </row>
    <row r="90" spans="1:11" ht="15" customHeight="1" x14ac:dyDescent="0.25">
      <c r="A90" s="3">
        <v>44145</v>
      </c>
      <c r="B90" s="10">
        <v>47.71</v>
      </c>
      <c r="C90" s="11">
        <v>68735570</v>
      </c>
      <c r="D90" s="10">
        <v>-1.1396601740571799</v>
      </c>
      <c r="E90" s="10">
        <v>48.07</v>
      </c>
      <c r="F90" s="10">
        <v>47.5</v>
      </c>
      <c r="G90" s="10">
        <v>48.19</v>
      </c>
      <c r="H90" s="10">
        <v>47.7986</v>
      </c>
      <c r="I90" s="10">
        <v>49.378914000000002</v>
      </c>
      <c r="J90" s="10">
        <v>-1.1396617380494201</v>
      </c>
      <c r="K90" s="10">
        <v>16.2130242409978</v>
      </c>
    </row>
    <row r="91" spans="1:11" ht="15" customHeight="1" x14ac:dyDescent="0.25">
      <c r="A91" s="12">
        <v>44144</v>
      </c>
      <c r="B91" s="13">
        <v>48.26</v>
      </c>
      <c r="C91" s="14">
        <v>74889430</v>
      </c>
      <c r="D91" s="13">
        <v>0.68850406843312595</v>
      </c>
      <c r="E91" s="13">
        <v>49.48</v>
      </c>
      <c r="F91" s="13">
        <v>48.24</v>
      </c>
      <c r="G91" s="13">
        <v>49.53</v>
      </c>
      <c r="H91" s="13">
        <v>48.3063</v>
      </c>
      <c r="I91" s="13">
        <v>49.948154000000002</v>
      </c>
      <c r="J91" s="13">
        <v>0.68849893057605305</v>
      </c>
      <c r="K91" s="13">
        <v>17.552727700635401</v>
      </c>
    </row>
    <row r="92" spans="1:11" ht="15" customHeight="1" x14ac:dyDescent="0.25">
      <c r="A92" s="3">
        <v>44141</v>
      </c>
      <c r="B92" s="10">
        <v>47.93</v>
      </c>
      <c r="C92" s="11">
        <v>57353246</v>
      </c>
      <c r="D92" s="10">
        <v>0.46111926220917498</v>
      </c>
      <c r="E92" s="10">
        <v>47.67</v>
      </c>
      <c r="F92" s="10">
        <v>47.54</v>
      </c>
      <c r="G92" s="10">
        <v>48.11</v>
      </c>
      <c r="H92" s="10">
        <v>47.661999999999999</v>
      </c>
      <c r="I92" s="10">
        <v>49.606613000000003</v>
      </c>
      <c r="J92" s="10">
        <v>0.46112597778071801</v>
      </c>
      <c r="K92" s="10">
        <v>16.7489126853377</v>
      </c>
    </row>
    <row r="93" spans="1:11" ht="15" customHeight="1" x14ac:dyDescent="0.25">
      <c r="A93" s="12">
        <v>44140</v>
      </c>
      <c r="B93" s="13">
        <v>47.71</v>
      </c>
      <c r="C93" s="14">
        <v>78029320</v>
      </c>
      <c r="D93" s="13">
        <v>1.7053933063312801</v>
      </c>
      <c r="E93" s="13">
        <v>47.71</v>
      </c>
      <c r="F93" s="13">
        <v>47.31</v>
      </c>
      <c r="G93" s="13">
        <v>47.91</v>
      </c>
      <c r="H93" s="13">
        <v>47.259300000000003</v>
      </c>
      <c r="I93" s="13">
        <v>49.378914000000002</v>
      </c>
      <c r="J93" s="13">
        <v>1.7053926670405699</v>
      </c>
      <c r="K93" s="13">
        <v>16.2130242409978</v>
      </c>
    </row>
    <row r="94" spans="1:11" ht="15" customHeight="1" x14ac:dyDescent="0.25">
      <c r="A94" s="3">
        <v>44139</v>
      </c>
      <c r="B94" s="10">
        <v>46.91</v>
      </c>
      <c r="C94" s="11">
        <v>81110200</v>
      </c>
      <c r="D94" s="10">
        <v>3.14423922603341</v>
      </c>
      <c r="E94" s="10">
        <v>46.09</v>
      </c>
      <c r="F94" s="10">
        <v>46</v>
      </c>
      <c r="G94" s="10">
        <v>47.09</v>
      </c>
      <c r="H94" s="10">
        <v>46.057699999999997</v>
      </c>
      <c r="I94" s="10">
        <v>48.550930000000001</v>
      </c>
      <c r="J94" s="10">
        <v>3.14423932506251</v>
      </c>
      <c r="K94" s="10">
        <v>14.2643680866086</v>
      </c>
    </row>
    <row r="95" spans="1:11" ht="15" customHeight="1" x14ac:dyDescent="0.25">
      <c r="A95" s="12">
        <v>44138</v>
      </c>
      <c r="B95" s="13">
        <v>45.48</v>
      </c>
      <c r="C95" s="14">
        <v>49744330</v>
      </c>
      <c r="D95" s="13">
        <v>0.44169611307418499</v>
      </c>
      <c r="E95" s="13">
        <v>45.36</v>
      </c>
      <c r="F95" s="13">
        <v>45.18</v>
      </c>
      <c r="G95" s="13">
        <v>45.598999999999997</v>
      </c>
      <c r="H95" s="13">
        <v>45.418900000000001</v>
      </c>
      <c r="I95" s="13">
        <v>47.070908000000003</v>
      </c>
      <c r="J95" s="13">
        <v>0.44170023371929901</v>
      </c>
      <c r="K95" s="13">
        <v>10.7811437985408</v>
      </c>
    </row>
    <row r="96" spans="1:11" ht="15" customHeight="1" x14ac:dyDescent="0.25">
      <c r="A96" s="3">
        <v>44137</v>
      </c>
      <c r="B96" s="10">
        <v>45.28</v>
      </c>
      <c r="C96" s="11">
        <v>51001566</v>
      </c>
      <c r="D96" s="10">
        <v>1.27488257660479</v>
      </c>
      <c r="E96" s="10">
        <v>45.18</v>
      </c>
      <c r="F96" s="10">
        <v>44.92</v>
      </c>
      <c r="G96" s="10">
        <v>45.3</v>
      </c>
      <c r="H96" s="10">
        <v>45.171300000000002</v>
      </c>
      <c r="I96" s="10">
        <v>46.863909999999997</v>
      </c>
      <c r="J96" s="10">
        <v>1.27487426787951</v>
      </c>
      <c r="K96" s="10">
        <v>10.2939750529536</v>
      </c>
    </row>
    <row r="97" spans="1:11" ht="15" customHeight="1" x14ac:dyDescent="0.25">
      <c r="A97" s="12">
        <v>44134</v>
      </c>
      <c r="B97" s="13">
        <v>44.71</v>
      </c>
      <c r="C97" s="14">
        <v>66155380</v>
      </c>
      <c r="D97" s="13">
        <v>-1.1278195488721701</v>
      </c>
      <c r="E97" s="13">
        <v>44.85</v>
      </c>
      <c r="F97" s="13">
        <v>44.41</v>
      </c>
      <c r="G97" s="13">
        <v>44.92</v>
      </c>
      <c r="H97" s="13">
        <v>44.689399999999999</v>
      </c>
      <c r="I97" s="13">
        <v>46.273975</v>
      </c>
      <c r="J97" s="13">
        <v>-1.12781950870921</v>
      </c>
      <c r="K97" s="13">
        <v>8.9055660155330596</v>
      </c>
    </row>
    <row r="98" spans="1:11" ht="15" customHeight="1" x14ac:dyDescent="0.25">
      <c r="A98" s="3">
        <v>44133</v>
      </c>
      <c r="B98" s="10">
        <v>45.22</v>
      </c>
      <c r="C98" s="11">
        <v>44763527</v>
      </c>
      <c r="D98" s="10">
        <v>1.00513736877372</v>
      </c>
      <c r="E98" s="10">
        <v>44.94</v>
      </c>
      <c r="F98" s="10">
        <v>44.78</v>
      </c>
      <c r="G98" s="10">
        <v>45.37</v>
      </c>
      <c r="H98" s="10">
        <v>45.360900000000001</v>
      </c>
      <c r="I98" s="10">
        <v>46.801814999999998</v>
      </c>
      <c r="J98" s="10">
        <v>1.00513476810453</v>
      </c>
      <c r="K98" s="10">
        <v>10.147834784655201</v>
      </c>
    </row>
    <row r="99" spans="1:11" ht="15" customHeight="1" x14ac:dyDescent="0.25">
      <c r="A99" s="12">
        <v>44132</v>
      </c>
      <c r="B99" s="13">
        <v>44.77</v>
      </c>
      <c r="C99" s="14">
        <v>67047160</v>
      </c>
      <c r="D99" s="13">
        <v>-2.5043554006968498</v>
      </c>
      <c r="E99" s="13">
        <v>45.19</v>
      </c>
      <c r="F99" s="13">
        <v>44.73</v>
      </c>
      <c r="G99" s="13">
        <v>45.247</v>
      </c>
      <c r="H99" s="13">
        <v>45.375</v>
      </c>
      <c r="I99" s="13">
        <v>46.336075000000001</v>
      </c>
      <c r="J99" s="13">
        <v>-2.5043502229291899</v>
      </c>
      <c r="K99" s="13">
        <v>9.0517180513061799</v>
      </c>
    </row>
    <row r="100" spans="1:11" ht="15" customHeight="1" x14ac:dyDescent="0.25">
      <c r="A100" s="3">
        <v>44131</v>
      </c>
      <c r="B100" s="10">
        <v>45.92</v>
      </c>
      <c r="C100" s="11">
        <v>41828640</v>
      </c>
      <c r="D100" s="10">
        <v>0.43744531933509401</v>
      </c>
      <c r="E100" s="10">
        <v>45.85</v>
      </c>
      <c r="F100" s="10">
        <v>45.695</v>
      </c>
      <c r="G100" s="10">
        <v>46.05</v>
      </c>
      <c r="H100" s="10">
        <v>45.938699999999997</v>
      </c>
      <c r="I100" s="10">
        <v>47.526299999999999</v>
      </c>
      <c r="J100" s="10">
        <v>0.43744302668857699</v>
      </c>
      <c r="K100" s="10">
        <v>11.8529065662508</v>
      </c>
    </row>
    <row r="101" spans="1:11" ht="15" customHeight="1" x14ac:dyDescent="0.25">
      <c r="A101" s="12">
        <v>44130</v>
      </c>
      <c r="B101" s="13">
        <v>45.72</v>
      </c>
      <c r="C101" s="14">
        <v>53574290</v>
      </c>
      <c r="D101" s="13">
        <v>-1.2953367875647701</v>
      </c>
      <c r="E101" s="13">
        <v>45.77</v>
      </c>
      <c r="F101" s="13">
        <v>45.35</v>
      </c>
      <c r="G101" s="13">
        <v>46.04</v>
      </c>
      <c r="H101" s="13">
        <v>45.7971</v>
      </c>
      <c r="I101" s="13">
        <v>47.319305</v>
      </c>
      <c r="J101" s="13">
        <v>-1.2953342044725</v>
      </c>
      <c r="K101" s="13">
        <v>11.365744881148499</v>
      </c>
    </row>
    <row r="102" spans="1:11" ht="15" customHeight="1" x14ac:dyDescent="0.25">
      <c r="A102" s="3">
        <v>44127</v>
      </c>
      <c r="B102" s="10">
        <v>46.32</v>
      </c>
      <c r="C102" s="11">
        <v>36931740</v>
      </c>
      <c r="D102" s="10">
        <v>0.58631921824103805</v>
      </c>
      <c r="E102" s="10">
        <v>46.09</v>
      </c>
      <c r="F102" s="10">
        <v>45.87</v>
      </c>
      <c r="G102" s="10">
        <v>46.32</v>
      </c>
      <c r="H102" s="10">
        <v>46.04</v>
      </c>
      <c r="I102" s="10">
        <v>47.940291999999999</v>
      </c>
      <c r="J102" s="10">
        <v>0.58631983607006999</v>
      </c>
      <c r="K102" s="10">
        <v>12.8272346434455</v>
      </c>
    </row>
    <row r="103" spans="1:11" ht="15" customHeight="1" x14ac:dyDescent="0.25">
      <c r="A103" s="12">
        <v>44126</v>
      </c>
      <c r="B103" s="13">
        <v>46.05</v>
      </c>
      <c r="C103" s="14">
        <v>41884140</v>
      </c>
      <c r="D103" s="13">
        <v>-2.1710811984376702E-2</v>
      </c>
      <c r="E103" s="13">
        <v>46.134999999999998</v>
      </c>
      <c r="F103" s="13">
        <v>45.82</v>
      </c>
      <c r="G103" s="13">
        <v>46.174999999999997</v>
      </c>
      <c r="H103" s="13">
        <v>46.036299999999997</v>
      </c>
      <c r="I103" s="13">
        <v>47.660846999999997</v>
      </c>
      <c r="J103" s="13">
        <v>-2.17175149776038E-2</v>
      </c>
      <c r="K103" s="13">
        <v>12.1695622499411</v>
      </c>
    </row>
    <row r="104" spans="1:11" ht="15" customHeight="1" x14ac:dyDescent="0.25">
      <c r="A104" s="3">
        <v>44125</v>
      </c>
      <c r="B104" s="10">
        <v>46.06</v>
      </c>
      <c r="C104" s="11">
        <v>42909727</v>
      </c>
      <c r="D104" s="10">
        <v>0.283039407794483</v>
      </c>
      <c r="E104" s="10">
        <v>46</v>
      </c>
      <c r="F104" s="10">
        <v>45.94</v>
      </c>
      <c r="G104" s="10">
        <v>46.314999999999998</v>
      </c>
      <c r="H104" s="10">
        <v>46.091299999999997</v>
      </c>
      <c r="I104" s="10">
        <v>47.671199999999999</v>
      </c>
      <c r="J104" s="10">
        <v>0.28304476651172999</v>
      </c>
      <c r="K104" s="10">
        <v>12.193927983054801</v>
      </c>
    </row>
    <row r="105" spans="1:11" ht="15" customHeight="1" x14ac:dyDescent="0.25">
      <c r="A105" s="12">
        <v>44124</v>
      </c>
      <c r="B105" s="13">
        <v>45.93</v>
      </c>
      <c r="C105" s="14">
        <v>51631320</v>
      </c>
      <c r="D105" s="13">
        <v>1.1005943209333</v>
      </c>
      <c r="E105" s="13">
        <v>45.71</v>
      </c>
      <c r="F105" s="13">
        <v>45.69</v>
      </c>
      <c r="G105" s="13">
        <v>46.17</v>
      </c>
      <c r="H105" s="13">
        <v>45.925899999999999</v>
      </c>
      <c r="I105" s="13">
        <v>47.536650000000002</v>
      </c>
      <c r="J105" s="13">
        <v>1.1005938855564501</v>
      </c>
      <c r="K105" s="13">
        <v>11.8772652388797</v>
      </c>
    </row>
    <row r="106" spans="1:11" ht="15" customHeight="1" x14ac:dyDescent="0.25">
      <c r="A106" s="3">
        <v>44123</v>
      </c>
      <c r="B106" s="10">
        <v>45.43</v>
      </c>
      <c r="C106" s="11">
        <v>30869540</v>
      </c>
      <c r="D106" s="10">
        <v>-0.28533801580333801</v>
      </c>
      <c r="E106" s="10">
        <v>45.7</v>
      </c>
      <c r="F106" s="10">
        <v>45.34</v>
      </c>
      <c r="G106" s="10">
        <v>45.89</v>
      </c>
      <c r="H106" s="10">
        <v>45.6556</v>
      </c>
      <c r="I106" s="10">
        <v>47.019159999999999</v>
      </c>
      <c r="J106" s="10">
        <v>-0.28534340139937298</v>
      </c>
      <c r="K106" s="10">
        <v>10.659355142386399</v>
      </c>
    </row>
    <row r="107" spans="1:11" ht="15" customHeight="1" x14ac:dyDescent="0.25">
      <c r="A107" s="12">
        <v>44120</v>
      </c>
      <c r="B107" s="13">
        <v>45.56</v>
      </c>
      <c r="C107" s="14">
        <v>31611530</v>
      </c>
      <c r="D107" s="13">
        <v>0.35242290748900201</v>
      </c>
      <c r="E107" s="13">
        <v>45.56</v>
      </c>
      <c r="F107" s="13">
        <v>45.41</v>
      </c>
      <c r="G107" s="13">
        <v>45.689900000000002</v>
      </c>
      <c r="H107" s="13">
        <v>45.530799999999999</v>
      </c>
      <c r="I107" s="13">
        <v>47.153709999999997</v>
      </c>
      <c r="J107" s="13">
        <v>0.352423175623162</v>
      </c>
      <c r="K107" s="13">
        <v>10.9760178865615</v>
      </c>
    </row>
    <row r="108" spans="1:11" ht="15" customHeight="1" x14ac:dyDescent="0.25">
      <c r="A108" s="3">
        <v>44119</v>
      </c>
      <c r="B108" s="10">
        <v>45.4</v>
      </c>
      <c r="C108" s="11">
        <v>41126350</v>
      </c>
      <c r="D108" s="10">
        <v>-0.72162694073911704</v>
      </c>
      <c r="E108" s="10">
        <v>45.07</v>
      </c>
      <c r="F108" s="10">
        <v>45.02</v>
      </c>
      <c r="G108" s="10">
        <v>45.44</v>
      </c>
      <c r="H108" s="10">
        <v>45.378399999999999</v>
      </c>
      <c r="I108" s="10">
        <v>46.988112999999998</v>
      </c>
      <c r="J108" s="10">
        <v>-0.72162368392502096</v>
      </c>
      <c r="K108" s="10">
        <v>10.5862861849846</v>
      </c>
    </row>
    <row r="109" spans="1:11" ht="15" customHeight="1" x14ac:dyDescent="0.25">
      <c r="A109" s="12">
        <v>44118</v>
      </c>
      <c r="B109" s="13">
        <v>45.73</v>
      </c>
      <c r="C109" s="14">
        <v>42300460</v>
      </c>
      <c r="D109" s="13">
        <v>-0.67332754126846395</v>
      </c>
      <c r="E109" s="13">
        <v>46.02</v>
      </c>
      <c r="F109" s="13">
        <v>45.71</v>
      </c>
      <c r="G109" s="13">
        <v>46.14</v>
      </c>
      <c r="H109" s="13">
        <v>45.986199999999997</v>
      </c>
      <c r="I109" s="13">
        <v>47.329655000000002</v>
      </c>
      <c r="J109" s="13">
        <v>-0.67332351223954301</v>
      </c>
      <c r="K109" s="13">
        <v>11.390103553777299</v>
      </c>
    </row>
    <row r="110" spans="1:11" ht="15" customHeight="1" x14ac:dyDescent="0.25">
      <c r="A110" s="3">
        <v>44117</v>
      </c>
      <c r="B110" s="10">
        <v>46.04</v>
      </c>
      <c r="C110" s="11">
        <v>35584960</v>
      </c>
      <c r="D110" s="10">
        <v>-0.41098853558294501</v>
      </c>
      <c r="E110" s="10">
        <v>46.07</v>
      </c>
      <c r="F110" s="10">
        <v>45.8</v>
      </c>
      <c r="G110" s="10">
        <v>46.1</v>
      </c>
      <c r="H110" s="10">
        <v>46.022300000000001</v>
      </c>
      <c r="I110" s="10">
        <v>47.650497000000001</v>
      </c>
      <c r="J110" s="10">
        <v>-0.41099212920644401</v>
      </c>
      <c r="K110" s="10">
        <v>12.1452035773123</v>
      </c>
    </row>
    <row r="111" spans="1:11" ht="15" customHeight="1" x14ac:dyDescent="0.25">
      <c r="A111" s="12">
        <v>44116</v>
      </c>
      <c r="B111" s="13">
        <v>46.23</v>
      </c>
      <c r="C111" s="14">
        <v>40037700</v>
      </c>
      <c r="D111" s="13">
        <v>0.87279074841806104</v>
      </c>
      <c r="E111" s="13">
        <v>46.08</v>
      </c>
      <c r="F111" s="13">
        <v>45.98</v>
      </c>
      <c r="G111" s="13">
        <v>46.34</v>
      </c>
      <c r="H111" s="13">
        <v>46.055599999999998</v>
      </c>
      <c r="I111" s="13">
        <v>47.847144999999998</v>
      </c>
      <c r="J111" s="13">
        <v>0.87278613450865095</v>
      </c>
      <c r="K111" s="13">
        <v>12.6080136502706</v>
      </c>
    </row>
    <row r="112" spans="1:11" ht="15" customHeight="1" x14ac:dyDescent="0.25">
      <c r="A112" s="3">
        <v>44113</v>
      </c>
      <c r="B112" s="10">
        <v>45.83</v>
      </c>
      <c r="C112" s="11">
        <v>31902150</v>
      </c>
      <c r="D112" s="10">
        <v>0.68101933216166899</v>
      </c>
      <c r="E112" s="10">
        <v>45.63</v>
      </c>
      <c r="F112" s="10">
        <v>45.5</v>
      </c>
      <c r="G112" s="10">
        <v>45.954999999999998</v>
      </c>
      <c r="H112" s="10">
        <v>45.466900000000003</v>
      </c>
      <c r="I112" s="10">
        <v>47.433154999999999</v>
      </c>
      <c r="J112" s="10">
        <v>0.68102158437996996</v>
      </c>
      <c r="K112" s="10">
        <v>11.6336902800658</v>
      </c>
    </row>
    <row r="113" spans="1:11" ht="15" customHeight="1" x14ac:dyDescent="0.25">
      <c r="A113" s="12">
        <v>44112</v>
      </c>
      <c r="B113" s="13">
        <v>45.52</v>
      </c>
      <c r="C113" s="14">
        <v>29670160</v>
      </c>
      <c r="D113" s="13">
        <v>0.81949058693244703</v>
      </c>
      <c r="E113" s="13">
        <v>45.31</v>
      </c>
      <c r="F113" s="13">
        <v>44.948399999999999</v>
      </c>
      <c r="G113" s="13">
        <v>45.57</v>
      </c>
      <c r="H113" s="13">
        <v>45.337000000000003</v>
      </c>
      <c r="I113" s="13">
        <v>47.112310000000001</v>
      </c>
      <c r="J113" s="13">
        <v>0.81949324970511594</v>
      </c>
      <c r="K113" s="13">
        <v>10.878583196046099</v>
      </c>
    </row>
    <row r="114" spans="1:11" ht="15" customHeight="1" x14ac:dyDescent="0.25">
      <c r="A114" s="3">
        <v>44111</v>
      </c>
      <c r="B114" s="10">
        <v>45.15</v>
      </c>
      <c r="C114" s="11">
        <v>45691047</v>
      </c>
      <c r="D114" s="10">
        <v>1.0971786833855901</v>
      </c>
      <c r="E114" s="10">
        <v>45.07</v>
      </c>
      <c r="F114" s="10">
        <v>44.94</v>
      </c>
      <c r="G114" s="10">
        <v>45.29</v>
      </c>
      <c r="H114" s="10">
        <v>44.948399999999999</v>
      </c>
      <c r="I114" s="10">
        <v>46.729365999999999</v>
      </c>
      <c r="J114" s="10">
        <v>1.0971799821406201</v>
      </c>
      <c r="K114" s="10">
        <v>9.9773264297481603</v>
      </c>
    </row>
    <row r="115" spans="1:11" ht="15" customHeight="1" x14ac:dyDescent="0.25">
      <c r="A115" s="12">
        <v>44110</v>
      </c>
      <c r="B115" s="13">
        <v>44.66</v>
      </c>
      <c r="C115" s="14">
        <v>43464760</v>
      </c>
      <c r="D115" s="13">
        <v>0.17945266935845899</v>
      </c>
      <c r="E115" s="13">
        <v>44.72</v>
      </c>
      <c r="F115" s="13">
        <v>44.51</v>
      </c>
      <c r="G115" s="13">
        <v>45</v>
      </c>
      <c r="H115" s="13">
        <v>44.71</v>
      </c>
      <c r="I115" s="13">
        <v>46.222225000000002</v>
      </c>
      <c r="J115" s="13">
        <v>0.179451730078938</v>
      </c>
      <c r="K115" s="13">
        <v>8.7837726523887891</v>
      </c>
    </row>
    <row r="116" spans="1:11" ht="15" customHeight="1" x14ac:dyDescent="0.25">
      <c r="A116" s="3">
        <v>44109</v>
      </c>
      <c r="B116" s="10">
        <v>44.58</v>
      </c>
      <c r="C116" s="11">
        <v>36059120</v>
      </c>
      <c r="D116" s="10">
        <v>1.34121391225277</v>
      </c>
      <c r="E116" s="10">
        <v>44.23</v>
      </c>
      <c r="F116" s="10">
        <v>44.23</v>
      </c>
      <c r="G116" s="10">
        <v>44.58</v>
      </c>
      <c r="H116" s="10">
        <v>44.262099999999997</v>
      </c>
      <c r="I116" s="10">
        <v>46.139426999999998</v>
      </c>
      <c r="J116" s="10">
        <v>1.3412106932778101</v>
      </c>
      <c r="K116" s="10">
        <v>8.5889079783478302</v>
      </c>
    </row>
    <row r="117" spans="1:11" ht="15" customHeight="1" x14ac:dyDescent="0.25">
      <c r="A117" s="12">
        <v>44106</v>
      </c>
      <c r="B117" s="13">
        <v>43.99</v>
      </c>
      <c r="C117" s="14">
        <v>32647060</v>
      </c>
      <c r="D117" s="13">
        <v>-1.1460674157303301</v>
      </c>
      <c r="E117" s="13">
        <v>43.83</v>
      </c>
      <c r="F117" s="13">
        <v>43.78</v>
      </c>
      <c r="G117" s="13">
        <v>44.375</v>
      </c>
      <c r="H117" s="13">
        <v>43.892200000000003</v>
      </c>
      <c r="I117" s="13">
        <v>45.528790000000001</v>
      </c>
      <c r="J117" s="13">
        <v>-1.14606735230085</v>
      </c>
      <c r="K117" s="13">
        <v>7.15177688867968</v>
      </c>
    </row>
    <row r="118" spans="1:11" ht="15" customHeight="1" x14ac:dyDescent="0.25">
      <c r="A118" s="3">
        <v>44105</v>
      </c>
      <c r="B118" s="10">
        <v>44.5</v>
      </c>
      <c r="C118" s="11">
        <v>51521060</v>
      </c>
      <c r="D118" s="10">
        <v>0.92991608074393095</v>
      </c>
      <c r="E118" s="10">
        <v>44.42</v>
      </c>
      <c r="F118" s="10">
        <v>44.16</v>
      </c>
      <c r="G118" s="10">
        <v>44.53</v>
      </c>
      <c r="H118" s="10">
        <v>44.127099999999999</v>
      </c>
      <c r="I118" s="10">
        <v>46.056629999999998</v>
      </c>
      <c r="J118" s="10">
        <v>0.92992053915510398</v>
      </c>
      <c r="K118" s="10">
        <v>8.3940456578018203</v>
      </c>
    </row>
    <row r="119" spans="1:11" ht="15" customHeight="1" x14ac:dyDescent="0.25">
      <c r="A119" s="12">
        <v>44104</v>
      </c>
      <c r="B119" s="13">
        <v>44.09</v>
      </c>
      <c r="C119" s="14">
        <v>48674280</v>
      </c>
      <c r="D119" s="13">
        <v>1.6132749481447299</v>
      </c>
      <c r="E119" s="13">
        <v>43.73</v>
      </c>
      <c r="F119" s="13">
        <v>43.7</v>
      </c>
      <c r="G119" s="13">
        <v>44.21</v>
      </c>
      <c r="H119" s="13">
        <v>43.826300000000003</v>
      </c>
      <c r="I119" s="13">
        <v>45.632286000000001</v>
      </c>
      <c r="J119" s="13">
        <v>1.6132743086946899</v>
      </c>
      <c r="K119" s="13">
        <v>7.3953542009884599</v>
      </c>
    </row>
    <row r="120" spans="1:11" ht="15" customHeight="1" x14ac:dyDescent="0.25">
      <c r="A120" s="3">
        <v>44103</v>
      </c>
      <c r="B120" s="10">
        <v>43.39</v>
      </c>
      <c r="C120" s="11">
        <v>25333160</v>
      </c>
      <c r="D120" s="10">
        <v>-6.9092584062646595E-2</v>
      </c>
      <c r="E120" s="10">
        <v>43.29</v>
      </c>
      <c r="F120" s="10">
        <v>43.244999999999997</v>
      </c>
      <c r="G120" s="10">
        <v>43.53</v>
      </c>
      <c r="H120" s="10">
        <v>43.2883</v>
      </c>
      <c r="I120" s="10">
        <v>44.907800000000002</v>
      </c>
      <c r="J120" s="10">
        <v>-6.9087219794494698E-2</v>
      </c>
      <c r="K120" s="10">
        <v>5.6902800658978503</v>
      </c>
    </row>
    <row r="121" spans="1:11" ht="15" customHeight="1" x14ac:dyDescent="0.25">
      <c r="A121" s="12">
        <v>44102</v>
      </c>
      <c r="B121" s="13">
        <v>43.42</v>
      </c>
      <c r="C121" s="14">
        <v>45528490</v>
      </c>
      <c r="D121" s="13">
        <v>1.11783884489986</v>
      </c>
      <c r="E121" s="13">
        <v>43.51</v>
      </c>
      <c r="F121" s="13">
        <v>43.21</v>
      </c>
      <c r="G121" s="13">
        <v>43.6</v>
      </c>
      <c r="H121" s="13">
        <v>43.335999999999999</v>
      </c>
      <c r="I121" s="13">
        <v>44.938847000000003</v>
      </c>
      <c r="J121" s="13">
        <v>1.11783072161821</v>
      </c>
      <c r="K121" s="13">
        <v>5.7633490232996003</v>
      </c>
    </row>
    <row r="122" spans="1:11" ht="15" customHeight="1" x14ac:dyDescent="0.25">
      <c r="A122" s="3">
        <v>44099</v>
      </c>
      <c r="B122" s="10">
        <v>42.94</v>
      </c>
      <c r="C122" s="11">
        <v>44165700</v>
      </c>
      <c r="D122" s="10">
        <v>9.3240093240098895E-2</v>
      </c>
      <c r="E122" s="10">
        <v>42.54</v>
      </c>
      <c r="F122" s="10">
        <v>42.29</v>
      </c>
      <c r="G122" s="10">
        <v>42.96</v>
      </c>
      <c r="H122" s="10">
        <v>42.893799999999999</v>
      </c>
      <c r="I122" s="10">
        <v>44.442059999999998</v>
      </c>
      <c r="J122" s="10">
        <v>9.3241857215620103E-2</v>
      </c>
      <c r="K122" s="10">
        <v>4.5941633325488196</v>
      </c>
    </row>
    <row r="123" spans="1:11" ht="15" customHeight="1" x14ac:dyDescent="0.25">
      <c r="A123" s="12">
        <v>44098</v>
      </c>
      <c r="B123" s="13">
        <v>42.9</v>
      </c>
      <c r="C123" s="14">
        <v>46493840</v>
      </c>
      <c r="D123" s="13">
        <v>-0.46403712296984001</v>
      </c>
      <c r="E123" s="13">
        <v>42.5</v>
      </c>
      <c r="F123" s="13">
        <v>42.43</v>
      </c>
      <c r="G123" s="13">
        <v>43.2</v>
      </c>
      <c r="H123" s="13">
        <v>42.830199999999998</v>
      </c>
      <c r="I123" s="13">
        <v>44.400660000000002</v>
      </c>
      <c r="J123" s="13">
        <v>-0.464034704357352</v>
      </c>
      <c r="K123" s="13">
        <v>4.4967286420334096</v>
      </c>
    </row>
    <row r="124" spans="1:11" ht="15" customHeight="1" x14ac:dyDescent="0.25">
      <c r="A124" s="3">
        <v>44097</v>
      </c>
      <c r="B124" s="10">
        <v>43.1</v>
      </c>
      <c r="C124" s="11">
        <v>40836953</v>
      </c>
      <c r="D124" s="10">
        <v>-1.55322064869803</v>
      </c>
      <c r="E124" s="10">
        <v>43.65</v>
      </c>
      <c r="F124" s="10">
        <v>43.06</v>
      </c>
      <c r="G124" s="10">
        <v>43.73</v>
      </c>
      <c r="H124" s="10">
        <v>43.630099999999999</v>
      </c>
      <c r="I124" s="10">
        <v>44.607655000000001</v>
      </c>
      <c r="J124" s="10">
        <v>-1.5532170242216801</v>
      </c>
      <c r="K124" s="10">
        <v>4.9838903271357902</v>
      </c>
    </row>
    <row r="125" spans="1:11" ht="15" customHeight="1" x14ac:dyDescent="0.25">
      <c r="A125" s="12">
        <v>44096</v>
      </c>
      <c r="B125" s="13">
        <v>43.78</v>
      </c>
      <c r="C125" s="14">
        <v>44883953</v>
      </c>
      <c r="D125" s="13">
        <v>-0.74812967581047096</v>
      </c>
      <c r="E125" s="13">
        <v>43.95</v>
      </c>
      <c r="F125" s="13">
        <v>43.42</v>
      </c>
      <c r="G125" s="13">
        <v>43.97</v>
      </c>
      <c r="H125" s="13">
        <v>43.8431</v>
      </c>
      <c r="I125" s="13">
        <v>45.311439999999997</v>
      </c>
      <c r="J125" s="13">
        <v>-0.74814376889663603</v>
      </c>
      <c r="K125" s="13">
        <v>6.6402447634737403</v>
      </c>
    </row>
    <row r="126" spans="1:11" ht="15" customHeight="1" x14ac:dyDescent="0.25">
      <c r="A126" s="3">
        <v>44095</v>
      </c>
      <c r="B126" s="10">
        <v>44.11</v>
      </c>
      <c r="C126" s="11">
        <v>42901540</v>
      </c>
      <c r="D126" s="10">
        <v>-0.92093441150046196</v>
      </c>
      <c r="E126" s="10">
        <v>43.77</v>
      </c>
      <c r="F126" s="10">
        <v>43.39</v>
      </c>
      <c r="G126" s="10">
        <v>44.14</v>
      </c>
      <c r="H126" s="10">
        <v>44.127699999999997</v>
      </c>
      <c r="I126" s="10">
        <v>45.652990000000003</v>
      </c>
      <c r="J126" s="10">
        <v>-0.92092579673890196</v>
      </c>
      <c r="K126" s="10">
        <v>7.4440809602259304</v>
      </c>
    </row>
    <row r="127" spans="1:11" ht="15" customHeight="1" x14ac:dyDescent="0.25">
      <c r="A127" s="12">
        <v>44092</v>
      </c>
      <c r="B127" s="13">
        <v>44.52</v>
      </c>
      <c r="C127" s="14">
        <v>34270520</v>
      </c>
      <c r="D127" s="13">
        <v>-0.78003120124803205</v>
      </c>
      <c r="E127" s="13">
        <v>44.91</v>
      </c>
      <c r="F127" s="13">
        <v>44.45</v>
      </c>
      <c r="G127" s="13">
        <v>44.948300000000003</v>
      </c>
      <c r="H127" s="13">
        <v>44.865299999999998</v>
      </c>
      <c r="I127" s="13">
        <v>46.077328000000001</v>
      </c>
      <c r="J127" s="13">
        <v>-0.78002875564955299</v>
      </c>
      <c r="K127" s="13">
        <v>8.4427582960696608</v>
      </c>
    </row>
    <row r="128" spans="1:11" ht="15" customHeight="1" x14ac:dyDescent="0.25">
      <c r="A128" s="3">
        <v>44091</v>
      </c>
      <c r="B128" s="10">
        <v>44.87</v>
      </c>
      <c r="C128" s="11">
        <v>38231120</v>
      </c>
      <c r="D128" s="10">
        <v>-0.39955604883462598</v>
      </c>
      <c r="E128" s="10">
        <v>44.51</v>
      </c>
      <c r="F128" s="10">
        <v>44.48</v>
      </c>
      <c r="G128" s="10">
        <v>44.94</v>
      </c>
      <c r="H128" s="10">
        <v>44.797199999999997</v>
      </c>
      <c r="I128" s="10">
        <v>46.439570000000003</v>
      </c>
      <c r="J128" s="10">
        <v>-0.39955504526177898</v>
      </c>
      <c r="K128" s="10">
        <v>9.2952930101200302</v>
      </c>
    </row>
    <row r="129" spans="1:11" ht="15" customHeight="1" x14ac:dyDescent="0.25">
      <c r="A129" s="12">
        <v>44090</v>
      </c>
      <c r="B129" s="13">
        <v>45.05</v>
      </c>
      <c r="C129" s="14">
        <v>38180406</v>
      </c>
      <c r="D129" s="13">
        <v>-0.133008202172468</v>
      </c>
      <c r="E129" s="13">
        <v>45.25</v>
      </c>
      <c r="F129" s="13">
        <v>45.03</v>
      </c>
      <c r="G129" s="13">
        <v>45.405000000000001</v>
      </c>
      <c r="H129" s="13">
        <v>45.198900000000002</v>
      </c>
      <c r="I129" s="13">
        <v>46.625866000000002</v>
      </c>
      <c r="J129" s="13">
        <v>-0.13300858154772199</v>
      </c>
      <c r="K129" s="13">
        <v>9.73373970345963</v>
      </c>
    </row>
    <row r="130" spans="1:11" ht="15" customHeight="1" x14ac:dyDescent="0.25">
      <c r="A130" s="3">
        <v>44089</v>
      </c>
      <c r="B130" s="10">
        <v>45.11</v>
      </c>
      <c r="C130" s="11">
        <v>30541000</v>
      </c>
      <c r="D130" s="10">
        <v>1.05286738351253</v>
      </c>
      <c r="E130" s="10">
        <v>45.185000000000002</v>
      </c>
      <c r="F130" s="10">
        <v>45.02</v>
      </c>
      <c r="G130" s="10">
        <v>45.23</v>
      </c>
      <c r="H130" s="10">
        <v>45.020899999999997</v>
      </c>
      <c r="I130" s="10">
        <v>46.687964999999998</v>
      </c>
      <c r="J130" s="10">
        <v>1.0528613047789499</v>
      </c>
      <c r="K130" s="10">
        <v>9.8798893857378101</v>
      </c>
    </row>
    <row r="131" spans="1:11" ht="15" customHeight="1" x14ac:dyDescent="0.25">
      <c r="A131" s="12">
        <v>44088</v>
      </c>
      <c r="B131" s="13">
        <v>44.64</v>
      </c>
      <c r="C131" s="14">
        <v>38892313</v>
      </c>
      <c r="D131" s="13">
        <v>1.6162076030047801</v>
      </c>
      <c r="E131" s="13">
        <v>44.51</v>
      </c>
      <c r="F131" s="13">
        <v>44.445</v>
      </c>
      <c r="G131" s="13">
        <v>44.71</v>
      </c>
      <c r="H131" s="13">
        <v>44.683900000000001</v>
      </c>
      <c r="I131" s="13">
        <v>46.201526999999999</v>
      </c>
      <c r="J131" s="13">
        <v>1.61620958112411</v>
      </c>
      <c r="K131" s="13">
        <v>8.7350600141209593</v>
      </c>
    </row>
    <row r="132" spans="1:11" ht="15" customHeight="1" x14ac:dyDescent="0.25">
      <c r="A132" s="3">
        <v>44085</v>
      </c>
      <c r="B132" s="10">
        <v>43.93</v>
      </c>
      <c r="C132" s="11">
        <v>49400720</v>
      </c>
      <c r="D132" s="10">
        <v>0.96529533440588</v>
      </c>
      <c r="E132" s="10">
        <v>44.11</v>
      </c>
      <c r="F132" s="10">
        <v>43.71</v>
      </c>
      <c r="G132" s="10">
        <v>44.25</v>
      </c>
      <c r="H132" s="10">
        <v>44.180199999999999</v>
      </c>
      <c r="I132" s="10">
        <v>45.46669</v>
      </c>
      <c r="J132" s="10">
        <v>0.96529583253224205</v>
      </c>
      <c r="K132" s="10">
        <v>7.0056248529065597</v>
      </c>
    </row>
    <row r="133" spans="1:11" ht="15" customHeight="1" x14ac:dyDescent="0.25">
      <c r="A133" s="12">
        <v>44084</v>
      </c>
      <c r="B133" s="13">
        <v>43.51</v>
      </c>
      <c r="C133" s="14">
        <v>54276168</v>
      </c>
      <c r="D133" s="13">
        <v>-1.6056083220262301</v>
      </c>
      <c r="E133" s="13">
        <v>44.27</v>
      </c>
      <c r="F133" s="13">
        <v>43.51</v>
      </c>
      <c r="G133" s="13">
        <v>44.335000000000001</v>
      </c>
      <c r="H133" s="13">
        <v>43.923400000000001</v>
      </c>
      <c r="I133" s="13">
        <v>45.031998000000002</v>
      </c>
      <c r="J133" s="13">
        <v>-1.60560811350857</v>
      </c>
      <c r="K133" s="13">
        <v>5.9825794304542201</v>
      </c>
    </row>
    <row r="134" spans="1:11" ht="15" customHeight="1" x14ac:dyDescent="0.25">
      <c r="A134" s="3">
        <v>44083</v>
      </c>
      <c r="B134" s="10">
        <v>44.22</v>
      </c>
      <c r="C134" s="11">
        <v>49010480</v>
      </c>
      <c r="D134" s="10">
        <v>1.49185219187513</v>
      </c>
      <c r="E134" s="10">
        <v>44.01</v>
      </c>
      <c r="F134" s="10">
        <v>43.9</v>
      </c>
      <c r="G134" s="10">
        <v>44.31</v>
      </c>
      <c r="H134" s="10">
        <v>43.942500000000003</v>
      </c>
      <c r="I134" s="10">
        <v>45.766834000000003</v>
      </c>
      <c r="J134" s="10">
        <v>1.49185158314624</v>
      </c>
      <c r="K134" s="10">
        <v>7.7120122381736902</v>
      </c>
    </row>
    <row r="135" spans="1:11" ht="15" customHeight="1" x14ac:dyDescent="0.25">
      <c r="A135" s="12">
        <v>44082</v>
      </c>
      <c r="B135" s="13">
        <v>43.57</v>
      </c>
      <c r="C135" s="14">
        <v>50051350</v>
      </c>
      <c r="D135" s="13">
        <v>-1.7365809652683799</v>
      </c>
      <c r="E135" s="13">
        <v>43.56</v>
      </c>
      <c r="F135" s="13">
        <v>43.43</v>
      </c>
      <c r="G135" s="13">
        <v>43.96</v>
      </c>
      <c r="H135" s="13">
        <v>44.005899999999997</v>
      </c>
      <c r="I135" s="13">
        <v>45.094096999999998</v>
      </c>
      <c r="J135" s="13">
        <v>-1.7365832667135599</v>
      </c>
      <c r="K135" s="13">
        <v>6.1287291127323904</v>
      </c>
    </row>
    <row r="136" spans="1:11" ht="15" customHeight="1" x14ac:dyDescent="0.25">
      <c r="A136" s="3">
        <v>44078</v>
      </c>
      <c r="B136" s="10">
        <v>44.34</v>
      </c>
      <c r="C136" s="11">
        <v>62284848</v>
      </c>
      <c r="D136" s="10">
        <v>4.5126353790614297E-2</v>
      </c>
      <c r="E136" s="10">
        <v>44.42</v>
      </c>
      <c r="F136" s="10">
        <v>43.58</v>
      </c>
      <c r="G136" s="10">
        <v>44.655000000000001</v>
      </c>
      <c r="H136" s="10">
        <v>44.487499999999997</v>
      </c>
      <c r="I136" s="10">
        <v>45.891033</v>
      </c>
      <c r="J136" s="10">
        <v>4.51337498552861E-2</v>
      </c>
      <c r="K136" s="10">
        <v>8.0043139562249799</v>
      </c>
    </row>
    <row r="137" spans="1:11" ht="15" customHeight="1" x14ac:dyDescent="0.25">
      <c r="A137" s="12">
        <v>44077</v>
      </c>
      <c r="B137" s="13">
        <v>44.32</v>
      </c>
      <c r="C137" s="14">
        <v>82433300</v>
      </c>
      <c r="D137" s="13">
        <v>-1.9034971226206201</v>
      </c>
      <c r="E137" s="13">
        <v>44.94</v>
      </c>
      <c r="F137" s="13">
        <v>44.04</v>
      </c>
      <c r="G137" s="13">
        <v>44.953099999999999</v>
      </c>
      <c r="H137" s="13">
        <v>44.863</v>
      </c>
      <c r="I137" s="13">
        <v>45.870330000000003</v>
      </c>
      <c r="J137" s="13">
        <v>-1.90349897244278</v>
      </c>
      <c r="K137" s="13">
        <v>7.9555895504824603</v>
      </c>
    </row>
    <row r="138" spans="1:11" ht="15" customHeight="1" x14ac:dyDescent="0.25">
      <c r="A138" s="3">
        <v>44076</v>
      </c>
      <c r="B138" s="10">
        <v>45.18</v>
      </c>
      <c r="C138" s="11">
        <v>50638434</v>
      </c>
      <c r="D138" s="10">
        <v>-0.26490066225165398</v>
      </c>
      <c r="E138" s="10">
        <v>45.36</v>
      </c>
      <c r="F138" s="10">
        <v>44.78</v>
      </c>
      <c r="G138" s="10">
        <v>45.37</v>
      </c>
      <c r="H138" s="10">
        <v>45.2714</v>
      </c>
      <c r="I138" s="10">
        <v>46.760413999999997</v>
      </c>
      <c r="J138" s="10">
        <v>-0.26490354095490798</v>
      </c>
      <c r="K138" s="10">
        <v>10.050397740644801</v>
      </c>
    </row>
    <row r="139" spans="1:11" ht="15" customHeight="1" x14ac:dyDescent="0.25">
      <c r="A139" s="12">
        <v>44075</v>
      </c>
      <c r="B139" s="13">
        <v>45.3</v>
      </c>
      <c r="C139" s="14">
        <v>34212360</v>
      </c>
      <c r="D139" s="13">
        <v>1.70633138751683</v>
      </c>
      <c r="E139" s="13">
        <v>44.96</v>
      </c>
      <c r="F139" s="13">
        <v>44.914999999999999</v>
      </c>
      <c r="G139" s="13">
        <v>45.33</v>
      </c>
      <c r="H139" s="13">
        <v>45.313699999999997</v>
      </c>
      <c r="I139" s="13">
        <v>46.884613000000002</v>
      </c>
      <c r="J139" s="13">
        <v>1.70632671287689</v>
      </c>
      <c r="K139" s="13">
        <v>10.342699458696099</v>
      </c>
    </row>
    <row r="140" spans="1:11" ht="15" customHeight="1" x14ac:dyDescent="0.25">
      <c r="A140" s="3">
        <v>44074</v>
      </c>
      <c r="B140" s="10">
        <v>44.54</v>
      </c>
      <c r="C140" s="11">
        <v>52790020</v>
      </c>
      <c r="D140" s="10">
        <v>-2.2173435784851701</v>
      </c>
      <c r="E140" s="10">
        <v>44.71</v>
      </c>
      <c r="F140" s="10">
        <v>44.25</v>
      </c>
      <c r="G140" s="10">
        <v>44.72</v>
      </c>
      <c r="H140" s="10">
        <v>44.557099999999998</v>
      </c>
      <c r="I140" s="10">
        <v>46.098030000000001</v>
      </c>
      <c r="J140" s="10">
        <v>-2.21733471838533</v>
      </c>
      <c r="K140" s="10">
        <v>8.4914803483172498</v>
      </c>
    </row>
    <row r="141" spans="1:11" ht="15" customHeight="1" x14ac:dyDescent="0.25">
      <c r="A141" s="12">
        <v>44071</v>
      </c>
      <c r="B141" s="13">
        <v>45.55</v>
      </c>
      <c r="C141" s="14">
        <v>24151750</v>
      </c>
      <c r="D141" s="13">
        <v>1.3122775800711699</v>
      </c>
      <c r="E141" s="13">
        <v>45.24</v>
      </c>
      <c r="F141" s="13">
        <v>45.12</v>
      </c>
      <c r="G141" s="13">
        <v>45.56</v>
      </c>
      <c r="H141" s="13">
        <v>45.379399999999997</v>
      </c>
      <c r="I141" s="13">
        <v>47.143355999999997</v>
      </c>
      <c r="J141" s="13">
        <v>1.31227231075252</v>
      </c>
      <c r="K141" s="13">
        <v>10.9516497999529</v>
      </c>
    </row>
    <row r="142" spans="1:11" ht="15" customHeight="1" x14ac:dyDescent="0.25">
      <c r="A142" s="3">
        <v>44070</v>
      </c>
      <c r="B142" s="10">
        <v>44.96</v>
      </c>
      <c r="C142" s="11">
        <v>31947440</v>
      </c>
      <c r="D142" s="10">
        <v>-0.83811204234671699</v>
      </c>
      <c r="E142" s="10">
        <v>45.46</v>
      </c>
      <c r="F142" s="10">
        <v>44.77</v>
      </c>
      <c r="G142" s="10">
        <v>45.46</v>
      </c>
      <c r="H142" s="10">
        <v>45.196800000000003</v>
      </c>
      <c r="I142" s="10">
        <v>46.532719999999998</v>
      </c>
      <c r="J142" s="10">
        <v>-0.83811508047540995</v>
      </c>
      <c r="K142" s="10">
        <v>9.5145210637797</v>
      </c>
    </row>
    <row r="143" spans="1:11" ht="15" customHeight="1" x14ac:dyDescent="0.25">
      <c r="A143" s="12">
        <v>44069</v>
      </c>
      <c r="B143" s="13">
        <v>45.34</v>
      </c>
      <c r="C143" s="14">
        <v>31465270</v>
      </c>
      <c r="D143" s="13">
        <v>0.265369305617002</v>
      </c>
      <c r="E143" s="13">
        <v>45.23</v>
      </c>
      <c r="F143" s="13">
        <v>45.164999999999999</v>
      </c>
      <c r="G143" s="13">
        <v>45.39</v>
      </c>
      <c r="H143" s="13">
        <v>45.279000000000003</v>
      </c>
      <c r="I143" s="13">
        <v>46.926014000000002</v>
      </c>
      <c r="J143" s="13">
        <v>0.26537218695472597</v>
      </c>
      <c r="K143" s="13">
        <v>10.440136502706499</v>
      </c>
    </row>
    <row r="144" spans="1:11" ht="15" customHeight="1" x14ac:dyDescent="0.25">
      <c r="A144" s="3">
        <v>44068</v>
      </c>
      <c r="B144" s="10">
        <v>45.22</v>
      </c>
      <c r="C144" s="11">
        <v>27608360</v>
      </c>
      <c r="D144" s="10">
        <v>1.00513736877372</v>
      </c>
      <c r="E144" s="10">
        <v>44.92</v>
      </c>
      <c r="F144" s="10">
        <v>44.82</v>
      </c>
      <c r="G144" s="10">
        <v>45.26</v>
      </c>
      <c r="H144" s="10">
        <v>45.090800000000002</v>
      </c>
      <c r="I144" s="10">
        <v>46.801814999999998</v>
      </c>
      <c r="J144" s="10">
        <v>1.00513476810453</v>
      </c>
      <c r="K144" s="10">
        <v>10.147834784655201</v>
      </c>
    </row>
    <row r="145" spans="1:11" ht="15" customHeight="1" x14ac:dyDescent="0.25">
      <c r="A145" s="12">
        <v>44067</v>
      </c>
      <c r="B145" s="13">
        <v>44.77</v>
      </c>
      <c r="C145" s="14">
        <v>26576630</v>
      </c>
      <c r="D145" s="13">
        <v>1.1065943992773299</v>
      </c>
      <c r="E145" s="13">
        <v>44.94</v>
      </c>
      <c r="F145" s="13">
        <v>44.594999999999999</v>
      </c>
      <c r="G145" s="13">
        <v>44.965000000000003</v>
      </c>
      <c r="H145" s="13">
        <v>44.823599999999999</v>
      </c>
      <c r="I145" s="13">
        <v>46.336075000000001</v>
      </c>
      <c r="J145" s="13">
        <v>1.10660449633015</v>
      </c>
      <c r="K145" s="13">
        <v>9.0517180513061799</v>
      </c>
    </row>
    <row r="146" spans="1:11" ht="15" customHeight="1" x14ac:dyDescent="0.25">
      <c r="A146" s="3">
        <v>44064</v>
      </c>
      <c r="B146" s="10">
        <v>44.28</v>
      </c>
      <c r="C146" s="11">
        <v>34658130</v>
      </c>
      <c r="D146" s="10">
        <v>0.49931911030411902</v>
      </c>
      <c r="E146" s="10">
        <v>43.98</v>
      </c>
      <c r="F146" s="10">
        <v>43.79</v>
      </c>
      <c r="G146" s="10">
        <v>44.295000000000002</v>
      </c>
      <c r="H146" s="10">
        <v>44.162999999999997</v>
      </c>
      <c r="I146" s="10">
        <v>45.82893</v>
      </c>
      <c r="J146" s="10">
        <v>0.49930659780303899</v>
      </c>
      <c r="K146" s="10">
        <v>7.8581548599670397</v>
      </c>
    </row>
    <row r="147" spans="1:11" ht="15" customHeight="1" x14ac:dyDescent="0.25">
      <c r="A147" s="12">
        <v>44063</v>
      </c>
      <c r="B147" s="13">
        <v>44.06</v>
      </c>
      <c r="C147" s="14">
        <v>38399473</v>
      </c>
      <c r="D147" s="13">
        <v>-0.31674208144796201</v>
      </c>
      <c r="E147" s="13">
        <v>43.457000000000001</v>
      </c>
      <c r="F147" s="13">
        <v>43.37</v>
      </c>
      <c r="G147" s="13">
        <v>44.07</v>
      </c>
      <c r="H147" s="13">
        <v>43.7074</v>
      </c>
      <c r="I147" s="13">
        <v>45.601239999999997</v>
      </c>
      <c r="J147" s="13">
        <v>-0.31673931979742098</v>
      </c>
      <c r="K147" s="13">
        <v>7.3222875970816501</v>
      </c>
    </row>
    <row r="148" spans="1:11" ht="15" customHeight="1" x14ac:dyDescent="0.25">
      <c r="A148" s="3">
        <v>44062</v>
      </c>
      <c r="B148" s="10">
        <v>44.2</v>
      </c>
      <c r="C148" s="11">
        <v>28391130</v>
      </c>
      <c r="D148" s="10">
        <v>-1.2290502793296001</v>
      </c>
      <c r="E148" s="10">
        <v>44.61</v>
      </c>
      <c r="F148" s="10">
        <v>44.19</v>
      </c>
      <c r="G148" s="10">
        <v>44.62</v>
      </c>
      <c r="H148" s="10">
        <v>44.4636</v>
      </c>
      <c r="I148" s="10">
        <v>45.746136</v>
      </c>
      <c r="J148" s="10">
        <v>-1.2290433508771199</v>
      </c>
      <c r="K148" s="10">
        <v>7.6632995999058497</v>
      </c>
    </row>
    <row r="149" spans="1:11" ht="15" customHeight="1" x14ac:dyDescent="0.25">
      <c r="A149" s="12">
        <v>44061</v>
      </c>
      <c r="B149" s="13">
        <v>44.75</v>
      </c>
      <c r="C149" s="14">
        <v>34464940</v>
      </c>
      <c r="D149" s="13">
        <v>-0.11160714285713901</v>
      </c>
      <c r="E149" s="13">
        <v>44.8</v>
      </c>
      <c r="F149" s="13">
        <v>44.46</v>
      </c>
      <c r="G149" s="13">
        <v>44.87</v>
      </c>
      <c r="H149" s="13">
        <v>44.696199999999997</v>
      </c>
      <c r="I149" s="13">
        <v>46.315372000000004</v>
      </c>
      <c r="J149" s="13">
        <v>-0.111611410524636</v>
      </c>
      <c r="K149" s="13">
        <v>9.0029936455636594</v>
      </c>
    </row>
    <row r="150" spans="1:11" ht="15" customHeight="1" x14ac:dyDescent="0.25">
      <c r="A150" s="3">
        <v>44060</v>
      </c>
      <c r="B150" s="10">
        <v>44.8</v>
      </c>
      <c r="C150" s="11">
        <v>26422330</v>
      </c>
      <c r="D150" s="10">
        <v>1.26582278481011</v>
      </c>
      <c r="E150" s="10">
        <v>44.57</v>
      </c>
      <c r="F150" s="10">
        <v>44.494999999999997</v>
      </c>
      <c r="G150" s="10">
        <v>44.82</v>
      </c>
      <c r="H150" s="10">
        <v>44.500300000000003</v>
      </c>
      <c r="I150" s="10">
        <v>46.367122999999999</v>
      </c>
      <c r="J150" s="10">
        <v>1.2658160669354099</v>
      </c>
      <c r="K150" s="10">
        <v>9.1247893622028595</v>
      </c>
    </row>
    <row r="151" spans="1:11" ht="15" customHeight="1" x14ac:dyDescent="0.25">
      <c r="A151" s="12">
        <v>44057</v>
      </c>
      <c r="B151" s="13">
        <v>44.24</v>
      </c>
      <c r="C151" s="14">
        <v>24593860</v>
      </c>
      <c r="D151" s="13">
        <v>-0.180505415162446</v>
      </c>
      <c r="E151" s="13">
        <v>44.21</v>
      </c>
      <c r="F151" s="13">
        <v>44.145000000000003</v>
      </c>
      <c r="G151" s="13">
        <v>44.31</v>
      </c>
      <c r="H151" s="13">
        <v>44.218000000000004</v>
      </c>
      <c r="I151" s="13">
        <v>45.787537</v>
      </c>
      <c r="J151" s="13">
        <v>-0.18049357831086901</v>
      </c>
      <c r="K151" s="13">
        <v>7.7607366439162098</v>
      </c>
    </row>
    <row r="152" spans="1:11" ht="15" customHeight="1" x14ac:dyDescent="0.25">
      <c r="A152" s="3">
        <v>44056</v>
      </c>
      <c r="B152" s="10">
        <v>44.32</v>
      </c>
      <c r="C152" s="11">
        <v>26509220</v>
      </c>
      <c r="D152" s="10">
        <v>-0.29246344206974501</v>
      </c>
      <c r="E152" s="10">
        <v>44.4</v>
      </c>
      <c r="F152" s="10">
        <v>44.13</v>
      </c>
      <c r="G152" s="10">
        <v>44.47</v>
      </c>
      <c r="H152" s="10">
        <v>44.335799999999999</v>
      </c>
      <c r="I152" s="10">
        <v>45.870330000000003</v>
      </c>
      <c r="J152" s="10">
        <v>-0.29246897285678503</v>
      </c>
      <c r="K152" s="10">
        <v>7.9555895504824603</v>
      </c>
    </row>
    <row r="153" spans="1:11" ht="15" customHeight="1" x14ac:dyDescent="0.25">
      <c r="A153" s="12">
        <v>44055</v>
      </c>
      <c r="B153" s="13">
        <v>44.45</v>
      </c>
      <c r="C153" s="14">
        <v>30741320</v>
      </c>
      <c r="D153" s="13">
        <v>1.34518923848609</v>
      </c>
      <c r="E153" s="13">
        <v>44.31</v>
      </c>
      <c r="F153" s="13">
        <v>44.21</v>
      </c>
      <c r="G153" s="13">
        <v>44.575000000000003</v>
      </c>
      <c r="H153" s="13">
        <v>44.241500000000002</v>
      </c>
      <c r="I153" s="13">
        <v>46.00488</v>
      </c>
      <c r="J153" s="13">
        <v>1.3451926940510399</v>
      </c>
      <c r="K153" s="13">
        <v>8.2722522946575605</v>
      </c>
    </row>
    <row r="154" spans="1:11" ht="15" customHeight="1" x14ac:dyDescent="0.25">
      <c r="A154" s="3">
        <v>44054</v>
      </c>
      <c r="B154" s="10">
        <v>43.86</v>
      </c>
      <c r="C154" s="11">
        <v>34166434</v>
      </c>
      <c r="D154" s="10">
        <v>-0.27285129604365199</v>
      </c>
      <c r="E154" s="10">
        <v>44.27</v>
      </c>
      <c r="F154" s="10">
        <v>43.81</v>
      </c>
      <c r="G154" s="10">
        <v>44.354999999999997</v>
      </c>
      <c r="H154" s="10">
        <v>44.121400000000001</v>
      </c>
      <c r="I154" s="10">
        <v>45.394240000000003</v>
      </c>
      <c r="J154" s="10">
        <v>-0.27284768747326499</v>
      </c>
      <c r="K154" s="10">
        <v>6.8351141445045904</v>
      </c>
    </row>
    <row r="155" spans="1:11" ht="15" customHeight="1" x14ac:dyDescent="0.25">
      <c r="A155" s="12">
        <v>44053</v>
      </c>
      <c r="B155" s="13">
        <v>43.98</v>
      </c>
      <c r="C155" s="14">
        <v>26964730</v>
      </c>
      <c r="D155" s="13">
        <v>0.25074082516525198</v>
      </c>
      <c r="E155" s="13">
        <v>43.94</v>
      </c>
      <c r="F155" s="13">
        <v>43.64</v>
      </c>
      <c r="G155" s="13">
        <v>44.07</v>
      </c>
      <c r="H155" s="13">
        <v>43.930100000000003</v>
      </c>
      <c r="I155" s="13">
        <v>45.518436000000001</v>
      </c>
      <c r="J155" s="13">
        <v>0.25073676471916101</v>
      </c>
      <c r="K155" s="13">
        <v>7.12740880207107</v>
      </c>
    </row>
    <row r="156" spans="1:11" ht="15" customHeight="1" x14ac:dyDescent="0.25">
      <c r="A156" s="3">
        <v>44050</v>
      </c>
      <c r="B156" s="10">
        <v>43.87</v>
      </c>
      <c r="C156" s="11">
        <v>35759273</v>
      </c>
      <c r="D156" s="10">
        <v>-2.05402991739227</v>
      </c>
      <c r="E156" s="10">
        <v>43.99</v>
      </c>
      <c r="F156" s="10">
        <v>43.64</v>
      </c>
      <c r="G156" s="10">
        <v>44.145000000000003</v>
      </c>
      <c r="H156" s="10">
        <v>44.043500000000002</v>
      </c>
      <c r="I156" s="10">
        <v>45.404589999999999</v>
      </c>
      <c r="J156" s="10">
        <v>-2.0540321044348699</v>
      </c>
      <c r="K156" s="10">
        <v>6.8594728171334296</v>
      </c>
    </row>
    <row r="157" spans="1:11" ht="15" customHeight="1" x14ac:dyDescent="0.25">
      <c r="A157" s="12">
        <v>44049</v>
      </c>
      <c r="B157" s="13">
        <v>44.79</v>
      </c>
      <c r="C157" s="14">
        <v>33523690</v>
      </c>
      <c r="D157" s="13">
        <v>0.31354983202687098</v>
      </c>
      <c r="E157" s="13">
        <v>44.52</v>
      </c>
      <c r="F157" s="13">
        <v>44.36</v>
      </c>
      <c r="G157" s="13">
        <v>44.81</v>
      </c>
      <c r="H157" s="13">
        <v>44.741300000000003</v>
      </c>
      <c r="I157" s="13">
        <v>46.356772999999997</v>
      </c>
      <c r="J157" s="13">
        <v>0.31354927032176599</v>
      </c>
      <c r="K157" s="13">
        <v>9.1004306895740008</v>
      </c>
    </row>
    <row r="158" spans="1:11" ht="15" customHeight="1" x14ac:dyDescent="0.25">
      <c r="A158" s="3">
        <v>44048</v>
      </c>
      <c r="B158" s="10">
        <v>44.65</v>
      </c>
      <c r="C158" s="11">
        <v>36771100</v>
      </c>
      <c r="D158" s="10">
        <v>1.08671043694814</v>
      </c>
      <c r="E158" s="10">
        <v>44.56</v>
      </c>
      <c r="F158" s="10">
        <v>44.53</v>
      </c>
      <c r="G158" s="10">
        <v>44.85</v>
      </c>
      <c r="H158" s="10">
        <v>44.6006</v>
      </c>
      <c r="I158" s="10">
        <v>46.211875999999997</v>
      </c>
      <c r="J158" s="10">
        <v>1.0867135232651</v>
      </c>
      <c r="K158" s="10">
        <v>8.7594163332548707</v>
      </c>
    </row>
    <row r="159" spans="1:11" ht="15" customHeight="1" x14ac:dyDescent="0.25">
      <c r="A159" s="12">
        <v>44047</v>
      </c>
      <c r="B159" s="13">
        <v>44.17</v>
      </c>
      <c r="C159" s="14">
        <v>40597390</v>
      </c>
      <c r="D159" s="13">
        <v>1.3305804083505399</v>
      </c>
      <c r="E159" s="13">
        <v>43.78</v>
      </c>
      <c r="F159" s="13">
        <v>43.77</v>
      </c>
      <c r="G159" s="13">
        <v>44.17</v>
      </c>
      <c r="H159" s="13">
        <v>44.043300000000002</v>
      </c>
      <c r="I159" s="13">
        <v>45.715083999999997</v>
      </c>
      <c r="J159" s="13">
        <v>1.3305789967442201</v>
      </c>
      <c r="K159" s="13">
        <v>7.5902188750294002</v>
      </c>
    </row>
    <row r="160" spans="1:11" ht="15" customHeight="1" x14ac:dyDescent="0.25">
      <c r="A160" s="3">
        <v>44046</v>
      </c>
      <c r="B160" s="10">
        <v>43.59</v>
      </c>
      <c r="C160" s="11">
        <v>30603770</v>
      </c>
      <c r="D160" s="10">
        <v>0.69300069300071099</v>
      </c>
      <c r="E160" s="10">
        <v>43.45</v>
      </c>
      <c r="F160" s="10">
        <v>43.41</v>
      </c>
      <c r="G160" s="10">
        <v>43.69</v>
      </c>
      <c r="H160" s="10">
        <v>43.561300000000003</v>
      </c>
      <c r="I160" s="10">
        <v>45.114795999999998</v>
      </c>
      <c r="J160" s="10">
        <v>0.69300041768309795</v>
      </c>
      <c r="K160" s="10">
        <v>6.1774441044951596</v>
      </c>
    </row>
    <row r="161" spans="1:11" ht="15" customHeight="1" x14ac:dyDescent="0.25">
      <c r="A161" s="12">
        <v>44043</v>
      </c>
      <c r="B161" s="13">
        <v>43.29</v>
      </c>
      <c r="C161" s="14">
        <v>62457740</v>
      </c>
      <c r="D161" s="13">
        <v>-0.68823124569856697</v>
      </c>
      <c r="E161" s="13">
        <v>43.63</v>
      </c>
      <c r="F161" s="13">
        <v>42.96</v>
      </c>
      <c r="G161" s="13">
        <v>43.64</v>
      </c>
      <c r="H161" s="13">
        <v>43.621200000000002</v>
      </c>
      <c r="I161" s="13">
        <v>44.804302</v>
      </c>
      <c r="J161" s="13">
        <v>-0.68823097415756596</v>
      </c>
      <c r="K161" s="13">
        <v>5.4466980465991899</v>
      </c>
    </row>
    <row r="162" spans="1:11" ht="15" customHeight="1" x14ac:dyDescent="0.25">
      <c r="A162" s="3">
        <v>44042</v>
      </c>
      <c r="B162" s="10">
        <v>43.59</v>
      </c>
      <c r="C162" s="11">
        <v>47900313</v>
      </c>
      <c r="D162" s="10">
        <v>-1.26840317100791</v>
      </c>
      <c r="E162" s="10">
        <v>43.63</v>
      </c>
      <c r="F162" s="10">
        <v>43.19</v>
      </c>
      <c r="G162" s="10">
        <v>43.76</v>
      </c>
      <c r="H162" s="10">
        <v>43.750300000000003</v>
      </c>
      <c r="I162" s="10">
        <v>45.114795999999998</v>
      </c>
      <c r="J162" s="10">
        <v>-1.2684052697414501</v>
      </c>
      <c r="K162" s="10">
        <v>6.1774441044951596</v>
      </c>
    </row>
    <row r="163" spans="1:11" ht="15" customHeight="1" x14ac:dyDescent="0.25">
      <c r="A163" s="12">
        <v>44041</v>
      </c>
      <c r="B163" s="13">
        <v>44.15</v>
      </c>
      <c r="C163" s="14">
        <v>37830930</v>
      </c>
      <c r="D163" s="13">
        <v>1.61104718066742</v>
      </c>
      <c r="E163" s="13">
        <v>43.85</v>
      </c>
      <c r="F163" s="13">
        <v>43.85</v>
      </c>
      <c r="G163" s="13">
        <v>44.27</v>
      </c>
      <c r="H163" s="13">
        <v>43.937800000000003</v>
      </c>
      <c r="I163" s="13">
        <v>45.694386000000002</v>
      </c>
      <c r="J163" s="13">
        <v>1.6110464999922101</v>
      </c>
      <c r="K163" s="13">
        <v>7.5415062367615802</v>
      </c>
    </row>
    <row r="164" spans="1:11" ht="15" customHeight="1" x14ac:dyDescent="0.25">
      <c r="A164" s="3">
        <v>44040</v>
      </c>
      <c r="B164" s="10">
        <v>43.45</v>
      </c>
      <c r="C164" s="11">
        <v>31219090</v>
      </c>
      <c r="D164" s="10">
        <v>-0.82173019858479102</v>
      </c>
      <c r="E164" s="10">
        <v>43.73</v>
      </c>
      <c r="F164" s="10">
        <v>43.4</v>
      </c>
      <c r="G164" s="10">
        <v>43.78</v>
      </c>
      <c r="H164" s="10">
        <v>43.744300000000003</v>
      </c>
      <c r="I164" s="10">
        <v>44.969900000000003</v>
      </c>
      <c r="J164" s="10">
        <v>-0.82173466634334302</v>
      </c>
      <c r="K164" s="10">
        <v>5.8364321016709804</v>
      </c>
    </row>
    <row r="165" spans="1:11" ht="15" customHeight="1" x14ac:dyDescent="0.25">
      <c r="A165" s="12">
        <v>44039</v>
      </c>
      <c r="B165" s="13">
        <v>43.81</v>
      </c>
      <c r="C165" s="14">
        <v>39112168</v>
      </c>
      <c r="D165" s="13">
        <v>1.55308298562819</v>
      </c>
      <c r="E165" s="13">
        <v>43.44</v>
      </c>
      <c r="F165" s="13">
        <v>43.31</v>
      </c>
      <c r="G165" s="13">
        <v>43.84</v>
      </c>
      <c r="H165" s="13">
        <v>43.396700000000003</v>
      </c>
      <c r="I165" s="13">
        <v>45.342495</v>
      </c>
      <c r="J165" s="13">
        <v>1.5530899814117001</v>
      </c>
      <c r="K165" s="13">
        <v>6.7133325488350097</v>
      </c>
    </row>
    <row r="166" spans="1:11" ht="15" customHeight="1" x14ac:dyDescent="0.25">
      <c r="A166" s="3">
        <v>44036</v>
      </c>
      <c r="B166" s="10">
        <v>43.14</v>
      </c>
      <c r="C166" s="11">
        <v>30184760</v>
      </c>
      <c r="D166" s="10">
        <v>-9.2635479388603004E-2</v>
      </c>
      <c r="E166" s="10">
        <v>42.72</v>
      </c>
      <c r="F166" s="10">
        <v>42.63</v>
      </c>
      <c r="G166" s="10">
        <v>43.14</v>
      </c>
      <c r="H166" s="10">
        <v>42.883899999999997</v>
      </c>
      <c r="I166" s="10">
        <v>44.649054999999997</v>
      </c>
      <c r="J166" s="10">
        <v>-9.2639466466848397E-2</v>
      </c>
      <c r="K166" s="10">
        <v>5.0813250176512001</v>
      </c>
    </row>
    <row r="167" spans="1:11" ht="15" customHeight="1" x14ac:dyDescent="0.25">
      <c r="A167" s="12">
        <v>44035</v>
      </c>
      <c r="B167" s="13">
        <v>43.18</v>
      </c>
      <c r="C167" s="14">
        <v>39243610</v>
      </c>
      <c r="D167" s="13">
        <v>-0.80404318860556301</v>
      </c>
      <c r="E167" s="13">
        <v>43.5</v>
      </c>
      <c r="F167" s="13">
        <v>42.97</v>
      </c>
      <c r="G167" s="13">
        <v>43.664999999999999</v>
      </c>
      <c r="H167" s="13">
        <v>43.564599999999999</v>
      </c>
      <c r="I167" s="13">
        <v>44.690455999999998</v>
      </c>
      <c r="J167" s="13">
        <v>-0.80403623348089803</v>
      </c>
      <c r="K167" s="13">
        <v>5.1787620616615504</v>
      </c>
    </row>
    <row r="168" spans="1:11" ht="15" customHeight="1" x14ac:dyDescent="0.25">
      <c r="A168" s="3">
        <v>44034</v>
      </c>
      <c r="B168" s="10">
        <v>43.53</v>
      </c>
      <c r="C168" s="11">
        <v>31232170</v>
      </c>
      <c r="D168" s="10">
        <v>-0.43458371454710898</v>
      </c>
      <c r="E168" s="10">
        <v>43.71</v>
      </c>
      <c r="F168" s="10">
        <v>43.284999999999997</v>
      </c>
      <c r="G168" s="10">
        <v>43.71</v>
      </c>
      <c r="H168" s="10">
        <v>43.561799999999998</v>
      </c>
      <c r="I168" s="10">
        <v>45.052695999999997</v>
      </c>
      <c r="J168" s="10">
        <v>-0.43458751578807597</v>
      </c>
      <c r="K168" s="10">
        <v>6.0312920687220402</v>
      </c>
    </row>
    <row r="169" spans="1:11" ht="15" customHeight="1" x14ac:dyDescent="0.25">
      <c r="A169" s="12">
        <v>44033</v>
      </c>
      <c r="B169" s="13">
        <v>43.72</v>
      </c>
      <c r="C169" s="14">
        <v>44423420</v>
      </c>
      <c r="D169" s="13">
        <v>0.923361034164349</v>
      </c>
      <c r="E169" s="13">
        <v>44</v>
      </c>
      <c r="F169" s="13">
        <v>43.7</v>
      </c>
      <c r="G169" s="13">
        <v>44.02</v>
      </c>
      <c r="H169" s="13">
        <v>43.888500000000001</v>
      </c>
      <c r="I169" s="13">
        <v>45.249344000000001</v>
      </c>
      <c r="J169" s="13">
        <v>0.92336515718067702</v>
      </c>
      <c r="K169" s="13">
        <v>6.4941021416803899</v>
      </c>
    </row>
    <row r="170" spans="1:11" ht="15" customHeight="1" x14ac:dyDescent="0.25">
      <c r="A170" s="3">
        <v>44032</v>
      </c>
      <c r="B170" s="10">
        <v>43.32</v>
      </c>
      <c r="C170" s="11">
        <v>23319270</v>
      </c>
      <c r="D170" s="10">
        <v>1.28594809445872</v>
      </c>
      <c r="E170" s="10">
        <v>43.01</v>
      </c>
      <c r="F170" s="10">
        <v>42.89</v>
      </c>
      <c r="G170" s="10">
        <v>43.37</v>
      </c>
      <c r="H170" s="10">
        <v>43.032400000000003</v>
      </c>
      <c r="I170" s="10">
        <v>44.835349999999998</v>
      </c>
      <c r="J170" s="10">
        <v>1.2859430418026501</v>
      </c>
      <c r="K170" s="10">
        <v>5.5197693574958704</v>
      </c>
    </row>
    <row r="171" spans="1:11" ht="15" customHeight="1" x14ac:dyDescent="0.25">
      <c r="A171" s="12">
        <v>44029</v>
      </c>
      <c r="B171" s="13">
        <v>42.77</v>
      </c>
      <c r="C171" s="14">
        <v>40912970</v>
      </c>
      <c r="D171" s="13">
        <v>0.56430754761345103</v>
      </c>
      <c r="E171" s="13">
        <v>42.84</v>
      </c>
      <c r="F171" s="13">
        <v>42.55</v>
      </c>
      <c r="G171" s="13">
        <v>42.86</v>
      </c>
      <c r="H171" s="13">
        <v>42.649700000000003</v>
      </c>
      <c r="I171" s="13">
        <v>44.266112999999997</v>
      </c>
      <c r="J171" s="13">
        <v>0.56431370869658404</v>
      </c>
      <c r="K171" s="13">
        <v>4.1800729583431204</v>
      </c>
    </row>
    <row r="172" spans="1:11" ht="15" customHeight="1" x14ac:dyDescent="0.25">
      <c r="A172" s="3">
        <v>44028</v>
      </c>
      <c r="B172" s="10">
        <v>42.53</v>
      </c>
      <c r="C172" s="11">
        <v>36511980</v>
      </c>
      <c r="D172" s="10">
        <v>-1.4140009272137199</v>
      </c>
      <c r="E172" s="10">
        <v>42.308</v>
      </c>
      <c r="F172" s="10">
        <v>42.244999999999997</v>
      </c>
      <c r="G172" s="10">
        <v>42.57</v>
      </c>
      <c r="H172" s="10">
        <v>42.283999999999999</v>
      </c>
      <c r="I172" s="10">
        <v>44.017715000000003</v>
      </c>
      <c r="J172" s="10">
        <v>-1.4140052908174501</v>
      </c>
      <c r="K172" s="10">
        <v>3.5954695222405202</v>
      </c>
    </row>
    <row r="173" spans="1:11" ht="15" customHeight="1" x14ac:dyDescent="0.25">
      <c r="A173" s="12">
        <v>44027</v>
      </c>
      <c r="B173" s="13">
        <v>43.14</v>
      </c>
      <c r="C173" s="14">
        <v>48309080</v>
      </c>
      <c r="D173" s="13">
        <v>0.30225528946756702</v>
      </c>
      <c r="E173" s="13">
        <v>43.27</v>
      </c>
      <c r="F173" s="13">
        <v>42.97</v>
      </c>
      <c r="G173" s="13">
        <v>43.3523</v>
      </c>
      <c r="H173" s="13">
        <v>43.0901</v>
      </c>
      <c r="I173" s="13">
        <v>44.649054999999997</v>
      </c>
      <c r="J173" s="13">
        <v>0.30225652055406699</v>
      </c>
      <c r="K173" s="13">
        <v>5.0813250176512001</v>
      </c>
    </row>
    <row r="174" spans="1:11" ht="15" customHeight="1" x14ac:dyDescent="0.25">
      <c r="A174" s="3">
        <v>44026</v>
      </c>
      <c r="B174" s="10">
        <v>43.01</v>
      </c>
      <c r="C174" s="11">
        <v>56528030</v>
      </c>
      <c r="D174" s="10">
        <v>0.13969732246796801</v>
      </c>
      <c r="E174" s="10">
        <v>42.45</v>
      </c>
      <c r="F174" s="10">
        <v>42.35</v>
      </c>
      <c r="G174" s="10">
        <v>43.125</v>
      </c>
      <c r="H174" s="10">
        <v>42.798699999999997</v>
      </c>
      <c r="I174" s="10">
        <v>44.514507000000002</v>
      </c>
      <c r="J174" s="10">
        <v>0.13969771896271599</v>
      </c>
      <c r="K174" s="10">
        <v>4.7646669804659902</v>
      </c>
    </row>
    <row r="175" spans="1:11" ht="15" customHeight="1" x14ac:dyDescent="0.25">
      <c r="A175" s="12">
        <v>44025</v>
      </c>
      <c r="B175" s="13">
        <v>42.95</v>
      </c>
      <c r="C175" s="14">
        <v>47039640</v>
      </c>
      <c r="D175" s="13">
        <v>-0.67067530064754899</v>
      </c>
      <c r="E175" s="13">
        <v>43.54</v>
      </c>
      <c r="F175" s="13">
        <v>42.87</v>
      </c>
      <c r="G175" s="13">
        <v>43.854999999999997</v>
      </c>
      <c r="H175" s="13">
        <v>43.266399999999997</v>
      </c>
      <c r="I175" s="13">
        <v>44.452407999999998</v>
      </c>
      <c r="J175" s="13">
        <v>-0.67068348006760203</v>
      </c>
      <c r="K175" s="13">
        <v>4.6185172981878004</v>
      </c>
    </row>
    <row r="176" spans="1:11" ht="15" customHeight="1" x14ac:dyDescent="0.25">
      <c r="A176" s="3">
        <v>44022</v>
      </c>
      <c r="B176" s="10">
        <v>43.24</v>
      </c>
      <c r="C176" s="11">
        <v>45293848</v>
      </c>
      <c r="D176" s="10">
        <v>-0.64338235294117896</v>
      </c>
      <c r="E176" s="10">
        <v>43.23</v>
      </c>
      <c r="F176" s="10">
        <v>42.95</v>
      </c>
      <c r="G176" s="10">
        <v>43.3</v>
      </c>
      <c r="H176" s="10">
        <v>43.182099999999998</v>
      </c>
      <c r="I176" s="10">
        <v>44.752555999999998</v>
      </c>
      <c r="J176" s="10">
        <v>-0.64337455594842796</v>
      </c>
      <c r="K176" s="10">
        <v>5.3249140974346796</v>
      </c>
    </row>
    <row r="177" spans="1:11" ht="15" customHeight="1" x14ac:dyDescent="0.25">
      <c r="A177" s="12">
        <v>44021</v>
      </c>
      <c r="B177" s="13">
        <v>43.52</v>
      </c>
      <c r="C177" s="14">
        <v>64950434</v>
      </c>
      <c r="D177" s="13">
        <v>0</v>
      </c>
      <c r="E177" s="13">
        <v>43.9</v>
      </c>
      <c r="F177" s="13">
        <v>43.13</v>
      </c>
      <c r="G177" s="13">
        <v>43.96</v>
      </c>
      <c r="H177" s="13">
        <v>43.599800000000002</v>
      </c>
      <c r="I177" s="13">
        <v>45.042346999999999</v>
      </c>
      <c r="J177" s="13">
        <v>0</v>
      </c>
      <c r="K177" s="13">
        <v>6.0069357495881297</v>
      </c>
    </row>
    <row r="178" spans="1:11" ht="15" customHeight="1" x14ac:dyDescent="0.25">
      <c r="A178" s="3">
        <v>44020</v>
      </c>
      <c r="B178" s="10">
        <v>43.52</v>
      </c>
      <c r="C178" s="11">
        <v>42278152</v>
      </c>
      <c r="D178" s="10">
        <v>2.59311645450259</v>
      </c>
      <c r="E178" s="10">
        <v>43</v>
      </c>
      <c r="F178" s="10">
        <v>42.945</v>
      </c>
      <c r="G178" s="10">
        <v>43.52</v>
      </c>
      <c r="H178" s="10">
        <v>43.205399999999997</v>
      </c>
      <c r="I178" s="10">
        <v>45.042346999999999</v>
      </c>
      <c r="J178" s="10">
        <v>2.59312243709928</v>
      </c>
      <c r="K178" s="10">
        <v>6.0069357495881297</v>
      </c>
    </row>
    <row r="179" spans="1:11" ht="15" customHeight="1" x14ac:dyDescent="0.25">
      <c r="A179" s="12">
        <v>44019</v>
      </c>
      <c r="B179" s="13">
        <v>42.42</v>
      </c>
      <c r="C179" s="14">
        <v>34004168</v>
      </c>
      <c r="D179" s="13">
        <v>-1.6689847009735701</v>
      </c>
      <c r="E179" s="13">
        <v>42.59</v>
      </c>
      <c r="F179" s="13">
        <v>42.395000000000003</v>
      </c>
      <c r="G179" s="13">
        <v>42.88</v>
      </c>
      <c r="H179" s="13">
        <v>42.486400000000003</v>
      </c>
      <c r="I179" s="13">
        <v>43.903866000000001</v>
      </c>
      <c r="J179" s="13">
        <v>-1.6689916505511599</v>
      </c>
      <c r="K179" s="13">
        <v>3.3275264768180701</v>
      </c>
    </row>
    <row r="180" spans="1:11" ht="15" customHeight="1" x14ac:dyDescent="0.25">
      <c r="A180" s="3">
        <v>44018</v>
      </c>
      <c r="B180" s="10">
        <v>43.14</v>
      </c>
      <c r="C180" s="11">
        <v>69159914</v>
      </c>
      <c r="D180" s="10">
        <v>4.3036750483558901</v>
      </c>
      <c r="E180" s="10">
        <v>42.78</v>
      </c>
      <c r="F180" s="10">
        <v>42.78</v>
      </c>
      <c r="G180" s="10">
        <v>43.15</v>
      </c>
      <c r="H180" s="10">
        <v>42.793500000000002</v>
      </c>
      <c r="I180" s="10">
        <v>44.649054999999997</v>
      </c>
      <c r="J180" s="10">
        <v>4.3036747207627597</v>
      </c>
      <c r="K180" s="10">
        <v>5.0813250176512001</v>
      </c>
    </row>
    <row r="181" spans="1:11" ht="15" customHeight="1" x14ac:dyDescent="0.25">
      <c r="A181" s="12">
        <v>44014</v>
      </c>
      <c r="B181" s="13">
        <v>41.36</v>
      </c>
      <c r="C181" s="14">
        <v>42240180</v>
      </c>
      <c r="D181" s="13">
        <v>2.2749752720079002</v>
      </c>
      <c r="E181" s="13">
        <v>41.31</v>
      </c>
      <c r="F181" s="13">
        <v>41.18</v>
      </c>
      <c r="G181" s="13">
        <v>41.6</v>
      </c>
      <c r="H181" s="13">
        <v>41.281300000000002</v>
      </c>
      <c r="I181" s="13">
        <v>42.806789999999999</v>
      </c>
      <c r="J181" s="13">
        <v>2.2749777581234798</v>
      </c>
      <c r="K181" s="13">
        <v>0.74556366203811997</v>
      </c>
    </row>
    <row r="182" spans="1:11" ht="15" customHeight="1" x14ac:dyDescent="0.25">
      <c r="A182" s="3">
        <v>44013</v>
      </c>
      <c r="B182" s="10">
        <v>40.44</v>
      </c>
      <c r="C182" s="11">
        <v>51766168</v>
      </c>
      <c r="D182" s="10">
        <v>1.12528132033007</v>
      </c>
      <c r="E182" s="10">
        <v>40.204999999999998</v>
      </c>
      <c r="F182" s="10">
        <v>40.18</v>
      </c>
      <c r="G182" s="10">
        <v>40.587000000000003</v>
      </c>
      <c r="H182" s="10">
        <v>40.327500000000001</v>
      </c>
      <c r="I182" s="10">
        <v>41.854607000000001</v>
      </c>
      <c r="J182" s="10">
        <v>1.12527111757341</v>
      </c>
      <c r="K182" s="10">
        <v>-1.49539421040244</v>
      </c>
    </row>
    <row r="183" spans="1:11" ht="15" customHeight="1" x14ac:dyDescent="0.25">
      <c r="A183" s="12">
        <v>44012</v>
      </c>
      <c r="B183" s="13">
        <v>39.99</v>
      </c>
      <c r="C183" s="14">
        <v>67644625</v>
      </c>
      <c r="D183" s="13">
        <v>-0.324027916251234</v>
      </c>
      <c r="E183" s="13">
        <v>40.049999999999997</v>
      </c>
      <c r="F183" s="13">
        <v>39.744999999999997</v>
      </c>
      <c r="G183" s="13">
        <v>40.090000000000003</v>
      </c>
      <c r="H183" s="13">
        <v>40.069800000000001</v>
      </c>
      <c r="I183" s="13">
        <v>41.388869999999997</v>
      </c>
      <c r="J183" s="13">
        <v>-0.32402200059894398</v>
      </c>
      <c r="K183" s="13">
        <v>-2.5915038832666601</v>
      </c>
    </row>
    <row r="184" spans="1:11" ht="15" customHeight="1" x14ac:dyDescent="0.25">
      <c r="A184" s="3">
        <v>44011</v>
      </c>
      <c r="B184" s="10">
        <v>40.119999999999997</v>
      </c>
      <c r="C184" s="11">
        <v>34712670</v>
      </c>
      <c r="D184" s="10">
        <v>0.45067601402102297</v>
      </c>
      <c r="E184" s="10">
        <v>39.950000000000003</v>
      </c>
      <c r="F184" s="10">
        <v>39.715000000000003</v>
      </c>
      <c r="G184" s="10">
        <v>40.14</v>
      </c>
      <c r="H184" s="10">
        <v>40.017099999999999</v>
      </c>
      <c r="I184" s="10">
        <v>41.523415</v>
      </c>
      <c r="J184" s="10">
        <v>0.45068214241166199</v>
      </c>
      <c r="K184" s="10">
        <v>-2.2748529065662502</v>
      </c>
    </row>
    <row r="185" spans="1:11" ht="15" customHeight="1" x14ac:dyDescent="0.25">
      <c r="A185" s="12">
        <v>44008</v>
      </c>
      <c r="B185" s="13">
        <v>39.94</v>
      </c>
      <c r="C185" s="14">
        <v>53901480</v>
      </c>
      <c r="D185" s="13">
        <v>-1.21197130843433</v>
      </c>
      <c r="E185" s="13">
        <v>40.31</v>
      </c>
      <c r="F185" s="13">
        <v>39.765000000000001</v>
      </c>
      <c r="G185" s="13">
        <v>40.33</v>
      </c>
      <c r="H185" s="13">
        <v>40.194000000000003</v>
      </c>
      <c r="I185" s="13">
        <v>41.337116000000002</v>
      </c>
      <c r="J185" s="13">
        <v>-1.2119727684494299</v>
      </c>
      <c r="K185" s="13">
        <v>-2.7133066603906801</v>
      </c>
    </row>
    <row r="186" spans="1:11" ht="15" customHeight="1" x14ac:dyDescent="0.25">
      <c r="A186" s="3">
        <v>44007</v>
      </c>
      <c r="B186" s="10">
        <v>40.43</v>
      </c>
      <c r="C186" s="11">
        <v>48198960</v>
      </c>
      <c r="D186" s="10">
        <v>0.422255340288124</v>
      </c>
      <c r="E186" s="10">
        <v>40.119999999999997</v>
      </c>
      <c r="F186" s="10">
        <v>39.979999999999997</v>
      </c>
      <c r="G186" s="10">
        <v>40.44</v>
      </c>
      <c r="H186" s="10">
        <v>40.420699999999997</v>
      </c>
      <c r="I186" s="10">
        <v>41.844256999999999</v>
      </c>
      <c r="J186" s="10">
        <v>0.42225614621760299</v>
      </c>
      <c r="K186" s="10">
        <v>-1.5197528830313001</v>
      </c>
    </row>
    <row r="187" spans="1:11" ht="15" customHeight="1" x14ac:dyDescent="0.25">
      <c r="A187" s="12">
        <v>44006</v>
      </c>
      <c r="B187" s="13">
        <v>40.26</v>
      </c>
      <c r="C187" s="14">
        <v>51150246</v>
      </c>
      <c r="D187" s="13">
        <v>-1.3235294117647001</v>
      </c>
      <c r="E187" s="13">
        <v>40.634999999999998</v>
      </c>
      <c r="F187" s="13">
        <v>39.975000000000001</v>
      </c>
      <c r="G187" s="13">
        <v>40.76</v>
      </c>
      <c r="H187" s="13">
        <v>40.639200000000002</v>
      </c>
      <c r="I187" s="13">
        <v>41.668309999999998</v>
      </c>
      <c r="J187" s="13">
        <v>-1.3235308047893399</v>
      </c>
      <c r="K187" s="13">
        <v>-1.9338432572369999</v>
      </c>
    </row>
    <row r="188" spans="1:11" ht="15" customHeight="1" x14ac:dyDescent="0.25">
      <c r="A188" s="3">
        <v>44005</v>
      </c>
      <c r="B188" s="10">
        <v>40.799999999999997</v>
      </c>
      <c r="C188" s="11">
        <v>32995809.999999899</v>
      </c>
      <c r="D188" s="10">
        <v>0.96510764662212001</v>
      </c>
      <c r="E188" s="10">
        <v>40.89</v>
      </c>
      <c r="F188" s="10">
        <v>40.76</v>
      </c>
      <c r="G188" s="10">
        <v>41.064999999999998</v>
      </c>
      <c r="H188" s="10">
        <v>40.8215</v>
      </c>
      <c r="I188" s="10">
        <v>42.227200000000003</v>
      </c>
      <c r="J188" s="10">
        <v>0.96510196645145296</v>
      </c>
      <c r="K188" s="10">
        <v>-0.61849847022828497</v>
      </c>
    </row>
    <row r="189" spans="1:11" ht="15" customHeight="1" x14ac:dyDescent="0.25">
      <c r="A189" s="12">
        <v>44004</v>
      </c>
      <c r="B189" s="13">
        <v>40.409999999999997</v>
      </c>
      <c r="C189" s="14">
        <v>39024207</v>
      </c>
      <c r="D189" s="13">
        <v>1.2274549098196299</v>
      </c>
      <c r="E189" s="13">
        <v>40.19</v>
      </c>
      <c r="F189" s="13">
        <v>40.1</v>
      </c>
      <c r="G189" s="13">
        <v>40.5</v>
      </c>
      <c r="H189" s="13">
        <v>40.238599999999998</v>
      </c>
      <c r="I189" s="13">
        <v>41.823560000000001</v>
      </c>
      <c r="J189" s="13">
        <v>1.22745877921943</v>
      </c>
      <c r="K189" s="13">
        <v>-1.56846316780419</v>
      </c>
    </row>
    <row r="190" spans="1:11" ht="15" customHeight="1" x14ac:dyDescent="0.25">
      <c r="A190" s="3">
        <v>44001</v>
      </c>
      <c r="B190" s="10">
        <v>39.92</v>
      </c>
      <c r="C190" s="11">
        <v>72411350</v>
      </c>
      <c r="D190" s="10">
        <v>-2.50438266967134E-2</v>
      </c>
      <c r="E190" s="10">
        <v>40.47</v>
      </c>
      <c r="F190" s="10">
        <v>39.78</v>
      </c>
      <c r="G190" s="10">
        <v>40.479999999999997</v>
      </c>
      <c r="H190" s="10">
        <v>40.254300000000001</v>
      </c>
      <c r="I190" s="10">
        <v>41.316417999999999</v>
      </c>
      <c r="J190" s="10">
        <v>-2.5041881451792699E-2</v>
      </c>
      <c r="K190" s="10">
        <v>-2.7620192986585099</v>
      </c>
    </row>
    <row r="191" spans="1:11" ht="15" customHeight="1" x14ac:dyDescent="0.25">
      <c r="A191" s="12">
        <v>44000</v>
      </c>
      <c r="B191" s="13">
        <v>39.93</v>
      </c>
      <c r="C191" s="14">
        <v>48131406</v>
      </c>
      <c r="D191" s="13">
        <v>5.0112753695819003E-2</v>
      </c>
      <c r="E191" s="13">
        <v>39.81</v>
      </c>
      <c r="F191" s="13">
        <v>39.799999999999997</v>
      </c>
      <c r="G191" s="13">
        <v>40.08</v>
      </c>
      <c r="H191" s="13">
        <v>40.011200000000002</v>
      </c>
      <c r="I191" s="13">
        <v>41.326766999999997</v>
      </c>
      <c r="J191" s="13">
        <v>5.0106437141073101E-2</v>
      </c>
      <c r="K191" s="13">
        <v>-2.7376629795245999</v>
      </c>
    </row>
    <row r="192" spans="1:11" ht="15" customHeight="1" x14ac:dyDescent="0.25">
      <c r="A192" s="3">
        <v>43999</v>
      </c>
      <c r="B192" s="10">
        <v>39.909999999999997</v>
      </c>
      <c r="C192" s="11">
        <v>61471152</v>
      </c>
      <c r="D192" s="10">
        <v>0.961295218821134</v>
      </c>
      <c r="E192" s="10">
        <v>39.869999999999997</v>
      </c>
      <c r="F192" s="10">
        <v>39.79</v>
      </c>
      <c r="G192" s="10">
        <v>40.11</v>
      </c>
      <c r="H192" s="10">
        <v>39.971699999999998</v>
      </c>
      <c r="I192" s="10">
        <v>41.306069999999998</v>
      </c>
      <c r="J192" s="10">
        <v>0.96130614270510895</v>
      </c>
      <c r="K192" s="10">
        <v>-2.7863732642974899</v>
      </c>
    </row>
    <row r="193" spans="1:11" ht="15" customHeight="1" x14ac:dyDescent="0.25">
      <c r="A193" s="12">
        <v>43998</v>
      </c>
      <c r="B193" s="13">
        <v>39.53</v>
      </c>
      <c r="C193" s="14">
        <v>79638030</v>
      </c>
      <c r="D193" s="13">
        <v>0.63645621181263001</v>
      </c>
      <c r="E193" s="13">
        <v>40.270000000000003</v>
      </c>
      <c r="F193" s="13">
        <v>39.25</v>
      </c>
      <c r="G193" s="13">
        <v>40.270000000000003</v>
      </c>
      <c r="H193" s="13">
        <v>39.7791</v>
      </c>
      <c r="I193" s="13">
        <v>40.912773000000001</v>
      </c>
      <c r="J193" s="13">
        <v>0.63645104802649799</v>
      </c>
      <c r="K193" s="13">
        <v>-3.7119957637090999</v>
      </c>
    </row>
    <row r="194" spans="1:11" ht="15" customHeight="1" x14ac:dyDescent="0.25">
      <c r="A194" s="3">
        <v>43997</v>
      </c>
      <c r="B194" s="10">
        <v>39.28</v>
      </c>
      <c r="C194" s="11">
        <v>76869650</v>
      </c>
      <c r="D194" s="10">
        <v>-1.47980938048657</v>
      </c>
      <c r="E194" s="10">
        <v>38.619999999999997</v>
      </c>
      <c r="F194" s="10">
        <v>38.5</v>
      </c>
      <c r="G194" s="10">
        <v>39.51</v>
      </c>
      <c r="H194" s="10">
        <v>38.836599999999997</v>
      </c>
      <c r="I194" s="10">
        <v>40.654029999999999</v>
      </c>
      <c r="J194" s="10">
        <v>-0.902212367323596</v>
      </c>
      <c r="K194" s="10">
        <v>-4.3209461049658797</v>
      </c>
    </row>
    <row r="195" spans="1:11" ht="15" customHeight="1" x14ac:dyDescent="0.25">
      <c r="A195" s="12">
        <v>43994</v>
      </c>
      <c r="B195" s="13">
        <v>39.869999999999997</v>
      </c>
      <c r="C195" s="14">
        <v>73779520</v>
      </c>
      <c r="D195" s="13">
        <v>2.1260245901639299</v>
      </c>
      <c r="E195" s="13">
        <v>40.020000000000003</v>
      </c>
      <c r="F195" s="13">
        <v>39.28</v>
      </c>
      <c r="G195" s="13">
        <v>40.1</v>
      </c>
      <c r="H195" s="13">
        <v>39.901299999999999</v>
      </c>
      <c r="I195" s="13">
        <v>41.024155</v>
      </c>
      <c r="J195" s="13">
        <v>2.12602000541197</v>
      </c>
      <c r="K195" s="13">
        <v>-3.4498587903036002</v>
      </c>
    </row>
    <row r="196" spans="1:11" ht="15" customHeight="1" x14ac:dyDescent="0.25">
      <c r="A196" s="3">
        <v>43993</v>
      </c>
      <c r="B196" s="10">
        <v>39.04</v>
      </c>
      <c r="C196" s="11">
        <v>91271390</v>
      </c>
      <c r="D196" s="10">
        <v>-5.2197135226996698</v>
      </c>
      <c r="E196" s="10">
        <v>39.86</v>
      </c>
      <c r="F196" s="10">
        <v>38.984999999999999</v>
      </c>
      <c r="G196" s="10">
        <v>40.08</v>
      </c>
      <c r="H196" s="10">
        <v>39.9681</v>
      </c>
      <c r="I196" s="10">
        <v>40.17013</v>
      </c>
      <c r="J196" s="10">
        <v>-5.2197085929558504</v>
      </c>
      <c r="K196" s="10">
        <v>-5.4598023064250398</v>
      </c>
    </row>
    <row r="197" spans="1:11" ht="15" customHeight="1" x14ac:dyDescent="0.25">
      <c r="A197" s="12">
        <v>43992</v>
      </c>
      <c r="B197" s="13">
        <v>41.19</v>
      </c>
      <c r="C197" s="14">
        <v>81172710</v>
      </c>
      <c r="D197" s="13">
        <v>0.73367571533382503</v>
      </c>
      <c r="E197" s="13">
        <v>41.005000000000003</v>
      </c>
      <c r="F197" s="13">
        <v>40.67</v>
      </c>
      <c r="G197" s="13">
        <v>41.31</v>
      </c>
      <c r="H197" s="13">
        <v>40.932699999999997</v>
      </c>
      <c r="I197" s="13">
        <v>42.382365999999998</v>
      </c>
      <c r="J197" s="13">
        <v>0.73367958305523495</v>
      </c>
      <c r="K197" s="13">
        <v>-0.25331607437045001</v>
      </c>
    </row>
    <row r="198" spans="1:11" ht="15" customHeight="1" x14ac:dyDescent="0.25">
      <c r="A198" s="3">
        <v>43991</v>
      </c>
      <c r="B198" s="10">
        <v>40.89</v>
      </c>
      <c r="C198" s="11">
        <v>44389770</v>
      </c>
      <c r="D198" s="10">
        <v>-0.68010687393733604</v>
      </c>
      <c r="E198" s="10">
        <v>40.58</v>
      </c>
      <c r="F198" s="10">
        <v>40.43</v>
      </c>
      <c r="G198" s="10">
        <v>40.98</v>
      </c>
      <c r="H198" s="10">
        <v>40.811900000000001</v>
      </c>
      <c r="I198" s="10">
        <v>42.073680000000003</v>
      </c>
      <c r="J198" s="10">
        <v>-0.680108246616417</v>
      </c>
      <c r="K198" s="10">
        <v>-0.97980701341491805</v>
      </c>
    </row>
    <row r="199" spans="1:11" ht="15" customHeight="1" x14ac:dyDescent="0.25">
      <c r="A199" s="12">
        <v>43990</v>
      </c>
      <c r="B199" s="13">
        <v>41.17</v>
      </c>
      <c r="C199" s="14">
        <v>39777060</v>
      </c>
      <c r="D199" s="13">
        <v>0.61094819159335201</v>
      </c>
      <c r="E199" s="13">
        <v>40.799999999999997</v>
      </c>
      <c r="F199" s="13">
        <v>40.555</v>
      </c>
      <c r="G199" s="13">
        <v>41.19</v>
      </c>
      <c r="H199" s="13">
        <v>40.728499999999997</v>
      </c>
      <c r="I199" s="13">
        <v>42.361786000000002</v>
      </c>
      <c r="J199" s="13">
        <v>0.61094584789529405</v>
      </c>
      <c r="K199" s="13">
        <v>-0.30175100023534901</v>
      </c>
    </row>
    <row r="200" spans="1:11" ht="15" customHeight="1" x14ac:dyDescent="0.25">
      <c r="A200" s="3">
        <v>43987</v>
      </c>
      <c r="B200" s="10">
        <v>40.92</v>
      </c>
      <c r="C200" s="11">
        <v>52467920</v>
      </c>
      <c r="D200" s="10">
        <v>2.6335590669676501</v>
      </c>
      <c r="E200" s="10">
        <v>40.9</v>
      </c>
      <c r="F200" s="10">
        <v>40.814999999999998</v>
      </c>
      <c r="G200" s="10">
        <v>41.16</v>
      </c>
      <c r="H200" s="10">
        <v>40.533000000000001</v>
      </c>
      <c r="I200" s="10">
        <v>42.104550000000003</v>
      </c>
      <c r="J200" s="10">
        <v>2.6335582049160999</v>
      </c>
      <c r="K200" s="10">
        <v>-0.90715462461755403</v>
      </c>
    </row>
    <row r="201" spans="1:11" ht="15" customHeight="1" x14ac:dyDescent="0.25">
      <c r="A201" s="12">
        <v>43986</v>
      </c>
      <c r="B201" s="13">
        <v>39.869999999999997</v>
      </c>
      <c r="C201" s="14">
        <v>50969340</v>
      </c>
      <c r="D201" s="13">
        <v>-1.40949554896142</v>
      </c>
      <c r="E201" s="13">
        <v>39.909999999999997</v>
      </c>
      <c r="F201" s="13">
        <v>39.674999999999997</v>
      </c>
      <c r="G201" s="13">
        <v>40.18</v>
      </c>
      <c r="H201" s="13">
        <v>39.9636</v>
      </c>
      <c r="I201" s="13">
        <v>41.024155</v>
      </c>
      <c r="J201" s="13">
        <v>-1.40949949432426</v>
      </c>
      <c r="K201" s="13">
        <v>-3.4498587903036002</v>
      </c>
    </row>
    <row r="202" spans="1:11" ht="15" customHeight="1" x14ac:dyDescent="0.25">
      <c r="A202" s="3">
        <v>43985</v>
      </c>
      <c r="B202" s="10">
        <v>40.44</v>
      </c>
      <c r="C202" s="11">
        <v>60769340</v>
      </c>
      <c r="D202" s="10">
        <v>2.3279352226720502</v>
      </c>
      <c r="E202" s="10">
        <v>40.049999999999997</v>
      </c>
      <c r="F202" s="10">
        <v>39.99</v>
      </c>
      <c r="G202" s="10">
        <v>40.520000000000003</v>
      </c>
      <c r="H202" s="10">
        <v>39.964700000000001</v>
      </c>
      <c r="I202" s="10">
        <v>41.610657000000003</v>
      </c>
      <c r="J202" s="10">
        <v>2.3279373433382</v>
      </c>
      <c r="K202" s="10">
        <v>-2.0695293010119902</v>
      </c>
    </row>
    <row r="203" spans="1:11" ht="15" customHeight="1" x14ac:dyDescent="0.25">
      <c r="A203" s="12">
        <v>43984</v>
      </c>
      <c r="B203" s="13">
        <v>39.520000000000003</v>
      </c>
      <c r="C203" s="14">
        <v>54010480</v>
      </c>
      <c r="D203" s="13">
        <v>2.3834196891191701</v>
      </c>
      <c r="E203" s="13">
        <v>39.07</v>
      </c>
      <c r="F203" s="13">
        <v>38.979999999999997</v>
      </c>
      <c r="G203" s="13">
        <v>39.57</v>
      </c>
      <c r="H203" s="13">
        <v>39.093899999999998</v>
      </c>
      <c r="I203" s="13">
        <v>40.664023999999998</v>
      </c>
      <c r="J203" s="13">
        <v>2.3834193342805601</v>
      </c>
      <c r="K203" s="13">
        <v>-4.2974252765356598</v>
      </c>
    </row>
    <row r="204" spans="1:11" ht="15" customHeight="1" x14ac:dyDescent="0.25">
      <c r="A204" s="3">
        <v>43983</v>
      </c>
      <c r="B204" s="10">
        <v>38.6</v>
      </c>
      <c r="C204" s="11">
        <v>49360710</v>
      </c>
      <c r="D204" s="10">
        <v>2.3058574078982299</v>
      </c>
      <c r="E204" s="10">
        <v>38.08</v>
      </c>
      <c r="F204" s="10">
        <v>38.01</v>
      </c>
      <c r="G204" s="10">
        <v>38.630000000000003</v>
      </c>
      <c r="H204" s="10">
        <v>38.455100000000002</v>
      </c>
      <c r="I204" s="10">
        <v>39.717391999999997</v>
      </c>
      <c r="J204" s="10">
        <v>2.3058501821508801</v>
      </c>
      <c r="K204" s="10">
        <v>-6.5253188985643797</v>
      </c>
    </row>
    <row r="205" spans="1:11" ht="15" customHeight="1" x14ac:dyDescent="0.25">
      <c r="A205" s="12">
        <v>43980</v>
      </c>
      <c r="B205" s="13">
        <v>37.729999999999997</v>
      </c>
      <c r="C205" s="14">
        <v>63740740</v>
      </c>
      <c r="D205" s="13">
        <v>1.7255324885413701</v>
      </c>
      <c r="E205" s="13">
        <v>37.35</v>
      </c>
      <c r="F205" s="13">
        <v>37.090000000000003</v>
      </c>
      <c r="G205" s="13">
        <v>37.799999999999997</v>
      </c>
      <c r="H205" s="13">
        <v>37.596600000000002</v>
      </c>
      <c r="I205" s="13">
        <v>38.822209999999998</v>
      </c>
      <c r="J205" s="13">
        <v>1.72554114278287</v>
      </c>
      <c r="K205" s="13">
        <v>-8.6321252059308105</v>
      </c>
    </row>
    <row r="206" spans="1:11" ht="15" customHeight="1" x14ac:dyDescent="0.25">
      <c r="A206" s="3">
        <v>43979</v>
      </c>
      <c r="B206" s="10">
        <v>37.090000000000003</v>
      </c>
      <c r="C206" s="11">
        <v>53396100</v>
      </c>
      <c r="D206" s="10">
        <v>-0.69611780455153205</v>
      </c>
      <c r="E206" s="10">
        <v>37.47</v>
      </c>
      <c r="F206" s="10">
        <v>37.07</v>
      </c>
      <c r="G206" s="10">
        <v>37.65</v>
      </c>
      <c r="H206" s="10">
        <v>37.358400000000003</v>
      </c>
      <c r="I206" s="10">
        <v>38.163679999999999</v>
      </c>
      <c r="J206" s="10">
        <v>-0.69611658817056998</v>
      </c>
      <c r="K206" s="10">
        <v>-10.181972228759699</v>
      </c>
    </row>
    <row r="207" spans="1:11" ht="15" customHeight="1" x14ac:dyDescent="0.25">
      <c r="A207" s="12">
        <v>43978</v>
      </c>
      <c r="B207" s="13">
        <v>37.35</v>
      </c>
      <c r="C207" s="14">
        <v>47182420</v>
      </c>
      <c r="D207" s="13">
        <v>0.32232070910556099</v>
      </c>
      <c r="E207" s="13">
        <v>37.4</v>
      </c>
      <c r="F207" s="13">
        <v>36.909999999999997</v>
      </c>
      <c r="G207" s="13">
        <v>37.43</v>
      </c>
      <c r="H207" s="13">
        <v>37.438499999999998</v>
      </c>
      <c r="I207" s="13">
        <v>38.431206000000003</v>
      </c>
      <c r="J207" s="13">
        <v>0.32232659048188</v>
      </c>
      <c r="K207" s="13">
        <v>-9.5523511414450404</v>
      </c>
    </row>
    <row r="208" spans="1:11" ht="15" customHeight="1" x14ac:dyDescent="0.25">
      <c r="A208" s="3">
        <v>43977</v>
      </c>
      <c r="B208" s="10">
        <v>37.229999999999997</v>
      </c>
      <c r="C208" s="11">
        <v>54511246</v>
      </c>
      <c r="D208" s="10">
        <v>2.1959923140268902</v>
      </c>
      <c r="E208" s="10">
        <v>37.58</v>
      </c>
      <c r="F208" s="10">
        <v>37.19</v>
      </c>
      <c r="G208" s="10">
        <v>37.729999999999997</v>
      </c>
      <c r="H208" s="10">
        <v>37.4101</v>
      </c>
      <c r="I208" s="10">
        <v>38.307729999999999</v>
      </c>
      <c r="J208" s="10">
        <v>2.1959778284279299</v>
      </c>
      <c r="K208" s="10">
        <v>-9.8429512826547398</v>
      </c>
    </row>
    <row r="209" spans="1:11" ht="15" customHeight="1" x14ac:dyDescent="0.25">
      <c r="A209" s="12">
        <v>43973</v>
      </c>
      <c r="B209" s="13">
        <v>36.43</v>
      </c>
      <c r="C209" s="14">
        <v>47354953</v>
      </c>
      <c r="D209" s="13">
        <v>-2.06989247311828</v>
      </c>
      <c r="E209" s="13">
        <v>36.619999999999997</v>
      </c>
      <c r="F209" s="13">
        <v>36.31</v>
      </c>
      <c r="G209" s="13">
        <v>36.619999999999997</v>
      </c>
      <c r="H209" s="13">
        <v>36.510899999999999</v>
      </c>
      <c r="I209" s="13">
        <v>37.484577000000002</v>
      </c>
      <c r="J209" s="13">
        <v>-2.0698925019124501</v>
      </c>
      <c r="K209" s="13">
        <v>-11.7802377029889</v>
      </c>
    </row>
    <row r="210" spans="1:11" ht="15" customHeight="1" x14ac:dyDescent="0.25">
      <c r="A210" s="3">
        <v>43972</v>
      </c>
      <c r="B210" s="10">
        <v>37.200000000000003</v>
      </c>
      <c r="C210" s="11">
        <v>42845510</v>
      </c>
      <c r="D210" s="10">
        <v>-1.1427052883337701</v>
      </c>
      <c r="E210" s="10">
        <v>37.4</v>
      </c>
      <c r="F210" s="10">
        <v>37.020000000000003</v>
      </c>
      <c r="G210" s="10">
        <v>37.53</v>
      </c>
      <c r="H210" s="10">
        <v>37.520299999999999</v>
      </c>
      <c r="I210" s="10">
        <v>38.276867000000003</v>
      </c>
      <c r="J210" s="10">
        <v>-1.14270616616022</v>
      </c>
      <c r="K210" s="10">
        <v>-9.91558719698752</v>
      </c>
    </row>
    <row r="211" spans="1:11" ht="15" customHeight="1" x14ac:dyDescent="0.25">
      <c r="A211" s="12">
        <v>43971</v>
      </c>
      <c r="B211" s="13">
        <v>37.630000000000003</v>
      </c>
      <c r="C211" s="14">
        <v>43140510</v>
      </c>
      <c r="D211" s="13">
        <v>1.3193322563274099</v>
      </c>
      <c r="E211" s="13">
        <v>37.729999999999997</v>
      </c>
      <c r="F211" s="13">
        <v>37.424999999999997</v>
      </c>
      <c r="G211" s="13">
        <v>37.909999999999997</v>
      </c>
      <c r="H211" s="13">
        <v>37.586300000000001</v>
      </c>
      <c r="I211" s="13">
        <v>38.719315000000002</v>
      </c>
      <c r="J211" s="13">
        <v>1.3193440733389299</v>
      </c>
      <c r="K211" s="13">
        <v>-8.8742880677806504</v>
      </c>
    </row>
    <row r="212" spans="1:11" ht="15" customHeight="1" x14ac:dyDescent="0.25">
      <c r="A212" s="3">
        <v>43970</v>
      </c>
      <c r="B212" s="10">
        <v>37.14</v>
      </c>
      <c r="C212" s="11">
        <v>36152594</v>
      </c>
      <c r="D212" s="10">
        <v>-0.80128205128204799</v>
      </c>
      <c r="E212" s="10">
        <v>37.380000000000003</v>
      </c>
      <c r="F212" s="10">
        <v>37.119999999999997</v>
      </c>
      <c r="G212" s="10">
        <v>37.56</v>
      </c>
      <c r="H212" s="10">
        <v>37.328200000000002</v>
      </c>
      <c r="I212" s="10">
        <v>38.215125999999998</v>
      </c>
      <c r="J212" s="10">
        <v>-0.801281077858084</v>
      </c>
      <c r="K212" s="10">
        <v>-10.0608943280772</v>
      </c>
    </row>
    <row r="213" spans="1:11" ht="15" customHeight="1" x14ac:dyDescent="0.25">
      <c r="A213" s="12">
        <v>43969</v>
      </c>
      <c r="B213" s="13">
        <v>37.44</v>
      </c>
      <c r="C213" s="14">
        <v>47488160</v>
      </c>
      <c r="D213" s="13">
        <v>3.91340549542047</v>
      </c>
      <c r="E213" s="13">
        <v>36.92</v>
      </c>
      <c r="F213" s="13">
        <v>36.905000000000001</v>
      </c>
      <c r="G213" s="13">
        <v>37.520000000000003</v>
      </c>
      <c r="H213" s="13">
        <v>36.826500000000003</v>
      </c>
      <c r="I213" s="13">
        <v>38.523809999999997</v>
      </c>
      <c r="J213" s="13">
        <v>3.9134039187663099</v>
      </c>
      <c r="K213" s="13">
        <v>-9.3344080960225995</v>
      </c>
    </row>
    <row r="214" spans="1:11" ht="15" customHeight="1" x14ac:dyDescent="0.25">
      <c r="A214" s="3">
        <v>43966</v>
      </c>
      <c r="B214" s="10">
        <v>36.03</v>
      </c>
      <c r="C214" s="11">
        <v>40401992</v>
      </c>
      <c r="D214" s="10">
        <v>-1.3687380235422899</v>
      </c>
      <c r="E214" s="10">
        <v>35.96</v>
      </c>
      <c r="F214" s="10">
        <v>35.840000000000003</v>
      </c>
      <c r="G214" s="10">
        <v>36.200000000000003</v>
      </c>
      <c r="H214" s="10">
        <v>36.354399999999998</v>
      </c>
      <c r="I214" s="10">
        <v>37.072994000000001</v>
      </c>
      <c r="J214" s="10">
        <v>-1.3687354883477301</v>
      </c>
      <c r="K214" s="10">
        <v>-12.748896210873101</v>
      </c>
    </row>
    <row r="215" spans="1:11" ht="15" customHeight="1" x14ac:dyDescent="0.25">
      <c r="A215" s="12">
        <v>43965</v>
      </c>
      <c r="B215" s="13">
        <v>36.53</v>
      </c>
      <c r="C215" s="14">
        <v>58633688</v>
      </c>
      <c r="D215" s="13">
        <v>0.384721077219007</v>
      </c>
      <c r="E215" s="13">
        <v>35.69</v>
      </c>
      <c r="F215" s="13">
        <v>35.555</v>
      </c>
      <c r="G215" s="13">
        <v>36.590000000000003</v>
      </c>
      <c r="H215" s="13">
        <v>36.343600000000002</v>
      </c>
      <c r="I215" s="13">
        <v>37.587466999999997</v>
      </c>
      <c r="J215" s="13">
        <v>0.38471382032254597</v>
      </c>
      <c r="K215" s="13">
        <v>-11.538086608613799</v>
      </c>
    </row>
    <row r="216" spans="1:11" ht="15" customHeight="1" x14ac:dyDescent="0.25">
      <c r="A216" s="3">
        <v>43964</v>
      </c>
      <c r="B216" s="10">
        <v>36.39</v>
      </c>
      <c r="C216" s="11">
        <v>55002887</v>
      </c>
      <c r="D216" s="10">
        <v>-0.19199122325836901</v>
      </c>
      <c r="E216" s="10">
        <v>36.869999999999997</v>
      </c>
      <c r="F216" s="10">
        <v>36.15</v>
      </c>
      <c r="G216" s="10">
        <v>36.950000000000003</v>
      </c>
      <c r="H216" s="10">
        <v>36.668999999999997</v>
      </c>
      <c r="I216" s="10">
        <v>37.443416999999997</v>
      </c>
      <c r="J216" s="10">
        <v>-0.191982287826031</v>
      </c>
      <c r="K216" s="10">
        <v>-11.8771075547187</v>
      </c>
    </row>
    <row r="217" spans="1:11" ht="15" customHeight="1" x14ac:dyDescent="0.25">
      <c r="A217" s="12">
        <v>43963</v>
      </c>
      <c r="B217" s="13">
        <v>36.46</v>
      </c>
      <c r="C217" s="14">
        <v>49641420</v>
      </c>
      <c r="D217" s="13">
        <v>-0.38251366120218799</v>
      </c>
      <c r="E217" s="13">
        <v>36.9</v>
      </c>
      <c r="F217" s="13">
        <v>36.450000000000003</v>
      </c>
      <c r="G217" s="13">
        <v>37.159999999999997</v>
      </c>
      <c r="H217" s="13">
        <v>36.669899999999998</v>
      </c>
      <c r="I217" s="13">
        <v>37.515439999999998</v>
      </c>
      <c r="J217" s="13">
        <v>-0.382522378950578</v>
      </c>
      <c r="K217" s="13">
        <v>-11.707601788656101</v>
      </c>
    </row>
    <row r="218" spans="1:11" ht="15" customHeight="1" x14ac:dyDescent="0.25">
      <c r="A218" s="3">
        <v>43962</v>
      </c>
      <c r="B218" s="10">
        <v>36.6</v>
      </c>
      <c r="C218" s="11">
        <v>31053700</v>
      </c>
      <c r="D218" s="10">
        <v>-0.65146579804560201</v>
      </c>
      <c r="E218" s="10">
        <v>36.619999999999997</v>
      </c>
      <c r="F218" s="10">
        <v>36.56</v>
      </c>
      <c r="G218" s="10">
        <v>36.840000000000003</v>
      </c>
      <c r="H218" s="10">
        <v>36.910499999999999</v>
      </c>
      <c r="I218" s="10">
        <v>37.659495999999997</v>
      </c>
      <c r="J218" s="10">
        <v>-0.65146969070827199</v>
      </c>
      <c r="K218" s="10">
        <v>-11.3685667215815</v>
      </c>
    </row>
    <row r="219" spans="1:11" ht="15" customHeight="1" x14ac:dyDescent="0.25">
      <c r="A219" s="12">
        <v>43959</v>
      </c>
      <c r="B219" s="13">
        <v>36.840000000000003</v>
      </c>
      <c r="C219" s="14">
        <v>60613600</v>
      </c>
      <c r="D219" s="13">
        <v>2.1064301552106501</v>
      </c>
      <c r="E219" s="13">
        <v>36.54</v>
      </c>
      <c r="F219" s="13">
        <v>36.51</v>
      </c>
      <c r="G219" s="13">
        <v>36.950000000000003</v>
      </c>
      <c r="H219" s="13">
        <v>36.768700000000003</v>
      </c>
      <c r="I219" s="13">
        <v>37.906444999999998</v>
      </c>
      <c r="J219" s="13">
        <v>2.1064232956789799</v>
      </c>
      <c r="K219" s="13">
        <v>-10.7873734996469</v>
      </c>
    </row>
    <row r="220" spans="1:11" ht="15" customHeight="1" x14ac:dyDescent="0.25">
      <c r="A220" s="3">
        <v>43958</v>
      </c>
      <c r="B220" s="10">
        <v>36.08</v>
      </c>
      <c r="C220" s="11">
        <v>36885440</v>
      </c>
      <c r="D220" s="10">
        <v>0.81028220173231502</v>
      </c>
      <c r="E220" s="10">
        <v>36.130000000000003</v>
      </c>
      <c r="F220" s="10">
        <v>35.909999999999997</v>
      </c>
      <c r="G220" s="10">
        <v>36.24</v>
      </c>
      <c r="H220" s="10">
        <v>36.1661</v>
      </c>
      <c r="I220" s="10">
        <v>37.124447000000004</v>
      </c>
      <c r="J220" s="10">
        <v>0.81028782614480599</v>
      </c>
      <c r="K220" s="10">
        <v>-12.627801835726</v>
      </c>
    </row>
    <row r="221" spans="1:11" ht="15" customHeight="1" x14ac:dyDescent="0.25">
      <c r="A221" s="12">
        <v>43957</v>
      </c>
      <c r="B221" s="13">
        <v>35.79</v>
      </c>
      <c r="C221" s="14">
        <v>36584460</v>
      </c>
      <c r="D221" s="13">
        <v>-0.30640668523677</v>
      </c>
      <c r="E221" s="13">
        <v>36.119999999999997</v>
      </c>
      <c r="F221" s="13">
        <v>35.765000000000001</v>
      </c>
      <c r="G221" s="13">
        <v>36.159999999999997</v>
      </c>
      <c r="H221" s="13">
        <v>36.233899999999998</v>
      </c>
      <c r="I221" s="13">
        <v>36.826050000000002</v>
      </c>
      <c r="J221" s="13">
        <v>-0.30641131830663099</v>
      </c>
      <c r="K221" s="13">
        <v>-13.330077665333</v>
      </c>
    </row>
    <row r="222" spans="1:11" ht="15" customHeight="1" x14ac:dyDescent="0.25">
      <c r="A222" s="3">
        <v>43956</v>
      </c>
      <c r="B222" s="10">
        <v>35.9</v>
      </c>
      <c r="C222" s="11">
        <v>41772740</v>
      </c>
      <c r="D222" s="10">
        <v>0.56022408963585202</v>
      </c>
      <c r="E222" s="10">
        <v>36.06</v>
      </c>
      <c r="F222" s="10">
        <v>35.86</v>
      </c>
      <c r="G222" s="10">
        <v>36.24</v>
      </c>
      <c r="H222" s="10">
        <v>36.053400000000003</v>
      </c>
      <c r="I222" s="10">
        <v>36.939236000000001</v>
      </c>
      <c r="J222" s="10">
        <v>0.56023061709107302</v>
      </c>
      <c r="K222" s="10">
        <v>-13.063694987055699</v>
      </c>
    </row>
    <row r="223" spans="1:11" ht="15" customHeight="1" x14ac:dyDescent="0.25">
      <c r="A223" s="12">
        <v>43955</v>
      </c>
      <c r="B223" s="13">
        <v>35.700000000000003</v>
      </c>
      <c r="C223" s="14">
        <v>37036200</v>
      </c>
      <c r="D223" s="13">
        <v>1.0758776896942299</v>
      </c>
      <c r="E223" s="13">
        <v>35.46</v>
      </c>
      <c r="F223" s="13">
        <v>35.32</v>
      </c>
      <c r="G223" s="13">
        <v>35.74</v>
      </c>
      <c r="H223" s="13">
        <v>35.698300000000003</v>
      </c>
      <c r="I223" s="13">
        <v>36.733443999999999</v>
      </c>
      <c r="J223" s="13">
        <v>1.07588813519399</v>
      </c>
      <c r="K223" s="13">
        <v>-13.548025417745301</v>
      </c>
    </row>
    <row r="224" spans="1:11" ht="15" customHeight="1" x14ac:dyDescent="0.25">
      <c r="A224" s="3">
        <v>43952</v>
      </c>
      <c r="B224" s="10">
        <v>35.32</v>
      </c>
      <c r="C224" s="11">
        <v>56828980</v>
      </c>
      <c r="D224" s="10">
        <v>-3.6026200873362502</v>
      </c>
      <c r="E224" s="10">
        <v>35.75</v>
      </c>
      <c r="F224" s="10">
        <v>35.200000000000003</v>
      </c>
      <c r="G224" s="10">
        <v>35.880000000000003</v>
      </c>
      <c r="H224" s="10">
        <v>35.653700000000001</v>
      </c>
      <c r="I224" s="10">
        <v>36.342440000000003</v>
      </c>
      <c r="J224" s="10">
        <v>-3.6026246017542398</v>
      </c>
      <c r="K224" s="10">
        <v>-14.4682513532595</v>
      </c>
    </row>
    <row r="225" spans="1:11" ht="15" customHeight="1" x14ac:dyDescent="0.25">
      <c r="A225" s="12">
        <v>43951</v>
      </c>
      <c r="B225" s="13">
        <v>36.64</v>
      </c>
      <c r="C225" s="14">
        <v>59181727</v>
      </c>
      <c r="D225" s="13">
        <v>-2.11060646540207</v>
      </c>
      <c r="E225" s="13">
        <v>37.24</v>
      </c>
      <c r="F225" s="13">
        <v>36.4</v>
      </c>
      <c r="G225" s="13">
        <v>37.36</v>
      </c>
      <c r="H225" s="13">
        <v>37.084200000000003</v>
      </c>
      <c r="I225" s="13">
        <v>37.700653000000003</v>
      </c>
      <c r="J225" s="13">
        <v>-2.1106093046849899</v>
      </c>
      <c r="K225" s="13">
        <v>-11.2717039303365</v>
      </c>
    </row>
    <row r="226" spans="1:11" ht="15" customHeight="1" x14ac:dyDescent="0.25">
      <c r="A226" s="3">
        <v>43950</v>
      </c>
      <c r="B226" s="10">
        <v>37.43</v>
      </c>
      <c r="C226" s="11">
        <v>45483070</v>
      </c>
      <c r="D226" s="10">
        <v>2.91448996425627</v>
      </c>
      <c r="E226" s="10">
        <v>36.99</v>
      </c>
      <c r="F226" s="10">
        <v>36.92</v>
      </c>
      <c r="G226" s="10">
        <v>37.5</v>
      </c>
      <c r="H226" s="10">
        <v>37.093600000000002</v>
      </c>
      <c r="I226" s="10">
        <v>38.513522999999999</v>
      </c>
      <c r="J226" s="10">
        <v>2.9144958441952502</v>
      </c>
      <c r="K226" s="10">
        <v>-9.3586184984702303</v>
      </c>
    </row>
    <row r="227" spans="1:11" ht="15" customHeight="1" x14ac:dyDescent="0.25">
      <c r="A227" s="12">
        <v>43949</v>
      </c>
      <c r="B227" s="13">
        <v>36.369999999999997</v>
      </c>
      <c r="C227" s="14">
        <v>34463920</v>
      </c>
      <c r="D227" s="13">
        <v>0.192837465564732</v>
      </c>
      <c r="E227" s="13">
        <v>36.82</v>
      </c>
      <c r="F227" s="13">
        <v>36.35</v>
      </c>
      <c r="G227" s="13">
        <v>36.85</v>
      </c>
      <c r="H227" s="13">
        <v>36.400399999999998</v>
      </c>
      <c r="I227" s="13">
        <v>37.422835999999997</v>
      </c>
      <c r="J227" s="13">
        <v>0.19283651412109701</v>
      </c>
      <c r="K227" s="13">
        <v>-11.9255448340786</v>
      </c>
    </row>
    <row r="228" spans="1:11" ht="15" customHeight="1" x14ac:dyDescent="0.25">
      <c r="A228" s="3">
        <v>43948</v>
      </c>
      <c r="B228" s="10">
        <v>36.299999999999997</v>
      </c>
      <c r="C228" s="11">
        <v>30617350</v>
      </c>
      <c r="D228" s="10">
        <v>2.02360876897131</v>
      </c>
      <c r="E228" s="10">
        <v>36.049999999999997</v>
      </c>
      <c r="F228" s="10">
        <v>35.994999999999997</v>
      </c>
      <c r="G228" s="10">
        <v>36.369999999999997</v>
      </c>
      <c r="H228" s="10">
        <v>36.102400000000003</v>
      </c>
      <c r="I228" s="10">
        <v>37.350810000000003</v>
      </c>
      <c r="J228" s="10">
        <v>2.02360176749667</v>
      </c>
      <c r="K228" s="10">
        <v>-12.095057660626001</v>
      </c>
    </row>
    <row r="229" spans="1:11" ht="15" customHeight="1" x14ac:dyDescent="0.25">
      <c r="A229" s="12">
        <v>43945</v>
      </c>
      <c r="B229" s="13">
        <v>35.58</v>
      </c>
      <c r="C229" s="14">
        <v>30553940</v>
      </c>
      <c r="D229" s="13">
        <v>-0.14033118158855901</v>
      </c>
      <c r="E229" s="13">
        <v>35.69</v>
      </c>
      <c r="F229" s="13">
        <v>35.25</v>
      </c>
      <c r="G229" s="13">
        <v>35.74</v>
      </c>
      <c r="H229" s="13">
        <v>35.459299999999999</v>
      </c>
      <c r="I229" s="13">
        <v>36.609969999999997</v>
      </c>
      <c r="J229" s="13">
        <v>-0.14033826294781401</v>
      </c>
      <c r="K229" s="13">
        <v>-13.8386208519651</v>
      </c>
    </row>
    <row r="230" spans="1:11" ht="15" customHeight="1" x14ac:dyDescent="0.25">
      <c r="A230" s="3">
        <v>43944</v>
      </c>
      <c r="B230" s="10">
        <v>35.630000000000003</v>
      </c>
      <c r="C230" s="11">
        <v>40733113</v>
      </c>
      <c r="D230" s="10">
        <v>-0.36353467561519498</v>
      </c>
      <c r="E230" s="10">
        <v>36.04</v>
      </c>
      <c r="F230" s="10">
        <v>35.61</v>
      </c>
      <c r="G230" s="10">
        <v>36.29</v>
      </c>
      <c r="H230" s="10">
        <v>35.951300000000003</v>
      </c>
      <c r="I230" s="10">
        <v>36.66142</v>
      </c>
      <c r="J230" s="10">
        <v>-0.36351775125311703</v>
      </c>
      <c r="K230" s="10">
        <v>-13.717533537302799</v>
      </c>
    </row>
    <row r="231" spans="1:11" ht="15" customHeight="1" x14ac:dyDescent="0.25">
      <c r="A231" s="12">
        <v>43943</v>
      </c>
      <c r="B231" s="13">
        <v>35.76</v>
      </c>
      <c r="C231" s="14">
        <v>37455870</v>
      </c>
      <c r="D231" s="13">
        <v>2.7291008330939199</v>
      </c>
      <c r="E231" s="13">
        <v>35.78</v>
      </c>
      <c r="F231" s="13">
        <v>35.69</v>
      </c>
      <c r="G231" s="13">
        <v>35.869999999999997</v>
      </c>
      <c r="H231" s="13">
        <v>35.825299999999999</v>
      </c>
      <c r="I231" s="13">
        <v>36.795177000000002</v>
      </c>
      <c r="J231" s="13">
        <v>2.72909077304839</v>
      </c>
      <c r="K231" s="13">
        <v>-13.402737114615199</v>
      </c>
    </row>
    <row r="232" spans="1:11" ht="15" customHeight="1" x14ac:dyDescent="0.25">
      <c r="A232" s="3">
        <v>43942</v>
      </c>
      <c r="B232" s="10">
        <v>34.81</v>
      </c>
      <c r="C232" s="11">
        <v>46166680</v>
      </c>
      <c r="D232" s="10">
        <v>-2.7653631284915998</v>
      </c>
      <c r="E232" s="10">
        <v>34.979999999999997</v>
      </c>
      <c r="F232" s="10">
        <v>34.74</v>
      </c>
      <c r="G232" s="10">
        <v>35.18</v>
      </c>
      <c r="H232" s="10">
        <v>35.340200000000003</v>
      </c>
      <c r="I232" s="10">
        <v>35.817680000000003</v>
      </c>
      <c r="J232" s="10">
        <v>-2.7653617468706901</v>
      </c>
      <c r="K232" s="10">
        <v>-15.7032713579665</v>
      </c>
    </row>
    <row r="233" spans="1:11" ht="15" customHeight="1" x14ac:dyDescent="0.25">
      <c r="A233" s="12">
        <v>43941</v>
      </c>
      <c r="B233" s="13">
        <v>35.799999999999997</v>
      </c>
      <c r="C233" s="14">
        <v>44402670</v>
      </c>
      <c r="D233" s="13">
        <v>-1.2686155543298401</v>
      </c>
      <c r="E233" s="13">
        <v>35.880000000000003</v>
      </c>
      <c r="F233" s="13">
        <v>35.729999999999997</v>
      </c>
      <c r="G233" s="13">
        <v>36.234999999999999</v>
      </c>
      <c r="H233" s="13">
        <v>36.2468</v>
      </c>
      <c r="I233" s="13">
        <v>36.836337999999998</v>
      </c>
      <c r="J233" s="13">
        <v>-1.2686153562292599</v>
      </c>
      <c r="K233" s="13">
        <v>-13.305864909390399</v>
      </c>
    </row>
    <row r="234" spans="1:11" ht="15" customHeight="1" x14ac:dyDescent="0.25">
      <c r="A234" s="3">
        <v>43938</v>
      </c>
      <c r="B234" s="10">
        <v>36.26</v>
      </c>
      <c r="C234" s="11">
        <v>40870246</v>
      </c>
      <c r="D234" s="10">
        <v>2.2272342824922502</v>
      </c>
      <c r="E234" s="10">
        <v>36.43</v>
      </c>
      <c r="F234" s="10">
        <v>36</v>
      </c>
      <c r="G234" s="10">
        <v>36.475000000000001</v>
      </c>
      <c r="H234" s="10">
        <v>36.335700000000003</v>
      </c>
      <c r="I234" s="10">
        <v>37.309654000000002</v>
      </c>
      <c r="J234" s="10">
        <v>2.2272261328859901</v>
      </c>
      <c r="K234" s="10">
        <v>-12.191918098376</v>
      </c>
    </row>
    <row r="235" spans="1:11" ht="15" customHeight="1" x14ac:dyDescent="0.25">
      <c r="A235" s="12">
        <v>43937</v>
      </c>
      <c r="B235" s="13">
        <v>35.47</v>
      </c>
      <c r="C235" s="14">
        <v>37215113</v>
      </c>
      <c r="D235" s="13">
        <v>0.53854875283445502</v>
      </c>
      <c r="E235" s="13">
        <v>35.78</v>
      </c>
      <c r="F235" s="13">
        <v>35.354999999999997</v>
      </c>
      <c r="G235" s="13">
        <v>35.82</v>
      </c>
      <c r="H235" s="13">
        <v>35.666800000000002</v>
      </c>
      <c r="I235" s="13">
        <v>36.496788000000002</v>
      </c>
      <c r="J235" s="13">
        <v>0.53855669296556297</v>
      </c>
      <c r="K235" s="13">
        <v>-14.104994116262599</v>
      </c>
    </row>
    <row r="236" spans="1:11" ht="15" customHeight="1" x14ac:dyDescent="0.25">
      <c r="A236" s="3">
        <v>43936</v>
      </c>
      <c r="B236" s="10">
        <v>35.28</v>
      </c>
      <c r="C236" s="11">
        <v>60775473</v>
      </c>
      <c r="D236" s="10">
        <v>-2.5683512841756402</v>
      </c>
      <c r="E236" s="10">
        <v>35.35</v>
      </c>
      <c r="F236" s="10">
        <v>35.119999999999997</v>
      </c>
      <c r="G236" s="10">
        <v>35.46</v>
      </c>
      <c r="H236" s="10">
        <v>35.688499999999998</v>
      </c>
      <c r="I236" s="10">
        <v>36.301285</v>
      </c>
      <c r="J236" s="10">
        <v>-2.5683470258430199</v>
      </c>
      <c r="K236" s="10">
        <v>-14.5651094375147</v>
      </c>
    </row>
    <row r="237" spans="1:11" ht="15" customHeight="1" x14ac:dyDescent="0.25">
      <c r="A237" s="12">
        <v>43935</v>
      </c>
      <c r="B237" s="13">
        <v>36.21</v>
      </c>
      <c r="C237" s="14">
        <v>52817420</v>
      </c>
      <c r="D237" s="13">
        <v>2.28813559322034</v>
      </c>
      <c r="E237" s="13">
        <v>36.21</v>
      </c>
      <c r="F237" s="13">
        <v>36.005000000000003</v>
      </c>
      <c r="G237" s="13">
        <v>36.479999999999997</v>
      </c>
      <c r="H237" s="13">
        <v>36.206699999999998</v>
      </c>
      <c r="I237" s="13">
        <v>37.258204999999997</v>
      </c>
      <c r="J237" s="13">
        <v>2.2881276362562</v>
      </c>
      <c r="K237" s="13">
        <v>-12.3130030595434</v>
      </c>
    </row>
    <row r="238" spans="1:11" ht="15" customHeight="1" x14ac:dyDescent="0.25">
      <c r="A238" s="3">
        <v>43934</v>
      </c>
      <c r="B238" s="10">
        <v>35.4</v>
      </c>
      <c r="C238" s="11">
        <v>38193420</v>
      </c>
      <c r="D238" s="10">
        <v>0.141442715700135</v>
      </c>
      <c r="E238" s="10">
        <v>35.340000000000003</v>
      </c>
      <c r="F238" s="10">
        <v>35</v>
      </c>
      <c r="G238" s="10">
        <v>35.450000000000003</v>
      </c>
      <c r="H238" s="10">
        <v>35.591299999999997</v>
      </c>
      <c r="I238" s="10">
        <v>36.424759999999999</v>
      </c>
      <c r="J238" s="10">
        <v>0.14144987079813801</v>
      </c>
      <c r="K238" s="10">
        <v>-14.2745116497999</v>
      </c>
    </row>
    <row r="239" spans="1:11" ht="15" customHeight="1" x14ac:dyDescent="0.25">
      <c r="A239" s="12">
        <v>43930</v>
      </c>
      <c r="B239" s="13">
        <v>35.35</v>
      </c>
      <c r="C239" s="14">
        <v>67239266</v>
      </c>
      <c r="D239" s="13">
        <v>-0.366403607666276</v>
      </c>
      <c r="E239" s="13">
        <v>35.86</v>
      </c>
      <c r="F239" s="13">
        <v>35.26</v>
      </c>
      <c r="G239" s="13">
        <v>36.090000000000003</v>
      </c>
      <c r="H239" s="13">
        <v>35.768999999999998</v>
      </c>
      <c r="I239" s="13">
        <v>36.373309999999996</v>
      </c>
      <c r="J239" s="13">
        <v>-0.36640024157512602</v>
      </c>
      <c r="K239" s="13">
        <v>-14.3955989644622</v>
      </c>
    </row>
    <row r="240" spans="1:11" ht="15" customHeight="1" x14ac:dyDescent="0.25">
      <c r="A240" s="3">
        <v>43929</v>
      </c>
      <c r="B240" s="10">
        <v>35.479999999999997</v>
      </c>
      <c r="C240" s="11">
        <v>47113152</v>
      </c>
      <c r="D240" s="10">
        <v>1.0250569476081901</v>
      </c>
      <c r="E240" s="10">
        <v>35.21</v>
      </c>
      <c r="F240" s="10">
        <v>34.94</v>
      </c>
      <c r="G240" s="10">
        <v>35.57</v>
      </c>
      <c r="H240" s="10">
        <v>35.219299999999997</v>
      </c>
      <c r="I240" s="10">
        <v>36.507072000000001</v>
      </c>
      <c r="J240" s="10">
        <v>1.0250478641437</v>
      </c>
      <c r="K240" s="10">
        <v>-14.0807907742998</v>
      </c>
    </row>
    <row r="241" spans="1:11" ht="15" customHeight="1" x14ac:dyDescent="0.25">
      <c r="A241" s="12">
        <v>43928</v>
      </c>
      <c r="B241" s="13">
        <v>35.119999999999997</v>
      </c>
      <c r="C241" s="14">
        <v>74322610</v>
      </c>
      <c r="D241" s="13">
        <v>0.51516886090441305</v>
      </c>
      <c r="E241" s="13">
        <v>36.090000000000003</v>
      </c>
      <c r="F241" s="13">
        <v>35.045000000000002</v>
      </c>
      <c r="G241" s="13">
        <v>36.119999999999997</v>
      </c>
      <c r="H241" s="13">
        <v>35.384500000000003</v>
      </c>
      <c r="I241" s="13">
        <v>36.136654</v>
      </c>
      <c r="J241" s="13">
        <v>0.51516986397459597</v>
      </c>
      <c r="K241" s="13">
        <v>-14.952567662979501</v>
      </c>
    </row>
    <row r="242" spans="1:11" ht="15" customHeight="1" x14ac:dyDescent="0.25">
      <c r="A242" s="3">
        <v>43927</v>
      </c>
      <c r="B242" s="10">
        <v>34.94</v>
      </c>
      <c r="C242" s="11">
        <v>82394800</v>
      </c>
      <c r="D242" s="10">
        <v>5.4633262903712501</v>
      </c>
      <c r="E242" s="10">
        <v>34.44</v>
      </c>
      <c r="F242" s="10">
        <v>34.295000000000002</v>
      </c>
      <c r="G242" s="10">
        <v>34.950000000000003</v>
      </c>
      <c r="H242" s="10">
        <v>34.415100000000002</v>
      </c>
      <c r="I242" s="10">
        <v>35.951442999999998</v>
      </c>
      <c r="J242" s="10">
        <v>5.4633297746143796</v>
      </c>
      <c r="K242" s="10">
        <v>-15.3884608143092</v>
      </c>
    </row>
    <row r="243" spans="1:11" ht="15" customHeight="1" x14ac:dyDescent="0.25">
      <c r="A243" s="12">
        <v>43924</v>
      </c>
      <c r="B243" s="13">
        <v>33.130000000000003</v>
      </c>
      <c r="C243" s="14">
        <v>68672550</v>
      </c>
      <c r="D243" s="13">
        <v>-1.8951732306781099</v>
      </c>
      <c r="E243" s="13">
        <v>33.69</v>
      </c>
      <c r="F243" s="13">
        <v>32.950000000000003</v>
      </c>
      <c r="G243" s="13">
        <v>33.86</v>
      </c>
      <c r="H243" s="13">
        <v>33.509399999999999</v>
      </c>
      <c r="I243" s="13">
        <v>34.089046000000003</v>
      </c>
      <c r="J243" s="13">
        <v>-1.89517691220686</v>
      </c>
      <c r="K243" s="13">
        <v>-19.771602730054099</v>
      </c>
    </row>
    <row r="244" spans="1:11" ht="15" customHeight="1" x14ac:dyDescent="0.25">
      <c r="A244" s="3">
        <v>43923</v>
      </c>
      <c r="B244" s="10">
        <v>33.770000000000003</v>
      </c>
      <c r="C244" s="11">
        <v>55784008</v>
      </c>
      <c r="D244" s="10">
        <v>3.3670033670033699</v>
      </c>
      <c r="E244" s="10">
        <v>33.29</v>
      </c>
      <c r="F244" s="10">
        <v>33.200000000000003</v>
      </c>
      <c r="G244" s="10">
        <v>33.935000000000002</v>
      </c>
      <c r="H244" s="10">
        <v>33.786900000000003</v>
      </c>
      <c r="I244" s="10">
        <v>34.747574</v>
      </c>
      <c r="J244" s="10">
        <v>3.3670070529481202</v>
      </c>
      <c r="K244" s="10">
        <v>-18.221760414215101</v>
      </c>
    </row>
    <row r="245" spans="1:11" ht="15" customHeight="1" x14ac:dyDescent="0.25">
      <c r="A245" s="12">
        <v>43922</v>
      </c>
      <c r="B245" s="13">
        <v>32.67</v>
      </c>
      <c r="C245" s="14">
        <v>65580759.999999903</v>
      </c>
      <c r="D245" s="13">
        <v>-4.2777615001465001</v>
      </c>
      <c r="E245" s="13">
        <v>33.1</v>
      </c>
      <c r="F245" s="13">
        <v>32.619999999999997</v>
      </c>
      <c r="G245" s="13">
        <v>33.33</v>
      </c>
      <c r="H245" s="13">
        <v>33.320999999999998</v>
      </c>
      <c r="I245" s="13">
        <v>33.615729999999999</v>
      </c>
      <c r="J245" s="13">
        <v>-4.2777668748524098</v>
      </c>
      <c r="K245" s="13">
        <v>-20.8855495410684</v>
      </c>
    </row>
    <row r="246" spans="1:11" ht="15" customHeight="1" x14ac:dyDescent="0.25">
      <c r="A246" s="3">
        <v>43921</v>
      </c>
      <c r="B246" s="10">
        <v>34.130000000000003</v>
      </c>
      <c r="C246" s="11">
        <v>64137380</v>
      </c>
      <c r="D246" s="10">
        <v>0.67846607669617098</v>
      </c>
      <c r="E246" s="10">
        <v>33.979999999999997</v>
      </c>
      <c r="F246" s="10">
        <v>33.92</v>
      </c>
      <c r="G246" s="10">
        <v>34.545000000000002</v>
      </c>
      <c r="H246" s="10">
        <v>34.1813</v>
      </c>
      <c r="I246" s="10">
        <v>35.117995999999998</v>
      </c>
      <c r="J246" s="10">
        <v>0.67846017383505997</v>
      </c>
      <c r="K246" s="10">
        <v>-17.3499741115556</v>
      </c>
    </row>
    <row r="247" spans="1:11" ht="15" customHeight="1" x14ac:dyDescent="0.25">
      <c r="A247" s="12">
        <v>43920</v>
      </c>
      <c r="B247" s="13">
        <v>33.9</v>
      </c>
      <c r="C247" s="14">
        <v>47544930</v>
      </c>
      <c r="D247" s="13">
        <v>1.64917541229383</v>
      </c>
      <c r="E247" s="13">
        <v>33.47</v>
      </c>
      <c r="F247" s="13">
        <v>33.215000000000003</v>
      </c>
      <c r="G247" s="13">
        <v>33.93</v>
      </c>
      <c r="H247" s="13">
        <v>33.517699999999998</v>
      </c>
      <c r="I247" s="13">
        <v>34.881340000000002</v>
      </c>
      <c r="J247" s="13">
        <v>1.6491889038552801</v>
      </c>
      <c r="K247" s="13">
        <v>-17.906942810072898</v>
      </c>
    </row>
    <row r="248" spans="1:11" ht="15" customHeight="1" x14ac:dyDescent="0.25">
      <c r="A248" s="3">
        <v>43917</v>
      </c>
      <c r="B248" s="10">
        <v>33.35</v>
      </c>
      <c r="C248" s="11">
        <v>74103910</v>
      </c>
      <c r="D248" s="10">
        <v>-5.6843891402714801</v>
      </c>
      <c r="E248" s="10">
        <v>33.450000000000003</v>
      </c>
      <c r="F248" s="10">
        <v>33.19</v>
      </c>
      <c r="G248" s="10">
        <v>33.96</v>
      </c>
      <c r="H248" s="10">
        <v>33.911999999999999</v>
      </c>
      <c r="I248" s="10">
        <v>34.315413999999997</v>
      </c>
      <c r="J248" s="10">
        <v>-5.6843959539795001</v>
      </c>
      <c r="K248" s="10">
        <v>-19.2388467874794</v>
      </c>
    </row>
    <row r="249" spans="1:11" ht="15" customHeight="1" x14ac:dyDescent="0.25">
      <c r="A249" s="12">
        <v>43916</v>
      </c>
      <c r="B249" s="13">
        <v>35.36</v>
      </c>
      <c r="C249" s="14">
        <v>89991484</v>
      </c>
      <c r="D249" s="13">
        <v>3.7863222776636198</v>
      </c>
      <c r="E249" s="13">
        <v>34.36</v>
      </c>
      <c r="F249" s="13">
        <v>34.28</v>
      </c>
      <c r="G249" s="13">
        <v>35.445</v>
      </c>
      <c r="H249" s="13">
        <v>34.287199999999999</v>
      </c>
      <c r="I249" s="13">
        <v>36.383602000000003</v>
      </c>
      <c r="J249" s="13">
        <v>3.7863194761791501</v>
      </c>
      <c r="K249" s="13">
        <v>-14.371376794539801</v>
      </c>
    </row>
    <row r="250" spans="1:11" ht="15" customHeight="1" x14ac:dyDescent="0.25">
      <c r="A250" s="3">
        <v>43915</v>
      </c>
      <c r="B250" s="10">
        <v>34.07</v>
      </c>
      <c r="C250" s="11">
        <v>79589234</v>
      </c>
      <c r="D250" s="10">
        <v>3.5247645092676998</v>
      </c>
      <c r="E250" s="10">
        <v>33.51</v>
      </c>
      <c r="F250" s="10">
        <v>33.185000000000002</v>
      </c>
      <c r="G250" s="10">
        <v>34.53</v>
      </c>
      <c r="H250" s="10">
        <v>33.672600000000003</v>
      </c>
      <c r="I250" s="10">
        <v>35.056260000000002</v>
      </c>
      <c r="J250" s="10">
        <v>3.52476531686212</v>
      </c>
      <c r="K250" s="10">
        <v>-17.495269475170598</v>
      </c>
    </row>
    <row r="251" spans="1:11" ht="15" customHeight="1" x14ac:dyDescent="0.25">
      <c r="A251" s="12">
        <v>43914</v>
      </c>
      <c r="B251" s="13">
        <v>32.909999999999997</v>
      </c>
      <c r="C251" s="14">
        <v>84450490</v>
      </c>
      <c r="D251" s="13">
        <v>7.5138843515190903</v>
      </c>
      <c r="E251" s="13">
        <v>32.61</v>
      </c>
      <c r="F251" s="13">
        <v>32.35</v>
      </c>
      <c r="G251" s="13">
        <v>32.97</v>
      </c>
      <c r="H251" s="13">
        <v>32.267000000000003</v>
      </c>
      <c r="I251" s="13">
        <v>33.862679999999997</v>
      </c>
      <c r="J251" s="13">
        <v>7.5138826711878597</v>
      </c>
      <c r="K251" s="13">
        <v>-20.304353965638899</v>
      </c>
    </row>
    <row r="252" spans="1:11" ht="15" customHeight="1" x14ac:dyDescent="0.25">
      <c r="A252" s="3">
        <v>43913</v>
      </c>
      <c r="B252" s="10">
        <v>30.61</v>
      </c>
      <c r="C252" s="11">
        <v>97833110</v>
      </c>
      <c r="D252" s="10">
        <v>-2.3915816326530601</v>
      </c>
      <c r="E252" s="10">
        <v>31.06</v>
      </c>
      <c r="F252" s="10">
        <v>30.094999999999999</v>
      </c>
      <c r="G252" s="10">
        <v>31.155000000000001</v>
      </c>
      <c r="H252" s="10">
        <v>30.5105</v>
      </c>
      <c r="I252" s="10">
        <v>31.496099999999998</v>
      </c>
      <c r="J252" s="10">
        <v>-2.3915784802253301</v>
      </c>
      <c r="K252" s="10">
        <v>-25.874088020710701</v>
      </c>
    </row>
    <row r="253" spans="1:11" ht="15" customHeight="1" x14ac:dyDescent="0.25">
      <c r="A253" s="12">
        <v>43910</v>
      </c>
      <c r="B253" s="13">
        <v>31.36</v>
      </c>
      <c r="C253" s="14">
        <v>100290305</v>
      </c>
      <c r="D253" s="13">
        <v>0.73883713459685896</v>
      </c>
      <c r="E253" s="13">
        <v>32.590000000000003</v>
      </c>
      <c r="F253" s="13">
        <v>31.25</v>
      </c>
      <c r="G253" s="13">
        <v>32.72</v>
      </c>
      <c r="H253" s="13">
        <v>32.315300000000001</v>
      </c>
      <c r="I253" s="13">
        <v>32.267809999999997</v>
      </c>
      <c r="J253" s="13">
        <v>0.73884328224245099</v>
      </c>
      <c r="K253" s="13">
        <v>-24.057872440574201</v>
      </c>
    </row>
    <row r="254" spans="1:11" ht="15" customHeight="1" x14ac:dyDescent="0.25">
      <c r="A254" s="3">
        <v>43909</v>
      </c>
      <c r="B254" s="10">
        <v>31.13</v>
      </c>
      <c r="C254" s="11">
        <v>68919730</v>
      </c>
      <c r="D254" s="10">
        <v>0.77695046940757795</v>
      </c>
      <c r="E254" s="10">
        <v>30.805</v>
      </c>
      <c r="F254" s="10">
        <v>30.25</v>
      </c>
      <c r="G254" s="10">
        <v>31.55</v>
      </c>
      <c r="H254" s="10">
        <v>30.8384</v>
      </c>
      <c r="I254" s="10">
        <v>32.031149999999997</v>
      </c>
      <c r="J254" s="10">
        <v>0.77694885097479005</v>
      </c>
      <c r="K254" s="10">
        <v>-24.6148505530713</v>
      </c>
    </row>
    <row r="255" spans="1:11" ht="15" customHeight="1" x14ac:dyDescent="0.25">
      <c r="A255" s="12">
        <v>43908</v>
      </c>
      <c r="B255" s="13">
        <v>30.89</v>
      </c>
      <c r="C255" s="14">
        <v>101136090</v>
      </c>
      <c r="D255" s="13">
        <v>-8.6364980774918703</v>
      </c>
      <c r="E255" s="13">
        <v>30.91</v>
      </c>
      <c r="F255" s="13">
        <v>30.15</v>
      </c>
      <c r="G255" s="13">
        <v>32.020000000000003</v>
      </c>
      <c r="H255" s="13">
        <v>31.682600000000001</v>
      </c>
      <c r="I255" s="13">
        <v>31.784203000000002</v>
      </c>
      <c r="J255" s="13">
        <v>-8.6365057147523601</v>
      </c>
      <c r="K255" s="13">
        <v>-25.196039068015999</v>
      </c>
    </row>
    <row r="256" spans="1:11" ht="15" customHeight="1" x14ac:dyDescent="0.25">
      <c r="A256" s="3">
        <v>43907</v>
      </c>
      <c r="B256" s="10">
        <v>33.81</v>
      </c>
      <c r="C256" s="11">
        <v>92310870</v>
      </c>
      <c r="D256" s="10">
        <v>6.8921909579513203</v>
      </c>
      <c r="E256" s="10">
        <v>32.56</v>
      </c>
      <c r="F256" s="10">
        <v>32.024999999999999</v>
      </c>
      <c r="G256" s="10">
        <v>33.81</v>
      </c>
      <c r="H256" s="10">
        <v>33.252699999999997</v>
      </c>
      <c r="I256" s="10">
        <v>34.788733999999998</v>
      </c>
      <c r="J256" s="10">
        <v>6.8922015445148599</v>
      </c>
      <c r="K256" s="10">
        <v>-18.124890562485199</v>
      </c>
    </row>
    <row r="257" spans="1:11" ht="15" customHeight="1" x14ac:dyDescent="0.25">
      <c r="A257" s="12">
        <v>43906</v>
      </c>
      <c r="B257" s="13">
        <v>31.63</v>
      </c>
      <c r="C257" s="14">
        <v>101553910</v>
      </c>
      <c r="D257" s="13">
        <v>-12.479247371333701</v>
      </c>
      <c r="E257" s="13">
        <v>32</v>
      </c>
      <c r="F257" s="13">
        <v>31.59</v>
      </c>
      <c r="G257" s="13">
        <v>33.479999999999997</v>
      </c>
      <c r="H257" s="13">
        <v>33.389899999999997</v>
      </c>
      <c r="I257" s="13">
        <v>32.545623999999997</v>
      </c>
      <c r="J257" s="13">
        <v>-12.4792490113262</v>
      </c>
      <c r="K257" s="13">
        <v>-23.404038597317001</v>
      </c>
    </row>
    <row r="258" spans="1:11" ht="15" customHeight="1" x14ac:dyDescent="0.25">
      <c r="A258" s="3">
        <v>43903</v>
      </c>
      <c r="B258" s="10">
        <v>36.14</v>
      </c>
      <c r="C258" s="11">
        <v>128272900</v>
      </c>
      <c r="D258" s="10">
        <v>7.2085434589142601</v>
      </c>
      <c r="E258" s="10">
        <v>36.61</v>
      </c>
      <c r="F258" s="10">
        <v>34.380000000000003</v>
      </c>
      <c r="G258" s="10">
        <v>36.700000000000003</v>
      </c>
      <c r="H258" s="10">
        <v>35.851500000000001</v>
      </c>
      <c r="I258" s="10">
        <v>37.18618</v>
      </c>
      <c r="J258" s="10">
        <v>7.2085416304066703</v>
      </c>
      <c r="K258" s="10">
        <v>-12.482513532595901</v>
      </c>
    </row>
    <row r="259" spans="1:11" ht="15" customHeight="1" x14ac:dyDescent="0.25">
      <c r="A259" s="12">
        <v>43902</v>
      </c>
      <c r="B259" s="13">
        <v>33.71</v>
      </c>
      <c r="C259" s="14">
        <v>171341200</v>
      </c>
      <c r="D259" s="13">
        <v>-10.010678056593701</v>
      </c>
      <c r="E259" s="13">
        <v>34.130000000000003</v>
      </c>
      <c r="F259" s="13">
        <v>32.89</v>
      </c>
      <c r="G259" s="13">
        <v>34.67</v>
      </c>
      <c r="H259" s="13">
        <v>35.519500000000001</v>
      </c>
      <c r="I259" s="13">
        <v>34.685836999999999</v>
      </c>
      <c r="J259" s="13">
        <v>-10.0106734079849</v>
      </c>
      <c r="K259" s="13">
        <v>-18.367058131324999</v>
      </c>
    </row>
    <row r="260" spans="1:11" ht="15" customHeight="1" x14ac:dyDescent="0.25">
      <c r="A260" s="3">
        <v>43901</v>
      </c>
      <c r="B260" s="10">
        <v>37.46</v>
      </c>
      <c r="C260" s="11">
        <v>137908400</v>
      </c>
      <c r="D260" s="10">
        <v>-4.6576737083227204</v>
      </c>
      <c r="E260" s="10">
        <v>38.200000000000003</v>
      </c>
      <c r="F260" s="10">
        <v>37.22</v>
      </c>
      <c r="G260" s="10">
        <v>38.325000000000003</v>
      </c>
      <c r="H260" s="10">
        <v>38.078099999999999</v>
      </c>
      <c r="I260" s="10">
        <v>38.54439</v>
      </c>
      <c r="J260" s="10">
        <v>-4.6576861171033404</v>
      </c>
      <c r="K260" s="10">
        <v>-9.2859731701576802</v>
      </c>
    </row>
    <row r="261" spans="1:11" ht="15" customHeight="1" x14ac:dyDescent="0.25">
      <c r="A261" s="12">
        <v>43900</v>
      </c>
      <c r="B261" s="13">
        <v>39.29</v>
      </c>
      <c r="C261" s="14">
        <v>142773700</v>
      </c>
      <c r="D261" s="13">
        <v>5.08157261299813</v>
      </c>
      <c r="E261" s="13">
        <v>38.950000000000003</v>
      </c>
      <c r="F261" s="13">
        <v>38.17</v>
      </c>
      <c r="G261" s="13">
        <v>39.33</v>
      </c>
      <c r="H261" s="13">
        <v>38.795699999999997</v>
      </c>
      <c r="I261" s="13">
        <v>40.427370000000003</v>
      </c>
      <c r="J261" s="13">
        <v>5.0815798539658399</v>
      </c>
      <c r="K261" s="13">
        <v>-4.8543892680630698</v>
      </c>
    </row>
    <row r="262" spans="1:11" ht="15" customHeight="1" x14ac:dyDescent="0.25">
      <c r="A262" s="3">
        <v>43899</v>
      </c>
      <c r="B262" s="10">
        <v>37.39</v>
      </c>
      <c r="C262" s="11">
        <v>143376890</v>
      </c>
      <c r="D262" s="10">
        <v>-6.8278096187391002</v>
      </c>
      <c r="E262" s="10">
        <v>37.229999999999997</v>
      </c>
      <c r="F262" s="10">
        <v>36.6</v>
      </c>
      <c r="G262" s="10">
        <v>38.1</v>
      </c>
      <c r="H262" s="10">
        <v>38.108699999999999</v>
      </c>
      <c r="I262" s="10">
        <v>38.472366000000001</v>
      </c>
      <c r="J262" s="10">
        <v>-6.8278083990909098</v>
      </c>
      <c r="K262" s="10">
        <v>-9.4554812897152196</v>
      </c>
    </row>
    <row r="263" spans="1:11" ht="15" customHeight="1" x14ac:dyDescent="0.25">
      <c r="A263" s="12">
        <v>43896</v>
      </c>
      <c r="B263" s="13">
        <v>40.130000000000003</v>
      </c>
      <c r="C263" s="14">
        <v>104006900</v>
      </c>
      <c r="D263" s="13">
        <v>-2.0502806931901301</v>
      </c>
      <c r="E263" s="13">
        <v>40.270000000000003</v>
      </c>
      <c r="F263" s="13">
        <v>39.805</v>
      </c>
      <c r="G263" s="13">
        <v>40.384999999999998</v>
      </c>
      <c r="H263" s="13">
        <v>40.6907</v>
      </c>
      <c r="I263" s="13">
        <v>41.291682999999999</v>
      </c>
      <c r="J263" s="13">
        <v>-2.05028693185848</v>
      </c>
      <c r="K263" s="13">
        <v>-2.82023299599906</v>
      </c>
    </row>
    <row r="264" spans="1:11" ht="15" customHeight="1" x14ac:dyDescent="0.25">
      <c r="A264" s="3">
        <v>43895</v>
      </c>
      <c r="B264" s="10">
        <v>40.97</v>
      </c>
      <c r="C264" s="11">
        <v>107474200</v>
      </c>
      <c r="D264" s="10">
        <v>-2.1027479091995298</v>
      </c>
      <c r="E264" s="10">
        <v>41.52</v>
      </c>
      <c r="F264" s="10">
        <v>40.799999999999997</v>
      </c>
      <c r="G264" s="10">
        <v>41.68</v>
      </c>
      <c r="H264" s="10">
        <v>41.786900000000003</v>
      </c>
      <c r="I264" s="10">
        <v>42.156002000000001</v>
      </c>
      <c r="J264" s="10">
        <v>-2.10273360384585</v>
      </c>
      <c r="K264" s="10">
        <v>-0.78606260296540598</v>
      </c>
    </row>
    <row r="265" spans="1:11" ht="15" customHeight="1" x14ac:dyDescent="0.25">
      <c r="A265" s="12">
        <v>43894</v>
      </c>
      <c r="B265" s="13">
        <v>41.85</v>
      </c>
      <c r="C265" s="14">
        <v>80064750</v>
      </c>
      <c r="D265" s="13">
        <v>1.77529182879379</v>
      </c>
      <c r="E265" s="13">
        <v>41.74</v>
      </c>
      <c r="F265" s="13">
        <v>41.51</v>
      </c>
      <c r="G265" s="13">
        <v>41.93</v>
      </c>
      <c r="H265" s="13">
        <v>41.728099999999998</v>
      </c>
      <c r="I265" s="13">
        <v>43.06147</v>
      </c>
      <c r="J265" s="13">
        <v>1.77528708112486</v>
      </c>
      <c r="K265" s="13">
        <v>1.3449517533537201</v>
      </c>
    </row>
    <row r="266" spans="1:11" ht="15" customHeight="1" x14ac:dyDescent="0.25">
      <c r="A266" s="3">
        <v>43893</v>
      </c>
      <c r="B266" s="10">
        <v>41.12</v>
      </c>
      <c r="C266" s="11">
        <v>141798700</v>
      </c>
      <c r="D266" s="10">
        <v>-0.67632850241545694</v>
      </c>
      <c r="E266" s="10">
        <v>41.41</v>
      </c>
      <c r="F266" s="10">
        <v>40.83</v>
      </c>
      <c r="G266" s="10">
        <v>42.08</v>
      </c>
      <c r="H266" s="10">
        <v>41.3245</v>
      </c>
      <c r="I266" s="10">
        <v>42.310339999999997</v>
      </c>
      <c r="J266" s="10">
        <v>-0.67633916257516802</v>
      </c>
      <c r="K266" s="10">
        <v>-0.42282890091787501</v>
      </c>
    </row>
    <row r="267" spans="1:11" ht="15" customHeight="1" x14ac:dyDescent="0.25">
      <c r="A267" s="12">
        <v>43892</v>
      </c>
      <c r="B267" s="13">
        <v>41.4</v>
      </c>
      <c r="C267" s="14">
        <v>135152300</v>
      </c>
      <c r="D267" s="13">
        <v>2.1717670286278201</v>
      </c>
      <c r="E267" s="13">
        <v>40.64</v>
      </c>
      <c r="F267" s="13">
        <v>40.395000000000003</v>
      </c>
      <c r="G267" s="13">
        <v>41.41</v>
      </c>
      <c r="H267" s="13">
        <v>40.889099999999999</v>
      </c>
      <c r="I267" s="13">
        <v>42.59845</v>
      </c>
      <c r="J267" s="13">
        <v>2.1717711957894799</v>
      </c>
      <c r="K267" s="13">
        <v>0.25523652624146298</v>
      </c>
    </row>
    <row r="268" spans="1:11" ht="15" customHeight="1" x14ac:dyDescent="0.25">
      <c r="A268" s="3">
        <v>43889</v>
      </c>
      <c r="B268" s="10">
        <v>40.520000000000003</v>
      </c>
      <c r="C268" s="11">
        <v>201191200</v>
      </c>
      <c r="D268" s="10">
        <v>-0.368822227686249</v>
      </c>
      <c r="E268" s="10">
        <v>39.545000000000002</v>
      </c>
      <c r="F268" s="10">
        <v>39.28</v>
      </c>
      <c r="G268" s="10">
        <v>40.619999999999997</v>
      </c>
      <c r="H268" s="10">
        <v>40.410699999999999</v>
      </c>
      <c r="I268" s="10">
        <v>41.692974</v>
      </c>
      <c r="J268" s="10">
        <v>-0.36881459987646498</v>
      </c>
      <c r="K268" s="10">
        <v>-1.8757966580371901</v>
      </c>
    </row>
    <row r="269" spans="1:11" ht="15" customHeight="1" x14ac:dyDescent="0.25">
      <c r="A269" s="12">
        <v>43888</v>
      </c>
      <c r="B269" s="13">
        <v>40.67</v>
      </c>
      <c r="C269" s="14">
        <v>151063200</v>
      </c>
      <c r="D269" s="13">
        <v>-2.39980801535877</v>
      </c>
      <c r="E269" s="13">
        <v>41.21</v>
      </c>
      <c r="F269" s="13">
        <v>40.662999999999997</v>
      </c>
      <c r="G269" s="13">
        <v>41.515000000000001</v>
      </c>
      <c r="H269" s="13">
        <v>41.418100000000003</v>
      </c>
      <c r="I269" s="13">
        <v>41.847313</v>
      </c>
      <c r="J269" s="13">
        <v>-2.3998126888996798</v>
      </c>
      <c r="K269" s="13">
        <v>-1.5125606024947</v>
      </c>
    </row>
    <row r="270" spans="1:11" ht="15" customHeight="1" x14ac:dyDescent="0.25">
      <c r="A270" s="3">
        <v>43887</v>
      </c>
      <c r="B270" s="10">
        <v>41.67</v>
      </c>
      <c r="C270" s="11">
        <v>109412600</v>
      </c>
      <c r="D270" s="10">
        <v>0.798258345428148</v>
      </c>
      <c r="E270" s="10">
        <v>41.83</v>
      </c>
      <c r="F270" s="10">
        <v>41.64</v>
      </c>
      <c r="G270" s="10">
        <v>42.24</v>
      </c>
      <c r="H270" s="10">
        <v>41.920400000000001</v>
      </c>
      <c r="I270" s="10">
        <v>42.876263000000002</v>
      </c>
      <c r="J270" s="10">
        <v>0.79825872757908201</v>
      </c>
      <c r="K270" s="10">
        <v>0.90906801600376397</v>
      </c>
    </row>
    <row r="271" spans="1:11" ht="15" customHeight="1" x14ac:dyDescent="0.25">
      <c r="A271" s="12">
        <v>43886</v>
      </c>
      <c r="B271" s="13">
        <v>41.34</v>
      </c>
      <c r="C271" s="14">
        <v>118601300</v>
      </c>
      <c r="D271" s="13">
        <v>-0.79193664506839101</v>
      </c>
      <c r="E271" s="13">
        <v>42.28</v>
      </c>
      <c r="F271" s="13">
        <v>41.34</v>
      </c>
      <c r="G271" s="13">
        <v>42.344999999999999</v>
      </c>
      <c r="H271" s="13">
        <v>42.448999999999998</v>
      </c>
      <c r="I271" s="13">
        <v>42.536709999999999</v>
      </c>
      <c r="J271" s="13">
        <v>-0.79193702119049103</v>
      </c>
      <c r="K271" s="13">
        <v>0.109931748646734</v>
      </c>
    </row>
    <row r="272" spans="1:11" ht="15" customHeight="1" x14ac:dyDescent="0.25">
      <c r="A272" s="3">
        <v>43885</v>
      </c>
      <c r="B272" s="10">
        <v>41.67</v>
      </c>
      <c r="C272" s="11">
        <v>101505600</v>
      </c>
      <c r="D272" s="10">
        <v>-3.74220374220373</v>
      </c>
      <c r="E272" s="10">
        <v>41.46</v>
      </c>
      <c r="F272" s="10">
        <v>41.43</v>
      </c>
      <c r="G272" s="10">
        <v>41.91</v>
      </c>
      <c r="H272" s="10">
        <v>42.389899999999997</v>
      </c>
      <c r="I272" s="10">
        <v>42.876263000000002</v>
      </c>
      <c r="J272" s="10">
        <v>-3.7422064352865698</v>
      </c>
      <c r="K272" s="10">
        <v>0.90906801600376397</v>
      </c>
    </row>
    <row r="273" spans="1:11" ht="15" customHeight="1" x14ac:dyDescent="0.25">
      <c r="A273" s="12">
        <v>43882</v>
      </c>
      <c r="B273" s="13">
        <v>43.29</v>
      </c>
      <c r="C273" s="14">
        <v>70553450</v>
      </c>
      <c r="D273" s="13">
        <v>-0.57418465778594696</v>
      </c>
      <c r="E273" s="13">
        <v>43.44</v>
      </c>
      <c r="F273" s="13">
        <v>43.23</v>
      </c>
      <c r="G273" s="13">
        <v>43.528599999999997</v>
      </c>
      <c r="H273" s="13">
        <v>43.555500000000002</v>
      </c>
      <c r="I273" s="13">
        <v>44.54316</v>
      </c>
      <c r="J273" s="13">
        <v>-0.57418242463749203</v>
      </c>
      <c r="K273" s="13">
        <v>4.8321016709814</v>
      </c>
    </row>
    <row r="274" spans="1:11" ht="15" customHeight="1" x14ac:dyDescent="0.25">
      <c r="A274" s="3">
        <v>43881</v>
      </c>
      <c r="B274" s="10">
        <v>43.54</v>
      </c>
      <c r="C274" s="11">
        <v>109316305</v>
      </c>
      <c r="D274" s="10">
        <v>-1.56002713090661</v>
      </c>
      <c r="E274" s="10">
        <v>43.88</v>
      </c>
      <c r="F274" s="10">
        <v>43.395000000000003</v>
      </c>
      <c r="G274" s="10">
        <v>44.337600000000002</v>
      </c>
      <c r="H274" s="10">
        <v>43.990200000000002</v>
      </c>
      <c r="I274" s="10">
        <v>44.800395999999999</v>
      </c>
      <c r="J274" s="10">
        <v>-1.5600268686015999</v>
      </c>
      <c r="K274" s="10">
        <v>5.4375052953636001</v>
      </c>
    </row>
    <row r="275" spans="1:11" ht="15" customHeight="1" x14ac:dyDescent="0.25">
      <c r="A275" s="12">
        <v>43880</v>
      </c>
      <c r="B275" s="13">
        <v>44.23</v>
      </c>
      <c r="C275" s="14">
        <v>45651527</v>
      </c>
      <c r="D275" s="13">
        <v>0.72876337964016202</v>
      </c>
      <c r="E275" s="13">
        <v>44.25</v>
      </c>
      <c r="F275" s="13">
        <v>44.19</v>
      </c>
      <c r="G275" s="13">
        <v>44.33</v>
      </c>
      <c r="H275" s="13">
        <v>44.337600000000002</v>
      </c>
      <c r="I275" s="13">
        <v>45.510370000000002</v>
      </c>
      <c r="J275" s="13">
        <v>0.72876257768541497</v>
      </c>
      <c r="K275" s="13">
        <v>7.10842551188514</v>
      </c>
    </row>
    <row r="276" spans="1:11" ht="15" customHeight="1" x14ac:dyDescent="0.25">
      <c r="A276" s="3">
        <v>43879</v>
      </c>
      <c r="B276" s="10">
        <v>43.91</v>
      </c>
      <c r="C276" s="11">
        <v>40181700</v>
      </c>
      <c r="D276" s="10">
        <v>-0.65610859728507598</v>
      </c>
      <c r="E276" s="10">
        <v>43.89</v>
      </c>
      <c r="F276" s="10">
        <v>43.81</v>
      </c>
      <c r="G276" s="10">
        <v>44.045000000000002</v>
      </c>
      <c r="H276" s="10">
        <v>44.004800000000003</v>
      </c>
      <c r="I276" s="10">
        <v>45.181106999999997</v>
      </c>
      <c r="J276" s="10">
        <v>-0.65611313615030398</v>
      </c>
      <c r="K276" s="10">
        <v>6.3335067074605602</v>
      </c>
    </row>
    <row r="277" spans="1:11" ht="15" customHeight="1" x14ac:dyDescent="0.25">
      <c r="A277" s="12">
        <v>43875</v>
      </c>
      <c r="B277" s="13">
        <v>44.2</v>
      </c>
      <c r="C277" s="14">
        <v>45095610</v>
      </c>
      <c r="D277" s="13">
        <v>4.52693526482583E-2</v>
      </c>
      <c r="E277" s="13">
        <v>44.46</v>
      </c>
      <c r="F277" s="13">
        <v>44.04</v>
      </c>
      <c r="G277" s="13">
        <v>44.47</v>
      </c>
      <c r="H277" s="13">
        <v>44.433599999999998</v>
      </c>
      <c r="I277" s="13">
        <v>45.479503999999999</v>
      </c>
      <c r="J277" s="13">
        <v>4.5273839857573599E-2</v>
      </c>
      <c r="K277" s="13">
        <v>7.0357825370675302</v>
      </c>
    </row>
    <row r="278" spans="1:11" ht="15" customHeight="1" x14ac:dyDescent="0.25">
      <c r="A278" s="3">
        <v>43874</v>
      </c>
      <c r="B278" s="10">
        <v>44.18</v>
      </c>
      <c r="C278" s="11">
        <v>64757520</v>
      </c>
      <c r="D278" s="10">
        <v>-1.31784677239223</v>
      </c>
      <c r="E278" s="10">
        <v>44.29</v>
      </c>
      <c r="F278" s="10">
        <v>44.155000000000001</v>
      </c>
      <c r="G278" s="10">
        <v>44.45</v>
      </c>
      <c r="H278" s="10">
        <v>44.423499999999997</v>
      </c>
      <c r="I278" s="10">
        <v>45.458922999999999</v>
      </c>
      <c r="J278" s="10">
        <v>-1.31784179221118</v>
      </c>
      <c r="K278" s="10">
        <v>6.9873452577076796</v>
      </c>
    </row>
    <row r="279" spans="1:11" ht="15" customHeight="1" x14ac:dyDescent="0.25">
      <c r="A279" s="12">
        <v>43873</v>
      </c>
      <c r="B279" s="13">
        <v>44.77</v>
      </c>
      <c r="C279" s="14">
        <v>41641130</v>
      </c>
      <c r="D279" s="13">
        <v>1.35838804618519</v>
      </c>
      <c r="E279" s="13">
        <v>44.59</v>
      </c>
      <c r="F279" s="13">
        <v>44.5</v>
      </c>
      <c r="G279" s="13">
        <v>44.838700000000003</v>
      </c>
      <c r="H279" s="13">
        <v>44.571300000000001</v>
      </c>
      <c r="I279" s="13">
        <v>46.066000000000003</v>
      </c>
      <c r="J279" s="13">
        <v>1.3583907809762299</v>
      </c>
      <c r="K279" s="13">
        <v>8.4160979053895009</v>
      </c>
    </row>
    <row r="280" spans="1:11" ht="15" customHeight="1" x14ac:dyDescent="0.25">
      <c r="A280" s="3">
        <v>43872</v>
      </c>
      <c r="B280" s="10">
        <v>44.17</v>
      </c>
      <c r="C280" s="11">
        <v>58708610</v>
      </c>
      <c r="D280" s="10">
        <v>1.30733944954128</v>
      </c>
      <c r="E280" s="10">
        <v>44.14</v>
      </c>
      <c r="F280" s="10">
        <v>44.08</v>
      </c>
      <c r="G280" s="10">
        <v>44.41</v>
      </c>
      <c r="H280" s="10">
        <v>44.1569</v>
      </c>
      <c r="I280" s="10">
        <v>45.448630000000001</v>
      </c>
      <c r="J280" s="10">
        <v>1.30733872867829</v>
      </c>
      <c r="K280" s="10">
        <v>6.9631207342904098</v>
      </c>
    </row>
    <row r="281" spans="1:11" ht="15" customHeight="1" x14ac:dyDescent="0.25">
      <c r="A281" s="12">
        <v>43871</v>
      </c>
      <c r="B281" s="13">
        <v>43.6</v>
      </c>
      <c r="C281" s="14">
        <v>45350820</v>
      </c>
      <c r="D281" s="13">
        <v>0.55350553505535405</v>
      </c>
      <c r="E281" s="13">
        <v>43.38</v>
      </c>
      <c r="F281" s="13">
        <v>43.38</v>
      </c>
      <c r="G281" s="13">
        <v>43.63</v>
      </c>
      <c r="H281" s="13">
        <v>43.653100000000002</v>
      </c>
      <c r="I281" s="13">
        <v>44.862130000000001</v>
      </c>
      <c r="J281" s="13">
        <v>0.55349989022796997</v>
      </c>
      <c r="K281" s="13">
        <v>5.5827959519886896</v>
      </c>
    </row>
    <row r="282" spans="1:11" ht="15" customHeight="1" x14ac:dyDescent="0.25">
      <c r="A282" s="3">
        <v>43868</v>
      </c>
      <c r="B282" s="10">
        <v>43.36</v>
      </c>
      <c r="C282" s="11">
        <v>58449870</v>
      </c>
      <c r="D282" s="10">
        <v>-1.3873095292244599</v>
      </c>
      <c r="E282" s="10">
        <v>43.53</v>
      </c>
      <c r="F282" s="10">
        <v>43.25</v>
      </c>
      <c r="G282" s="10">
        <v>43.55</v>
      </c>
      <c r="H282" s="10">
        <v>43.837899999999998</v>
      </c>
      <c r="I282" s="10">
        <v>44.615184999999997</v>
      </c>
      <c r="J282" s="10">
        <v>-1.38731110714437</v>
      </c>
      <c r="K282" s="10">
        <v>5.0016121440338699</v>
      </c>
    </row>
    <row r="283" spans="1:11" ht="15" customHeight="1" x14ac:dyDescent="0.25">
      <c r="A283" s="12">
        <v>43867</v>
      </c>
      <c r="B283" s="13">
        <v>43.97</v>
      </c>
      <c r="C283" s="14">
        <v>80118760</v>
      </c>
      <c r="D283" s="13">
        <v>9.1053949465047496E-2</v>
      </c>
      <c r="E283" s="13">
        <v>44.33</v>
      </c>
      <c r="F283" s="13">
        <v>43.96</v>
      </c>
      <c r="G283" s="13">
        <v>44.344999999999999</v>
      </c>
      <c r="H283" s="13">
        <v>44.272199999999998</v>
      </c>
      <c r="I283" s="13">
        <v>45.242843999999998</v>
      </c>
      <c r="J283" s="13">
        <v>9.1051911403217098E-2</v>
      </c>
      <c r="K283" s="13">
        <v>6.4788044245704697</v>
      </c>
    </row>
    <row r="284" spans="1:11" ht="15" customHeight="1" x14ac:dyDescent="0.25">
      <c r="A284" s="3">
        <v>43866</v>
      </c>
      <c r="B284" s="10">
        <v>43.93</v>
      </c>
      <c r="C284" s="11">
        <v>74350800</v>
      </c>
      <c r="D284" s="10">
        <v>0.57234432234431998</v>
      </c>
      <c r="E284" s="10">
        <v>44.46</v>
      </c>
      <c r="F284" s="10">
        <v>43.9</v>
      </c>
      <c r="G284" s="10">
        <v>44.47</v>
      </c>
      <c r="H284" s="10">
        <v>43.757199999999997</v>
      </c>
      <c r="I284" s="10">
        <v>45.201687</v>
      </c>
      <c r="J284" s="10">
        <v>0.572344305025418</v>
      </c>
      <c r="K284" s="10">
        <v>6.3819416333254804</v>
      </c>
    </row>
    <row r="285" spans="1:11" ht="15" customHeight="1" x14ac:dyDescent="0.25">
      <c r="A285" s="12">
        <v>43865</v>
      </c>
      <c r="B285" s="13">
        <v>43.68</v>
      </c>
      <c r="C285" s="14">
        <v>73939340</v>
      </c>
      <c r="D285" s="13">
        <v>2.5833724753405201</v>
      </c>
      <c r="E285" s="13">
        <v>43.68</v>
      </c>
      <c r="F285" s="13">
        <v>43.65</v>
      </c>
      <c r="G285" s="13">
        <v>43.93</v>
      </c>
      <c r="H285" s="13">
        <v>43.607100000000003</v>
      </c>
      <c r="I285" s="13">
        <v>44.944450000000003</v>
      </c>
      <c r="J285" s="13">
        <v>2.5833728634317499</v>
      </c>
      <c r="K285" s="13">
        <v>5.77653565544834</v>
      </c>
    </row>
    <row r="286" spans="1:11" ht="15" customHeight="1" x14ac:dyDescent="0.25">
      <c r="A286" s="3">
        <v>43864</v>
      </c>
      <c r="B286" s="10">
        <v>42.58</v>
      </c>
      <c r="C286" s="11">
        <v>71311720</v>
      </c>
      <c r="D286" s="10">
        <v>1.1161244360009499</v>
      </c>
      <c r="E286" s="10">
        <v>42.27</v>
      </c>
      <c r="F286" s="10">
        <v>42.26</v>
      </c>
      <c r="G286" s="10">
        <v>42.68</v>
      </c>
      <c r="H286" s="10">
        <v>42.591900000000003</v>
      </c>
      <c r="I286" s="10">
        <v>43.812607</v>
      </c>
      <c r="J286" s="10">
        <v>1.11612309925808</v>
      </c>
      <c r="K286" s="10">
        <v>3.1127488820898899</v>
      </c>
    </row>
    <row r="287" spans="1:11" ht="15" customHeight="1" x14ac:dyDescent="0.25">
      <c r="A287" s="12">
        <v>43861</v>
      </c>
      <c r="B287" s="13">
        <v>42.11</v>
      </c>
      <c r="C287" s="14">
        <v>99532170</v>
      </c>
      <c r="D287" s="13">
        <v>-2.0241973010702599</v>
      </c>
      <c r="E287" s="13">
        <v>42.3</v>
      </c>
      <c r="F287" s="13">
        <v>41.88</v>
      </c>
      <c r="G287" s="13">
        <v>42.33</v>
      </c>
      <c r="H287" s="13">
        <v>42.669199999999996</v>
      </c>
      <c r="I287" s="13">
        <v>43.329002000000003</v>
      </c>
      <c r="J287" s="13">
        <v>-2.0241955386131898</v>
      </c>
      <c r="K287" s="13">
        <v>1.97458696163803</v>
      </c>
    </row>
    <row r="288" spans="1:11" ht="15" customHeight="1" x14ac:dyDescent="0.25">
      <c r="A288" s="3">
        <v>43860</v>
      </c>
      <c r="B288" s="10">
        <v>42.98</v>
      </c>
      <c r="C288" s="11">
        <v>105864200</v>
      </c>
      <c r="D288" s="10">
        <v>-1.48980059592025</v>
      </c>
      <c r="E288" s="10">
        <v>42.66</v>
      </c>
      <c r="F288" s="10">
        <v>42.43</v>
      </c>
      <c r="G288" s="10">
        <v>43.03</v>
      </c>
      <c r="H288" s="10">
        <v>43.092100000000002</v>
      </c>
      <c r="I288" s="10">
        <v>44.224186000000003</v>
      </c>
      <c r="J288" s="10">
        <v>-1.4897957365290699</v>
      </c>
      <c r="K288" s="10">
        <v>4.0813979759943502</v>
      </c>
    </row>
    <row r="289" spans="1:11" ht="15" customHeight="1" x14ac:dyDescent="0.25">
      <c r="A289" s="12">
        <v>43859</v>
      </c>
      <c r="B289" s="13">
        <v>43.63</v>
      </c>
      <c r="C289" s="14">
        <v>51815670</v>
      </c>
      <c r="D289" s="13">
        <v>0.48364808843850399</v>
      </c>
      <c r="E289" s="13">
        <v>43.76</v>
      </c>
      <c r="F289" s="13">
        <v>43.5</v>
      </c>
      <c r="G289" s="13">
        <v>43.79</v>
      </c>
      <c r="H289" s="13">
        <v>44.087299999999999</v>
      </c>
      <c r="I289" s="13">
        <v>44.893000000000001</v>
      </c>
      <c r="J289" s="13">
        <v>0.483654669285837</v>
      </c>
      <c r="K289" s="13">
        <v>5.6554483407860596</v>
      </c>
    </row>
    <row r="290" spans="1:11" ht="15" customHeight="1" x14ac:dyDescent="0.25">
      <c r="A290" s="3">
        <v>43858</v>
      </c>
      <c r="B290" s="10">
        <v>43.42</v>
      </c>
      <c r="C290" s="11">
        <v>82396720</v>
      </c>
      <c r="D290" s="10">
        <v>0.83604273107291605</v>
      </c>
      <c r="E290" s="10">
        <v>43.22</v>
      </c>
      <c r="F290" s="10">
        <v>43.03</v>
      </c>
      <c r="G290" s="10">
        <v>43.5</v>
      </c>
      <c r="H290" s="10">
        <v>44.253500000000003</v>
      </c>
      <c r="I290" s="10">
        <v>44.676918000000001</v>
      </c>
      <c r="J290" s="10">
        <v>0.836028517077958</v>
      </c>
      <c r="K290" s="10">
        <v>5.1469004471640298</v>
      </c>
    </row>
    <row r="291" spans="1:11" ht="15" customHeight="1" x14ac:dyDescent="0.25">
      <c r="A291" s="12">
        <v>43857</v>
      </c>
      <c r="B291" s="13">
        <v>43.06</v>
      </c>
      <c r="C291" s="14">
        <v>129321800</v>
      </c>
      <c r="D291" s="13">
        <v>-3.4529147982062698</v>
      </c>
      <c r="E291" s="13">
        <v>42.74</v>
      </c>
      <c r="F291" s="13">
        <v>42.66</v>
      </c>
      <c r="G291" s="13">
        <v>44.967799999999997</v>
      </c>
      <c r="H291" s="13">
        <v>44.301600000000001</v>
      </c>
      <c r="I291" s="13">
        <v>44.306502999999999</v>
      </c>
      <c r="J291" s="13">
        <v>-3.4529084955071898</v>
      </c>
      <c r="K291" s="13">
        <v>4.2751306189691602</v>
      </c>
    </row>
    <row r="292" spans="1:11" ht="15" customHeight="1" x14ac:dyDescent="0.25">
      <c r="A292" s="3">
        <v>43854</v>
      </c>
      <c r="B292" s="10">
        <v>44.6</v>
      </c>
      <c r="C292" s="11">
        <v>88654520</v>
      </c>
      <c r="D292" s="10">
        <v>-0.80071174377224197</v>
      </c>
      <c r="E292" s="10">
        <v>45.02</v>
      </c>
      <c r="F292" s="10">
        <v>44.39</v>
      </c>
      <c r="G292" s="10">
        <v>45.03</v>
      </c>
      <c r="H292" s="10">
        <v>44.967799999999997</v>
      </c>
      <c r="I292" s="10">
        <v>45.891080000000002</v>
      </c>
      <c r="J292" s="10">
        <v>-0.80070901289408503</v>
      </c>
      <c r="K292" s="10">
        <v>8.0044245704871706</v>
      </c>
    </row>
    <row r="293" spans="1:11" ht="15" customHeight="1" x14ac:dyDescent="0.25">
      <c r="A293" s="12">
        <v>43853</v>
      </c>
      <c r="B293" s="13">
        <v>44.96</v>
      </c>
      <c r="C293" s="14">
        <v>88714280</v>
      </c>
      <c r="D293" s="13">
        <v>-1.0345586616772899</v>
      </c>
      <c r="E293" s="13">
        <v>44.72</v>
      </c>
      <c r="F293" s="13">
        <v>44.48</v>
      </c>
      <c r="G293" s="13">
        <v>45.1</v>
      </c>
      <c r="H293" s="13">
        <v>45.084299999999999</v>
      </c>
      <c r="I293" s="13">
        <v>46.261499999999998</v>
      </c>
      <c r="J293" s="13">
        <v>-1.03455963924865</v>
      </c>
      <c r="K293" s="13">
        <v>8.8762061661567309</v>
      </c>
    </row>
    <row r="294" spans="1:11" ht="15" customHeight="1" x14ac:dyDescent="0.25">
      <c r="A294" s="3">
        <v>43852</v>
      </c>
      <c r="B294" s="10">
        <v>45.43</v>
      </c>
      <c r="C294" s="11">
        <v>57585047</v>
      </c>
      <c r="D294" s="10">
        <v>0.82112738570794197</v>
      </c>
      <c r="E294" s="10">
        <v>45.56</v>
      </c>
      <c r="F294" s="10">
        <v>45.3</v>
      </c>
      <c r="G294" s="10">
        <v>45.58</v>
      </c>
      <c r="H294" s="10">
        <v>45.530799999999999</v>
      </c>
      <c r="I294" s="10">
        <v>46.745106</v>
      </c>
      <c r="J294" s="10">
        <v>0.82111706395422401</v>
      </c>
      <c r="K294" s="10">
        <v>10.0143704401035</v>
      </c>
    </row>
    <row r="295" spans="1:11" ht="15" customHeight="1" x14ac:dyDescent="0.25">
      <c r="A295" s="12">
        <v>43851</v>
      </c>
      <c r="B295" s="13">
        <v>45.06</v>
      </c>
      <c r="C295" s="14">
        <v>106662600</v>
      </c>
      <c r="D295" s="13">
        <v>-2.5308241401687002</v>
      </c>
      <c r="E295" s="13">
        <v>45.27</v>
      </c>
      <c r="F295" s="13">
        <v>45.03</v>
      </c>
      <c r="G295" s="13">
        <v>45.35</v>
      </c>
      <c r="H295" s="13">
        <v>45.262999999999998</v>
      </c>
      <c r="I295" s="13">
        <v>46.364400000000003</v>
      </c>
      <c r="J295" s="13">
        <v>-2.53081340113651</v>
      </c>
      <c r="K295" s="13">
        <v>9.1183807954812899</v>
      </c>
    </row>
    <row r="296" spans="1:11" ht="15" customHeight="1" x14ac:dyDescent="0.25">
      <c r="A296" s="3">
        <v>43847</v>
      </c>
      <c r="B296" s="10">
        <v>46.23</v>
      </c>
      <c r="C296" s="11">
        <v>72382086</v>
      </c>
      <c r="D296" s="10">
        <v>0.56558625190341605</v>
      </c>
      <c r="E296" s="10">
        <v>46.12</v>
      </c>
      <c r="F296" s="10">
        <v>46.01</v>
      </c>
      <c r="G296" s="10">
        <v>46.26</v>
      </c>
      <c r="H296" s="10">
        <v>46.070099999999996</v>
      </c>
      <c r="I296" s="10">
        <v>47.568263999999999</v>
      </c>
      <c r="J296" s="10">
        <v>0.56558100359529395</v>
      </c>
      <c r="K296" s="10">
        <v>11.951668627912399</v>
      </c>
    </row>
    <row r="297" spans="1:11" ht="15" customHeight="1" x14ac:dyDescent="0.25">
      <c r="A297" s="12">
        <v>43846</v>
      </c>
      <c r="B297" s="13">
        <v>45.97</v>
      </c>
      <c r="C297" s="14">
        <v>50712670</v>
      </c>
      <c r="D297" s="13">
        <v>0.63485113835375295</v>
      </c>
      <c r="E297" s="13">
        <v>45.98</v>
      </c>
      <c r="F297" s="13">
        <v>45.83</v>
      </c>
      <c r="G297" s="13">
        <v>46.04</v>
      </c>
      <c r="H297" s="13">
        <v>45.818899999999999</v>
      </c>
      <c r="I297" s="13">
        <v>47.300739999999998</v>
      </c>
      <c r="J297" s="13">
        <v>0.63484916263540903</v>
      </c>
      <c r="K297" s="13">
        <v>11.3220522475876</v>
      </c>
    </row>
    <row r="298" spans="1:11" ht="15" customHeight="1" x14ac:dyDescent="0.25">
      <c r="A298" s="3">
        <v>43845</v>
      </c>
      <c r="B298" s="10">
        <v>45.68</v>
      </c>
      <c r="C298" s="11">
        <v>60620610</v>
      </c>
      <c r="D298" s="10">
        <v>-0.78192875760207903</v>
      </c>
      <c r="E298" s="10">
        <v>45.87</v>
      </c>
      <c r="F298" s="10">
        <v>45.604999999999997</v>
      </c>
      <c r="G298" s="10">
        <v>45.92</v>
      </c>
      <c r="H298" s="10">
        <v>45.713700000000003</v>
      </c>
      <c r="I298" s="10">
        <v>47.002346000000003</v>
      </c>
      <c r="J298" s="10">
        <v>-0.781923959895514</v>
      </c>
      <c r="K298" s="10">
        <v>10.6197834784655</v>
      </c>
    </row>
    <row r="299" spans="1:11" ht="15" customHeight="1" x14ac:dyDescent="0.25">
      <c r="A299" s="12">
        <v>43844</v>
      </c>
      <c r="B299" s="13">
        <v>46.04</v>
      </c>
      <c r="C299" s="14">
        <v>75762000</v>
      </c>
      <c r="D299" s="13">
        <v>-0.56155507559394402</v>
      </c>
      <c r="E299" s="13">
        <v>46.03</v>
      </c>
      <c r="F299" s="13">
        <v>45.82</v>
      </c>
      <c r="G299" s="13">
        <v>46.07</v>
      </c>
      <c r="H299" s="13">
        <v>45.9512</v>
      </c>
      <c r="I299" s="13">
        <v>47.372765000000001</v>
      </c>
      <c r="J299" s="13">
        <v>-0.56155199726953797</v>
      </c>
      <c r="K299" s="13">
        <v>11.491562720640101</v>
      </c>
    </row>
    <row r="300" spans="1:11" ht="15" customHeight="1" x14ac:dyDescent="0.25">
      <c r="A300" s="3">
        <v>43843</v>
      </c>
      <c r="B300" s="10">
        <v>46.3</v>
      </c>
      <c r="C300" s="11">
        <v>79596945</v>
      </c>
      <c r="D300" s="10">
        <v>1.5573590699714699</v>
      </c>
      <c r="E300" s="10">
        <v>45.91</v>
      </c>
      <c r="F300" s="10">
        <v>45.81</v>
      </c>
      <c r="G300" s="10">
        <v>46.32</v>
      </c>
      <c r="H300" s="10">
        <v>45.960999999999999</v>
      </c>
      <c r="I300" s="10">
        <v>47.64029</v>
      </c>
      <c r="J300" s="10">
        <v>1.55735248159549</v>
      </c>
      <c r="K300" s="10">
        <v>12.1211814544598</v>
      </c>
    </row>
    <row r="301" spans="1:11" ht="15" customHeight="1" x14ac:dyDescent="0.25">
      <c r="A301" s="12">
        <v>43840</v>
      </c>
      <c r="B301" s="13">
        <v>45.59</v>
      </c>
      <c r="C301" s="14">
        <v>67573805</v>
      </c>
      <c r="D301" s="13">
        <v>0.52921719955898405</v>
      </c>
      <c r="E301" s="13">
        <v>45.64</v>
      </c>
      <c r="F301" s="13">
        <v>45.53</v>
      </c>
      <c r="G301" s="13">
        <v>45.77</v>
      </c>
      <c r="H301" s="13">
        <v>45.546100000000003</v>
      </c>
      <c r="I301" s="13">
        <v>46.909739999999999</v>
      </c>
      <c r="J301" s="13">
        <v>0.52922253470055702</v>
      </c>
      <c r="K301" s="13">
        <v>10.4018357260531</v>
      </c>
    </row>
    <row r="302" spans="1:11" ht="15" customHeight="1" x14ac:dyDescent="0.25">
      <c r="A302" s="3">
        <v>43839</v>
      </c>
      <c r="B302" s="10">
        <v>45.35</v>
      </c>
      <c r="C302" s="11">
        <v>53200700</v>
      </c>
      <c r="D302" s="10">
        <v>0.66592674805772101</v>
      </c>
      <c r="E302" s="10">
        <v>45.48</v>
      </c>
      <c r="F302" s="10">
        <v>45.255000000000003</v>
      </c>
      <c r="G302" s="10">
        <v>45.48</v>
      </c>
      <c r="H302" s="10">
        <v>45.379600000000003</v>
      </c>
      <c r="I302" s="10">
        <v>46.662790000000001</v>
      </c>
      <c r="J302" s="10">
        <v>0.66592373357554602</v>
      </c>
      <c r="K302" s="10">
        <v>9.8206401506236691</v>
      </c>
    </row>
    <row r="303" spans="1:11" ht="15" customHeight="1" x14ac:dyDescent="0.25">
      <c r="A303" s="12">
        <v>43838</v>
      </c>
      <c r="B303" s="13">
        <v>45.05</v>
      </c>
      <c r="C303" s="14">
        <v>86913290</v>
      </c>
      <c r="D303" s="13">
        <v>0.58048671578476696</v>
      </c>
      <c r="E303" s="13">
        <v>44.725000000000001</v>
      </c>
      <c r="F303" s="13">
        <v>44.69</v>
      </c>
      <c r="G303" s="13">
        <v>45.3</v>
      </c>
      <c r="H303" s="13">
        <v>44.655299999999997</v>
      </c>
      <c r="I303" s="13">
        <v>46.354106999999999</v>
      </c>
      <c r="J303" s="13">
        <v>0.58048349083470396</v>
      </c>
      <c r="K303" s="13">
        <v>9.0941562720639997</v>
      </c>
    </row>
    <row r="304" spans="1:11" ht="15" customHeight="1" x14ac:dyDescent="0.25">
      <c r="A304" s="3">
        <v>43837</v>
      </c>
      <c r="B304" s="10">
        <v>44.79</v>
      </c>
      <c r="C304" s="11">
        <v>65784050</v>
      </c>
      <c r="D304" s="10">
        <v>-6.6934404283802706E-2</v>
      </c>
      <c r="E304" s="10">
        <v>44.79</v>
      </c>
      <c r="F304" s="10">
        <v>44.69</v>
      </c>
      <c r="G304" s="10">
        <v>44.9</v>
      </c>
      <c r="H304" s="10">
        <v>44.834600000000002</v>
      </c>
      <c r="I304" s="10">
        <v>46.086582</v>
      </c>
      <c r="J304" s="10">
        <v>-6.6926948493051197E-2</v>
      </c>
      <c r="K304" s="10">
        <v>8.4645375382442793</v>
      </c>
    </row>
    <row r="305" spans="1:11" ht="15" customHeight="1" x14ac:dyDescent="0.25">
      <c r="A305" s="12">
        <v>43836</v>
      </c>
      <c r="B305" s="13">
        <v>44.82</v>
      </c>
      <c r="C305" s="14">
        <v>40087900</v>
      </c>
      <c r="D305" s="13">
        <v>-0.24482528377476301</v>
      </c>
      <c r="E305" s="13">
        <v>44.6</v>
      </c>
      <c r="F305" s="13">
        <v>44.59</v>
      </c>
      <c r="G305" s="13">
        <v>44.87</v>
      </c>
      <c r="H305" s="13">
        <v>44.6967</v>
      </c>
      <c r="I305" s="13">
        <v>46.117446999999999</v>
      </c>
      <c r="J305" s="13">
        <v>-0.244829007640878</v>
      </c>
      <c r="K305" s="13">
        <v>8.53717815956694</v>
      </c>
    </row>
    <row r="306" spans="1:11" ht="15" customHeight="1" x14ac:dyDescent="0.25">
      <c r="A306" s="3">
        <v>43833</v>
      </c>
      <c r="B306" s="10">
        <v>44.93</v>
      </c>
      <c r="C306" s="11">
        <v>79002400</v>
      </c>
      <c r="D306" s="10">
        <v>-1.8567059851463501</v>
      </c>
      <c r="E306" s="10">
        <v>45.03</v>
      </c>
      <c r="F306" s="10">
        <v>44.91</v>
      </c>
      <c r="G306" s="10">
        <v>45.26</v>
      </c>
      <c r="H306" s="10">
        <v>45.153100000000002</v>
      </c>
      <c r="I306" s="10">
        <v>46.230632999999997</v>
      </c>
      <c r="J306" s="10">
        <v>-1.8567001766003199</v>
      </c>
      <c r="K306" s="10">
        <v>8.8035608378441808</v>
      </c>
    </row>
    <row r="307" spans="1:11" ht="15" customHeight="1" x14ac:dyDescent="0.25">
      <c r="A307" s="12">
        <v>43832</v>
      </c>
      <c r="B307" s="13">
        <v>45.78</v>
      </c>
      <c r="C307" s="14">
        <v>78491560</v>
      </c>
      <c r="D307" s="13">
        <v>2.0280811232449198</v>
      </c>
      <c r="E307" s="13">
        <v>45.36</v>
      </c>
      <c r="F307" s="13">
        <v>45.35</v>
      </c>
      <c r="G307" s="13">
        <v>45.78</v>
      </c>
      <c r="H307" s="13">
        <v>45.327399999999997</v>
      </c>
      <c r="I307" s="13">
        <v>47.105235999999998</v>
      </c>
      <c r="J307" s="13">
        <v>2.0280753518559398</v>
      </c>
      <c r="K307" s="13">
        <v>10.8619345728406</v>
      </c>
    </row>
    <row r="308" spans="1:11" ht="15" customHeight="1" x14ac:dyDescent="0.25">
      <c r="A308" s="3">
        <v>43830</v>
      </c>
      <c r="B308" s="10">
        <v>44.87</v>
      </c>
      <c r="C308" s="11">
        <v>47295480</v>
      </c>
      <c r="D308" s="10">
        <v>0.22336385972747599</v>
      </c>
      <c r="E308" s="10">
        <v>44.795000000000002</v>
      </c>
      <c r="F308" s="10">
        <v>44.674999999999997</v>
      </c>
      <c r="G308" s="10">
        <v>44.92</v>
      </c>
      <c r="H308" s="10">
        <v>44.786499999999997</v>
      </c>
      <c r="I308" s="10">
        <v>46.168895999999997</v>
      </c>
      <c r="J308" s="10">
        <v>0.22336647418919001</v>
      </c>
      <c r="K308" s="10">
        <v>8.6582631207342704</v>
      </c>
    </row>
    <row r="309" spans="1:11" ht="15" customHeight="1" x14ac:dyDescent="0.25">
      <c r="A309" s="12">
        <v>43829</v>
      </c>
      <c r="B309" s="13">
        <v>44.77</v>
      </c>
      <c r="C309" s="14">
        <v>44528120</v>
      </c>
      <c r="D309" s="13">
        <v>-0.66563124029287402</v>
      </c>
      <c r="E309" s="13">
        <v>45.18</v>
      </c>
      <c r="F309" s="13">
        <v>44.71</v>
      </c>
      <c r="G309" s="13">
        <v>45.18</v>
      </c>
      <c r="H309" s="13">
        <v>44.936399999999999</v>
      </c>
      <c r="I309" s="13">
        <v>46.066000000000003</v>
      </c>
      <c r="J309" s="13">
        <v>-0.66563683761358095</v>
      </c>
      <c r="K309" s="13">
        <v>8.4160979053895009</v>
      </c>
    </row>
    <row r="310" spans="1:11" ht="15" customHeight="1" x14ac:dyDescent="0.25">
      <c r="A310" s="3">
        <v>43826</v>
      </c>
      <c r="B310" s="10">
        <v>45.07</v>
      </c>
      <c r="C310" s="11">
        <v>48408340</v>
      </c>
      <c r="D310" s="10">
        <v>0.40098017375806899</v>
      </c>
      <c r="E310" s="10">
        <v>45.18</v>
      </c>
      <c r="F310" s="10">
        <v>44.95</v>
      </c>
      <c r="G310" s="10">
        <v>45.2</v>
      </c>
      <c r="H310" s="10">
        <v>44.950200000000002</v>
      </c>
      <c r="I310" s="10">
        <v>46.374687000000002</v>
      </c>
      <c r="J310" s="10">
        <v>0.40098095072567103</v>
      </c>
      <c r="K310" s="10">
        <v>9.1425911979289207</v>
      </c>
    </row>
    <row r="311" spans="1:11" ht="15" customHeight="1" x14ac:dyDescent="0.25">
      <c r="A311" s="12">
        <v>43825</v>
      </c>
      <c r="B311" s="13">
        <v>44.89</v>
      </c>
      <c r="C311" s="14">
        <v>24948040</v>
      </c>
      <c r="D311" s="13">
        <v>0.71797172986314195</v>
      </c>
      <c r="E311" s="13">
        <v>44.74</v>
      </c>
      <c r="F311" s="13">
        <v>44.72</v>
      </c>
      <c r="G311" s="13">
        <v>44.91</v>
      </c>
      <c r="H311" s="13">
        <v>44.611600000000003</v>
      </c>
      <c r="I311" s="13">
        <v>46.189475999999999</v>
      </c>
      <c r="J311" s="13">
        <v>0.71797752343478705</v>
      </c>
      <c r="K311" s="13">
        <v>8.7066980465991897</v>
      </c>
    </row>
    <row r="312" spans="1:11" ht="15" customHeight="1" x14ac:dyDescent="0.25">
      <c r="A312" s="3">
        <v>43823</v>
      </c>
      <c r="B312" s="10">
        <v>44.57</v>
      </c>
      <c r="C312" s="11">
        <v>18951480</v>
      </c>
      <c r="D312" s="10">
        <v>-0.223863890754427</v>
      </c>
      <c r="E312" s="10">
        <v>44.58</v>
      </c>
      <c r="F312" s="10">
        <v>44.48</v>
      </c>
      <c r="G312" s="10">
        <v>44.62</v>
      </c>
      <c r="H312" s="10">
        <v>44.484499999999997</v>
      </c>
      <c r="I312" s="10">
        <v>45.860210000000002</v>
      </c>
      <c r="J312" s="10">
        <v>-0.223862165618748</v>
      </c>
      <c r="K312" s="10">
        <v>7.9317721816897997</v>
      </c>
    </row>
    <row r="313" spans="1:11" ht="15" customHeight="1" x14ac:dyDescent="0.25">
      <c r="A313" s="12">
        <v>43822</v>
      </c>
      <c r="B313" s="13">
        <v>44.67</v>
      </c>
      <c r="C313" s="14">
        <v>29479480</v>
      </c>
      <c r="D313" s="13">
        <v>0.13449899125757001</v>
      </c>
      <c r="E313" s="13">
        <v>44.59</v>
      </c>
      <c r="F313" s="13">
        <v>44.543900000000001</v>
      </c>
      <c r="G313" s="13">
        <v>44.67</v>
      </c>
      <c r="H313" s="13">
        <v>44.588200000000001</v>
      </c>
      <c r="I313" s="13">
        <v>45.963104000000001</v>
      </c>
      <c r="J313" s="13">
        <v>0.13449271775549601</v>
      </c>
      <c r="K313" s="13">
        <v>8.17393269004471</v>
      </c>
    </row>
    <row r="314" spans="1:11" ht="15" customHeight="1" x14ac:dyDescent="0.25">
      <c r="A314" s="3">
        <v>43819</v>
      </c>
      <c r="B314" s="10">
        <v>44.61</v>
      </c>
      <c r="C314" s="11">
        <v>69297000</v>
      </c>
      <c r="D314" s="10">
        <v>0.20215633423179499</v>
      </c>
      <c r="E314" s="10">
        <v>44.57</v>
      </c>
      <c r="F314" s="10">
        <v>44.5</v>
      </c>
      <c r="G314" s="10">
        <v>44.667200000000001</v>
      </c>
      <c r="H314" s="10">
        <v>44.43</v>
      </c>
      <c r="I314" s="10">
        <v>45.90137</v>
      </c>
      <c r="J314" s="10">
        <v>0.202155635499012</v>
      </c>
      <c r="K314" s="10">
        <v>8.0286420334196205</v>
      </c>
    </row>
    <row r="315" spans="1:11" ht="15" customHeight="1" x14ac:dyDescent="0.25">
      <c r="A315" s="12">
        <v>43818</v>
      </c>
      <c r="B315" s="13">
        <v>44.52</v>
      </c>
      <c r="C315" s="14">
        <v>59364930</v>
      </c>
      <c r="D315" s="13">
        <v>4.49438202247298E-2</v>
      </c>
      <c r="E315" s="13">
        <v>44.36</v>
      </c>
      <c r="F315" s="13">
        <v>44.33</v>
      </c>
      <c r="G315" s="13">
        <v>44.53</v>
      </c>
      <c r="H315" s="13">
        <v>44.383400000000002</v>
      </c>
      <c r="I315" s="13">
        <v>45.808765000000001</v>
      </c>
      <c r="J315" s="13">
        <v>4.4946092534581199E-2</v>
      </c>
      <c r="K315" s="13">
        <v>7.8106966345022304</v>
      </c>
    </row>
    <row r="316" spans="1:11" ht="15" customHeight="1" x14ac:dyDescent="0.25">
      <c r="A316" s="3">
        <v>43817</v>
      </c>
      <c r="B316" s="10">
        <v>44.5</v>
      </c>
      <c r="C316" s="11">
        <v>67065060</v>
      </c>
      <c r="D316" s="10">
        <v>0.54225033890646901</v>
      </c>
      <c r="E316" s="10">
        <v>44.46</v>
      </c>
      <c r="F316" s="10">
        <v>44.36</v>
      </c>
      <c r="G316" s="10">
        <v>44.51</v>
      </c>
      <c r="H316" s="10">
        <v>44.469299999999997</v>
      </c>
      <c r="I316" s="10">
        <v>45.788184999999999</v>
      </c>
      <c r="J316" s="10">
        <v>0.54225141051833503</v>
      </c>
      <c r="K316" s="10">
        <v>7.7622617086373102</v>
      </c>
    </row>
    <row r="317" spans="1:11" ht="15" customHeight="1" x14ac:dyDescent="0.25">
      <c r="A317" s="12">
        <v>43816</v>
      </c>
      <c r="B317" s="13">
        <v>44.26</v>
      </c>
      <c r="C317" s="14">
        <v>79061250</v>
      </c>
      <c r="D317" s="13">
        <v>0.91199270405837296</v>
      </c>
      <c r="E317" s="13">
        <v>44.2</v>
      </c>
      <c r="F317" s="13">
        <v>44.122</v>
      </c>
      <c r="G317" s="13">
        <v>44.31</v>
      </c>
      <c r="H317" s="13">
        <v>44.210900000000002</v>
      </c>
      <c r="I317" s="13">
        <v>45.541237000000002</v>
      </c>
      <c r="J317" s="13">
        <v>0.91199228675742305</v>
      </c>
      <c r="K317" s="13">
        <v>7.1810708401976902</v>
      </c>
    </row>
    <row r="318" spans="1:11" ht="15" customHeight="1" x14ac:dyDescent="0.25">
      <c r="A318" s="3">
        <v>43815</v>
      </c>
      <c r="B318" s="10">
        <v>43.86</v>
      </c>
      <c r="C318" s="11">
        <v>81834030</v>
      </c>
      <c r="D318" s="10">
        <v>-1.2606933813597501</v>
      </c>
      <c r="E318" s="10">
        <v>43.89</v>
      </c>
      <c r="F318" s="10">
        <v>43.82</v>
      </c>
      <c r="G318" s="10">
        <v>44.01</v>
      </c>
      <c r="H318" s="10">
        <v>43.625500000000002</v>
      </c>
      <c r="I318" s="10">
        <v>45.129657999999999</v>
      </c>
      <c r="J318" s="10">
        <v>0.83075970531902799</v>
      </c>
      <c r="K318" s="10">
        <v>6.2124217462932299</v>
      </c>
    </row>
    <row r="319" spans="1:11" ht="15" customHeight="1" x14ac:dyDescent="0.25">
      <c r="A319" s="12">
        <v>43812</v>
      </c>
      <c r="B319" s="13">
        <v>44.42</v>
      </c>
      <c r="C319" s="14">
        <v>156665900</v>
      </c>
      <c r="D319" s="13">
        <v>-4.5004500450041E-2</v>
      </c>
      <c r="E319" s="13">
        <v>44.55</v>
      </c>
      <c r="F319" s="13">
        <v>44.3</v>
      </c>
      <c r="G319" s="13">
        <v>44.87</v>
      </c>
      <c r="H319" s="13">
        <v>44.517000000000003</v>
      </c>
      <c r="I319" s="13">
        <v>44.757828000000003</v>
      </c>
      <c r="J319" s="13">
        <v>-4.4997566549276301E-2</v>
      </c>
      <c r="K319" s="13">
        <v>5.3373217227582996</v>
      </c>
    </row>
    <row r="320" spans="1:11" ht="15" customHeight="1" x14ac:dyDescent="0.25">
      <c r="A320" s="3">
        <v>43811</v>
      </c>
      <c r="B320" s="10">
        <v>44.44</v>
      </c>
      <c r="C320" s="11">
        <v>132214600</v>
      </c>
      <c r="D320" s="10">
        <v>1.73992673992673</v>
      </c>
      <c r="E320" s="10">
        <v>43.81</v>
      </c>
      <c r="F320" s="10">
        <v>43.77</v>
      </c>
      <c r="G320" s="10">
        <v>44.5</v>
      </c>
      <c r="H320" s="10">
        <v>43.853200000000001</v>
      </c>
      <c r="I320" s="10">
        <v>44.777977</v>
      </c>
      <c r="J320" s="10">
        <v>1.7399198404078799</v>
      </c>
      <c r="K320" s="10">
        <v>5.3847422923040602</v>
      </c>
    </row>
    <row r="321" spans="1:11" ht="15" customHeight="1" x14ac:dyDescent="0.25">
      <c r="A321" s="12">
        <v>43810</v>
      </c>
      <c r="B321" s="13">
        <v>43.68</v>
      </c>
      <c r="C321" s="14">
        <v>60086473</v>
      </c>
      <c r="D321" s="13">
        <v>1.4634146341463401</v>
      </c>
      <c r="E321" s="13">
        <v>43.29</v>
      </c>
      <c r="F321" s="13">
        <v>43.27</v>
      </c>
      <c r="G321" s="13">
        <v>43.72</v>
      </c>
      <c r="H321" s="13">
        <v>43.342399999999998</v>
      </c>
      <c r="I321" s="13">
        <v>44.0122</v>
      </c>
      <c r="J321" s="13">
        <v>1.4634185026320301</v>
      </c>
      <c r="K321" s="13">
        <v>3.5824899976464999</v>
      </c>
    </row>
    <row r="322" spans="1:11" ht="15" customHeight="1" x14ac:dyDescent="0.25">
      <c r="A322" s="3">
        <v>43809</v>
      </c>
      <c r="B322" s="10">
        <v>43.05</v>
      </c>
      <c r="C322" s="11">
        <v>34791260</v>
      </c>
      <c r="D322" s="10">
        <v>0.34965034965035402</v>
      </c>
      <c r="E322" s="10">
        <v>42.99</v>
      </c>
      <c r="F322" s="10">
        <v>42.91</v>
      </c>
      <c r="G322" s="10">
        <v>43.134999999999998</v>
      </c>
      <c r="H322" s="10">
        <v>42.982999999999997</v>
      </c>
      <c r="I322" s="10">
        <v>43.377406999999998</v>
      </c>
      <c r="J322" s="10">
        <v>0.34964154899324001</v>
      </c>
      <c r="K322" s="10">
        <v>2.0885078842080298</v>
      </c>
    </row>
    <row r="323" spans="1:11" ht="15" customHeight="1" x14ac:dyDescent="0.25">
      <c r="A323" s="12">
        <v>43808</v>
      </c>
      <c r="B323" s="13">
        <v>42.9</v>
      </c>
      <c r="C323" s="14">
        <v>38944670</v>
      </c>
      <c r="D323" s="13">
        <v>-0.39470629208265801</v>
      </c>
      <c r="E323" s="13">
        <v>43.03</v>
      </c>
      <c r="F323" s="13">
        <v>42.88</v>
      </c>
      <c r="G323" s="13">
        <v>43.17</v>
      </c>
      <c r="H323" s="13">
        <v>43.047600000000003</v>
      </c>
      <c r="I323" s="13">
        <v>43.22627</v>
      </c>
      <c r="J323" s="13">
        <v>-0.39469960983981001</v>
      </c>
      <c r="K323" s="13">
        <v>1.73280771946339</v>
      </c>
    </row>
    <row r="324" spans="1:11" ht="15" customHeight="1" x14ac:dyDescent="0.25">
      <c r="A324" s="3">
        <v>43805</v>
      </c>
      <c r="B324" s="10">
        <v>43.07</v>
      </c>
      <c r="C324" s="11">
        <v>56768680</v>
      </c>
      <c r="D324" s="10">
        <v>0.58383932741710098</v>
      </c>
      <c r="E324" s="10">
        <v>43.07</v>
      </c>
      <c r="F324" s="10">
        <v>42.98</v>
      </c>
      <c r="G324" s="10">
        <v>43.13</v>
      </c>
      <c r="H324" s="10">
        <v>42.958300000000001</v>
      </c>
      <c r="I324" s="10">
        <v>43.397559999999999</v>
      </c>
      <c r="J324" s="10">
        <v>0.58383624216200503</v>
      </c>
      <c r="K324" s="10">
        <v>2.1359378677335701</v>
      </c>
    </row>
    <row r="325" spans="1:11" ht="15" customHeight="1" x14ac:dyDescent="0.25">
      <c r="A325" s="12">
        <v>43804</v>
      </c>
      <c r="B325" s="13">
        <v>42.82</v>
      </c>
      <c r="C325" s="14">
        <v>43346780</v>
      </c>
      <c r="D325" s="13">
        <v>0.44569551958713</v>
      </c>
      <c r="E325" s="13">
        <v>42.72</v>
      </c>
      <c r="F325" s="13">
        <v>42.65</v>
      </c>
      <c r="G325" s="13">
        <v>42.88</v>
      </c>
      <c r="H325" s="13">
        <v>42.710799999999999</v>
      </c>
      <c r="I325" s="13">
        <v>43.145659999999999</v>
      </c>
      <c r="J325" s="13">
        <v>0.44569315384548303</v>
      </c>
      <c r="K325" s="13">
        <v>1.54309249235113</v>
      </c>
    </row>
    <row r="326" spans="1:11" ht="15" customHeight="1" x14ac:dyDescent="0.25">
      <c r="A326" s="3">
        <v>43803</v>
      </c>
      <c r="B326" s="10">
        <v>42.63</v>
      </c>
      <c r="C326" s="11">
        <v>47026120</v>
      </c>
      <c r="D326" s="10">
        <v>0.75632238241549699</v>
      </c>
      <c r="E326" s="10">
        <v>42.63</v>
      </c>
      <c r="F326" s="10">
        <v>42.57</v>
      </c>
      <c r="G326" s="10">
        <v>42.7</v>
      </c>
      <c r="H326" s="10">
        <v>42.450200000000002</v>
      </c>
      <c r="I326" s="10">
        <v>42.954216000000002</v>
      </c>
      <c r="J326" s="10">
        <v>0.75632070091931003</v>
      </c>
      <c r="K326" s="10">
        <v>1.09253000706048</v>
      </c>
    </row>
    <row r="327" spans="1:11" ht="15" customHeight="1" x14ac:dyDescent="0.25">
      <c r="A327" s="12">
        <v>43802</v>
      </c>
      <c r="B327" s="13">
        <v>42.31</v>
      </c>
      <c r="C327" s="14">
        <v>50646620</v>
      </c>
      <c r="D327" s="13">
        <v>-0.51728191864566198</v>
      </c>
      <c r="E327" s="13">
        <v>42.16</v>
      </c>
      <c r="F327" s="13">
        <v>41.97</v>
      </c>
      <c r="G327" s="13">
        <v>42.32</v>
      </c>
      <c r="H327" s="13">
        <v>42.481999999999999</v>
      </c>
      <c r="I327" s="13">
        <v>42.631782999999999</v>
      </c>
      <c r="J327" s="13">
        <v>-0.51727917853997496</v>
      </c>
      <c r="K327" s="13">
        <v>0.33368557307600999</v>
      </c>
    </row>
    <row r="328" spans="1:11" ht="15" customHeight="1" x14ac:dyDescent="0.25">
      <c r="A328" s="3">
        <v>43801</v>
      </c>
      <c r="B328" s="10">
        <v>42.53</v>
      </c>
      <c r="C328" s="11">
        <v>59779440</v>
      </c>
      <c r="D328" s="10">
        <v>-2.35072872590502E-2</v>
      </c>
      <c r="E328" s="10">
        <v>42.664999999999999</v>
      </c>
      <c r="F328" s="10">
        <v>42.37</v>
      </c>
      <c r="G328" s="10">
        <v>42.68</v>
      </c>
      <c r="H328" s="10">
        <v>42.5976</v>
      </c>
      <c r="I328" s="10">
        <v>42.853454999999997</v>
      </c>
      <c r="J328" s="10">
        <v>-2.35048303301232E-2</v>
      </c>
      <c r="K328" s="10">
        <v>0.85538950341255504</v>
      </c>
    </row>
    <row r="329" spans="1:11" ht="15" customHeight="1" x14ac:dyDescent="0.25">
      <c r="A329" s="12">
        <v>43798</v>
      </c>
      <c r="B329" s="13">
        <v>42.54</v>
      </c>
      <c r="C329" s="14">
        <v>35476633</v>
      </c>
      <c r="D329" s="13">
        <v>-1.57334567329939</v>
      </c>
      <c r="E329" s="13">
        <v>42.64</v>
      </c>
      <c r="F329" s="13">
        <v>42.54</v>
      </c>
      <c r="G329" s="13">
        <v>42.72</v>
      </c>
      <c r="H329" s="13">
        <v>42.572299999999998</v>
      </c>
      <c r="I329" s="13">
        <v>42.863529999999997</v>
      </c>
      <c r="J329" s="13">
        <v>-1.57334654888221</v>
      </c>
      <c r="K329" s="13">
        <v>0.87910096493291401</v>
      </c>
    </row>
    <row r="330" spans="1:11" ht="15" customHeight="1" x14ac:dyDescent="0.25">
      <c r="A330" s="3">
        <v>43796</v>
      </c>
      <c r="B330" s="10">
        <v>43.22</v>
      </c>
      <c r="C330" s="11">
        <v>30402270</v>
      </c>
      <c r="D330" s="10">
        <v>0.11582117211026401</v>
      </c>
      <c r="E330" s="10">
        <v>43.09</v>
      </c>
      <c r="F330" s="10">
        <v>43.014400000000002</v>
      </c>
      <c r="G330" s="10">
        <v>43.24</v>
      </c>
      <c r="H330" s="10">
        <v>43.106699999999996</v>
      </c>
      <c r="I330" s="10">
        <v>43.548701999999999</v>
      </c>
      <c r="J330" s="10">
        <v>0.115829766107289</v>
      </c>
      <c r="K330" s="10">
        <v>2.4916497999529201</v>
      </c>
    </row>
    <row r="331" spans="1:11" ht="15" customHeight="1" x14ac:dyDescent="0.25">
      <c r="A331" s="12">
        <v>43795</v>
      </c>
      <c r="B331" s="13">
        <v>43.17</v>
      </c>
      <c r="C331" s="14">
        <v>49571230</v>
      </c>
      <c r="D331" s="13">
        <v>-0.30023094688220697</v>
      </c>
      <c r="E331" s="13">
        <v>43.06</v>
      </c>
      <c r="F331" s="13">
        <v>42.89</v>
      </c>
      <c r="G331" s="13">
        <v>43.19</v>
      </c>
      <c r="H331" s="13">
        <v>42.901699999999998</v>
      </c>
      <c r="I331" s="13">
        <v>43.498317999999998</v>
      </c>
      <c r="J331" s="13">
        <v>-0.30023853230774999</v>
      </c>
      <c r="K331" s="13">
        <v>2.3730713108966701</v>
      </c>
    </row>
    <row r="332" spans="1:11" ht="15" customHeight="1" x14ac:dyDescent="0.25">
      <c r="A332" s="3">
        <v>43794</v>
      </c>
      <c r="B332" s="10">
        <v>43.3</v>
      </c>
      <c r="C332" s="11">
        <v>57053840</v>
      </c>
      <c r="D332" s="10">
        <v>1.00303242360624</v>
      </c>
      <c r="E332" s="10">
        <v>43.14</v>
      </c>
      <c r="F332" s="10">
        <v>43.1</v>
      </c>
      <c r="G332" s="10">
        <v>43.34</v>
      </c>
      <c r="H332" s="10">
        <v>43.140099999999997</v>
      </c>
      <c r="I332" s="10">
        <v>43.629309999999997</v>
      </c>
      <c r="J332" s="10">
        <v>1.0030387741357001</v>
      </c>
      <c r="K332" s="10">
        <v>2.68136032007529</v>
      </c>
    </row>
    <row r="333" spans="1:11" ht="15" customHeight="1" x14ac:dyDescent="0.25">
      <c r="A333" s="12">
        <v>43791</v>
      </c>
      <c r="B333" s="13">
        <v>42.87</v>
      </c>
      <c r="C333" s="14">
        <v>23519910</v>
      </c>
      <c r="D333" s="13">
        <v>0</v>
      </c>
      <c r="E333" s="13">
        <v>42.95</v>
      </c>
      <c r="F333" s="13">
        <v>42.77</v>
      </c>
      <c r="G333" s="13">
        <v>42.99</v>
      </c>
      <c r="H333" s="13">
        <v>42.932499999999997</v>
      </c>
      <c r="I333" s="13">
        <v>43.196036999999997</v>
      </c>
      <c r="J333" s="13">
        <v>0</v>
      </c>
      <c r="K333" s="13">
        <v>1.6616545069427899</v>
      </c>
    </row>
    <row r="334" spans="1:11" ht="15" customHeight="1" x14ac:dyDescent="0.25">
      <c r="A334" s="3">
        <v>43790</v>
      </c>
      <c r="B334" s="10">
        <v>42.87</v>
      </c>
      <c r="C334" s="11">
        <v>43842640</v>
      </c>
      <c r="D334" s="10">
        <v>-0.20949720670392299</v>
      </c>
      <c r="E334" s="10">
        <v>42.79</v>
      </c>
      <c r="F334" s="10">
        <v>42.68</v>
      </c>
      <c r="G334" s="10">
        <v>42.89</v>
      </c>
      <c r="H334" s="10">
        <v>42.7697</v>
      </c>
      <c r="I334" s="10">
        <v>43.196036999999997</v>
      </c>
      <c r="J334" s="10">
        <v>-0.209503033770819</v>
      </c>
      <c r="K334" s="10">
        <v>1.6616545069427899</v>
      </c>
    </row>
    <row r="335" spans="1:11" ht="15" customHeight="1" x14ac:dyDescent="0.25">
      <c r="A335" s="12">
        <v>43789</v>
      </c>
      <c r="B335" s="13">
        <v>42.96</v>
      </c>
      <c r="C335" s="14">
        <v>51992566</v>
      </c>
      <c r="D335" s="13">
        <v>-0.44032444959443101</v>
      </c>
      <c r="E335" s="13">
        <v>43</v>
      </c>
      <c r="F335" s="13">
        <v>42.78</v>
      </c>
      <c r="G335" s="13">
        <v>43.16</v>
      </c>
      <c r="H335" s="13">
        <v>43.076000000000001</v>
      </c>
      <c r="I335" s="13">
        <v>43.286724</v>
      </c>
      <c r="J335" s="13">
        <v>-0.44033130003717702</v>
      </c>
      <c r="K335" s="13">
        <v>1.8750859025652999</v>
      </c>
    </row>
    <row r="336" spans="1:11" ht="15" customHeight="1" x14ac:dyDescent="0.25">
      <c r="A336" s="3">
        <v>43788</v>
      </c>
      <c r="B336" s="10">
        <v>43.15</v>
      </c>
      <c r="C336" s="11">
        <v>40854434</v>
      </c>
      <c r="D336" s="10">
        <v>0.20901068276821799</v>
      </c>
      <c r="E336" s="10">
        <v>43.38</v>
      </c>
      <c r="F336" s="10">
        <v>43.09</v>
      </c>
      <c r="G336" s="10">
        <v>43.38</v>
      </c>
      <c r="H336" s="10">
        <v>43.289499999999997</v>
      </c>
      <c r="I336" s="10">
        <v>43.478172000000001</v>
      </c>
      <c r="J336" s="10">
        <v>0.20901418441252501</v>
      </c>
      <c r="K336" s="10">
        <v>2.3256578018357201</v>
      </c>
    </row>
    <row r="337" spans="1:11" ht="15" customHeight="1" x14ac:dyDescent="0.25">
      <c r="A337" s="12">
        <v>43787</v>
      </c>
      <c r="B337" s="13">
        <v>43.06</v>
      </c>
      <c r="C337" s="14">
        <v>52550520</v>
      </c>
      <c r="D337" s="13">
        <v>-0.16230002318571299</v>
      </c>
      <c r="E337" s="13">
        <v>43.14</v>
      </c>
      <c r="F337" s="13">
        <v>43.015000000000001</v>
      </c>
      <c r="G337" s="13">
        <v>43.22</v>
      </c>
      <c r="H337" s="13">
        <v>43.084699999999998</v>
      </c>
      <c r="I337" s="13">
        <v>43.387486000000003</v>
      </c>
      <c r="J337" s="13">
        <v>-0.16230375889190099</v>
      </c>
      <c r="K337" s="13">
        <v>2.1122287597081599</v>
      </c>
    </row>
    <row r="338" spans="1:11" ht="15" customHeight="1" x14ac:dyDescent="0.25">
      <c r="A338" s="3">
        <v>43784</v>
      </c>
      <c r="B338" s="10">
        <v>43.13</v>
      </c>
      <c r="C338" s="11">
        <v>67670690</v>
      </c>
      <c r="D338" s="10">
        <v>0.794578172470217</v>
      </c>
      <c r="E338" s="10">
        <v>43.07</v>
      </c>
      <c r="F338" s="10">
        <v>43.03</v>
      </c>
      <c r="G338" s="10">
        <v>43.22</v>
      </c>
      <c r="H338" s="10">
        <v>42.951500000000003</v>
      </c>
      <c r="I338" s="10">
        <v>43.458019999999998</v>
      </c>
      <c r="J338" s="10">
        <v>0.79458091027404498</v>
      </c>
      <c r="K338" s="10">
        <v>2.2782301718051201</v>
      </c>
    </row>
    <row r="339" spans="1:11" ht="15" customHeight="1" x14ac:dyDescent="0.25">
      <c r="A339" s="12">
        <v>43783</v>
      </c>
      <c r="B339" s="13">
        <v>42.79</v>
      </c>
      <c r="C339" s="14">
        <v>48737670</v>
      </c>
      <c r="D339" s="13">
        <v>7.0159027128169293E-2</v>
      </c>
      <c r="E339" s="13">
        <v>42.72</v>
      </c>
      <c r="F339" s="13">
        <v>42.57</v>
      </c>
      <c r="G339" s="13">
        <v>42.85</v>
      </c>
      <c r="H339" s="13">
        <v>42.683199999999999</v>
      </c>
      <c r="I339" s="13">
        <v>43.115433000000003</v>
      </c>
      <c r="J339" s="13">
        <v>7.0170267284352897E-2</v>
      </c>
      <c r="K339" s="13">
        <v>1.47195340080019</v>
      </c>
    </row>
    <row r="340" spans="1:11" ht="15" customHeight="1" x14ac:dyDescent="0.25">
      <c r="A340" s="3">
        <v>43782</v>
      </c>
      <c r="B340" s="10">
        <v>42.76</v>
      </c>
      <c r="C340" s="11">
        <v>63195300</v>
      </c>
      <c r="D340" s="10">
        <v>-0.76583894174984102</v>
      </c>
      <c r="E340" s="10">
        <v>42.66</v>
      </c>
      <c r="F340" s="10">
        <v>42.6</v>
      </c>
      <c r="G340" s="10">
        <v>42.84</v>
      </c>
      <c r="H340" s="10">
        <v>42.747700000000002</v>
      </c>
      <c r="I340" s="10">
        <v>43.0852</v>
      </c>
      <c r="J340" s="10">
        <v>-0.76584641848822499</v>
      </c>
      <c r="K340" s="10">
        <v>1.40080018827959</v>
      </c>
    </row>
    <row r="341" spans="1:11" ht="15" customHeight="1" x14ac:dyDescent="0.25">
      <c r="A341" s="12">
        <v>43781</v>
      </c>
      <c r="B341" s="13">
        <v>43.09</v>
      </c>
      <c r="C341" s="14">
        <v>57454900</v>
      </c>
      <c r="D341" s="13">
        <v>-0.64560756283144005</v>
      </c>
      <c r="E341" s="13">
        <v>43.255000000000003</v>
      </c>
      <c r="F341" s="13">
        <v>43.01</v>
      </c>
      <c r="G341" s="13">
        <v>43.28</v>
      </c>
      <c r="H341" s="13">
        <v>43.238599999999998</v>
      </c>
      <c r="I341" s="13">
        <v>43.417712999999999</v>
      </c>
      <c r="J341" s="13">
        <v>-0.64560190609393997</v>
      </c>
      <c r="K341" s="13">
        <v>2.1833678512591099</v>
      </c>
    </row>
    <row r="342" spans="1:11" ht="15" customHeight="1" x14ac:dyDescent="0.25">
      <c r="A342" s="3">
        <v>43780</v>
      </c>
      <c r="B342" s="10">
        <v>43.37</v>
      </c>
      <c r="C342" s="11">
        <v>47092848</v>
      </c>
      <c r="D342" s="10">
        <v>-0.70970695970696795</v>
      </c>
      <c r="E342" s="10">
        <v>43.14</v>
      </c>
      <c r="F342" s="10">
        <v>43.094999999999999</v>
      </c>
      <c r="G342" s="10">
        <v>43.414999999999999</v>
      </c>
      <c r="H342" s="10">
        <v>43.115200000000002</v>
      </c>
      <c r="I342" s="10">
        <v>43.699840000000002</v>
      </c>
      <c r="J342" s="10">
        <v>-0.70971230704213095</v>
      </c>
      <c r="K342" s="10">
        <v>2.84735231819251</v>
      </c>
    </row>
    <row r="343" spans="1:11" ht="15" customHeight="1" x14ac:dyDescent="0.25">
      <c r="A343" s="12">
        <v>43777</v>
      </c>
      <c r="B343" s="13">
        <v>43.68</v>
      </c>
      <c r="C343" s="14">
        <v>68673670</v>
      </c>
      <c r="D343" s="13">
        <v>-0.90744101633393104</v>
      </c>
      <c r="E343" s="13">
        <v>43.73</v>
      </c>
      <c r="F343" s="13">
        <v>43.59</v>
      </c>
      <c r="G343" s="13">
        <v>43.825000000000003</v>
      </c>
      <c r="H343" s="13">
        <v>43.601599999999998</v>
      </c>
      <c r="I343" s="13">
        <v>44.0122</v>
      </c>
      <c r="J343" s="13">
        <v>-0.90744743161947905</v>
      </c>
      <c r="K343" s="13">
        <v>3.5824899976464999</v>
      </c>
    </row>
    <row r="344" spans="1:11" ht="15" customHeight="1" x14ac:dyDescent="0.25">
      <c r="A344" s="3">
        <v>43776</v>
      </c>
      <c r="B344" s="10">
        <v>44.08</v>
      </c>
      <c r="C344" s="11">
        <v>97598195</v>
      </c>
      <c r="D344" s="10">
        <v>0.73126142595978305</v>
      </c>
      <c r="E344" s="10">
        <v>44.09</v>
      </c>
      <c r="F344" s="10">
        <v>44.024999999999999</v>
      </c>
      <c r="G344" s="10">
        <v>44.25</v>
      </c>
      <c r="H344" s="10">
        <v>43.960599999999999</v>
      </c>
      <c r="I344" s="10">
        <v>44.415244999999999</v>
      </c>
      <c r="J344" s="10">
        <v>0.73126891805121996</v>
      </c>
      <c r="K344" s="10">
        <v>4.5310543657330999</v>
      </c>
    </row>
    <row r="345" spans="1:11" ht="15" customHeight="1" x14ac:dyDescent="0.25">
      <c r="A345" s="12">
        <v>43775</v>
      </c>
      <c r="B345" s="13">
        <v>43.76</v>
      </c>
      <c r="C345" s="14">
        <v>61670500</v>
      </c>
      <c r="D345" s="13">
        <v>-0.31890660592255299</v>
      </c>
      <c r="E345" s="13">
        <v>43.87</v>
      </c>
      <c r="F345" s="13">
        <v>43.62</v>
      </c>
      <c r="G345" s="13">
        <v>43.91</v>
      </c>
      <c r="H345" s="13">
        <v>43.766199999999998</v>
      </c>
      <c r="I345" s="13">
        <v>44.092807999999998</v>
      </c>
      <c r="J345" s="13">
        <v>-0.31891169380932</v>
      </c>
      <c r="K345" s="13">
        <v>3.7722005177688702</v>
      </c>
    </row>
    <row r="346" spans="1:11" ht="15" customHeight="1" x14ac:dyDescent="0.25">
      <c r="A346" s="3">
        <v>43774</v>
      </c>
      <c r="B346" s="10">
        <v>43.9</v>
      </c>
      <c r="C346" s="11">
        <v>62354450</v>
      </c>
      <c r="D346" s="10">
        <v>0.57273768613974596</v>
      </c>
      <c r="E346" s="10">
        <v>43.91</v>
      </c>
      <c r="F346" s="10">
        <v>43.7</v>
      </c>
      <c r="G346" s="10">
        <v>43.94</v>
      </c>
      <c r="H346" s="10">
        <v>43.862400000000001</v>
      </c>
      <c r="I346" s="10">
        <v>44.233874999999998</v>
      </c>
      <c r="J346" s="10">
        <v>0.57274605935113598</v>
      </c>
      <c r="K346" s="10">
        <v>4.1042009884678601</v>
      </c>
    </row>
    <row r="347" spans="1:11" ht="15" customHeight="1" x14ac:dyDescent="0.25">
      <c r="A347" s="12">
        <v>43773</v>
      </c>
      <c r="B347" s="13">
        <v>43.65</v>
      </c>
      <c r="C347" s="14">
        <v>62191560</v>
      </c>
      <c r="D347" s="13">
        <v>0.99490976399814102</v>
      </c>
      <c r="E347" s="13">
        <v>43.77</v>
      </c>
      <c r="F347" s="13">
        <v>43.58</v>
      </c>
      <c r="G347" s="13">
        <v>43.82</v>
      </c>
      <c r="H347" s="13">
        <v>43.591200000000001</v>
      </c>
      <c r="I347" s="13">
        <v>43.981969999999997</v>
      </c>
      <c r="J347" s="13">
        <v>0.99490450943864295</v>
      </c>
      <c r="K347" s="13">
        <v>3.51134384561071</v>
      </c>
    </row>
    <row r="348" spans="1:11" ht="15" customHeight="1" x14ac:dyDescent="0.25">
      <c r="A348" s="3">
        <v>43770</v>
      </c>
      <c r="B348" s="10">
        <v>43.22</v>
      </c>
      <c r="C348" s="11">
        <v>72772360</v>
      </c>
      <c r="D348" s="10">
        <v>1.50305307656177</v>
      </c>
      <c r="E348" s="10">
        <v>43.03</v>
      </c>
      <c r="F348" s="10">
        <v>43.01</v>
      </c>
      <c r="G348" s="10">
        <v>43.25</v>
      </c>
      <c r="H348" s="10">
        <v>42.9636</v>
      </c>
      <c r="I348" s="10">
        <v>43.548701999999999</v>
      </c>
      <c r="J348" s="10">
        <v>1.5030521164366599</v>
      </c>
      <c r="K348" s="10">
        <v>2.4916497999529201</v>
      </c>
    </row>
    <row r="349" spans="1:11" ht="15" customHeight="1" x14ac:dyDescent="0.25">
      <c r="A349" s="12">
        <v>43769</v>
      </c>
      <c r="B349" s="13">
        <v>42.58</v>
      </c>
      <c r="C349" s="14">
        <v>56057754</v>
      </c>
      <c r="D349" s="13">
        <v>-0.79217148182666397</v>
      </c>
      <c r="E349" s="13">
        <v>42.76</v>
      </c>
      <c r="F349" s="13">
        <v>42.36</v>
      </c>
      <c r="G349" s="13">
        <v>42.77</v>
      </c>
      <c r="H349" s="13">
        <v>42.667999999999999</v>
      </c>
      <c r="I349" s="13">
        <v>42.903835000000001</v>
      </c>
      <c r="J349" s="13">
        <v>-0.79216502971413105</v>
      </c>
      <c r="K349" s="13">
        <v>0.97395857848905298</v>
      </c>
    </row>
    <row r="350" spans="1:11" ht="15" customHeight="1" x14ac:dyDescent="0.25">
      <c r="A350" s="3">
        <v>43768</v>
      </c>
      <c r="B350" s="10">
        <v>42.92</v>
      </c>
      <c r="C350" s="11">
        <v>60881020</v>
      </c>
      <c r="D350" s="10">
        <v>0.44465246899134597</v>
      </c>
      <c r="E350" s="10">
        <v>42.63</v>
      </c>
      <c r="F350" s="10">
        <v>42.45</v>
      </c>
      <c r="G350" s="10">
        <v>42.92</v>
      </c>
      <c r="H350" s="10">
        <v>42.651200000000003</v>
      </c>
      <c r="I350" s="10">
        <v>43.246417999999998</v>
      </c>
      <c r="J350" s="10">
        <v>0.44465013496466299</v>
      </c>
      <c r="K350" s="10">
        <v>1.78022593551423</v>
      </c>
    </row>
    <row r="351" spans="1:11" ht="15" customHeight="1" x14ac:dyDescent="0.25">
      <c r="A351" s="12">
        <v>43767</v>
      </c>
      <c r="B351" s="13">
        <v>42.73</v>
      </c>
      <c r="C351" s="14">
        <v>33949800</v>
      </c>
      <c r="D351" s="13">
        <v>-0.51222351571595903</v>
      </c>
      <c r="E351" s="13">
        <v>42.73</v>
      </c>
      <c r="F351" s="13">
        <v>42.69</v>
      </c>
      <c r="G351" s="13">
        <v>42.86</v>
      </c>
      <c r="H351" s="13">
        <v>42.744399999999999</v>
      </c>
      <c r="I351" s="13">
        <v>43.054974000000001</v>
      </c>
      <c r="J351" s="13">
        <v>-0.51223003628976205</v>
      </c>
      <c r="K351" s="13">
        <v>1.32966345022358</v>
      </c>
    </row>
    <row r="352" spans="1:11" ht="15" customHeight="1" x14ac:dyDescent="0.25">
      <c r="A352" s="3">
        <v>43766</v>
      </c>
      <c r="B352" s="10">
        <v>42.95</v>
      </c>
      <c r="C352" s="11">
        <v>56279120</v>
      </c>
      <c r="D352" s="10">
        <v>0.58548009367680398</v>
      </c>
      <c r="E352" s="10">
        <v>42.9</v>
      </c>
      <c r="F352" s="10">
        <v>42.88</v>
      </c>
      <c r="G352" s="10">
        <v>43.06</v>
      </c>
      <c r="H352" s="10">
        <v>42.714700000000001</v>
      </c>
      <c r="I352" s="10">
        <v>43.276649999999997</v>
      </c>
      <c r="J352" s="10">
        <v>0.58548631524750705</v>
      </c>
      <c r="K352" s="10">
        <v>1.85137679453987</v>
      </c>
    </row>
    <row r="353" spans="1:11" ht="15" customHeight="1" x14ac:dyDescent="0.25">
      <c r="A353" s="12">
        <v>43763</v>
      </c>
      <c r="B353" s="13">
        <v>42.7</v>
      </c>
      <c r="C353" s="14">
        <v>49443680</v>
      </c>
      <c r="D353" s="13">
        <v>0.70754716981134003</v>
      </c>
      <c r="E353" s="13">
        <v>42.4</v>
      </c>
      <c r="F353" s="13">
        <v>42.38</v>
      </c>
      <c r="G353" s="13">
        <v>42.725000000000001</v>
      </c>
      <c r="H353" s="13">
        <v>42.426699999999997</v>
      </c>
      <c r="I353" s="13">
        <v>43.024746</v>
      </c>
      <c r="J353" s="13">
        <v>0.70754342691736705</v>
      </c>
      <c r="K353" s="13">
        <v>1.25852200517768</v>
      </c>
    </row>
    <row r="354" spans="1:11" ht="15" customHeight="1" x14ac:dyDescent="0.25">
      <c r="A354" s="3">
        <v>43762</v>
      </c>
      <c r="B354" s="10">
        <v>42.4</v>
      </c>
      <c r="C354" s="11">
        <v>61730300</v>
      </c>
      <c r="D354" s="10">
        <v>0</v>
      </c>
      <c r="E354" s="10">
        <v>42.575000000000003</v>
      </c>
      <c r="F354" s="10">
        <v>42.37</v>
      </c>
      <c r="G354" s="10">
        <v>42.59</v>
      </c>
      <c r="H354" s="10">
        <v>42.490600000000001</v>
      </c>
      <c r="I354" s="10">
        <v>42.722465999999997</v>
      </c>
      <c r="J354" s="10">
        <v>0</v>
      </c>
      <c r="K354" s="10">
        <v>0.54710755471874595</v>
      </c>
    </row>
    <row r="355" spans="1:11" ht="15" customHeight="1" x14ac:dyDescent="0.25">
      <c r="A355" s="12">
        <v>43761</v>
      </c>
      <c r="B355" s="13">
        <v>42.4</v>
      </c>
      <c r="C355" s="14">
        <v>43371620</v>
      </c>
      <c r="D355" s="13">
        <v>2.35904694503297E-2</v>
      </c>
      <c r="E355" s="13">
        <v>42.22</v>
      </c>
      <c r="F355" s="13">
        <v>42.19</v>
      </c>
      <c r="G355" s="13">
        <v>42.445</v>
      </c>
      <c r="H355" s="13">
        <v>42.226700000000001</v>
      </c>
      <c r="I355" s="13">
        <v>42.722465999999997</v>
      </c>
      <c r="J355" s="13">
        <v>2.3597370008832101E-2</v>
      </c>
      <c r="K355" s="13">
        <v>0.54710755471874595</v>
      </c>
    </row>
    <row r="356" spans="1:11" ht="15" customHeight="1" x14ac:dyDescent="0.25">
      <c r="A356" s="3">
        <v>43760</v>
      </c>
      <c r="B356" s="10">
        <v>42.39</v>
      </c>
      <c r="C356" s="11">
        <v>59633620</v>
      </c>
      <c r="D356" s="10">
        <v>7.0821529745046505E-2</v>
      </c>
      <c r="E356" s="10">
        <v>42.39</v>
      </c>
      <c r="F356" s="10">
        <v>42.33</v>
      </c>
      <c r="G356" s="10">
        <v>42.534999999999997</v>
      </c>
      <c r="H356" s="10">
        <v>42.346200000000003</v>
      </c>
      <c r="I356" s="10">
        <v>42.712387</v>
      </c>
      <c r="J356" s="10">
        <v>7.0811781492885403E-2</v>
      </c>
      <c r="K356" s="10">
        <v>0.52338667921863402</v>
      </c>
    </row>
    <row r="357" spans="1:11" ht="15" customHeight="1" x14ac:dyDescent="0.25">
      <c r="A357" s="12">
        <v>43759</v>
      </c>
      <c r="B357" s="13">
        <v>42.36</v>
      </c>
      <c r="C357" s="14">
        <v>38550633</v>
      </c>
      <c r="D357" s="13">
        <v>0.90519294902335901</v>
      </c>
      <c r="E357" s="13">
        <v>42.16</v>
      </c>
      <c r="F357" s="13">
        <v>42.094999999999999</v>
      </c>
      <c r="G357" s="13">
        <v>42.365000000000002</v>
      </c>
      <c r="H357" s="13">
        <v>42.117699999999999</v>
      </c>
      <c r="I357" s="13">
        <v>42.682163000000003</v>
      </c>
      <c r="J357" s="13">
        <v>0.90520001881830803</v>
      </c>
      <c r="K357" s="13">
        <v>0.45225464815250799</v>
      </c>
    </row>
    <row r="358" spans="1:11" ht="15" customHeight="1" x14ac:dyDescent="0.25">
      <c r="A358" s="3">
        <v>43756</v>
      </c>
      <c r="B358" s="10">
        <v>41.98</v>
      </c>
      <c r="C358" s="11">
        <v>78863520</v>
      </c>
      <c r="D358" s="10">
        <v>-0.52132701421801997</v>
      </c>
      <c r="E358" s="10">
        <v>42.11</v>
      </c>
      <c r="F358" s="10">
        <v>41.87</v>
      </c>
      <c r="G358" s="10">
        <v>42.215000000000003</v>
      </c>
      <c r="H358" s="10">
        <v>41.936199999999999</v>
      </c>
      <c r="I358" s="10">
        <v>42.29927</v>
      </c>
      <c r="J358" s="10">
        <v>-0.52133599000041497</v>
      </c>
      <c r="K358" s="10">
        <v>-0.44888208990351097</v>
      </c>
    </row>
    <row r="359" spans="1:11" ht="15" customHeight="1" x14ac:dyDescent="0.25">
      <c r="A359" s="12">
        <v>43755</v>
      </c>
      <c r="B359" s="13">
        <v>42.2</v>
      </c>
      <c r="C359" s="14">
        <v>56583810</v>
      </c>
      <c r="D359" s="13">
        <v>0.38058991436726802</v>
      </c>
      <c r="E359" s="13">
        <v>42.37</v>
      </c>
      <c r="F359" s="13">
        <v>42.14</v>
      </c>
      <c r="G359" s="13">
        <v>42.39</v>
      </c>
      <c r="H359" s="13">
        <v>42.108800000000002</v>
      </c>
      <c r="I359" s="13">
        <v>42.520947</v>
      </c>
      <c r="J359" s="13">
        <v>0.38059024455538898</v>
      </c>
      <c r="K359" s="13">
        <v>7.2833607907737297E-2</v>
      </c>
    </row>
    <row r="360" spans="1:11" ht="15" customHeight="1" x14ac:dyDescent="0.25">
      <c r="A360" s="3">
        <v>43754</v>
      </c>
      <c r="B360" s="10">
        <v>42.04</v>
      </c>
      <c r="C360" s="11">
        <v>40793930</v>
      </c>
      <c r="D360" s="10">
        <v>0.28625954198473402</v>
      </c>
      <c r="E360" s="10">
        <v>41.88</v>
      </c>
      <c r="F360" s="10">
        <v>41.79</v>
      </c>
      <c r="G360" s="10">
        <v>42.08</v>
      </c>
      <c r="H360" s="10">
        <v>41.930999999999997</v>
      </c>
      <c r="I360" s="10">
        <v>42.359729999999999</v>
      </c>
      <c r="J360" s="10">
        <v>0.28627700448946503</v>
      </c>
      <c r="K360" s="10">
        <v>-0.306589785831967</v>
      </c>
    </row>
    <row r="361" spans="1:11" ht="15" customHeight="1" x14ac:dyDescent="0.25">
      <c r="A361" s="12">
        <v>43753</v>
      </c>
      <c r="B361" s="13">
        <v>41.92</v>
      </c>
      <c r="C361" s="14">
        <v>51167120</v>
      </c>
      <c r="D361" s="13">
        <v>0.89049338146811596</v>
      </c>
      <c r="E361" s="13">
        <v>41.67</v>
      </c>
      <c r="F361" s="13">
        <v>41.645000000000003</v>
      </c>
      <c r="G361" s="13">
        <v>42.01</v>
      </c>
      <c r="H361" s="13">
        <v>41.7333</v>
      </c>
      <c r="I361" s="13">
        <v>42.238810000000001</v>
      </c>
      <c r="J361" s="13">
        <v>0.89048392490327299</v>
      </c>
      <c r="K361" s="13">
        <v>-0.591174393975055</v>
      </c>
    </row>
    <row r="362" spans="1:11" ht="15" customHeight="1" x14ac:dyDescent="0.25">
      <c r="A362" s="3">
        <v>43752</v>
      </c>
      <c r="B362" s="10">
        <v>41.55</v>
      </c>
      <c r="C362" s="11">
        <v>29268600</v>
      </c>
      <c r="D362" s="10">
        <v>-0.43134435657800002</v>
      </c>
      <c r="E362" s="10">
        <v>41.68</v>
      </c>
      <c r="F362" s="10">
        <v>41.54</v>
      </c>
      <c r="G362" s="10">
        <v>41.74</v>
      </c>
      <c r="H362" s="10">
        <v>41.658200000000001</v>
      </c>
      <c r="I362" s="10">
        <v>41.866</v>
      </c>
      <c r="J362" s="10">
        <v>-0.43134683572361099</v>
      </c>
      <c r="K362" s="10">
        <v>-1.4685808425511899</v>
      </c>
    </row>
    <row r="363" spans="1:11" ht="15" customHeight="1" x14ac:dyDescent="0.25">
      <c r="A363" s="12">
        <v>43749</v>
      </c>
      <c r="B363" s="13">
        <v>41.73</v>
      </c>
      <c r="C363" s="14">
        <v>96068250</v>
      </c>
      <c r="D363" s="13">
        <v>1.6070124178232099</v>
      </c>
      <c r="E363" s="13">
        <v>41.695</v>
      </c>
      <c r="F363" s="13">
        <v>41.625</v>
      </c>
      <c r="G363" s="13">
        <v>42.045000000000002</v>
      </c>
      <c r="H363" s="13">
        <v>41.4223</v>
      </c>
      <c r="I363" s="13">
        <v>42.047370000000001</v>
      </c>
      <c r="J363" s="13">
        <v>1.60701361812463</v>
      </c>
      <c r="K363" s="13">
        <v>-1.0417274652859501</v>
      </c>
    </row>
    <row r="364" spans="1:11" ht="15" customHeight="1" x14ac:dyDescent="0.25">
      <c r="A364" s="3">
        <v>43748</v>
      </c>
      <c r="B364" s="10">
        <v>41.07</v>
      </c>
      <c r="C364" s="11">
        <v>52315047</v>
      </c>
      <c r="D364" s="10">
        <v>1.0332103321033199</v>
      </c>
      <c r="E364" s="10">
        <v>40.799999999999997</v>
      </c>
      <c r="F364" s="10">
        <v>40.79</v>
      </c>
      <c r="G364" s="10">
        <v>41.24</v>
      </c>
      <c r="H364" s="10">
        <v>40.804499999999997</v>
      </c>
      <c r="I364" s="10">
        <v>41.382350000000002</v>
      </c>
      <c r="J364" s="10">
        <v>1.03320976633405</v>
      </c>
      <c r="K364" s="10">
        <v>-2.6068486702753502</v>
      </c>
    </row>
    <row r="365" spans="1:11" ht="15" customHeight="1" x14ac:dyDescent="0.25">
      <c r="A365" s="12">
        <v>43747</v>
      </c>
      <c r="B365" s="13">
        <v>40.65</v>
      </c>
      <c r="C365" s="14">
        <v>41483870</v>
      </c>
      <c r="D365" s="13">
        <v>0.76846802181456098</v>
      </c>
      <c r="E365" s="13">
        <v>40.67</v>
      </c>
      <c r="F365" s="13">
        <v>40.6</v>
      </c>
      <c r="G365" s="13">
        <v>40.81</v>
      </c>
      <c r="H365" s="13">
        <v>40.658999999999999</v>
      </c>
      <c r="I365" s="13">
        <v>40.959156</v>
      </c>
      <c r="J365" s="13">
        <v>0.76847137549362898</v>
      </c>
      <c r="K365" s="13">
        <v>-3.6028336079077401</v>
      </c>
    </row>
    <row r="366" spans="1:11" ht="15" customHeight="1" x14ac:dyDescent="0.25">
      <c r="A366" s="3">
        <v>43746</v>
      </c>
      <c r="B366" s="10">
        <v>40.340000000000003</v>
      </c>
      <c r="C366" s="11">
        <v>58679980</v>
      </c>
      <c r="D366" s="10">
        <v>-0.713758306669942</v>
      </c>
      <c r="E366" s="10">
        <v>40.549999999999997</v>
      </c>
      <c r="F366" s="10">
        <v>40.31</v>
      </c>
      <c r="G366" s="10">
        <v>40.6</v>
      </c>
      <c r="H366" s="10">
        <v>40.694299999999998</v>
      </c>
      <c r="I366" s="10">
        <v>40.646796999999999</v>
      </c>
      <c r="J366" s="10">
        <v>-0.71376914442501305</v>
      </c>
      <c r="K366" s="10">
        <v>-4.3379689338667902</v>
      </c>
    </row>
    <row r="367" spans="1:11" ht="15" customHeight="1" x14ac:dyDescent="0.25">
      <c r="A367" s="12">
        <v>43745</v>
      </c>
      <c r="B367" s="13">
        <v>40.630000000000003</v>
      </c>
      <c r="C367" s="14">
        <v>57119510</v>
      </c>
      <c r="D367" s="13">
        <v>-0.82987551867218501</v>
      </c>
      <c r="E367" s="13">
        <v>40.72</v>
      </c>
      <c r="F367" s="13">
        <v>40.594999999999999</v>
      </c>
      <c r="G367" s="13">
        <v>40.93</v>
      </c>
      <c r="H367" s="13">
        <v>40.700299999999999</v>
      </c>
      <c r="I367" s="13">
        <v>40.939006999999997</v>
      </c>
      <c r="J367" s="13">
        <v>-0.829868713874648</v>
      </c>
      <c r="K367" s="13">
        <v>-3.65025417745353</v>
      </c>
    </row>
    <row r="368" spans="1:11" ht="15" customHeight="1" x14ac:dyDescent="0.25">
      <c r="A368" s="3">
        <v>43742</v>
      </c>
      <c r="B368" s="10">
        <v>40.97</v>
      </c>
      <c r="C368" s="11">
        <v>54334700</v>
      </c>
      <c r="D368" s="10">
        <v>0.44128462858543599</v>
      </c>
      <c r="E368" s="10">
        <v>40.67</v>
      </c>
      <c r="F368" s="10">
        <v>40.625</v>
      </c>
      <c r="G368" s="10">
        <v>41.05</v>
      </c>
      <c r="H368" s="10">
        <v>40.799199999999999</v>
      </c>
      <c r="I368" s="10">
        <v>41.281590000000001</v>
      </c>
      <c r="J368" s="10">
        <v>0.44127740033730301</v>
      </c>
      <c r="K368" s="10">
        <v>-2.8439868204283298</v>
      </c>
    </row>
    <row r="369" spans="1:11" ht="15" customHeight="1" x14ac:dyDescent="0.25">
      <c r="A369" s="12">
        <v>43741</v>
      </c>
      <c r="B369" s="13">
        <v>40.79</v>
      </c>
      <c r="C369" s="14">
        <v>62375080</v>
      </c>
      <c r="D369" s="13">
        <v>1.29128383411967</v>
      </c>
      <c r="E369" s="13">
        <v>40.409999999999997</v>
      </c>
      <c r="F369" s="13">
        <v>40.299999999999997</v>
      </c>
      <c r="G369" s="13">
        <v>40.79</v>
      </c>
      <c r="H369" s="13">
        <v>40.613199999999999</v>
      </c>
      <c r="I369" s="13">
        <v>41.100223999999997</v>
      </c>
      <c r="J369" s="13">
        <v>1.2912893145147999</v>
      </c>
      <c r="K369" s="13">
        <v>-3.2708307837138202</v>
      </c>
    </row>
    <row r="370" spans="1:11" ht="15" customHeight="1" x14ac:dyDescent="0.25">
      <c r="A370" s="3">
        <v>43740</v>
      </c>
      <c r="B370" s="10">
        <v>40.270000000000003</v>
      </c>
      <c r="C370" s="11">
        <v>41850832</v>
      </c>
      <c r="D370" s="10">
        <v>-0.76392311483488495</v>
      </c>
      <c r="E370" s="10">
        <v>40.28</v>
      </c>
      <c r="F370" s="10">
        <v>40.07</v>
      </c>
      <c r="G370" s="10">
        <v>40.340000000000003</v>
      </c>
      <c r="H370" s="10">
        <v>40.486400000000003</v>
      </c>
      <c r="I370" s="10">
        <v>40.576267000000001</v>
      </c>
      <c r="J370" s="10">
        <v>-0.76392637893970505</v>
      </c>
      <c r="K370" s="10">
        <v>-4.5039609319839897</v>
      </c>
    </row>
    <row r="371" spans="1:11" ht="15" customHeight="1" x14ac:dyDescent="0.25">
      <c r="A371" s="12">
        <v>43739</v>
      </c>
      <c r="B371" s="13">
        <v>40.58</v>
      </c>
      <c r="C371" s="14">
        <v>48907566</v>
      </c>
      <c r="D371" s="13">
        <v>-0.70956691950085904</v>
      </c>
      <c r="E371" s="13">
        <v>40.9</v>
      </c>
      <c r="F371" s="13">
        <v>40.549999999999997</v>
      </c>
      <c r="G371" s="13">
        <v>40.909999999999997</v>
      </c>
      <c r="H371" s="13">
        <v>40.860500000000002</v>
      </c>
      <c r="I371" s="13">
        <v>40.888626000000002</v>
      </c>
      <c r="J371" s="13">
        <v>-0.70956316324852697</v>
      </c>
      <c r="K371" s="13">
        <v>-3.7688256060249401</v>
      </c>
    </row>
    <row r="372" spans="1:11" ht="15" customHeight="1" x14ac:dyDescent="0.25">
      <c r="A372" s="3">
        <v>43738</v>
      </c>
      <c r="B372" s="10">
        <v>40.869999999999997</v>
      </c>
      <c r="C372" s="11">
        <v>44218633</v>
      </c>
      <c r="D372" s="10">
        <v>0.56594488188974601</v>
      </c>
      <c r="E372" s="10">
        <v>40.98</v>
      </c>
      <c r="F372" s="10">
        <v>40.82</v>
      </c>
      <c r="G372" s="10">
        <v>41.1</v>
      </c>
      <c r="H372" s="10">
        <v>40.964700000000001</v>
      </c>
      <c r="I372" s="10">
        <v>41.18083</v>
      </c>
      <c r="J372" s="10">
        <v>0.56595169248987398</v>
      </c>
      <c r="K372" s="10">
        <v>-3.08112497058131</v>
      </c>
    </row>
    <row r="373" spans="1:11" ht="15" customHeight="1" x14ac:dyDescent="0.25">
      <c r="A373" s="12">
        <v>43735</v>
      </c>
      <c r="B373" s="13">
        <v>40.64</v>
      </c>
      <c r="C373" s="14">
        <v>79886690</v>
      </c>
      <c r="D373" s="13">
        <v>-1.2873451542385199</v>
      </c>
      <c r="E373" s="13">
        <v>41.17</v>
      </c>
      <c r="F373" s="13">
        <v>40.494300000000003</v>
      </c>
      <c r="G373" s="13">
        <v>41.265000000000001</v>
      </c>
      <c r="H373" s="13">
        <v>40.985700000000001</v>
      </c>
      <c r="I373" s="13">
        <v>40.949078</v>
      </c>
      <c r="J373" s="13">
        <v>-1.2873480315241601</v>
      </c>
      <c r="K373" s="13">
        <v>-3.6265521299129202</v>
      </c>
    </row>
    <row r="374" spans="1:11" ht="15" customHeight="1" x14ac:dyDescent="0.25">
      <c r="A374" s="3">
        <v>43734</v>
      </c>
      <c r="B374" s="10">
        <v>41.17</v>
      </c>
      <c r="C374" s="11">
        <v>38031300</v>
      </c>
      <c r="D374" s="10">
        <v>-2.42836328314677E-2</v>
      </c>
      <c r="E374" s="10">
        <v>41.25</v>
      </c>
      <c r="F374" s="10">
        <v>41.05</v>
      </c>
      <c r="G374" s="10">
        <v>41.3</v>
      </c>
      <c r="H374" s="10">
        <v>41.2956</v>
      </c>
      <c r="I374" s="10">
        <v>41.483110000000003</v>
      </c>
      <c r="J374" s="10">
        <v>-2.4285914697263999E-2</v>
      </c>
      <c r="K374" s="10">
        <v>-2.36971052012237</v>
      </c>
    </row>
    <row r="375" spans="1:11" ht="15" customHeight="1" x14ac:dyDescent="0.25">
      <c r="A375" s="12">
        <v>43733</v>
      </c>
      <c r="B375" s="13">
        <v>41.18</v>
      </c>
      <c r="C375" s="14">
        <v>43467160</v>
      </c>
      <c r="D375" s="13">
        <v>-7.2797864595974801E-2</v>
      </c>
      <c r="E375" s="13">
        <v>40.935000000000002</v>
      </c>
      <c r="F375" s="13">
        <v>40.791600000000003</v>
      </c>
      <c r="G375" s="13">
        <v>41.27</v>
      </c>
      <c r="H375" s="13">
        <v>41.1327</v>
      </c>
      <c r="I375" s="13">
        <v>41.493186999999999</v>
      </c>
      <c r="J375" s="13">
        <v>-7.2797480650377194E-2</v>
      </c>
      <c r="K375" s="13">
        <v>-2.3459943516121502</v>
      </c>
    </row>
    <row r="376" spans="1:11" ht="15" customHeight="1" x14ac:dyDescent="0.25">
      <c r="A376" s="3">
        <v>43732</v>
      </c>
      <c r="B376" s="10">
        <v>41.21</v>
      </c>
      <c r="C376" s="11">
        <v>57469840</v>
      </c>
      <c r="D376" s="10">
        <v>-1.0564225690275999</v>
      </c>
      <c r="E376" s="10">
        <v>41.63</v>
      </c>
      <c r="F376" s="10">
        <v>41.164999999999999</v>
      </c>
      <c r="G376" s="10">
        <v>41.64</v>
      </c>
      <c r="H376" s="10">
        <v>41.362299999999998</v>
      </c>
      <c r="I376" s="10">
        <v>41.523415</v>
      </c>
      <c r="J376" s="10">
        <v>-1.0564264868367299</v>
      </c>
      <c r="K376" s="10">
        <v>-2.2748529065662502</v>
      </c>
    </row>
    <row r="377" spans="1:11" ht="15" customHeight="1" x14ac:dyDescent="0.25">
      <c r="A377" s="12">
        <v>43731</v>
      </c>
      <c r="B377" s="13">
        <v>41.65</v>
      </c>
      <c r="C377" s="14">
        <v>43554754</v>
      </c>
      <c r="D377" s="13">
        <v>9.6130737803412594E-2</v>
      </c>
      <c r="E377" s="13">
        <v>41.41</v>
      </c>
      <c r="F377" s="13">
        <v>41.41</v>
      </c>
      <c r="G377" s="13">
        <v>41.67</v>
      </c>
      <c r="H377" s="13">
        <v>41.524900000000002</v>
      </c>
      <c r="I377" s="13">
        <v>41.966763</v>
      </c>
      <c r="J377" s="13">
        <v>9.6137388764749795E-2</v>
      </c>
      <c r="K377" s="13">
        <v>-1.2314356319133899</v>
      </c>
    </row>
    <row r="378" spans="1:11" ht="15" customHeight="1" x14ac:dyDescent="0.25">
      <c r="A378" s="3">
        <v>43728</v>
      </c>
      <c r="B378" s="10">
        <v>41.61</v>
      </c>
      <c r="C378" s="11">
        <v>86133210</v>
      </c>
      <c r="D378" s="10">
        <v>9.6223237911963105E-2</v>
      </c>
      <c r="E378" s="10">
        <v>41.88</v>
      </c>
      <c r="F378" s="10">
        <v>41.44</v>
      </c>
      <c r="G378" s="10">
        <v>41.93</v>
      </c>
      <c r="H378" s="10">
        <v>41.7819</v>
      </c>
      <c r="I378" s="10">
        <v>41.926456000000002</v>
      </c>
      <c r="J378" s="10">
        <v>9.6217953073485199E-2</v>
      </c>
      <c r="K378" s="10">
        <v>-1.3262979524594001</v>
      </c>
    </row>
    <row r="379" spans="1:11" ht="15" customHeight="1" x14ac:dyDescent="0.25">
      <c r="A379" s="12">
        <v>43727</v>
      </c>
      <c r="B379" s="13">
        <v>41.57</v>
      </c>
      <c r="C379" s="14">
        <v>52530280</v>
      </c>
      <c r="D379" s="13">
        <v>-0.40728318160038102</v>
      </c>
      <c r="E379" s="13">
        <v>41.74</v>
      </c>
      <c r="F379" s="13">
        <v>41.5</v>
      </c>
      <c r="G379" s="13">
        <v>41.875</v>
      </c>
      <c r="H379" s="13">
        <v>41.589300000000001</v>
      </c>
      <c r="I379" s="13">
        <v>41.886153999999998</v>
      </c>
      <c r="J379" s="13">
        <v>-0.407290503822754</v>
      </c>
      <c r="K379" s="13">
        <v>-1.42114850553072</v>
      </c>
    </row>
    <row r="380" spans="1:11" ht="15" customHeight="1" x14ac:dyDescent="0.25">
      <c r="A380" s="3">
        <v>43726</v>
      </c>
      <c r="B380" s="10">
        <v>41.74</v>
      </c>
      <c r="C380" s="11">
        <v>71023400</v>
      </c>
      <c r="D380" s="10">
        <v>-0.40563111429251503</v>
      </c>
      <c r="E380" s="10">
        <v>41.84</v>
      </c>
      <c r="F380" s="10">
        <v>41.41</v>
      </c>
      <c r="G380" s="10">
        <v>41.895000000000003</v>
      </c>
      <c r="H380" s="10">
        <v>41.778799999999997</v>
      </c>
      <c r="I380" s="10">
        <v>42.057450000000003</v>
      </c>
      <c r="J380" s="10">
        <v>-0.40561715118309</v>
      </c>
      <c r="K380" s="10">
        <v>-1.0180042362908801</v>
      </c>
    </row>
    <row r="381" spans="1:11" ht="15" customHeight="1" x14ac:dyDescent="0.25">
      <c r="A381" s="12">
        <v>43725</v>
      </c>
      <c r="B381" s="13">
        <v>41.91</v>
      </c>
      <c r="C381" s="14">
        <v>98987766</v>
      </c>
      <c r="D381" s="13">
        <v>0</v>
      </c>
      <c r="E381" s="13">
        <v>41.53</v>
      </c>
      <c r="F381" s="13">
        <v>41.5</v>
      </c>
      <c r="G381" s="13">
        <v>41.94</v>
      </c>
      <c r="H381" s="13">
        <v>41.671999999999997</v>
      </c>
      <c r="I381" s="13">
        <v>42.228737000000002</v>
      </c>
      <c r="J381" s="13">
        <v>0</v>
      </c>
      <c r="K381" s="13">
        <v>-0.614881148505529</v>
      </c>
    </row>
    <row r="382" spans="1:11" ht="15" customHeight="1" x14ac:dyDescent="0.25">
      <c r="A382" s="3">
        <v>43724</v>
      </c>
      <c r="B382" s="10">
        <v>41.91</v>
      </c>
      <c r="C382" s="11">
        <v>62905793</v>
      </c>
      <c r="D382" s="10">
        <v>-0.78125000000001099</v>
      </c>
      <c r="E382" s="10">
        <v>41.91</v>
      </c>
      <c r="F382" s="10">
        <v>41.81</v>
      </c>
      <c r="G382" s="10">
        <v>42.11</v>
      </c>
      <c r="H382" s="10">
        <v>41.996899999999997</v>
      </c>
      <c r="I382" s="10">
        <v>42.228737000000002</v>
      </c>
      <c r="J382" s="10">
        <v>-0.78125759934212202</v>
      </c>
      <c r="K382" s="10">
        <v>-0.614881148505529</v>
      </c>
    </row>
    <row r="383" spans="1:11" ht="15" customHeight="1" x14ac:dyDescent="0.25">
      <c r="A383" s="12">
        <v>43721</v>
      </c>
      <c r="B383" s="13">
        <v>42.24</v>
      </c>
      <c r="C383" s="14">
        <v>58403450</v>
      </c>
      <c r="D383" s="13">
        <v>0.57142857142857795</v>
      </c>
      <c r="E383" s="13">
        <v>42.25</v>
      </c>
      <c r="F383" s="13">
        <v>42.16</v>
      </c>
      <c r="G383" s="13">
        <v>42.35</v>
      </c>
      <c r="H383" s="13">
        <v>41.9786</v>
      </c>
      <c r="I383" s="13">
        <v>42.561250000000001</v>
      </c>
      <c r="J383" s="13">
        <v>0.57143027277499703</v>
      </c>
      <c r="K383" s="13">
        <v>0.16768651447399099</v>
      </c>
    </row>
    <row r="384" spans="1:11" ht="15" customHeight="1" x14ac:dyDescent="0.25">
      <c r="A384" s="3">
        <v>43720</v>
      </c>
      <c r="B384" s="10">
        <v>42</v>
      </c>
      <c r="C384" s="11">
        <v>74590050</v>
      </c>
      <c r="D384" s="10">
        <v>0.71942446043164998</v>
      </c>
      <c r="E384" s="10">
        <v>41.97</v>
      </c>
      <c r="F384" s="10">
        <v>41.82</v>
      </c>
      <c r="G384" s="10">
        <v>42.25</v>
      </c>
      <c r="H384" s="10">
        <v>41.801499999999997</v>
      </c>
      <c r="I384" s="10">
        <v>42.319423999999998</v>
      </c>
      <c r="J384" s="10">
        <v>0.71942302216978504</v>
      </c>
      <c r="K384" s="10">
        <v>-0.40144975288304002</v>
      </c>
    </row>
    <row r="385" spans="1:11" ht="15" customHeight="1" x14ac:dyDescent="0.25">
      <c r="A385" s="12">
        <v>43719</v>
      </c>
      <c r="B385" s="13">
        <v>41.7</v>
      </c>
      <c r="C385" s="14">
        <v>62563887</v>
      </c>
      <c r="D385" s="13">
        <v>0.70031393383243001</v>
      </c>
      <c r="E385" s="13">
        <v>41.56</v>
      </c>
      <c r="F385" s="13">
        <v>41.484999999999999</v>
      </c>
      <c r="G385" s="13">
        <v>41.73</v>
      </c>
      <c r="H385" s="13">
        <v>41.576700000000002</v>
      </c>
      <c r="I385" s="13">
        <v>42.017142999999997</v>
      </c>
      <c r="J385" s="13">
        <v>0.70031501785130501</v>
      </c>
      <c r="K385" s="13">
        <v>-1.11286655683691</v>
      </c>
    </row>
    <row r="386" spans="1:11" ht="15" customHeight="1" x14ac:dyDescent="0.25">
      <c r="A386" s="3">
        <v>43718</v>
      </c>
      <c r="B386" s="10">
        <v>41.41</v>
      </c>
      <c r="C386" s="11">
        <v>48449550</v>
      </c>
      <c r="D386" s="10">
        <v>7.2498791686781403E-2</v>
      </c>
      <c r="E386" s="10">
        <v>41.34</v>
      </c>
      <c r="F386" s="10">
        <v>41.17</v>
      </c>
      <c r="G386" s="10">
        <v>41.484999999999999</v>
      </c>
      <c r="H386" s="10">
        <v>41.203099999999999</v>
      </c>
      <c r="I386" s="10">
        <v>41.724936999999997</v>
      </c>
      <c r="J386" s="10">
        <v>7.2496007287248199E-2</v>
      </c>
      <c r="K386" s="10">
        <v>-1.8005718992704201</v>
      </c>
    </row>
    <row r="387" spans="1:11" ht="15" customHeight="1" x14ac:dyDescent="0.25">
      <c r="A387" s="12">
        <v>43717</v>
      </c>
      <c r="B387" s="13">
        <v>41.38</v>
      </c>
      <c r="C387" s="14">
        <v>38554200</v>
      </c>
      <c r="D387" s="13">
        <v>0.31515151515151202</v>
      </c>
      <c r="E387" s="13">
        <v>41.36</v>
      </c>
      <c r="F387" s="13">
        <v>41.25</v>
      </c>
      <c r="G387" s="13">
        <v>41.5</v>
      </c>
      <c r="H387" s="13">
        <v>41.304200000000002</v>
      </c>
      <c r="I387" s="13">
        <v>41.694710000000001</v>
      </c>
      <c r="J387" s="13">
        <v>0.31515465891887001</v>
      </c>
      <c r="K387" s="13">
        <v>-1.87171099082137</v>
      </c>
    </row>
    <row r="388" spans="1:11" ht="15" customHeight="1" x14ac:dyDescent="0.25">
      <c r="A388" s="3">
        <v>43714</v>
      </c>
      <c r="B388" s="10">
        <v>41.25</v>
      </c>
      <c r="C388" s="11">
        <v>48716200</v>
      </c>
      <c r="D388" s="10">
        <v>0.438276113951796</v>
      </c>
      <c r="E388" s="10">
        <v>41.3</v>
      </c>
      <c r="F388" s="10">
        <v>41.2</v>
      </c>
      <c r="G388" s="10">
        <v>41.39</v>
      </c>
      <c r="H388" s="10">
        <v>41.201300000000003</v>
      </c>
      <c r="I388" s="10">
        <v>41.563720000000004</v>
      </c>
      <c r="J388" s="10">
        <v>0.43827863811505202</v>
      </c>
      <c r="K388" s="10">
        <v>-2.1799952930101099</v>
      </c>
    </row>
    <row r="389" spans="1:11" ht="15" customHeight="1" x14ac:dyDescent="0.25">
      <c r="A389" s="12">
        <v>43713</v>
      </c>
      <c r="B389" s="13">
        <v>41.07</v>
      </c>
      <c r="C389" s="14">
        <v>72705310</v>
      </c>
      <c r="D389" s="13">
        <v>1.132725929574</v>
      </c>
      <c r="E389" s="13">
        <v>41.09</v>
      </c>
      <c r="F389" s="13">
        <v>41.045000000000002</v>
      </c>
      <c r="G389" s="13">
        <v>41.22</v>
      </c>
      <c r="H389" s="13">
        <v>40.9968</v>
      </c>
      <c r="I389" s="13">
        <v>41.382350000000002</v>
      </c>
      <c r="J389" s="13">
        <v>1.1327198948435799</v>
      </c>
      <c r="K389" s="13">
        <v>-2.6068486702753502</v>
      </c>
    </row>
    <row r="390" spans="1:11" ht="15" customHeight="1" x14ac:dyDescent="0.25">
      <c r="A390" s="3">
        <v>43712</v>
      </c>
      <c r="B390" s="10">
        <v>40.61</v>
      </c>
      <c r="C390" s="11">
        <v>65960009.999999903</v>
      </c>
      <c r="D390" s="10">
        <v>1.6775162744116101</v>
      </c>
      <c r="E390" s="10">
        <v>40.49</v>
      </c>
      <c r="F390" s="10">
        <v>40.4</v>
      </c>
      <c r="G390" s="10">
        <v>40.659999999999997</v>
      </c>
      <c r="H390" s="10">
        <v>40.481699999999996</v>
      </c>
      <c r="I390" s="10">
        <v>40.918854000000003</v>
      </c>
      <c r="J390" s="10">
        <v>1.6775248731138499</v>
      </c>
      <c r="K390" s="10">
        <v>-3.6976841609790498</v>
      </c>
    </row>
    <row r="391" spans="1:11" ht="15" customHeight="1" x14ac:dyDescent="0.25">
      <c r="A391" s="12">
        <v>43711</v>
      </c>
      <c r="B391" s="13">
        <v>39.94</v>
      </c>
      <c r="C391" s="14">
        <v>50339953</v>
      </c>
      <c r="D391" s="13">
        <v>-0.62204528489674304</v>
      </c>
      <c r="E391" s="13">
        <v>39.729999999999997</v>
      </c>
      <c r="F391" s="13">
        <v>39.729999999999997</v>
      </c>
      <c r="G391" s="13">
        <v>39.950000000000003</v>
      </c>
      <c r="H391" s="13">
        <v>39.762999999999998</v>
      </c>
      <c r="I391" s="13">
        <v>40.243755</v>
      </c>
      <c r="J391" s="13">
        <v>-0.62204204376987704</v>
      </c>
      <c r="K391" s="13">
        <v>-5.2865262414685796</v>
      </c>
    </row>
    <row r="392" spans="1:11" ht="15" customHeight="1" x14ac:dyDescent="0.25">
      <c r="A392" s="3">
        <v>43707</v>
      </c>
      <c r="B392" s="10">
        <v>40.19</v>
      </c>
      <c r="C392" s="11">
        <v>57071300</v>
      </c>
      <c r="D392" s="10">
        <v>0.777331995987951</v>
      </c>
      <c r="E392" s="10">
        <v>40.21</v>
      </c>
      <c r="F392" s="10">
        <v>39.96</v>
      </c>
      <c r="G392" s="10">
        <v>40.215000000000003</v>
      </c>
      <c r="H392" s="10">
        <v>40.221499999999999</v>
      </c>
      <c r="I392" s="10">
        <v>40.495654999999999</v>
      </c>
      <c r="J392" s="10">
        <v>0.77732540632551295</v>
      </c>
      <c r="K392" s="10">
        <v>-4.6936808660861402</v>
      </c>
    </row>
    <row r="393" spans="1:11" ht="15" customHeight="1" x14ac:dyDescent="0.25">
      <c r="A393" s="12">
        <v>43706</v>
      </c>
      <c r="B393" s="13">
        <v>39.880000000000003</v>
      </c>
      <c r="C393" s="14">
        <v>43360550</v>
      </c>
      <c r="D393" s="13">
        <v>1.11561866125762</v>
      </c>
      <c r="E393" s="13">
        <v>39.69</v>
      </c>
      <c r="F393" s="13">
        <v>39.549999999999997</v>
      </c>
      <c r="G393" s="13">
        <v>39.909999999999997</v>
      </c>
      <c r="H393" s="13">
        <v>39.634500000000003</v>
      </c>
      <c r="I393" s="13">
        <v>40.183300000000003</v>
      </c>
      <c r="J393" s="13">
        <v>1.1156228875163201</v>
      </c>
      <c r="K393" s="13">
        <v>-5.4288067780654199</v>
      </c>
    </row>
    <row r="394" spans="1:11" ht="15" customHeight="1" x14ac:dyDescent="0.25">
      <c r="A394" s="3">
        <v>43705</v>
      </c>
      <c r="B394" s="10">
        <v>39.44</v>
      </c>
      <c r="C394" s="11">
        <v>49484640</v>
      </c>
      <c r="D394" s="10">
        <v>0.27968471904398201</v>
      </c>
      <c r="E394" s="10">
        <v>39.26</v>
      </c>
      <c r="F394" s="10">
        <v>39.159999999999997</v>
      </c>
      <c r="G394" s="10">
        <v>39.51</v>
      </c>
      <c r="H394" s="10">
        <v>39.430399999999999</v>
      </c>
      <c r="I394" s="10">
        <v>39.739952000000002</v>
      </c>
      <c r="J394" s="10">
        <v>0.27967312925445398</v>
      </c>
      <c r="K394" s="10">
        <v>-6.4722240527182802</v>
      </c>
    </row>
    <row r="395" spans="1:11" ht="15" customHeight="1" x14ac:dyDescent="0.25">
      <c r="A395" s="12">
        <v>43704</v>
      </c>
      <c r="B395" s="13">
        <v>39.33</v>
      </c>
      <c r="C395" s="14">
        <v>62905350</v>
      </c>
      <c r="D395" s="13">
        <v>0.17829852266937299</v>
      </c>
      <c r="E395" s="13">
        <v>39.53</v>
      </c>
      <c r="F395" s="13">
        <v>39.295000000000002</v>
      </c>
      <c r="G395" s="13">
        <v>39.67</v>
      </c>
      <c r="H395" s="13">
        <v>39.398499999999999</v>
      </c>
      <c r="I395" s="13">
        <v>39.62912</v>
      </c>
      <c r="J395" s="13">
        <v>0.17831276156461401</v>
      </c>
      <c r="K395" s="13">
        <v>-6.7330666039068001</v>
      </c>
    </row>
    <row r="396" spans="1:11" ht="15" customHeight="1" x14ac:dyDescent="0.25">
      <c r="A396" s="3">
        <v>43703</v>
      </c>
      <c r="B396" s="10">
        <v>39.26</v>
      </c>
      <c r="C396" s="11">
        <v>58145020</v>
      </c>
      <c r="D396" s="10">
        <v>0.53777208706786706</v>
      </c>
      <c r="E396" s="10">
        <v>39.33</v>
      </c>
      <c r="F396" s="10">
        <v>39.159999999999997</v>
      </c>
      <c r="G396" s="10">
        <v>39.380000000000003</v>
      </c>
      <c r="H396" s="10">
        <v>39.250399999999999</v>
      </c>
      <c r="I396" s="10">
        <v>39.558582000000001</v>
      </c>
      <c r="J396" s="10">
        <v>0.53777182673591095</v>
      </c>
      <c r="K396" s="10">
        <v>-6.89907742998352</v>
      </c>
    </row>
    <row r="397" spans="1:11" ht="15" customHeight="1" x14ac:dyDescent="0.25">
      <c r="A397" s="12">
        <v>43700</v>
      </c>
      <c r="B397" s="13">
        <v>39.049999999999997</v>
      </c>
      <c r="C397" s="14">
        <v>80562625</v>
      </c>
      <c r="D397" s="13">
        <v>-1.48839556004036</v>
      </c>
      <c r="E397" s="13">
        <v>39.549999999999997</v>
      </c>
      <c r="F397" s="13">
        <v>38.99</v>
      </c>
      <c r="G397" s="13">
        <v>39.924999999999997</v>
      </c>
      <c r="H397" s="13">
        <v>39.7744</v>
      </c>
      <c r="I397" s="13">
        <v>39.346984999999997</v>
      </c>
      <c r="J397" s="13">
        <v>-1.48840271922857</v>
      </c>
      <c r="K397" s="13">
        <v>-7.3970698987997299</v>
      </c>
    </row>
    <row r="398" spans="1:11" ht="15" customHeight="1" x14ac:dyDescent="0.25">
      <c r="A398" s="3">
        <v>43699</v>
      </c>
      <c r="B398" s="10">
        <v>39.64</v>
      </c>
      <c r="C398" s="11">
        <v>41603820</v>
      </c>
      <c r="D398" s="10">
        <v>-1.2948207171314601</v>
      </c>
      <c r="E398" s="10">
        <v>39.86</v>
      </c>
      <c r="F398" s="10">
        <v>39.53</v>
      </c>
      <c r="G398" s="10">
        <v>39.92</v>
      </c>
      <c r="H398" s="10">
        <v>39.853400000000001</v>
      </c>
      <c r="I398" s="10">
        <v>39.941474999999997</v>
      </c>
      <c r="J398" s="10">
        <v>-1.29481396551184</v>
      </c>
      <c r="K398" s="10">
        <v>-5.9979406919275204</v>
      </c>
    </row>
    <row r="399" spans="1:11" ht="15" customHeight="1" x14ac:dyDescent="0.25">
      <c r="A399" s="12">
        <v>43698</v>
      </c>
      <c r="B399" s="13">
        <v>40.159999999999997</v>
      </c>
      <c r="C399" s="14">
        <v>41678152</v>
      </c>
      <c r="D399" s="13">
        <v>0.95525389643036296</v>
      </c>
      <c r="E399" s="13">
        <v>40.200000000000003</v>
      </c>
      <c r="F399" s="13">
        <v>39.97</v>
      </c>
      <c r="G399" s="13">
        <v>40.200000000000003</v>
      </c>
      <c r="H399" s="13">
        <v>40.154200000000003</v>
      </c>
      <c r="I399" s="13">
        <v>40.465426999999998</v>
      </c>
      <c r="J399" s="13">
        <v>0.95524634915851103</v>
      </c>
      <c r="K399" s="13">
        <v>-4.7648223111320398</v>
      </c>
    </row>
    <row r="400" spans="1:11" ht="15" customHeight="1" x14ac:dyDescent="0.25">
      <c r="A400" s="3">
        <v>43697</v>
      </c>
      <c r="B400" s="10">
        <v>39.78</v>
      </c>
      <c r="C400" s="11">
        <v>44922940</v>
      </c>
      <c r="D400" s="10">
        <v>0.201511335012583</v>
      </c>
      <c r="E400" s="10">
        <v>39.83</v>
      </c>
      <c r="F400" s="10">
        <v>39.729999999999997</v>
      </c>
      <c r="G400" s="10">
        <v>39.97</v>
      </c>
      <c r="H400" s="10">
        <v>40.028100000000002</v>
      </c>
      <c r="I400" s="10">
        <v>40.082540000000002</v>
      </c>
      <c r="J400" s="10">
        <v>0.201515276887898</v>
      </c>
      <c r="K400" s="10">
        <v>-5.6659449282183996</v>
      </c>
    </row>
    <row r="401" spans="1:11" ht="15" customHeight="1" x14ac:dyDescent="0.25">
      <c r="A401" s="12">
        <v>43696</v>
      </c>
      <c r="B401" s="13">
        <v>39.700000000000003</v>
      </c>
      <c r="C401" s="14">
        <v>43331560</v>
      </c>
      <c r="D401" s="13">
        <v>0.40465351542742201</v>
      </c>
      <c r="E401" s="13">
        <v>40.04</v>
      </c>
      <c r="F401" s="13">
        <v>39.67</v>
      </c>
      <c r="G401" s="13">
        <v>40.049999999999997</v>
      </c>
      <c r="H401" s="13">
        <v>39.928699999999999</v>
      </c>
      <c r="I401" s="13">
        <v>40.001930000000002</v>
      </c>
      <c r="J401" s="13">
        <v>0.40465138250285099</v>
      </c>
      <c r="K401" s="13">
        <v>-5.8556601553306598</v>
      </c>
    </row>
    <row r="402" spans="1:11" ht="15" customHeight="1" x14ac:dyDescent="0.25">
      <c r="A402" s="3">
        <v>43693</v>
      </c>
      <c r="B402" s="10">
        <v>39.54</v>
      </c>
      <c r="C402" s="11">
        <v>53443367</v>
      </c>
      <c r="D402" s="10">
        <v>1.3846153846153799</v>
      </c>
      <c r="E402" s="10">
        <v>39.36</v>
      </c>
      <c r="F402" s="10">
        <v>39.36</v>
      </c>
      <c r="G402" s="10">
        <v>39.634999999999998</v>
      </c>
      <c r="H402" s="10">
        <v>39.624499999999998</v>
      </c>
      <c r="I402" s="10">
        <v>39.840713999999998</v>
      </c>
      <c r="J402" s="10">
        <v>1.3846131452363399</v>
      </c>
      <c r="K402" s="10">
        <v>-6.2350811955754297</v>
      </c>
    </row>
    <row r="403" spans="1:11" ht="15" customHeight="1" x14ac:dyDescent="0.25">
      <c r="A403" s="12">
        <v>43692</v>
      </c>
      <c r="B403" s="13">
        <v>39</v>
      </c>
      <c r="C403" s="14">
        <v>78403200</v>
      </c>
      <c r="D403" s="13">
        <v>0.67114093959730303</v>
      </c>
      <c r="E403" s="13">
        <v>39.1</v>
      </c>
      <c r="F403" s="13">
        <v>38.81</v>
      </c>
      <c r="G403" s="13">
        <v>39.159999999999997</v>
      </c>
      <c r="H403" s="13">
        <v>39.338299999999997</v>
      </c>
      <c r="I403" s="13">
        <v>39.296607999999999</v>
      </c>
      <c r="J403" s="13">
        <v>0.67114252139701602</v>
      </c>
      <c r="K403" s="13">
        <v>-7.51563191339139</v>
      </c>
    </row>
    <row r="404" spans="1:11" ht="15" customHeight="1" x14ac:dyDescent="0.25">
      <c r="A404" s="3">
        <v>43691</v>
      </c>
      <c r="B404" s="10">
        <v>38.74</v>
      </c>
      <c r="C404" s="11">
        <v>102911510</v>
      </c>
      <c r="D404" s="10">
        <v>-2.88292805214338</v>
      </c>
      <c r="E404" s="10">
        <v>39.090000000000003</v>
      </c>
      <c r="F404" s="10">
        <v>38.72</v>
      </c>
      <c r="G404" s="10">
        <v>39.19</v>
      </c>
      <c r="H404" s="10">
        <v>39.377400000000002</v>
      </c>
      <c r="I404" s="10">
        <v>39.03463</v>
      </c>
      <c r="J404" s="10">
        <v>-2.8829253577237601</v>
      </c>
      <c r="K404" s="10">
        <v>-8.1321958107790095</v>
      </c>
    </row>
    <row r="405" spans="1:11" ht="15" customHeight="1" x14ac:dyDescent="0.25">
      <c r="A405" s="12">
        <v>43690</v>
      </c>
      <c r="B405" s="13">
        <v>39.89</v>
      </c>
      <c r="C405" s="14">
        <v>110812090</v>
      </c>
      <c r="D405" s="13">
        <v>1.2693577050012701</v>
      </c>
      <c r="E405" s="13">
        <v>39.090000000000003</v>
      </c>
      <c r="F405" s="13">
        <v>39.020000000000003</v>
      </c>
      <c r="G405" s="13">
        <v>40.11</v>
      </c>
      <c r="H405" s="13">
        <v>39.559100000000001</v>
      </c>
      <c r="I405" s="13">
        <v>40.193375000000003</v>
      </c>
      <c r="J405" s="13">
        <v>1.2693637144469001</v>
      </c>
      <c r="K405" s="13">
        <v>-5.4050953165450597</v>
      </c>
    </row>
    <row r="406" spans="1:11" ht="15" customHeight="1" x14ac:dyDescent="0.25">
      <c r="A406" s="3">
        <v>43689</v>
      </c>
      <c r="B406" s="10">
        <v>39.39</v>
      </c>
      <c r="C406" s="11">
        <v>78559800</v>
      </c>
      <c r="D406" s="10">
        <v>-1.2039127163280501</v>
      </c>
      <c r="E406" s="10">
        <v>39.369999999999997</v>
      </c>
      <c r="F406" s="10">
        <v>39.28</v>
      </c>
      <c r="G406" s="10">
        <v>39.515000000000001</v>
      </c>
      <c r="H406" s="10">
        <v>39.776600000000002</v>
      </c>
      <c r="I406" s="10">
        <v>39.689570000000003</v>
      </c>
      <c r="J406" s="10">
        <v>-1.20391146141632</v>
      </c>
      <c r="K406" s="10">
        <v>-6.5907978347846496</v>
      </c>
    </row>
    <row r="407" spans="1:11" ht="15" customHeight="1" x14ac:dyDescent="0.25">
      <c r="A407" s="12">
        <v>43686</v>
      </c>
      <c r="B407" s="13">
        <v>39.869999999999997</v>
      </c>
      <c r="C407" s="14">
        <v>64703992</v>
      </c>
      <c r="D407" s="13">
        <v>-1.01787487586892</v>
      </c>
      <c r="E407" s="13">
        <v>40.03</v>
      </c>
      <c r="F407" s="13">
        <v>39.695</v>
      </c>
      <c r="G407" s="13">
        <v>40.090000000000003</v>
      </c>
      <c r="H407" s="13">
        <v>40.047899999999998</v>
      </c>
      <c r="I407" s="13">
        <v>40.173220000000001</v>
      </c>
      <c r="J407" s="13">
        <v>-1.0178794146010599</v>
      </c>
      <c r="K407" s="13">
        <v>-5.4525300070604796</v>
      </c>
    </row>
    <row r="408" spans="1:11" ht="15" customHeight="1" x14ac:dyDescent="0.25">
      <c r="A408" s="3">
        <v>43685</v>
      </c>
      <c r="B408" s="10">
        <v>40.28</v>
      </c>
      <c r="C408" s="11">
        <v>81187740</v>
      </c>
      <c r="D408" s="10">
        <v>1.23146519225936</v>
      </c>
      <c r="E408" s="10">
        <v>40.04</v>
      </c>
      <c r="F408" s="10">
        <v>39.941899999999997</v>
      </c>
      <c r="G408" s="10">
        <v>40.299999999999997</v>
      </c>
      <c r="H408" s="10">
        <v>40.180599999999998</v>
      </c>
      <c r="I408" s="10">
        <v>40.58634</v>
      </c>
      <c r="J408" s="10">
        <v>1.2314561556308501</v>
      </c>
      <c r="K408" s="10">
        <v>-4.4802541774535198</v>
      </c>
    </row>
    <row r="409" spans="1:11" ht="15" customHeight="1" x14ac:dyDescent="0.25">
      <c r="A409" s="12">
        <v>43684</v>
      </c>
      <c r="B409" s="13">
        <v>39.79</v>
      </c>
      <c r="C409" s="14">
        <v>106772490</v>
      </c>
      <c r="D409" s="13">
        <v>0.45443069931834201</v>
      </c>
      <c r="E409" s="13">
        <v>39.204999999999998</v>
      </c>
      <c r="F409" s="13">
        <v>39.049999999999997</v>
      </c>
      <c r="G409" s="13">
        <v>39.81</v>
      </c>
      <c r="H409" s="13">
        <v>39.695900000000002</v>
      </c>
      <c r="I409" s="13">
        <v>40.092616999999997</v>
      </c>
      <c r="J409" s="13">
        <v>0.45443330798457998</v>
      </c>
      <c r="K409" s="13">
        <v>-5.6422287597081704</v>
      </c>
    </row>
    <row r="410" spans="1:11" ht="15" customHeight="1" x14ac:dyDescent="0.25">
      <c r="A410" s="3">
        <v>43683</v>
      </c>
      <c r="B410" s="10">
        <v>39.61</v>
      </c>
      <c r="C410" s="11">
        <v>88071480</v>
      </c>
      <c r="D410" s="10">
        <v>1.4340588988476399</v>
      </c>
      <c r="E410" s="10">
        <v>39.72</v>
      </c>
      <c r="F410" s="10">
        <v>39.35</v>
      </c>
      <c r="G410" s="10">
        <v>39.81</v>
      </c>
      <c r="H410" s="10">
        <v>39.694299999999998</v>
      </c>
      <c r="I410" s="10">
        <v>39.911247000000003</v>
      </c>
      <c r="J410" s="10">
        <v>1.43406667626504</v>
      </c>
      <c r="K410" s="10">
        <v>-6.0690821369733996</v>
      </c>
    </row>
    <row r="411" spans="1:11" ht="15" customHeight="1" x14ac:dyDescent="0.25">
      <c r="A411" s="12">
        <v>43682</v>
      </c>
      <c r="B411" s="13">
        <v>39.049999999999997</v>
      </c>
      <c r="C411" s="14">
        <v>131194100</v>
      </c>
      <c r="D411" s="13">
        <v>-3.6991368680641199</v>
      </c>
      <c r="E411" s="13">
        <v>39.43</v>
      </c>
      <c r="F411" s="13">
        <v>38.85</v>
      </c>
      <c r="G411" s="13">
        <v>39.51</v>
      </c>
      <c r="H411" s="13">
        <v>39.700800000000001</v>
      </c>
      <c r="I411" s="13">
        <v>39.346984999999997</v>
      </c>
      <c r="J411" s="13">
        <v>-3.6991418776973601</v>
      </c>
      <c r="K411" s="13">
        <v>-7.3970698987997299</v>
      </c>
    </row>
    <row r="412" spans="1:11" ht="15" customHeight="1" x14ac:dyDescent="0.25">
      <c r="A412" s="3">
        <v>43679</v>
      </c>
      <c r="B412" s="10">
        <v>40.549999999999997</v>
      </c>
      <c r="C412" s="11">
        <v>92796260</v>
      </c>
      <c r="D412" s="10">
        <v>-0.97680097680099498</v>
      </c>
      <c r="E412" s="10">
        <v>40.79</v>
      </c>
      <c r="F412" s="10">
        <v>40.43</v>
      </c>
      <c r="G412" s="10">
        <v>40.880000000000003</v>
      </c>
      <c r="H412" s="10">
        <v>40.962400000000002</v>
      </c>
      <c r="I412" s="10">
        <v>40.858395000000002</v>
      </c>
      <c r="J412" s="10">
        <v>-0.976807886491593</v>
      </c>
      <c r="K412" s="10">
        <v>-3.83997411155566</v>
      </c>
    </row>
    <row r="413" spans="1:11" ht="15" customHeight="1" x14ac:dyDescent="0.25">
      <c r="A413" s="12">
        <v>43678</v>
      </c>
      <c r="B413" s="13">
        <v>40.950000000000003</v>
      </c>
      <c r="C413" s="14">
        <v>139325900</v>
      </c>
      <c r="D413" s="13">
        <v>-1.9631314340435699</v>
      </c>
      <c r="E413" s="13">
        <v>41.78</v>
      </c>
      <c r="F413" s="13">
        <v>40.840000000000003</v>
      </c>
      <c r="G413" s="13">
        <v>42.1</v>
      </c>
      <c r="H413" s="13">
        <v>41.809699999999999</v>
      </c>
      <c r="I413" s="13">
        <v>41.26144</v>
      </c>
      <c r="J413" s="13">
        <v>-1.9631235017436099</v>
      </c>
      <c r="K413" s="13">
        <v>-2.8914097434690502</v>
      </c>
    </row>
    <row r="414" spans="1:11" ht="15" customHeight="1" x14ac:dyDescent="0.25">
      <c r="A414" s="3">
        <v>43677</v>
      </c>
      <c r="B414" s="10">
        <v>41.77</v>
      </c>
      <c r="C414" s="11">
        <v>98764734</v>
      </c>
      <c r="D414" s="10">
        <v>-1.22960510759043</v>
      </c>
      <c r="E414" s="10">
        <v>42.27</v>
      </c>
      <c r="F414" s="10">
        <v>41.28</v>
      </c>
      <c r="G414" s="10">
        <v>42.295000000000002</v>
      </c>
      <c r="H414" s="10">
        <v>42.316400000000002</v>
      </c>
      <c r="I414" s="10">
        <v>42.087673000000002</v>
      </c>
      <c r="J414" s="10">
        <v>-1.2296103199994799</v>
      </c>
      <c r="K414" s="10">
        <v>-0.94687455871969795</v>
      </c>
    </row>
    <row r="415" spans="1:11" ht="15" customHeight="1" x14ac:dyDescent="0.25">
      <c r="A415" s="12">
        <v>43676</v>
      </c>
      <c r="B415" s="13">
        <v>42.29</v>
      </c>
      <c r="C415" s="14">
        <v>57335800</v>
      </c>
      <c r="D415" s="13">
        <v>-0.77428437353355095</v>
      </c>
      <c r="E415" s="13">
        <v>42.29</v>
      </c>
      <c r="F415" s="13">
        <v>42.16</v>
      </c>
      <c r="G415" s="13">
        <v>42.43</v>
      </c>
      <c r="H415" s="13">
        <v>42.5625</v>
      </c>
      <c r="I415" s="13">
        <v>42.611629999999998</v>
      </c>
      <c r="J415" s="13">
        <v>-0.774280298745322</v>
      </c>
      <c r="K415" s="13">
        <v>0.28625558955047298</v>
      </c>
    </row>
    <row r="416" spans="1:11" ht="15" customHeight="1" x14ac:dyDescent="0.25">
      <c r="A416" s="3">
        <v>43675</v>
      </c>
      <c r="B416" s="10">
        <v>42.62</v>
      </c>
      <c r="C416" s="11">
        <v>31912380</v>
      </c>
      <c r="D416" s="10">
        <v>-0.18735362997659399</v>
      </c>
      <c r="E416" s="10">
        <v>42.56</v>
      </c>
      <c r="F416" s="10">
        <v>42.41</v>
      </c>
      <c r="G416" s="10">
        <v>42.65</v>
      </c>
      <c r="H416" s="10">
        <v>42.665399999999998</v>
      </c>
      <c r="I416" s="10">
        <v>42.944138000000002</v>
      </c>
      <c r="J416" s="10">
        <v>-0.18735264584710501</v>
      </c>
      <c r="K416" s="10">
        <v>1.0688114850553001</v>
      </c>
    </row>
    <row r="417" spans="1:11" ht="15" customHeight="1" x14ac:dyDescent="0.25">
      <c r="A417" s="12">
        <v>43672</v>
      </c>
      <c r="B417" s="13">
        <v>42.7</v>
      </c>
      <c r="C417" s="14">
        <v>33068629.999999899</v>
      </c>
      <c r="D417" s="13">
        <v>0.21121802393804201</v>
      </c>
      <c r="E417" s="13">
        <v>42.78</v>
      </c>
      <c r="F417" s="13">
        <v>42.58</v>
      </c>
      <c r="G417" s="13">
        <v>42.82</v>
      </c>
      <c r="H417" s="13">
        <v>42.7836</v>
      </c>
      <c r="I417" s="13">
        <v>43.024746</v>
      </c>
      <c r="J417" s="13">
        <v>0.211214578037943</v>
      </c>
      <c r="K417" s="13">
        <v>1.25852200517768</v>
      </c>
    </row>
    <row r="418" spans="1:11" ht="15" customHeight="1" x14ac:dyDescent="0.25">
      <c r="A418" s="3">
        <v>43671</v>
      </c>
      <c r="B418" s="10">
        <v>42.61</v>
      </c>
      <c r="C418" s="11">
        <v>55327727</v>
      </c>
      <c r="D418" s="10">
        <v>-0.88392649453361505</v>
      </c>
      <c r="E418" s="10">
        <v>42.9</v>
      </c>
      <c r="F418" s="10">
        <v>42.53</v>
      </c>
      <c r="G418" s="10">
        <v>43.11</v>
      </c>
      <c r="H418" s="10">
        <v>43.012</v>
      </c>
      <c r="I418" s="10">
        <v>42.934063000000002</v>
      </c>
      <c r="J418" s="10">
        <v>-0.88393330316192098</v>
      </c>
      <c r="K418" s="10">
        <v>1.0451000235349399</v>
      </c>
    </row>
    <row r="419" spans="1:11" ht="15" customHeight="1" x14ac:dyDescent="0.25">
      <c r="A419" s="12">
        <v>43670</v>
      </c>
      <c r="B419" s="13">
        <v>42.99</v>
      </c>
      <c r="C419" s="14">
        <v>40358793</v>
      </c>
      <c r="D419" s="13">
        <v>0.16309412861137401</v>
      </c>
      <c r="E419" s="13">
        <v>42.87</v>
      </c>
      <c r="F419" s="13">
        <v>42.87</v>
      </c>
      <c r="G419" s="13">
        <v>43.02</v>
      </c>
      <c r="H419" s="13">
        <v>43.034700000000001</v>
      </c>
      <c r="I419" s="13">
        <v>43.316955999999998</v>
      </c>
      <c r="J419" s="13">
        <v>0.16310715028466899</v>
      </c>
      <c r="K419" s="13">
        <v>1.9462367615909499</v>
      </c>
    </row>
    <row r="420" spans="1:11" ht="15" customHeight="1" x14ac:dyDescent="0.25">
      <c r="A420" s="3">
        <v>43669</v>
      </c>
      <c r="B420" s="10">
        <v>42.92</v>
      </c>
      <c r="C420" s="11">
        <v>37246380</v>
      </c>
      <c r="D420" s="10">
        <v>0.11663167716353599</v>
      </c>
      <c r="E420" s="10">
        <v>42.92</v>
      </c>
      <c r="F420" s="10">
        <v>42.75</v>
      </c>
      <c r="G420" s="10">
        <v>43.02</v>
      </c>
      <c r="H420" s="10">
        <v>43.0381</v>
      </c>
      <c r="I420" s="10">
        <v>43.246417999999998</v>
      </c>
      <c r="J420" s="10">
        <v>0.11663338467833199</v>
      </c>
      <c r="K420" s="10">
        <v>1.78022593551423</v>
      </c>
    </row>
    <row r="421" spans="1:11" ht="15" customHeight="1" x14ac:dyDescent="0.25">
      <c r="A421" s="12">
        <v>43668</v>
      </c>
      <c r="B421" s="13">
        <v>42.87</v>
      </c>
      <c r="C421" s="14">
        <v>29826350</v>
      </c>
      <c r="D421" s="13">
        <v>2.3331777881474499E-2</v>
      </c>
      <c r="E421" s="13">
        <v>42.97</v>
      </c>
      <c r="F421" s="13">
        <v>42.84</v>
      </c>
      <c r="G421" s="13">
        <v>43.03</v>
      </c>
      <c r="H421" s="13">
        <v>42.972900000000003</v>
      </c>
      <c r="I421" s="13">
        <v>43.196036999999997</v>
      </c>
      <c r="J421" s="13">
        <v>2.33270241073446E-2</v>
      </c>
      <c r="K421" s="13">
        <v>1.6616545069427899</v>
      </c>
    </row>
    <row r="422" spans="1:11" ht="15" customHeight="1" x14ac:dyDescent="0.25">
      <c r="A422" s="3">
        <v>43665</v>
      </c>
      <c r="B422" s="10">
        <v>42.86</v>
      </c>
      <c r="C422" s="11">
        <v>81774914</v>
      </c>
      <c r="D422" s="10">
        <v>-0.51067780872794399</v>
      </c>
      <c r="E422" s="10">
        <v>43.2</v>
      </c>
      <c r="F422" s="10">
        <v>42.82</v>
      </c>
      <c r="G422" s="10">
        <v>43.22</v>
      </c>
      <c r="H422" s="10">
        <v>43.116500000000002</v>
      </c>
      <c r="I422" s="10">
        <v>43.185963000000001</v>
      </c>
      <c r="J422" s="10">
        <v>-0.51068659802744298</v>
      </c>
      <c r="K422" s="10">
        <v>1.63794539891739</v>
      </c>
    </row>
    <row r="423" spans="1:11" ht="15" customHeight="1" x14ac:dyDescent="0.25">
      <c r="A423" s="12">
        <v>43664</v>
      </c>
      <c r="B423" s="13">
        <v>43.08</v>
      </c>
      <c r="C423" s="14">
        <v>63380473</v>
      </c>
      <c r="D423" s="13">
        <v>0.60719290051376396</v>
      </c>
      <c r="E423" s="13">
        <v>42.8</v>
      </c>
      <c r="F423" s="13">
        <v>42.777500000000003</v>
      </c>
      <c r="G423" s="13">
        <v>43.13</v>
      </c>
      <c r="H423" s="13">
        <v>42.875599999999999</v>
      </c>
      <c r="I423" s="13">
        <v>43.407640000000001</v>
      </c>
      <c r="J423" s="13">
        <v>0.60719896276937302</v>
      </c>
      <c r="K423" s="13">
        <v>2.1596610967286298</v>
      </c>
    </row>
    <row r="424" spans="1:11" ht="15" customHeight="1" x14ac:dyDescent="0.25">
      <c r="A424" s="3">
        <v>43663</v>
      </c>
      <c r="B424" s="10">
        <v>42.82</v>
      </c>
      <c r="C424" s="11">
        <v>32866050</v>
      </c>
      <c r="D424" s="10">
        <v>-0.30267753201397202</v>
      </c>
      <c r="E424" s="10">
        <v>42.93</v>
      </c>
      <c r="F424" s="10">
        <v>42.77</v>
      </c>
      <c r="G424" s="10">
        <v>43.01</v>
      </c>
      <c r="H424" s="10">
        <v>42.9983</v>
      </c>
      <c r="I424" s="10">
        <v>43.145659999999999</v>
      </c>
      <c r="J424" s="10">
        <v>-0.302680544820355</v>
      </c>
      <c r="K424" s="10">
        <v>1.54309249235113</v>
      </c>
    </row>
    <row r="425" spans="1:11" ht="15" customHeight="1" x14ac:dyDescent="0.25">
      <c r="A425" s="12">
        <v>43662</v>
      </c>
      <c r="B425" s="13">
        <v>42.95</v>
      </c>
      <c r="C425" s="14">
        <v>37093688</v>
      </c>
      <c r="D425" s="13">
        <v>-0.139502441292715</v>
      </c>
      <c r="E425" s="13">
        <v>43.06</v>
      </c>
      <c r="F425" s="13">
        <v>42.91</v>
      </c>
      <c r="G425" s="13">
        <v>43.18</v>
      </c>
      <c r="H425" s="13">
        <v>43.194099999999999</v>
      </c>
      <c r="I425" s="13">
        <v>43.276649999999997</v>
      </c>
      <c r="J425" s="13">
        <v>-0.139487875284693</v>
      </c>
      <c r="K425" s="13">
        <v>1.85137679453987</v>
      </c>
    </row>
    <row r="426" spans="1:11" ht="15" customHeight="1" x14ac:dyDescent="0.25">
      <c r="A426" s="3">
        <v>43661</v>
      </c>
      <c r="B426" s="10">
        <v>43.01</v>
      </c>
      <c r="C426" s="11">
        <v>28026460</v>
      </c>
      <c r="D426" s="10">
        <v>0.37339556592763601</v>
      </c>
      <c r="E426" s="10">
        <v>43.03</v>
      </c>
      <c r="F426" s="10">
        <v>42.97</v>
      </c>
      <c r="G426" s="10">
        <v>43.1</v>
      </c>
      <c r="H426" s="10">
        <v>43.088200000000001</v>
      </c>
      <c r="I426" s="10">
        <v>43.3371</v>
      </c>
      <c r="J426" s="10">
        <v>0.37338432969808899</v>
      </c>
      <c r="K426" s="10">
        <v>1.9936455636620301</v>
      </c>
    </row>
    <row r="427" spans="1:11" ht="15" customHeight="1" x14ac:dyDescent="0.25">
      <c r="A427" s="12">
        <v>43658</v>
      </c>
      <c r="B427" s="13">
        <v>42.85</v>
      </c>
      <c r="C427" s="14">
        <v>30512210</v>
      </c>
      <c r="D427" s="13">
        <v>7.0060719290054793E-2</v>
      </c>
      <c r="E427" s="13">
        <v>42.86</v>
      </c>
      <c r="F427" s="13">
        <v>42.68</v>
      </c>
      <c r="G427" s="13">
        <v>42.89</v>
      </c>
      <c r="H427" s="13">
        <v>42.805300000000003</v>
      </c>
      <c r="I427" s="13">
        <v>43.175888</v>
      </c>
      <c r="J427" s="13">
        <v>7.0060349059453103E-2</v>
      </c>
      <c r="K427" s="13">
        <v>1.61423393739703</v>
      </c>
    </row>
    <row r="428" spans="1:11" ht="15" customHeight="1" x14ac:dyDescent="0.25">
      <c r="A428" s="3">
        <v>43657</v>
      </c>
      <c r="B428" s="10">
        <v>42.82</v>
      </c>
      <c r="C428" s="11">
        <v>44486090</v>
      </c>
      <c r="D428" s="10">
        <v>-0.18648018648018599</v>
      </c>
      <c r="E428" s="10">
        <v>43.05</v>
      </c>
      <c r="F428" s="10">
        <v>42.7</v>
      </c>
      <c r="G428" s="10">
        <v>43.05</v>
      </c>
      <c r="H428" s="10">
        <v>42.975099999999998</v>
      </c>
      <c r="I428" s="10">
        <v>43.145659999999999</v>
      </c>
      <c r="J428" s="10">
        <v>-0.18648382106529701</v>
      </c>
      <c r="K428" s="10">
        <v>1.54309249235113</v>
      </c>
    </row>
    <row r="429" spans="1:11" ht="15" customHeight="1" x14ac:dyDescent="0.25">
      <c r="A429" s="12">
        <v>43656</v>
      </c>
      <c r="B429" s="13">
        <v>42.9</v>
      </c>
      <c r="C429" s="14">
        <v>53673060</v>
      </c>
      <c r="D429" s="13">
        <v>0.84626234132580902</v>
      </c>
      <c r="E429" s="13">
        <v>42.97</v>
      </c>
      <c r="F429" s="13">
        <v>42.86</v>
      </c>
      <c r="G429" s="13">
        <v>43.13</v>
      </c>
      <c r="H429" s="13">
        <v>42.716500000000003</v>
      </c>
      <c r="I429" s="13">
        <v>43.22627</v>
      </c>
      <c r="J429" s="13">
        <v>0.84626721130993598</v>
      </c>
      <c r="K429" s="13">
        <v>1.73280771946339</v>
      </c>
    </row>
    <row r="430" spans="1:11" ht="15" customHeight="1" x14ac:dyDescent="0.25">
      <c r="A430" s="3">
        <v>43655</v>
      </c>
      <c r="B430" s="10">
        <v>42.54</v>
      </c>
      <c r="C430" s="11">
        <v>28227610</v>
      </c>
      <c r="D430" s="10">
        <v>-0.30466369814858801</v>
      </c>
      <c r="E430" s="10">
        <v>42.33</v>
      </c>
      <c r="F430" s="10">
        <v>42.32</v>
      </c>
      <c r="G430" s="10">
        <v>42.585000000000001</v>
      </c>
      <c r="H430" s="10">
        <v>42.450899999999997</v>
      </c>
      <c r="I430" s="10">
        <v>42.863529999999997</v>
      </c>
      <c r="J430" s="10">
        <v>-0.30466673427219598</v>
      </c>
      <c r="K430" s="10">
        <v>0.87910096493291401</v>
      </c>
    </row>
    <row r="431" spans="1:11" ht="15" customHeight="1" x14ac:dyDescent="0.25">
      <c r="A431" s="12">
        <v>43654</v>
      </c>
      <c r="B431" s="13">
        <v>42.67</v>
      </c>
      <c r="C431" s="14">
        <v>37679406</v>
      </c>
      <c r="D431" s="13">
        <v>-0.60563708362449897</v>
      </c>
      <c r="E431" s="13">
        <v>42.63</v>
      </c>
      <c r="F431" s="13">
        <v>42.56</v>
      </c>
      <c r="G431" s="13">
        <v>42.73</v>
      </c>
      <c r="H431" s="13">
        <v>42.596400000000003</v>
      </c>
      <c r="I431" s="13">
        <v>42.994520000000001</v>
      </c>
      <c r="J431" s="13">
        <v>-0.60563389138129597</v>
      </c>
      <c r="K431" s="13">
        <v>1.18738526712167</v>
      </c>
    </row>
    <row r="432" spans="1:11" ht="15" customHeight="1" x14ac:dyDescent="0.25">
      <c r="A432" s="3">
        <v>43651</v>
      </c>
      <c r="B432" s="10">
        <v>42.93</v>
      </c>
      <c r="C432" s="11">
        <v>51678008</v>
      </c>
      <c r="D432" s="10">
        <v>-0.69396252602358299</v>
      </c>
      <c r="E432" s="10">
        <v>42.93</v>
      </c>
      <c r="F432" s="10">
        <v>42.71</v>
      </c>
      <c r="G432" s="10">
        <v>43.03</v>
      </c>
      <c r="H432" s="10">
        <v>43.130699999999997</v>
      </c>
      <c r="I432" s="10">
        <v>43.256495999999999</v>
      </c>
      <c r="J432" s="10">
        <v>-0.69396117342780395</v>
      </c>
      <c r="K432" s="10">
        <v>1.8039444575193999</v>
      </c>
    </row>
    <row r="433" spans="1:11" ht="15" customHeight="1" x14ac:dyDescent="0.25">
      <c r="A433" s="12">
        <v>43649</v>
      </c>
      <c r="B433" s="13">
        <v>43.23</v>
      </c>
      <c r="C433" s="14">
        <v>31218530</v>
      </c>
      <c r="D433" s="13">
        <v>-0.184714846455791</v>
      </c>
      <c r="E433" s="13">
        <v>43.11</v>
      </c>
      <c r="F433" s="13">
        <v>43.05</v>
      </c>
      <c r="G433" s="13">
        <v>43.23</v>
      </c>
      <c r="H433" s="13">
        <v>43.101999999999997</v>
      </c>
      <c r="I433" s="13">
        <v>43.558776999999999</v>
      </c>
      <c r="J433" s="13">
        <v>-0.18472531352982099</v>
      </c>
      <c r="K433" s="13">
        <v>2.5153612614732799</v>
      </c>
    </row>
    <row r="434" spans="1:11" ht="15" customHeight="1" x14ac:dyDescent="0.25">
      <c r="A434" s="3">
        <v>43648</v>
      </c>
      <c r="B434" s="10">
        <v>43.31</v>
      </c>
      <c r="C434" s="11">
        <v>67518950</v>
      </c>
      <c r="D434" s="10">
        <v>-0.25333947489636299</v>
      </c>
      <c r="E434" s="10">
        <v>43.38</v>
      </c>
      <c r="F434" s="10">
        <v>43.19</v>
      </c>
      <c r="G434" s="10">
        <v>43.41</v>
      </c>
      <c r="H434" s="10">
        <v>43.260599999999997</v>
      </c>
      <c r="I434" s="10">
        <v>43.639389999999999</v>
      </c>
      <c r="J434" s="10">
        <v>-0.25332444042567198</v>
      </c>
      <c r="K434" s="10">
        <v>2.70508354907036</v>
      </c>
    </row>
    <row r="435" spans="1:11" ht="15" customHeight="1" x14ac:dyDescent="0.25">
      <c r="A435" s="12">
        <v>43647</v>
      </c>
      <c r="B435" s="13">
        <v>43.42</v>
      </c>
      <c r="C435" s="14">
        <v>73395990</v>
      </c>
      <c r="D435" s="13">
        <v>1.1885341412258299</v>
      </c>
      <c r="E435" s="13">
        <v>43.7</v>
      </c>
      <c r="F435" s="13">
        <v>43.26</v>
      </c>
      <c r="G435" s="13">
        <v>43.74</v>
      </c>
      <c r="H435" s="13">
        <v>43.241100000000003</v>
      </c>
      <c r="I435" s="13">
        <v>43.750219999999999</v>
      </c>
      <c r="J435" s="13">
        <v>1.1885302140377501</v>
      </c>
      <c r="K435" s="13">
        <v>2.9659213932689901</v>
      </c>
    </row>
    <row r="436" spans="1:11" ht="15" customHeight="1" x14ac:dyDescent="0.25">
      <c r="A436" s="3">
        <v>43644</v>
      </c>
      <c r="B436" s="10">
        <v>42.91</v>
      </c>
      <c r="C436" s="11">
        <v>66236039.999999903</v>
      </c>
      <c r="D436" s="10">
        <v>-0.139632301605774</v>
      </c>
      <c r="E436" s="10">
        <v>42.97</v>
      </c>
      <c r="F436" s="10">
        <v>42.78</v>
      </c>
      <c r="G436" s="10">
        <v>42.994999999999997</v>
      </c>
      <c r="H436" s="10">
        <v>42.858699999999999</v>
      </c>
      <c r="I436" s="10">
        <v>43.236342999999998</v>
      </c>
      <c r="J436" s="10">
        <v>-0.13964079518757799</v>
      </c>
      <c r="K436" s="10">
        <v>1.7565144739938701</v>
      </c>
    </row>
    <row r="437" spans="1:11" ht="15" customHeight="1" x14ac:dyDescent="0.25">
      <c r="A437" s="12">
        <v>43643</v>
      </c>
      <c r="B437" s="13">
        <v>42.97</v>
      </c>
      <c r="C437" s="14">
        <v>42358152</v>
      </c>
      <c r="D437" s="13">
        <v>0.70307007265055699</v>
      </c>
      <c r="E437" s="13">
        <v>42.85</v>
      </c>
      <c r="F437" s="13">
        <v>42.78</v>
      </c>
      <c r="G437" s="13">
        <v>42.99</v>
      </c>
      <c r="H437" s="13">
        <v>42.856099999999998</v>
      </c>
      <c r="I437" s="13">
        <v>43.296802999999997</v>
      </c>
      <c r="J437" s="13">
        <v>0.70307332190240301</v>
      </c>
      <c r="K437" s="13">
        <v>1.8988067780654101</v>
      </c>
    </row>
    <row r="438" spans="1:11" ht="15" customHeight="1" x14ac:dyDescent="0.25">
      <c r="A438" s="3">
        <v>43642</v>
      </c>
      <c r="B438" s="10">
        <v>42.67</v>
      </c>
      <c r="C438" s="11">
        <v>45126650</v>
      </c>
      <c r="D438" s="10">
        <v>0.94629761059852302</v>
      </c>
      <c r="E438" s="10">
        <v>42.6</v>
      </c>
      <c r="F438" s="10">
        <v>42.57</v>
      </c>
      <c r="G438" s="10">
        <v>42.82</v>
      </c>
      <c r="H438" s="10">
        <v>42.551900000000003</v>
      </c>
      <c r="I438" s="10">
        <v>42.994520000000001</v>
      </c>
      <c r="J438" s="10">
        <v>0.94630202531604801</v>
      </c>
      <c r="K438" s="10">
        <v>1.18738526712167</v>
      </c>
    </row>
    <row r="439" spans="1:11" ht="15" customHeight="1" x14ac:dyDescent="0.25">
      <c r="A439" s="12">
        <v>43641</v>
      </c>
      <c r="B439" s="13">
        <v>42.27</v>
      </c>
      <c r="C439" s="14">
        <v>62167460</v>
      </c>
      <c r="D439" s="13">
        <v>-1.0302036993678201</v>
      </c>
      <c r="E439" s="13">
        <v>42.54</v>
      </c>
      <c r="F439" s="13">
        <v>42.21</v>
      </c>
      <c r="G439" s="13">
        <v>42.59</v>
      </c>
      <c r="H439" s="13">
        <v>42.4373</v>
      </c>
      <c r="I439" s="13">
        <v>42.591476</v>
      </c>
      <c r="J439" s="13">
        <v>-1.0301983370675201</v>
      </c>
      <c r="K439" s="13">
        <v>0.238823252530002</v>
      </c>
    </row>
    <row r="440" spans="1:11" ht="15" customHeight="1" x14ac:dyDescent="0.25">
      <c r="A440" s="3">
        <v>43640</v>
      </c>
      <c r="B440" s="10">
        <v>42.71</v>
      </c>
      <c r="C440" s="11">
        <v>37025566</v>
      </c>
      <c r="D440" s="10">
        <v>-0.14028524666822501</v>
      </c>
      <c r="E440" s="10">
        <v>42.744999999999997</v>
      </c>
      <c r="F440" s="10">
        <v>42.664999999999999</v>
      </c>
      <c r="G440" s="10">
        <v>42.82</v>
      </c>
      <c r="H440" s="10">
        <v>42.729500000000002</v>
      </c>
      <c r="I440" s="10">
        <v>43.034820000000003</v>
      </c>
      <c r="J440" s="10">
        <v>-0.140293786233669</v>
      </c>
      <c r="K440" s="10">
        <v>1.2822311132031099</v>
      </c>
    </row>
    <row r="441" spans="1:11" ht="15" customHeight="1" x14ac:dyDescent="0.25">
      <c r="A441" s="12">
        <v>43637</v>
      </c>
      <c r="B441" s="13">
        <v>42.77</v>
      </c>
      <c r="C441" s="14">
        <v>55543970</v>
      </c>
      <c r="D441" s="13">
        <v>-0.326264274061971</v>
      </c>
      <c r="E441" s="13">
        <v>42.74</v>
      </c>
      <c r="F441" s="13">
        <v>42.67</v>
      </c>
      <c r="G441" s="13">
        <v>42.87</v>
      </c>
      <c r="H441" s="13">
        <v>42.694099999999999</v>
      </c>
      <c r="I441" s="13">
        <v>43.095280000000002</v>
      </c>
      <c r="J441" s="13">
        <v>-0.32626024823606498</v>
      </c>
      <c r="K441" s="13">
        <v>1.4245234172746499</v>
      </c>
    </row>
    <row r="442" spans="1:11" ht="15" customHeight="1" x14ac:dyDescent="0.25">
      <c r="A442" s="3">
        <v>43636</v>
      </c>
      <c r="B442" s="10">
        <v>42.91</v>
      </c>
      <c r="C442" s="11">
        <v>89200410</v>
      </c>
      <c r="D442" s="10">
        <v>1.46606762828092</v>
      </c>
      <c r="E442" s="10">
        <v>43.18</v>
      </c>
      <c r="F442" s="10">
        <v>42.734999999999999</v>
      </c>
      <c r="G442" s="10">
        <v>43.21</v>
      </c>
      <c r="H442" s="10">
        <v>42.722099999999998</v>
      </c>
      <c r="I442" s="10">
        <v>43.236342999999998</v>
      </c>
      <c r="J442" s="10">
        <v>1.46606219945117</v>
      </c>
      <c r="K442" s="10">
        <v>1.7565144739938701</v>
      </c>
    </row>
    <row r="443" spans="1:11" ht="15" customHeight="1" x14ac:dyDescent="0.25">
      <c r="A443" s="12">
        <v>43635</v>
      </c>
      <c r="B443" s="13">
        <v>42.29</v>
      </c>
      <c r="C443" s="14">
        <v>105746200</v>
      </c>
      <c r="D443" s="13">
        <v>0.83452551263709596</v>
      </c>
      <c r="E443" s="13">
        <v>42.02</v>
      </c>
      <c r="F443" s="13">
        <v>41.92</v>
      </c>
      <c r="G443" s="13">
        <v>42.5</v>
      </c>
      <c r="H443" s="13">
        <v>42.079300000000003</v>
      </c>
      <c r="I443" s="13">
        <v>42.611629999999998</v>
      </c>
      <c r="J443" s="13">
        <v>0.83453298016171695</v>
      </c>
      <c r="K443" s="13">
        <v>0.28625558955047298</v>
      </c>
    </row>
    <row r="444" spans="1:11" ht="15" customHeight="1" x14ac:dyDescent="0.25">
      <c r="A444" s="3">
        <v>43634</v>
      </c>
      <c r="B444" s="10">
        <v>41.94</v>
      </c>
      <c r="C444" s="11">
        <v>112482400</v>
      </c>
      <c r="D444" s="10">
        <v>2.4175824175824001</v>
      </c>
      <c r="E444" s="10">
        <v>41.4</v>
      </c>
      <c r="F444" s="10">
        <v>41.39</v>
      </c>
      <c r="G444" s="10">
        <v>42.03</v>
      </c>
      <c r="H444" s="10">
        <v>41.493499999999997</v>
      </c>
      <c r="I444" s="10">
        <v>42.258965000000003</v>
      </c>
      <c r="J444" s="10">
        <v>2.4175719509547098</v>
      </c>
      <c r="K444" s="10">
        <v>-0.54373970345963396</v>
      </c>
    </row>
    <row r="445" spans="1:11" ht="15" customHeight="1" x14ac:dyDescent="0.25">
      <c r="A445" s="12">
        <v>43633</v>
      </c>
      <c r="B445" s="13">
        <v>40.950000000000003</v>
      </c>
      <c r="C445" s="14">
        <v>48715633</v>
      </c>
      <c r="D445" s="13">
        <v>-0.36496350364962898</v>
      </c>
      <c r="E445" s="13">
        <v>40.82</v>
      </c>
      <c r="F445" s="13">
        <v>40.814999999999998</v>
      </c>
      <c r="G445" s="13">
        <v>41.03</v>
      </c>
      <c r="H445" s="13">
        <v>40.9572</v>
      </c>
      <c r="I445" s="13">
        <v>41.26144</v>
      </c>
      <c r="J445" s="13">
        <v>0.39279805352798702</v>
      </c>
      <c r="K445" s="13">
        <v>-2.8914097434690502</v>
      </c>
    </row>
    <row r="446" spans="1:11" ht="15" customHeight="1" x14ac:dyDescent="0.25">
      <c r="A446" s="3">
        <v>43630</v>
      </c>
      <c r="B446" s="10">
        <v>41.1</v>
      </c>
      <c r="C446" s="11">
        <v>71468270</v>
      </c>
      <c r="D446" s="10">
        <v>-1.1068334937439801</v>
      </c>
      <c r="E446" s="10">
        <v>41.29</v>
      </c>
      <c r="F446" s="10">
        <v>41.08</v>
      </c>
      <c r="G446" s="10">
        <v>41.31</v>
      </c>
      <c r="H446" s="10">
        <v>41.430799999999998</v>
      </c>
      <c r="I446" s="10">
        <v>41.1</v>
      </c>
      <c r="J446" s="10">
        <v>-1.1068334937439801</v>
      </c>
      <c r="K446" s="10">
        <v>-3.27135796658037</v>
      </c>
    </row>
    <row r="447" spans="1:11" ht="15" customHeight="1" x14ac:dyDescent="0.25">
      <c r="A447" s="12">
        <v>43629</v>
      </c>
      <c r="B447" s="13">
        <v>41.56</v>
      </c>
      <c r="C447" s="14">
        <v>59717510</v>
      </c>
      <c r="D447" s="13">
        <v>-0.168147970213783</v>
      </c>
      <c r="E447" s="13">
        <v>41.685000000000002</v>
      </c>
      <c r="F447" s="13">
        <v>41.43</v>
      </c>
      <c r="G447" s="13">
        <v>41.76</v>
      </c>
      <c r="H447" s="13">
        <v>41.712200000000003</v>
      </c>
      <c r="I447" s="13">
        <v>41.56</v>
      </c>
      <c r="J447" s="13">
        <v>-0.168147970213783</v>
      </c>
      <c r="K447" s="13">
        <v>-2.18875029418686</v>
      </c>
    </row>
    <row r="448" spans="1:11" ht="15" customHeight="1" x14ac:dyDescent="0.25">
      <c r="A448" s="3">
        <v>43628</v>
      </c>
      <c r="B448" s="10">
        <v>41.63</v>
      </c>
      <c r="C448" s="11">
        <v>55120580</v>
      </c>
      <c r="D448" s="10">
        <v>-1.06939163498097</v>
      </c>
      <c r="E448" s="10">
        <v>41.78</v>
      </c>
      <c r="F448" s="10">
        <v>41.55</v>
      </c>
      <c r="G448" s="10">
        <v>41.8093</v>
      </c>
      <c r="H448" s="10">
        <v>41.8718</v>
      </c>
      <c r="I448" s="10">
        <v>41.63</v>
      </c>
      <c r="J448" s="10">
        <v>-1.06939163498097</v>
      </c>
      <c r="K448" s="10">
        <v>-2.0240056483878499</v>
      </c>
    </row>
    <row r="449" spans="1:11" ht="15" customHeight="1" x14ac:dyDescent="0.25">
      <c r="A449" s="12">
        <v>43627</v>
      </c>
      <c r="B449" s="13">
        <v>42.08</v>
      </c>
      <c r="C449" s="14">
        <v>69040640</v>
      </c>
      <c r="D449" s="13">
        <v>1.12953616919009</v>
      </c>
      <c r="E449" s="13">
        <v>42.15</v>
      </c>
      <c r="F449" s="13">
        <v>41.96</v>
      </c>
      <c r="G449" s="13">
        <v>42.217500000000001</v>
      </c>
      <c r="H449" s="13">
        <v>42.0991</v>
      </c>
      <c r="I449" s="13">
        <v>42.08</v>
      </c>
      <c r="J449" s="13">
        <v>1.12953616919009</v>
      </c>
      <c r="K449" s="13">
        <v>-0.96493292539421904</v>
      </c>
    </row>
    <row r="450" spans="1:11" ht="15" customHeight="1" x14ac:dyDescent="0.25">
      <c r="A450" s="3">
        <v>43626</v>
      </c>
      <c r="B450" s="10">
        <v>41.61</v>
      </c>
      <c r="C450" s="11">
        <v>57245780</v>
      </c>
      <c r="D450" s="10">
        <v>1.0441962117532599</v>
      </c>
      <c r="E450" s="10">
        <v>41.56</v>
      </c>
      <c r="F450" s="10">
        <v>41.47</v>
      </c>
      <c r="G450" s="10">
        <v>41.805700000000002</v>
      </c>
      <c r="H450" s="10">
        <v>41.674500000000002</v>
      </c>
      <c r="I450" s="10">
        <v>41.61</v>
      </c>
      <c r="J450" s="10">
        <v>1.0441962117532599</v>
      </c>
      <c r="K450" s="10">
        <v>-2.0710755471875699</v>
      </c>
    </row>
    <row r="451" spans="1:11" ht="15" customHeight="1" x14ac:dyDescent="0.25">
      <c r="A451" s="12">
        <v>43623</v>
      </c>
      <c r="B451" s="13">
        <v>41.18</v>
      </c>
      <c r="C451" s="14">
        <v>63584406</v>
      </c>
      <c r="D451" s="13">
        <v>0.78316201664219098</v>
      </c>
      <c r="E451" s="13">
        <v>41.08</v>
      </c>
      <c r="F451" s="13">
        <v>41.06</v>
      </c>
      <c r="G451" s="13">
        <v>41.52</v>
      </c>
      <c r="H451" s="13">
        <v>41.073999999999998</v>
      </c>
      <c r="I451" s="13">
        <v>41.18</v>
      </c>
      <c r="J451" s="13">
        <v>0.78316201664219098</v>
      </c>
      <c r="K451" s="13">
        <v>-3.0830783713815002</v>
      </c>
    </row>
    <row r="452" spans="1:11" ht="15" customHeight="1" x14ac:dyDescent="0.25">
      <c r="A452" s="3">
        <v>43622</v>
      </c>
      <c r="B452" s="10">
        <v>40.86</v>
      </c>
      <c r="C452" s="11">
        <v>47722550</v>
      </c>
      <c r="D452" s="10">
        <v>4.8971596474034401E-2</v>
      </c>
      <c r="E452" s="10">
        <v>40.835000000000001</v>
      </c>
      <c r="F452" s="10">
        <v>40.69</v>
      </c>
      <c r="G452" s="10">
        <v>40.950000000000003</v>
      </c>
      <c r="H452" s="10">
        <v>40.880600000000001</v>
      </c>
      <c r="I452" s="10">
        <v>40.86</v>
      </c>
      <c r="J452" s="10">
        <v>4.8971596474034401E-2</v>
      </c>
      <c r="K452" s="10">
        <v>-3.83619675217698</v>
      </c>
    </row>
    <row r="453" spans="1:11" ht="15" customHeight="1" x14ac:dyDescent="0.25">
      <c r="A453" s="12">
        <v>43621</v>
      </c>
      <c r="B453" s="13">
        <v>40.840000000000003</v>
      </c>
      <c r="C453" s="14">
        <v>64072152</v>
      </c>
      <c r="D453" s="13">
        <v>-0.80155452999757204</v>
      </c>
      <c r="E453" s="13">
        <v>41.22</v>
      </c>
      <c r="F453" s="13">
        <v>40.729999999999997</v>
      </c>
      <c r="G453" s="13">
        <v>41.234999999999999</v>
      </c>
      <c r="H453" s="13">
        <v>40.955300000000001</v>
      </c>
      <c r="I453" s="13">
        <v>40.840000000000003</v>
      </c>
      <c r="J453" s="13">
        <v>-0.80155452999757204</v>
      </c>
      <c r="K453" s="13">
        <v>-3.8832666509766902</v>
      </c>
    </row>
    <row r="454" spans="1:11" ht="15" customHeight="1" x14ac:dyDescent="0.25">
      <c r="A454" s="3">
        <v>43620</v>
      </c>
      <c r="B454" s="10">
        <v>41.17</v>
      </c>
      <c r="C454" s="11">
        <v>64141930</v>
      </c>
      <c r="D454" s="10">
        <v>0.21908471275560101</v>
      </c>
      <c r="E454" s="10">
        <v>40.909999999999997</v>
      </c>
      <c r="F454" s="10">
        <v>40.82</v>
      </c>
      <c r="G454" s="10">
        <v>41.2</v>
      </c>
      <c r="H454" s="10">
        <v>40.969299999999997</v>
      </c>
      <c r="I454" s="10">
        <v>41.17</v>
      </c>
      <c r="J454" s="10">
        <v>0.21908471275560101</v>
      </c>
      <c r="K454" s="10">
        <v>-3.10661332078136</v>
      </c>
    </row>
    <row r="455" spans="1:11" ht="15" customHeight="1" x14ac:dyDescent="0.25">
      <c r="A455" s="12">
        <v>43619</v>
      </c>
      <c r="B455" s="13">
        <v>41.08</v>
      </c>
      <c r="C455" s="14">
        <v>75619914</v>
      </c>
      <c r="D455" s="13">
        <v>0.90886760009825096</v>
      </c>
      <c r="E455" s="13">
        <v>41.045000000000002</v>
      </c>
      <c r="F455" s="13">
        <v>40.97</v>
      </c>
      <c r="G455" s="13">
        <v>41.3</v>
      </c>
      <c r="H455" s="13">
        <v>41.0854</v>
      </c>
      <c r="I455" s="13">
        <v>41.08</v>
      </c>
      <c r="J455" s="13">
        <v>0.90886760009825096</v>
      </c>
      <c r="K455" s="13">
        <v>-3.31842786538009</v>
      </c>
    </row>
    <row r="456" spans="1:11" ht="15" customHeight="1" x14ac:dyDescent="0.25">
      <c r="A456" s="3">
        <v>43616</v>
      </c>
      <c r="B456" s="10">
        <v>40.71</v>
      </c>
      <c r="C456" s="11">
        <v>85220610</v>
      </c>
      <c r="D456" s="10">
        <v>0.34508257333005699</v>
      </c>
      <c r="E456" s="10">
        <v>40.380000000000003</v>
      </c>
      <c r="F456" s="10">
        <v>40.35</v>
      </c>
      <c r="G456" s="10">
        <v>40.805</v>
      </c>
      <c r="H456" s="10">
        <v>40.648899999999998</v>
      </c>
      <c r="I456" s="10">
        <v>40.71</v>
      </c>
      <c r="J456" s="10">
        <v>0.34508257333005699</v>
      </c>
      <c r="K456" s="10">
        <v>-4.1892209931748603</v>
      </c>
    </row>
    <row r="457" spans="1:11" ht="15" customHeight="1" x14ac:dyDescent="0.25">
      <c r="A457" s="12">
        <v>43615</v>
      </c>
      <c r="B457" s="13">
        <v>40.57</v>
      </c>
      <c r="C457" s="14">
        <v>69626270</v>
      </c>
      <c r="D457" s="13">
        <v>0.54522924411399798</v>
      </c>
      <c r="E457" s="13">
        <v>40.479999999999997</v>
      </c>
      <c r="F457" s="13">
        <v>40.445</v>
      </c>
      <c r="G457" s="13">
        <v>40.729999999999997</v>
      </c>
      <c r="H457" s="13">
        <v>40.514200000000002</v>
      </c>
      <c r="I457" s="13">
        <v>40.57</v>
      </c>
      <c r="J457" s="13">
        <v>0.54522924411399798</v>
      </c>
      <c r="K457" s="13">
        <v>-4.5187102847728902</v>
      </c>
    </row>
    <row r="458" spans="1:11" ht="15" customHeight="1" x14ac:dyDescent="0.25">
      <c r="A458" s="3">
        <v>43614</v>
      </c>
      <c r="B458" s="10">
        <v>40.35</v>
      </c>
      <c r="C458" s="11">
        <v>82060440</v>
      </c>
      <c r="D458" s="10">
        <v>0.64854078323770503</v>
      </c>
      <c r="E458" s="10">
        <v>39.93</v>
      </c>
      <c r="F458" s="10">
        <v>39.880000000000003</v>
      </c>
      <c r="G458" s="10">
        <v>40.369999999999997</v>
      </c>
      <c r="H458" s="10">
        <v>40.123199999999997</v>
      </c>
      <c r="I458" s="10">
        <v>40.35</v>
      </c>
      <c r="J458" s="10">
        <v>0.64854078323770503</v>
      </c>
      <c r="K458" s="10">
        <v>-5.0364791715697796</v>
      </c>
    </row>
    <row r="459" spans="1:11" ht="15" customHeight="1" x14ac:dyDescent="0.25">
      <c r="A459" s="12">
        <v>43613</v>
      </c>
      <c r="B459" s="13">
        <v>40.090000000000003</v>
      </c>
      <c r="C459" s="14">
        <v>98395200</v>
      </c>
      <c r="D459" s="13">
        <v>0.35043804755945301</v>
      </c>
      <c r="E459" s="13">
        <v>40.369999999999997</v>
      </c>
      <c r="F459" s="13">
        <v>40.01</v>
      </c>
      <c r="G459" s="13">
        <v>40.42</v>
      </c>
      <c r="H459" s="13">
        <v>40.229199999999999</v>
      </c>
      <c r="I459" s="13">
        <v>40.090000000000003</v>
      </c>
      <c r="J459" s="13">
        <v>0.35043804755945301</v>
      </c>
      <c r="K459" s="13">
        <v>-5.6483878559661003</v>
      </c>
    </row>
    <row r="460" spans="1:11" ht="15" customHeight="1" x14ac:dyDescent="0.25">
      <c r="A460" s="3">
        <v>43609</v>
      </c>
      <c r="B460" s="10">
        <v>39.950000000000003</v>
      </c>
      <c r="C460" s="11">
        <v>66379670</v>
      </c>
      <c r="D460" s="10">
        <v>0.10022550739163801</v>
      </c>
      <c r="E460" s="10">
        <v>40.22</v>
      </c>
      <c r="F460" s="10">
        <v>39.909999999999997</v>
      </c>
      <c r="G460" s="10">
        <v>40.270000000000003</v>
      </c>
      <c r="H460" s="10">
        <v>40.140900000000002</v>
      </c>
      <c r="I460" s="10">
        <v>39.950000000000003</v>
      </c>
      <c r="J460" s="10">
        <v>0.10022550739163801</v>
      </c>
      <c r="K460" s="10">
        <v>-5.9778771475641301</v>
      </c>
    </row>
    <row r="461" spans="1:11" ht="15" customHeight="1" x14ac:dyDescent="0.25">
      <c r="A461" s="12">
        <v>43608</v>
      </c>
      <c r="B461" s="13">
        <v>39.909999999999997</v>
      </c>
      <c r="C461" s="14">
        <v>86731080</v>
      </c>
      <c r="D461" s="13">
        <v>-1.28617363344052</v>
      </c>
      <c r="E461" s="13">
        <v>39.880000000000003</v>
      </c>
      <c r="F461" s="13">
        <v>39.75</v>
      </c>
      <c r="G461" s="13">
        <v>40.08</v>
      </c>
      <c r="H461" s="13">
        <v>40.056800000000003</v>
      </c>
      <c r="I461" s="13">
        <v>39.909999999999997</v>
      </c>
      <c r="J461" s="13">
        <v>-1.28617363344052</v>
      </c>
      <c r="K461" s="13">
        <v>-6.0720169451635799</v>
      </c>
    </row>
    <row r="462" spans="1:11" ht="15" customHeight="1" x14ac:dyDescent="0.25">
      <c r="A462" s="3">
        <v>43607</v>
      </c>
      <c r="B462" s="10">
        <v>40.43</v>
      </c>
      <c r="C462" s="11">
        <v>44117580</v>
      </c>
      <c r="D462" s="10">
        <v>-0.492247108048249</v>
      </c>
      <c r="E462" s="10">
        <v>40.58</v>
      </c>
      <c r="F462" s="10">
        <v>40.39</v>
      </c>
      <c r="G462" s="10">
        <v>40.619999999999997</v>
      </c>
      <c r="H462" s="10">
        <v>40.569000000000003</v>
      </c>
      <c r="I462" s="10">
        <v>40.43</v>
      </c>
      <c r="J462" s="10">
        <v>-0.492247108048249</v>
      </c>
      <c r="K462" s="10">
        <v>-4.8481995763709103</v>
      </c>
    </row>
    <row r="463" spans="1:11" ht="15" customHeight="1" x14ac:dyDescent="0.25">
      <c r="A463" s="12">
        <v>43606</v>
      </c>
      <c r="B463" s="13">
        <v>40.630000000000003</v>
      </c>
      <c r="C463" s="14">
        <v>59832633</v>
      </c>
      <c r="D463" s="13">
        <v>1.27118644067798</v>
      </c>
      <c r="E463" s="13">
        <v>40.39</v>
      </c>
      <c r="F463" s="13">
        <v>40.29</v>
      </c>
      <c r="G463" s="13">
        <v>40.64</v>
      </c>
      <c r="H463" s="13">
        <v>40.599299999999999</v>
      </c>
      <c r="I463" s="13">
        <v>40.630000000000003</v>
      </c>
      <c r="J463" s="13">
        <v>1.27118644067798</v>
      </c>
      <c r="K463" s="13">
        <v>-4.3775005883737297</v>
      </c>
    </row>
    <row r="464" spans="1:11" ht="15" customHeight="1" x14ac:dyDescent="0.25">
      <c r="A464" s="3">
        <v>43605</v>
      </c>
      <c r="B464" s="10">
        <v>40.119999999999997</v>
      </c>
      <c r="C464" s="11">
        <v>53810040</v>
      </c>
      <c r="D464" s="10">
        <v>-0.42194092827004798</v>
      </c>
      <c r="E464" s="10">
        <v>40.17</v>
      </c>
      <c r="F464" s="10">
        <v>39.97</v>
      </c>
      <c r="G464" s="10">
        <v>40.296799999999998</v>
      </c>
      <c r="H464" s="10">
        <v>40.405000000000001</v>
      </c>
      <c r="I464" s="10">
        <v>40.119999999999997</v>
      </c>
      <c r="J464" s="10">
        <v>-0.42194092827004798</v>
      </c>
      <c r="K464" s="10">
        <v>-5.5777830077665396</v>
      </c>
    </row>
    <row r="465" spans="1:11" ht="15" customHeight="1" x14ac:dyDescent="0.25">
      <c r="A465" s="12">
        <v>43602</v>
      </c>
      <c r="B465" s="13">
        <v>40.29</v>
      </c>
      <c r="C465" s="14">
        <v>83972520</v>
      </c>
      <c r="D465" s="13">
        <v>-1.80355837192298</v>
      </c>
      <c r="E465" s="13">
        <v>40.35</v>
      </c>
      <c r="F465" s="13">
        <v>40.25</v>
      </c>
      <c r="G465" s="13">
        <v>40.630000000000003</v>
      </c>
      <c r="H465" s="13">
        <v>40.500999999999998</v>
      </c>
      <c r="I465" s="13">
        <v>40.29</v>
      </c>
      <c r="J465" s="13">
        <v>-1.80355837192298</v>
      </c>
      <c r="K465" s="13">
        <v>-5.1776888679689401</v>
      </c>
    </row>
    <row r="466" spans="1:11" ht="15" customHeight="1" x14ac:dyDescent="0.25">
      <c r="A466" s="3">
        <v>43601</v>
      </c>
      <c r="B466" s="10">
        <v>41.03</v>
      </c>
      <c r="C466" s="11">
        <v>60101130</v>
      </c>
      <c r="D466" s="10">
        <v>-0.48508367693426102</v>
      </c>
      <c r="E466" s="10">
        <v>41.17</v>
      </c>
      <c r="F466" s="10">
        <v>41.01</v>
      </c>
      <c r="G466" s="10">
        <v>41.419499999999999</v>
      </c>
      <c r="H466" s="10">
        <v>41.116</v>
      </c>
      <c r="I466" s="10">
        <v>41.03</v>
      </c>
      <c r="J466" s="10">
        <v>-0.48508367693426102</v>
      </c>
      <c r="K466" s="10">
        <v>-3.4361026123793801</v>
      </c>
    </row>
    <row r="467" spans="1:11" ht="15" customHeight="1" x14ac:dyDescent="0.25">
      <c r="A467" s="12">
        <v>43600</v>
      </c>
      <c r="B467" s="13">
        <v>41.23</v>
      </c>
      <c r="C467" s="14">
        <v>79039530</v>
      </c>
      <c r="D467" s="13">
        <v>0.19441069258809801</v>
      </c>
      <c r="E467" s="13">
        <v>40.9</v>
      </c>
      <c r="F467" s="13">
        <v>40.840000000000003</v>
      </c>
      <c r="G467" s="13">
        <v>41.305</v>
      </c>
      <c r="H467" s="13">
        <v>41.3123</v>
      </c>
      <c r="I467" s="13">
        <v>41.23</v>
      </c>
      <c r="J467" s="13">
        <v>0.19441069258809801</v>
      </c>
      <c r="K467" s="13">
        <v>-2.9654036243822102</v>
      </c>
    </row>
    <row r="468" spans="1:11" ht="15" customHeight="1" x14ac:dyDescent="0.25">
      <c r="A468" s="3">
        <v>43599</v>
      </c>
      <c r="B468" s="10">
        <v>41.15</v>
      </c>
      <c r="C468" s="11">
        <v>89406840</v>
      </c>
      <c r="D468" s="10">
        <v>1.40463282405125</v>
      </c>
      <c r="E468" s="10">
        <v>41.13</v>
      </c>
      <c r="F468" s="10">
        <v>40.98</v>
      </c>
      <c r="G468" s="10">
        <v>41.3</v>
      </c>
      <c r="H468" s="10">
        <v>41.2515</v>
      </c>
      <c r="I468" s="10">
        <v>41.15</v>
      </c>
      <c r="J468" s="10">
        <v>1.40463282405125</v>
      </c>
      <c r="K468" s="10">
        <v>-3.15368321958108</v>
      </c>
    </row>
    <row r="469" spans="1:11" ht="15" customHeight="1" x14ac:dyDescent="0.25">
      <c r="A469" s="12">
        <v>43598</v>
      </c>
      <c r="B469" s="13">
        <v>40.58</v>
      </c>
      <c r="C469" s="14">
        <v>154670890</v>
      </c>
      <c r="D469" s="13">
        <v>-3.33492139113863</v>
      </c>
      <c r="E469" s="13">
        <v>40.68</v>
      </c>
      <c r="F469" s="13">
        <v>40.380000000000003</v>
      </c>
      <c r="G469" s="13">
        <v>40.869999999999997</v>
      </c>
      <c r="H469" s="13">
        <v>41.33</v>
      </c>
      <c r="I469" s="13">
        <v>40.58</v>
      </c>
      <c r="J469" s="13">
        <v>-3.33492139113863</v>
      </c>
      <c r="K469" s="13">
        <v>-4.4951753353730304</v>
      </c>
    </row>
    <row r="470" spans="1:11" ht="15" customHeight="1" x14ac:dyDescent="0.25">
      <c r="A470" s="3">
        <v>43595</v>
      </c>
      <c r="B470" s="10">
        <v>41.98</v>
      </c>
      <c r="C470" s="11">
        <v>90343270</v>
      </c>
      <c r="D470" s="10">
        <v>0.59908938413610802</v>
      </c>
      <c r="E470" s="10">
        <v>41.85</v>
      </c>
      <c r="F470" s="10">
        <v>41.34</v>
      </c>
      <c r="G470" s="10">
        <v>42.11</v>
      </c>
      <c r="H470" s="10">
        <v>42.019300000000001</v>
      </c>
      <c r="I470" s="10">
        <v>41.98</v>
      </c>
      <c r="J470" s="10">
        <v>0.59908938413610802</v>
      </c>
      <c r="K470" s="10">
        <v>-1.2002824193928101</v>
      </c>
    </row>
    <row r="471" spans="1:11" ht="15" customHeight="1" x14ac:dyDescent="0.25">
      <c r="A471" s="12">
        <v>43594</v>
      </c>
      <c r="B471" s="13">
        <v>41.73</v>
      </c>
      <c r="C471" s="14">
        <v>130849000</v>
      </c>
      <c r="D471" s="13">
        <v>-1.5801886792452799</v>
      </c>
      <c r="E471" s="13">
        <v>41.45</v>
      </c>
      <c r="F471" s="13">
        <v>41.15</v>
      </c>
      <c r="G471" s="13">
        <v>41.93</v>
      </c>
      <c r="H471" s="13">
        <v>41.812100000000001</v>
      </c>
      <c r="I471" s="13">
        <v>41.73</v>
      </c>
      <c r="J471" s="13">
        <v>-1.5801886792452799</v>
      </c>
      <c r="K471" s="13">
        <v>-1.7886561543892801</v>
      </c>
    </row>
    <row r="472" spans="1:11" ht="15" customHeight="1" x14ac:dyDescent="0.25">
      <c r="A472" s="3">
        <v>43593</v>
      </c>
      <c r="B472" s="10">
        <v>42.4</v>
      </c>
      <c r="C472" s="11">
        <v>73548625</v>
      </c>
      <c r="D472" s="10">
        <v>-0.14130946773434</v>
      </c>
      <c r="E472" s="10">
        <v>42.58</v>
      </c>
      <c r="F472" s="10">
        <v>42.38</v>
      </c>
      <c r="G472" s="10">
        <v>42.76</v>
      </c>
      <c r="H472" s="10">
        <v>42.729199999999999</v>
      </c>
      <c r="I472" s="10">
        <v>42.4</v>
      </c>
      <c r="J472" s="10">
        <v>-0.14130946773434</v>
      </c>
      <c r="K472" s="10">
        <v>-0.211814544598737</v>
      </c>
    </row>
    <row r="473" spans="1:11" ht="15" customHeight="1" x14ac:dyDescent="0.25">
      <c r="A473" s="12">
        <v>43592</v>
      </c>
      <c r="B473" s="13">
        <v>42.46</v>
      </c>
      <c r="C473" s="14">
        <v>94189030</v>
      </c>
      <c r="D473" s="13">
        <v>-1.9625952435927001</v>
      </c>
      <c r="E473" s="13">
        <v>42.86</v>
      </c>
      <c r="F473" s="13">
        <v>42.21</v>
      </c>
      <c r="G473" s="13">
        <v>42.86</v>
      </c>
      <c r="H473" s="13">
        <v>42.970799999999997</v>
      </c>
      <c r="I473" s="13">
        <v>42.46</v>
      </c>
      <c r="J473" s="13">
        <v>-1.9625952435927001</v>
      </c>
      <c r="K473" s="13">
        <v>-7.0604848199579004E-2</v>
      </c>
    </row>
    <row r="474" spans="1:11" ht="15" customHeight="1" x14ac:dyDescent="0.25">
      <c r="A474" s="3">
        <v>43591</v>
      </c>
      <c r="B474" s="10">
        <v>43.31</v>
      </c>
      <c r="C474" s="11">
        <v>80976980</v>
      </c>
      <c r="D474" s="10">
        <v>-2.0578923563998099</v>
      </c>
      <c r="E474" s="10">
        <v>42.84</v>
      </c>
      <c r="F474" s="10">
        <v>42.79</v>
      </c>
      <c r="G474" s="10">
        <v>43.39</v>
      </c>
      <c r="H474" s="10">
        <v>43.192500000000003</v>
      </c>
      <c r="I474" s="10">
        <v>43.31</v>
      </c>
      <c r="J474" s="10">
        <v>-2.0578923563998099</v>
      </c>
      <c r="K474" s="10">
        <v>1.9298658507884201</v>
      </c>
    </row>
    <row r="475" spans="1:11" ht="15" customHeight="1" x14ac:dyDescent="0.25">
      <c r="A475" s="12">
        <v>43588</v>
      </c>
      <c r="B475" s="13">
        <v>44.22</v>
      </c>
      <c r="C475" s="14">
        <v>56642030</v>
      </c>
      <c r="D475" s="13">
        <v>1.1899313501144</v>
      </c>
      <c r="E475" s="13">
        <v>44.02</v>
      </c>
      <c r="F475" s="13">
        <v>43.954999999999998</v>
      </c>
      <c r="G475" s="13">
        <v>44.28</v>
      </c>
      <c r="H475" s="13">
        <v>44.005400000000002</v>
      </c>
      <c r="I475" s="13">
        <v>44.22</v>
      </c>
      <c r="J475" s="13">
        <v>1.1899313501144</v>
      </c>
      <c r="K475" s="13">
        <v>4.0715462461755596</v>
      </c>
    </row>
    <row r="476" spans="1:11" ht="15" customHeight="1" x14ac:dyDescent="0.25">
      <c r="A476" s="3">
        <v>43587</v>
      </c>
      <c r="B476" s="10">
        <v>43.7</v>
      </c>
      <c r="C476" s="11">
        <v>53101887</v>
      </c>
      <c r="D476" s="10">
        <v>0.22935779816512999</v>
      </c>
      <c r="E476" s="10">
        <v>43.7</v>
      </c>
      <c r="F476" s="10">
        <v>43.45</v>
      </c>
      <c r="G476" s="10">
        <v>43.85</v>
      </c>
      <c r="H476" s="10">
        <v>43.840699999999998</v>
      </c>
      <c r="I476" s="10">
        <v>43.7</v>
      </c>
      <c r="J476" s="10">
        <v>0.22935779816512999</v>
      </c>
      <c r="K476" s="10">
        <v>2.8477288773829099</v>
      </c>
    </row>
    <row r="477" spans="1:11" ht="15" customHeight="1" x14ac:dyDescent="0.25">
      <c r="A477" s="12">
        <v>43586</v>
      </c>
      <c r="B477" s="13">
        <v>43.6</v>
      </c>
      <c r="C477" s="14">
        <v>98629110</v>
      </c>
      <c r="D477" s="13">
        <v>-0.75119508308671901</v>
      </c>
      <c r="E477" s="13">
        <v>44.01</v>
      </c>
      <c r="F477" s="13">
        <v>43.54</v>
      </c>
      <c r="G477" s="13">
        <v>44.35</v>
      </c>
      <c r="H477" s="13">
        <v>43.8996</v>
      </c>
      <c r="I477" s="13">
        <v>43.6</v>
      </c>
      <c r="J477" s="13">
        <v>-0.75119508308671901</v>
      </c>
      <c r="K477" s="13">
        <v>2.6123793833843201</v>
      </c>
    </row>
    <row r="478" spans="1:11" ht="15" customHeight="1" x14ac:dyDescent="0.25">
      <c r="A478" s="3">
        <v>43585</v>
      </c>
      <c r="B478" s="10">
        <v>43.93</v>
      </c>
      <c r="C478" s="11">
        <v>69577086</v>
      </c>
      <c r="D478" s="10">
        <v>-9.0971116670457403E-2</v>
      </c>
      <c r="E478" s="10">
        <v>43.85</v>
      </c>
      <c r="F478" s="10">
        <v>43.63</v>
      </c>
      <c r="G478" s="10">
        <v>44.024999999999999</v>
      </c>
      <c r="H478" s="10">
        <v>43.849499999999999</v>
      </c>
      <c r="I478" s="10">
        <v>43.93</v>
      </c>
      <c r="J478" s="10">
        <v>-9.0971116670457403E-2</v>
      </c>
      <c r="K478" s="10">
        <v>3.3890327135796601</v>
      </c>
    </row>
    <row r="479" spans="1:11" ht="15" customHeight="1" x14ac:dyDescent="0.25">
      <c r="A479" s="12">
        <v>43584</v>
      </c>
      <c r="B479" s="13">
        <v>43.97</v>
      </c>
      <c r="C479" s="14">
        <v>34398280</v>
      </c>
      <c r="D479" s="13">
        <v>0.205104831358249</v>
      </c>
      <c r="E479" s="13">
        <v>44</v>
      </c>
      <c r="F479" s="13">
        <v>43.88</v>
      </c>
      <c r="G479" s="13">
        <v>44.05</v>
      </c>
      <c r="H479" s="13">
        <v>43.998800000000003</v>
      </c>
      <c r="I479" s="13">
        <v>43.97</v>
      </c>
      <c r="J479" s="13">
        <v>0.205104831358249</v>
      </c>
      <c r="K479" s="13">
        <v>3.4831725111790899</v>
      </c>
    </row>
    <row r="480" spans="1:11" ht="15" customHeight="1" x14ac:dyDescent="0.25">
      <c r="A480" s="3">
        <v>43581</v>
      </c>
      <c r="B480" s="10">
        <v>43.88</v>
      </c>
      <c r="C480" s="11">
        <v>55441688</v>
      </c>
      <c r="D480" s="10">
        <v>0.38892701898878201</v>
      </c>
      <c r="E480" s="10">
        <v>43.78</v>
      </c>
      <c r="F480" s="10">
        <v>43.64</v>
      </c>
      <c r="G480" s="10">
        <v>43.96</v>
      </c>
      <c r="H480" s="10">
        <v>43.801299999999998</v>
      </c>
      <c r="I480" s="10">
        <v>43.88</v>
      </c>
      <c r="J480" s="10">
        <v>0.38892701898878201</v>
      </c>
      <c r="K480" s="10">
        <v>3.27135796658037</v>
      </c>
    </row>
    <row r="481" spans="1:11" ht="15" customHeight="1" x14ac:dyDescent="0.25">
      <c r="A481" s="12">
        <v>43580</v>
      </c>
      <c r="B481" s="13">
        <v>43.71</v>
      </c>
      <c r="C481" s="14">
        <v>61168480</v>
      </c>
      <c r="D481" s="13">
        <v>-0.137080191912275</v>
      </c>
      <c r="E481" s="13">
        <v>43.5</v>
      </c>
      <c r="F481" s="13">
        <v>43.37</v>
      </c>
      <c r="G481" s="13">
        <v>43.72</v>
      </c>
      <c r="H481" s="13">
        <v>43.744700000000002</v>
      </c>
      <c r="I481" s="13">
        <v>43.71</v>
      </c>
      <c r="J481" s="13">
        <v>-0.137080191912275</v>
      </c>
      <c r="K481" s="13">
        <v>2.8712638267827599</v>
      </c>
    </row>
    <row r="482" spans="1:11" ht="15" customHeight="1" x14ac:dyDescent="0.25">
      <c r="A482" s="3">
        <v>43579</v>
      </c>
      <c r="B482" s="10">
        <v>43.77</v>
      </c>
      <c r="C482" s="11">
        <v>68961590</v>
      </c>
      <c r="D482" s="10">
        <v>-1.3522650439485899</v>
      </c>
      <c r="E482" s="10">
        <v>44.07</v>
      </c>
      <c r="F482" s="10">
        <v>43.63</v>
      </c>
      <c r="G482" s="10">
        <v>44.08</v>
      </c>
      <c r="H482" s="10">
        <v>44.061</v>
      </c>
      <c r="I482" s="10">
        <v>43.77</v>
      </c>
      <c r="J482" s="10">
        <v>-1.3522650439485899</v>
      </c>
      <c r="K482" s="10">
        <v>3.01247352318192</v>
      </c>
    </row>
    <row r="483" spans="1:11" ht="15" customHeight="1" x14ac:dyDescent="0.25">
      <c r="A483" s="12">
        <v>43578</v>
      </c>
      <c r="B483" s="13">
        <v>44.37</v>
      </c>
      <c r="C483" s="14">
        <v>32829940</v>
      </c>
      <c r="D483" s="13">
        <v>0.22588660492430801</v>
      </c>
      <c r="E483" s="13">
        <v>44.197000000000003</v>
      </c>
      <c r="F483" s="13">
        <v>44.145000000000003</v>
      </c>
      <c r="G483" s="13">
        <v>44.45</v>
      </c>
      <c r="H483" s="13">
        <v>44.273400000000002</v>
      </c>
      <c r="I483" s="13">
        <v>44.37</v>
      </c>
      <c r="J483" s="13">
        <v>0.22588660492430801</v>
      </c>
      <c r="K483" s="13">
        <v>4.4245704871734404</v>
      </c>
    </row>
    <row r="484" spans="1:11" ht="15" customHeight="1" x14ac:dyDescent="0.25">
      <c r="A484" s="3">
        <v>43577</v>
      </c>
      <c r="B484" s="10">
        <v>44.27</v>
      </c>
      <c r="C484" s="11">
        <v>35929140</v>
      </c>
      <c r="D484" s="10">
        <v>-0.65080789946140305</v>
      </c>
      <c r="E484" s="10">
        <v>44.14</v>
      </c>
      <c r="F484" s="10">
        <v>44.06</v>
      </c>
      <c r="G484" s="10">
        <v>44.32</v>
      </c>
      <c r="H484" s="10">
        <v>44.235900000000001</v>
      </c>
      <c r="I484" s="10">
        <v>44.27</v>
      </c>
      <c r="J484" s="10">
        <v>-0.65080789946140305</v>
      </c>
      <c r="K484" s="10">
        <v>4.1892209931748603</v>
      </c>
    </row>
    <row r="485" spans="1:11" ht="15" customHeight="1" x14ac:dyDescent="0.25">
      <c r="A485" s="12">
        <v>43573</v>
      </c>
      <c r="B485" s="13">
        <v>44.56</v>
      </c>
      <c r="C485" s="14">
        <v>56639820</v>
      </c>
      <c r="D485" s="13">
        <v>-6.7279659116392596E-2</v>
      </c>
      <c r="E485" s="13">
        <v>44.43</v>
      </c>
      <c r="F485" s="13">
        <v>44.3</v>
      </c>
      <c r="G485" s="13">
        <v>44.65</v>
      </c>
      <c r="H485" s="13">
        <v>44.382399999999997</v>
      </c>
      <c r="I485" s="13">
        <v>44.56</v>
      </c>
      <c r="J485" s="13">
        <v>-6.7279659116392596E-2</v>
      </c>
      <c r="K485" s="13">
        <v>4.87173452577077</v>
      </c>
    </row>
    <row r="486" spans="1:11" ht="15" customHeight="1" x14ac:dyDescent="0.25">
      <c r="A486" s="3">
        <v>43572</v>
      </c>
      <c r="B486" s="10">
        <v>44.59</v>
      </c>
      <c r="C486" s="11">
        <v>56935434</v>
      </c>
      <c r="D486" s="10">
        <v>0.29239766081872098</v>
      </c>
      <c r="E486" s="10">
        <v>44.77</v>
      </c>
      <c r="F486" s="10">
        <v>44.48</v>
      </c>
      <c r="G486" s="10">
        <v>44.84</v>
      </c>
      <c r="H486" s="10">
        <v>44.542200000000001</v>
      </c>
      <c r="I486" s="10">
        <v>44.59</v>
      </c>
      <c r="J486" s="10">
        <v>0.29239766081872098</v>
      </c>
      <c r="K486" s="10">
        <v>4.9423393739703396</v>
      </c>
    </row>
    <row r="487" spans="1:11" ht="15" customHeight="1" x14ac:dyDescent="0.25">
      <c r="A487" s="12">
        <v>43571</v>
      </c>
      <c r="B487" s="13">
        <v>44.46</v>
      </c>
      <c r="C487" s="14">
        <v>43860113</v>
      </c>
      <c r="D487" s="13">
        <v>0.74779061862677498</v>
      </c>
      <c r="E487" s="13">
        <v>44.32</v>
      </c>
      <c r="F487" s="13">
        <v>44.32</v>
      </c>
      <c r="G487" s="13">
        <v>44.52</v>
      </c>
      <c r="H487" s="13">
        <v>44.425800000000002</v>
      </c>
      <c r="I487" s="13">
        <v>44.46</v>
      </c>
      <c r="J487" s="13">
        <v>0.74779061862677498</v>
      </c>
      <c r="K487" s="13">
        <v>4.6363850317721704</v>
      </c>
    </row>
    <row r="488" spans="1:11" ht="15" customHeight="1" x14ac:dyDescent="0.25">
      <c r="A488" s="3">
        <v>43570</v>
      </c>
      <c r="B488" s="10">
        <v>44.13</v>
      </c>
      <c r="C488" s="11">
        <v>37958130</v>
      </c>
      <c r="D488" s="10">
        <v>-0.51848512173128203</v>
      </c>
      <c r="E488" s="10">
        <v>44.32</v>
      </c>
      <c r="F488" s="10">
        <v>43.96</v>
      </c>
      <c r="G488" s="10">
        <v>44.34</v>
      </c>
      <c r="H488" s="10">
        <v>44.126399999999997</v>
      </c>
      <c r="I488" s="10">
        <v>44.13</v>
      </c>
      <c r="J488" s="10">
        <v>-0.51848512173128203</v>
      </c>
      <c r="K488" s="10">
        <v>3.8597317015768402</v>
      </c>
    </row>
    <row r="489" spans="1:11" ht="15" customHeight="1" x14ac:dyDescent="0.25">
      <c r="A489" s="12">
        <v>43567</v>
      </c>
      <c r="B489" s="13">
        <v>44.36</v>
      </c>
      <c r="C489" s="14">
        <v>54695660</v>
      </c>
      <c r="D489" s="13">
        <v>0.72661217075386997</v>
      </c>
      <c r="E489" s="13">
        <v>44.48</v>
      </c>
      <c r="F489" s="13">
        <v>44.26</v>
      </c>
      <c r="G489" s="13">
        <v>44.52</v>
      </c>
      <c r="H489" s="13">
        <v>44.242400000000004</v>
      </c>
      <c r="I489" s="13">
        <v>44.36</v>
      </c>
      <c r="J489" s="13">
        <v>0.72661217075386997</v>
      </c>
      <c r="K489" s="13">
        <v>4.4010355377735797</v>
      </c>
    </row>
    <row r="490" spans="1:11" ht="15" customHeight="1" x14ac:dyDescent="0.25">
      <c r="A490" s="3">
        <v>43566</v>
      </c>
      <c r="B490" s="10">
        <v>44.04</v>
      </c>
      <c r="C490" s="11">
        <v>55153620</v>
      </c>
      <c r="D490" s="10">
        <v>-1.07816711590297</v>
      </c>
      <c r="E490" s="10">
        <v>44.2</v>
      </c>
      <c r="F490" s="10">
        <v>43.92</v>
      </c>
      <c r="G490" s="10">
        <v>44.23</v>
      </c>
      <c r="H490" s="10">
        <v>44.173900000000003</v>
      </c>
      <c r="I490" s="10">
        <v>44.04</v>
      </c>
      <c r="J490" s="10">
        <v>-1.07816711590297</v>
      </c>
      <c r="K490" s="10">
        <v>3.6479171569780999</v>
      </c>
    </row>
    <row r="491" spans="1:11" ht="15" customHeight="1" x14ac:dyDescent="0.25">
      <c r="A491" s="12">
        <v>43565</v>
      </c>
      <c r="B491" s="13">
        <v>44.52</v>
      </c>
      <c r="C491" s="14">
        <v>51143390</v>
      </c>
      <c r="D491" s="13">
        <v>0.47393364928909298</v>
      </c>
      <c r="E491" s="13">
        <v>44.5</v>
      </c>
      <c r="F491" s="13">
        <v>44.41</v>
      </c>
      <c r="G491" s="13">
        <v>44.64</v>
      </c>
      <c r="H491" s="13">
        <v>44.518099999999997</v>
      </c>
      <c r="I491" s="13">
        <v>44.52</v>
      </c>
      <c r="J491" s="13">
        <v>0.47393364928909298</v>
      </c>
      <c r="K491" s="13">
        <v>4.77759472817133</v>
      </c>
    </row>
    <row r="492" spans="1:11" ht="15" customHeight="1" x14ac:dyDescent="0.25">
      <c r="A492" s="3">
        <v>43564</v>
      </c>
      <c r="B492" s="10">
        <v>44.31</v>
      </c>
      <c r="C492" s="11">
        <v>49530350</v>
      </c>
      <c r="D492" s="10">
        <v>-0.202702702702695</v>
      </c>
      <c r="E492" s="10">
        <v>44.43</v>
      </c>
      <c r="F492" s="10">
        <v>44.27</v>
      </c>
      <c r="G492" s="10">
        <v>44.454999999999998</v>
      </c>
      <c r="H492" s="10">
        <v>44.401899999999998</v>
      </c>
      <c r="I492" s="10">
        <v>44.31</v>
      </c>
      <c r="J492" s="10">
        <v>-0.202702702702695</v>
      </c>
      <c r="K492" s="10">
        <v>4.2833607907743003</v>
      </c>
    </row>
    <row r="493" spans="1:11" ht="15" customHeight="1" x14ac:dyDescent="0.25">
      <c r="A493" s="12">
        <v>43563</v>
      </c>
      <c r="B493" s="13">
        <v>44.4</v>
      </c>
      <c r="C493" s="14">
        <v>30209010</v>
      </c>
      <c r="D493" s="13">
        <v>0</v>
      </c>
      <c r="E493" s="13">
        <v>44.18</v>
      </c>
      <c r="F493" s="13">
        <v>44.104999999999997</v>
      </c>
      <c r="G493" s="13">
        <v>44.44</v>
      </c>
      <c r="H493" s="13">
        <v>44.197899999999997</v>
      </c>
      <c r="I493" s="13">
        <v>44.4</v>
      </c>
      <c r="J493" s="13">
        <v>0</v>
      </c>
      <c r="K493" s="13">
        <v>4.4951753353730197</v>
      </c>
    </row>
    <row r="494" spans="1:11" ht="15" customHeight="1" x14ac:dyDescent="0.25">
      <c r="A494" s="3">
        <v>43560</v>
      </c>
      <c r="B494" s="10">
        <v>44.4</v>
      </c>
      <c r="C494" s="11">
        <v>50360880</v>
      </c>
      <c r="D494" s="10">
        <v>0.77167498865182704</v>
      </c>
      <c r="E494" s="10">
        <v>44.18</v>
      </c>
      <c r="F494" s="10">
        <v>44.141599999999997</v>
      </c>
      <c r="G494" s="10">
        <v>44.42</v>
      </c>
      <c r="H494" s="10">
        <v>44.066099999999999</v>
      </c>
      <c r="I494" s="10">
        <v>44.4</v>
      </c>
      <c r="J494" s="10">
        <v>0.77167498865182704</v>
      </c>
      <c r="K494" s="10">
        <v>4.4951753353730197</v>
      </c>
    </row>
    <row r="495" spans="1:11" ht="15" customHeight="1" x14ac:dyDescent="0.25">
      <c r="A495" s="12">
        <v>43559</v>
      </c>
      <c r="B495" s="13">
        <v>44.06</v>
      </c>
      <c r="C495" s="14">
        <v>47028406</v>
      </c>
      <c r="D495" s="13">
        <v>0.61657912765471501</v>
      </c>
      <c r="E495" s="13">
        <v>43.78</v>
      </c>
      <c r="F495" s="13">
        <v>43.755000000000003</v>
      </c>
      <c r="G495" s="13">
        <v>44.14</v>
      </c>
      <c r="H495" s="13">
        <v>43.885899999999999</v>
      </c>
      <c r="I495" s="13">
        <v>44.06</v>
      </c>
      <c r="J495" s="13">
        <v>0.61657912765471501</v>
      </c>
      <c r="K495" s="13">
        <v>3.6949870557778302</v>
      </c>
    </row>
    <row r="496" spans="1:11" ht="15" customHeight="1" x14ac:dyDescent="0.25">
      <c r="A496" s="3">
        <v>43558</v>
      </c>
      <c r="B496" s="10">
        <v>43.79</v>
      </c>
      <c r="C496" s="11">
        <v>73639430</v>
      </c>
      <c r="D496" s="10">
        <v>0.68981375028742598</v>
      </c>
      <c r="E496" s="10">
        <v>43.91</v>
      </c>
      <c r="F496" s="10">
        <v>43.73</v>
      </c>
      <c r="G496" s="10">
        <v>44.14</v>
      </c>
      <c r="H496" s="10">
        <v>43.846299999999999</v>
      </c>
      <c r="I496" s="10">
        <v>43.79</v>
      </c>
      <c r="J496" s="10">
        <v>0.68981375028742598</v>
      </c>
      <c r="K496" s="10">
        <v>3.0595434219816302</v>
      </c>
    </row>
    <row r="497" spans="1:11" ht="15" customHeight="1" x14ac:dyDescent="0.25">
      <c r="A497" s="12">
        <v>43557</v>
      </c>
      <c r="B497" s="13">
        <v>43.49</v>
      </c>
      <c r="C497" s="14">
        <v>48692190</v>
      </c>
      <c r="D497" s="13">
        <v>-0.32088012835205199</v>
      </c>
      <c r="E497" s="13">
        <v>43.67</v>
      </c>
      <c r="F497" s="13">
        <v>43.35</v>
      </c>
      <c r="G497" s="13">
        <v>43.69</v>
      </c>
      <c r="H497" s="13">
        <v>43.489400000000003</v>
      </c>
      <c r="I497" s="13">
        <v>43.49</v>
      </c>
      <c r="J497" s="13">
        <v>-0.32088012835205199</v>
      </c>
      <c r="K497" s="13">
        <v>2.35349493998587</v>
      </c>
    </row>
    <row r="498" spans="1:11" ht="15" customHeight="1" x14ac:dyDescent="0.25">
      <c r="A498" s="3">
        <v>43556</v>
      </c>
      <c r="B498" s="10">
        <v>43.63</v>
      </c>
      <c r="C498" s="11">
        <v>70455930</v>
      </c>
      <c r="D498" s="10">
        <v>1.6542404473439001</v>
      </c>
      <c r="E498" s="10">
        <v>43.5</v>
      </c>
      <c r="F498" s="10">
        <v>43.4</v>
      </c>
      <c r="G498" s="10">
        <v>43.67</v>
      </c>
      <c r="H498" s="10">
        <v>43.450200000000002</v>
      </c>
      <c r="I498" s="10">
        <v>43.63</v>
      </c>
      <c r="J498" s="10">
        <v>1.6542404473439001</v>
      </c>
      <c r="K498" s="10">
        <v>2.6829842315838999</v>
      </c>
    </row>
    <row r="499" spans="1:11" ht="15" customHeight="1" x14ac:dyDescent="0.25">
      <c r="A499" s="12">
        <v>43553</v>
      </c>
      <c r="B499" s="13">
        <v>42.92</v>
      </c>
      <c r="C499" s="14">
        <v>70439150</v>
      </c>
      <c r="D499" s="13">
        <v>1.03578154425614</v>
      </c>
      <c r="E499" s="13">
        <v>42.95</v>
      </c>
      <c r="F499" s="13">
        <v>42.72</v>
      </c>
      <c r="G499" s="13">
        <v>43</v>
      </c>
      <c r="H499" s="13">
        <v>42.967700000000001</v>
      </c>
      <c r="I499" s="13">
        <v>42.92</v>
      </c>
      <c r="J499" s="13">
        <v>1.03578154425614</v>
      </c>
      <c r="K499" s="13">
        <v>1.0120028241939201</v>
      </c>
    </row>
    <row r="500" spans="1:11" ht="15" customHeight="1" x14ac:dyDescent="0.25">
      <c r="A500" s="3">
        <v>43552</v>
      </c>
      <c r="B500" s="10">
        <v>42.48</v>
      </c>
      <c r="C500" s="11">
        <v>41052887</v>
      </c>
      <c r="D500" s="10">
        <v>0.66350710900473497</v>
      </c>
      <c r="E500" s="10">
        <v>42.34</v>
      </c>
      <c r="F500" s="10">
        <v>42.19</v>
      </c>
      <c r="G500" s="10">
        <v>42.53</v>
      </c>
      <c r="H500" s="10">
        <v>42.443600000000004</v>
      </c>
      <c r="I500" s="10">
        <v>42.48</v>
      </c>
      <c r="J500" s="10">
        <v>0.66350710900473497</v>
      </c>
      <c r="K500" s="10">
        <v>-2.3534949399870799E-2</v>
      </c>
    </row>
    <row r="501" spans="1:11" ht="15" customHeight="1" x14ac:dyDescent="0.25">
      <c r="A501" s="12">
        <v>43551</v>
      </c>
      <c r="B501" s="13">
        <v>42.2</v>
      </c>
      <c r="C501" s="14">
        <v>72804290</v>
      </c>
      <c r="D501" s="13">
        <v>-1.0782934833567599</v>
      </c>
      <c r="E501" s="13">
        <v>42.44</v>
      </c>
      <c r="F501" s="13">
        <v>42.06</v>
      </c>
      <c r="G501" s="13">
        <v>42.53</v>
      </c>
      <c r="H501" s="13">
        <v>42.3752</v>
      </c>
      <c r="I501" s="13">
        <v>42.2</v>
      </c>
      <c r="J501" s="13">
        <v>-1.0782934833567599</v>
      </c>
      <c r="K501" s="13">
        <v>-0.68251353259590197</v>
      </c>
    </row>
    <row r="502" spans="1:11" ht="15" customHeight="1" x14ac:dyDescent="0.25">
      <c r="A502" s="3">
        <v>43550</v>
      </c>
      <c r="B502" s="10">
        <v>42.66</v>
      </c>
      <c r="C502" s="11">
        <v>57145810</v>
      </c>
      <c r="D502" s="10">
        <v>0.305666588290609</v>
      </c>
      <c r="E502" s="10">
        <v>42.67</v>
      </c>
      <c r="F502" s="10">
        <v>42.43</v>
      </c>
      <c r="G502" s="10">
        <v>42.78</v>
      </c>
      <c r="H502" s="10">
        <v>42.6282</v>
      </c>
      <c r="I502" s="10">
        <v>42.66</v>
      </c>
      <c r="J502" s="10">
        <v>0.305666588290609</v>
      </c>
      <c r="K502" s="10">
        <v>0.40009413979758601</v>
      </c>
    </row>
    <row r="503" spans="1:11" ht="15" customHeight="1" x14ac:dyDescent="0.25">
      <c r="A503" s="12">
        <v>43549</v>
      </c>
      <c r="B503" s="13">
        <v>42.53</v>
      </c>
      <c r="C503" s="14">
        <v>53285340</v>
      </c>
      <c r="D503" s="13">
        <v>0.23568230025925399</v>
      </c>
      <c r="E503" s="13">
        <v>42.34</v>
      </c>
      <c r="F503" s="13">
        <v>42.3</v>
      </c>
      <c r="G503" s="13">
        <v>42.66</v>
      </c>
      <c r="H503" s="13">
        <v>42.513100000000001</v>
      </c>
      <c r="I503" s="13">
        <v>42.53</v>
      </c>
      <c r="J503" s="13">
        <v>0.23568230025925399</v>
      </c>
      <c r="K503" s="13">
        <v>9.4139797599433098E-2</v>
      </c>
    </row>
    <row r="504" spans="1:11" ht="15" customHeight="1" x14ac:dyDescent="0.25">
      <c r="A504" s="3">
        <v>43546</v>
      </c>
      <c r="B504" s="10">
        <v>42.43</v>
      </c>
      <c r="C504" s="11">
        <v>118617000</v>
      </c>
      <c r="D504" s="10">
        <v>-2.92839167238618</v>
      </c>
      <c r="E504" s="10">
        <v>43.05</v>
      </c>
      <c r="F504" s="10">
        <v>42.39</v>
      </c>
      <c r="G504" s="10">
        <v>43.15</v>
      </c>
      <c r="H504" s="10">
        <v>42.994199999999999</v>
      </c>
      <c r="I504" s="10">
        <v>42.43</v>
      </c>
      <c r="J504" s="10">
        <v>-2.92839167238618</v>
      </c>
      <c r="K504" s="10">
        <v>-0.14120969639915801</v>
      </c>
    </row>
    <row r="505" spans="1:11" ht="15" customHeight="1" x14ac:dyDescent="0.25">
      <c r="A505" s="12">
        <v>43545</v>
      </c>
      <c r="B505" s="13">
        <v>43.71</v>
      </c>
      <c r="C505" s="14">
        <v>71400555</v>
      </c>
      <c r="D505" s="13">
        <v>0.137457044673539</v>
      </c>
      <c r="E505" s="13">
        <v>43.42</v>
      </c>
      <c r="F505" s="13">
        <v>43.32</v>
      </c>
      <c r="G505" s="13">
        <v>43.72</v>
      </c>
      <c r="H505" s="13">
        <v>43.405200000000001</v>
      </c>
      <c r="I505" s="13">
        <v>43.71</v>
      </c>
      <c r="J505" s="13">
        <v>0.137457044673539</v>
      </c>
      <c r="K505" s="13">
        <v>2.8712638267827599</v>
      </c>
    </row>
    <row r="506" spans="1:11" ht="15" customHeight="1" x14ac:dyDescent="0.25">
      <c r="A506" s="3">
        <v>43544</v>
      </c>
      <c r="B506" s="10">
        <v>43.65</v>
      </c>
      <c r="C506" s="11">
        <v>90678750</v>
      </c>
      <c r="D506" s="10">
        <v>0.16062413951354301</v>
      </c>
      <c r="E506" s="10">
        <v>43.44</v>
      </c>
      <c r="F506" s="10">
        <v>43.14</v>
      </c>
      <c r="G506" s="10">
        <v>44.01</v>
      </c>
      <c r="H506" s="10">
        <v>43.355499999999999</v>
      </c>
      <c r="I506" s="10">
        <v>43.65</v>
      </c>
      <c r="J506" s="10">
        <v>0.16062413951354301</v>
      </c>
      <c r="K506" s="10">
        <v>2.7300541303836101</v>
      </c>
    </row>
    <row r="507" spans="1:11" ht="15" customHeight="1" x14ac:dyDescent="0.25">
      <c r="A507" s="12">
        <v>43543</v>
      </c>
      <c r="B507" s="13">
        <v>43.58</v>
      </c>
      <c r="C507" s="14">
        <v>53192727</v>
      </c>
      <c r="D507" s="13">
        <v>4.5913682277309797E-2</v>
      </c>
      <c r="E507" s="13">
        <v>43.61</v>
      </c>
      <c r="F507" s="13">
        <v>43.48</v>
      </c>
      <c r="G507" s="13">
        <v>43.74</v>
      </c>
      <c r="H507" s="13">
        <v>43.458100000000002</v>
      </c>
      <c r="I507" s="13">
        <v>43.58</v>
      </c>
      <c r="J507" s="13">
        <v>4.5913682277309797E-2</v>
      </c>
      <c r="K507" s="13">
        <v>2.5653094845845898</v>
      </c>
    </row>
    <row r="508" spans="1:11" ht="15" customHeight="1" x14ac:dyDescent="0.25">
      <c r="A508" s="3">
        <v>43542</v>
      </c>
      <c r="B508" s="10">
        <v>43.56</v>
      </c>
      <c r="C508" s="11">
        <v>42149273</v>
      </c>
      <c r="D508" s="10">
        <v>1.1142061281337099</v>
      </c>
      <c r="E508" s="10">
        <v>43.39</v>
      </c>
      <c r="F508" s="10">
        <v>43.33</v>
      </c>
      <c r="G508" s="10">
        <v>43.579900000000002</v>
      </c>
      <c r="H508" s="10">
        <v>43.3889</v>
      </c>
      <c r="I508" s="10">
        <v>43.56</v>
      </c>
      <c r="J508" s="10">
        <v>1.1142061281337099</v>
      </c>
      <c r="K508" s="10">
        <v>2.5182395857848898</v>
      </c>
    </row>
    <row r="509" spans="1:11" ht="15" customHeight="1" x14ac:dyDescent="0.25">
      <c r="A509" s="12">
        <v>43539</v>
      </c>
      <c r="B509" s="13">
        <v>43.08</v>
      </c>
      <c r="C509" s="14">
        <v>139871020</v>
      </c>
      <c r="D509" s="13">
        <v>1.46019783325481</v>
      </c>
      <c r="E509" s="13">
        <v>42.85</v>
      </c>
      <c r="F509" s="13">
        <v>42.82</v>
      </c>
      <c r="G509" s="13">
        <v>43.14</v>
      </c>
      <c r="H509" s="13">
        <v>42.905200000000001</v>
      </c>
      <c r="I509" s="13">
        <v>43.08</v>
      </c>
      <c r="J509" s="13">
        <v>1.46019783325481</v>
      </c>
      <c r="K509" s="13">
        <v>1.38856201459166</v>
      </c>
    </row>
    <row r="510" spans="1:11" ht="15" customHeight="1" x14ac:dyDescent="0.25">
      <c r="A510" s="3">
        <v>43538</v>
      </c>
      <c r="B510" s="10">
        <v>42.46</v>
      </c>
      <c r="C510" s="11">
        <v>58460650</v>
      </c>
      <c r="D510" s="10">
        <v>-0.53876786132582799</v>
      </c>
      <c r="E510" s="10">
        <v>42.515799999999999</v>
      </c>
      <c r="F510" s="10">
        <v>42.294400000000003</v>
      </c>
      <c r="G510" s="10">
        <v>42.54</v>
      </c>
      <c r="H510" s="10">
        <v>42.535699999999999</v>
      </c>
      <c r="I510" s="10">
        <v>42.46</v>
      </c>
      <c r="J510" s="10">
        <v>-0.53876786132582799</v>
      </c>
      <c r="K510" s="10">
        <v>-7.0604848199579004E-2</v>
      </c>
    </row>
    <row r="511" spans="1:11" ht="15" customHeight="1" x14ac:dyDescent="0.25">
      <c r="A511" s="12">
        <v>43537</v>
      </c>
      <c r="B511" s="13">
        <v>42.69</v>
      </c>
      <c r="C511" s="14">
        <v>61450030</v>
      </c>
      <c r="D511" s="13">
        <v>0.11726078799247899</v>
      </c>
      <c r="E511" s="13">
        <v>42.66</v>
      </c>
      <c r="F511" s="13">
        <v>42.55</v>
      </c>
      <c r="G511" s="13">
        <v>42.75</v>
      </c>
      <c r="H511" s="13">
        <v>42.624099999999999</v>
      </c>
      <c r="I511" s="13">
        <v>42.69</v>
      </c>
      <c r="J511" s="13">
        <v>0.11726078799247899</v>
      </c>
      <c r="K511" s="13">
        <v>0.47069898799716497</v>
      </c>
    </row>
    <row r="512" spans="1:11" ht="15" customHeight="1" x14ac:dyDescent="0.25">
      <c r="A512" s="3">
        <v>43536</v>
      </c>
      <c r="B512" s="10">
        <v>42.64</v>
      </c>
      <c r="C512" s="11">
        <v>42726930</v>
      </c>
      <c r="D512" s="10">
        <v>0.51862329090050996</v>
      </c>
      <c r="E512" s="10">
        <v>42.64</v>
      </c>
      <c r="F512" s="10">
        <v>42.555</v>
      </c>
      <c r="G512" s="10">
        <v>42.75</v>
      </c>
      <c r="H512" s="10">
        <v>42.664099999999998</v>
      </c>
      <c r="I512" s="10">
        <v>42.64</v>
      </c>
      <c r="J512" s="10">
        <v>0.51862329090050996</v>
      </c>
      <c r="K512" s="10">
        <v>0.35302424099787799</v>
      </c>
    </row>
    <row r="513" spans="1:11" ht="15" customHeight="1" x14ac:dyDescent="0.25">
      <c r="A513" s="12">
        <v>43535</v>
      </c>
      <c r="B513" s="13">
        <v>42.42</v>
      </c>
      <c r="C513" s="14">
        <v>63002280</v>
      </c>
      <c r="D513" s="13">
        <v>1.8731988472622401</v>
      </c>
      <c r="E513" s="13">
        <v>42.01</v>
      </c>
      <c r="F513" s="13">
        <v>42.01</v>
      </c>
      <c r="G513" s="13">
        <v>42.47</v>
      </c>
      <c r="H513" s="13">
        <v>42.246400000000001</v>
      </c>
      <c r="I513" s="13">
        <v>42.42</v>
      </c>
      <c r="J513" s="13">
        <v>1.8731988472622401</v>
      </c>
      <c r="K513" s="13">
        <v>-0.16474464579901199</v>
      </c>
    </row>
    <row r="514" spans="1:11" ht="15" customHeight="1" x14ac:dyDescent="0.25">
      <c r="A514" s="3">
        <v>43532</v>
      </c>
      <c r="B514" s="10">
        <v>41.64</v>
      </c>
      <c r="C514" s="11">
        <v>97742330</v>
      </c>
      <c r="D514" s="10">
        <v>-0.71530758226035995</v>
      </c>
      <c r="E514" s="10">
        <v>41.44</v>
      </c>
      <c r="F514" s="10">
        <v>41.39</v>
      </c>
      <c r="G514" s="10">
        <v>41.674999999999997</v>
      </c>
      <c r="H514" s="10">
        <v>41.799599999999998</v>
      </c>
      <c r="I514" s="10">
        <v>41.64</v>
      </c>
      <c r="J514" s="10">
        <v>-0.71530758226035995</v>
      </c>
      <c r="K514" s="10">
        <v>-2.0004706989879999</v>
      </c>
    </row>
    <row r="515" spans="1:11" ht="15" customHeight="1" x14ac:dyDescent="0.25">
      <c r="A515" s="12">
        <v>43531</v>
      </c>
      <c r="B515" s="13">
        <v>41.94</v>
      </c>
      <c r="C515" s="14">
        <v>83415320</v>
      </c>
      <c r="D515" s="13">
        <v>-1.8488181605429399</v>
      </c>
      <c r="E515" s="13">
        <v>42.48</v>
      </c>
      <c r="F515" s="13">
        <v>41.87</v>
      </c>
      <c r="G515" s="13">
        <v>42.49</v>
      </c>
      <c r="H515" s="13">
        <v>42.343000000000004</v>
      </c>
      <c r="I515" s="13">
        <v>41.94</v>
      </c>
      <c r="J515" s="13">
        <v>-1.8488181605429399</v>
      </c>
      <c r="K515" s="13">
        <v>-1.2944222169922399</v>
      </c>
    </row>
    <row r="516" spans="1:11" ht="15" customHeight="1" x14ac:dyDescent="0.25">
      <c r="A516" s="3">
        <v>43530</v>
      </c>
      <c r="B516" s="10">
        <v>42.73</v>
      </c>
      <c r="C516" s="11">
        <v>61237840</v>
      </c>
      <c r="D516" s="10">
        <v>-0.55852920642308601</v>
      </c>
      <c r="E516" s="10">
        <v>42.99</v>
      </c>
      <c r="F516" s="10">
        <v>42.66</v>
      </c>
      <c r="G516" s="10">
        <v>43.05</v>
      </c>
      <c r="H516" s="10">
        <v>42.840600000000002</v>
      </c>
      <c r="I516" s="10">
        <v>42.73</v>
      </c>
      <c r="J516" s="10">
        <v>-0.55852920642308601</v>
      </c>
      <c r="K516" s="10">
        <v>0.56483878559659895</v>
      </c>
    </row>
    <row r="517" spans="1:11" ht="15" customHeight="1" x14ac:dyDescent="0.25">
      <c r="A517" s="12">
        <v>43529</v>
      </c>
      <c r="B517" s="13">
        <v>42.97</v>
      </c>
      <c r="C517" s="14">
        <v>54576840</v>
      </c>
      <c r="D517" s="13">
        <v>0.98707403055229204</v>
      </c>
      <c r="E517" s="13">
        <v>42.75</v>
      </c>
      <c r="F517" s="13">
        <v>42.6648</v>
      </c>
      <c r="G517" s="13">
        <v>43.04</v>
      </c>
      <c r="H517" s="13">
        <v>42.811300000000003</v>
      </c>
      <c r="I517" s="13">
        <v>42.97</v>
      </c>
      <c r="J517" s="13">
        <v>0.98707403055229204</v>
      </c>
      <c r="K517" s="13">
        <v>1.1296775711932101</v>
      </c>
    </row>
    <row r="518" spans="1:11" ht="15" customHeight="1" x14ac:dyDescent="0.25">
      <c r="A518" s="3">
        <v>43528</v>
      </c>
      <c r="B518" s="10">
        <v>42.55</v>
      </c>
      <c r="C518" s="11">
        <v>94168260</v>
      </c>
      <c r="D518" s="10">
        <v>0.14120969639914699</v>
      </c>
      <c r="E518" s="10">
        <v>42.72</v>
      </c>
      <c r="F518" s="10">
        <v>42.18</v>
      </c>
      <c r="G518" s="10">
        <v>42.78</v>
      </c>
      <c r="H518" s="10">
        <v>42.746499999999997</v>
      </c>
      <c r="I518" s="10">
        <v>42.55</v>
      </c>
      <c r="J518" s="10">
        <v>0.14120969639914699</v>
      </c>
      <c r="K518" s="10">
        <v>0.14120969639914099</v>
      </c>
    </row>
    <row r="519" spans="1:11" ht="15" customHeight="1" x14ac:dyDescent="0.25">
      <c r="A519" s="12">
        <v>43525</v>
      </c>
      <c r="B519" s="13">
        <v>42.49</v>
      </c>
      <c r="C519" s="14">
        <v>94263880</v>
      </c>
      <c r="D519" s="13"/>
      <c r="E519" s="13">
        <v>42.78</v>
      </c>
      <c r="F519" s="13">
        <v>42.41</v>
      </c>
      <c r="G519" s="13">
        <v>42.805</v>
      </c>
      <c r="H519" s="13">
        <v>42.665900000000001</v>
      </c>
      <c r="I519" s="13">
        <v>42.49</v>
      </c>
      <c r="J519" s="13"/>
      <c r="K519" s="13"/>
    </row>
  </sheetData>
  <pageMargins left="0.75" right="0.75" top="1" bottom="1" header="0.5" footer="0.5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" shapeId="2049" r:id="rId4">
          <objectPr defaultSize="0" autoPict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14</xdr:row>
                <xdr:rowOff>0</xdr:rowOff>
              </to>
            </anchor>
          </objectPr>
        </oleObject>
      </mc:Choice>
      <mc:Fallback>
        <oleObject progId="Package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6EB2-4C40-44E9-818B-750D4F9427FE}">
  <sheetPr>
    <outlinePr summaryBelow="0" summaryRight="0"/>
  </sheetPr>
  <dimension ref="A1:K519"/>
  <sheetViews>
    <sheetView workbookViewId="0">
      <pane ySplit="16" topLeftCell="A516" activePane="bottomLeft" state="frozen"/>
      <selection pane="bottomLeft" activeCell="B16" sqref="B16:B519"/>
    </sheetView>
  </sheetViews>
  <sheetFormatPr baseColWidth="10" defaultColWidth="9.1796875" defaultRowHeight="15" customHeight="1" x14ac:dyDescent="0.25"/>
  <cols>
    <col min="1" max="1" width="8.453125" customWidth="1"/>
    <col min="2" max="2" width="6" customWidth="1"/>
    <col min="3" max="3" width="9.26953125" customWidth="1"/>
    <col min="4" max="4" width="10.26953125" customWidth="1"/>
    <col min="5" max="5" width="6.1796875" customWidth="1"/>
    <col min="6" max="8" width="5.81640625" customWidth="1"/>
    <col min="9" max="9" width="19.1796875" customWidth="1"/>
    <col min="10" max="10" width="9.26953125" customWidth="1"/>
    <col min="11" max="11" width="20.1796875" customWidth="1"/>
  </cols>
  <sheetData>
    <row r="1" spans="1:11" ht="15" customHeight="1" x14ac:dyDescent="0.3">
      <c r="A1" s="1" t="s">
        <v>14</v>
      </c>
    </row>
    <row r="3" spans="1:11" ht="15" customHeight="1" x14ac:dyDescent="0.25">
      <c r="A3" t="s">
        <v>12</v>
      </c>
    </row>
    <row r="16" spans="1:11" ht="15" customHeight="1" x14ac:dyDescent="0.3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8</v>
      </c>
      <c r="I16" s="2" t="s">
        <v>9</v>
      </c>
      <c r="J16" s="2" t="s">
        <v>10</v>
      </c>
      <c r="K16" s="2" t="s">
        <v>11</v>
      </c>
    </row>
    <row r="17" spans="1:11" ht="15" customHeight="1" x14ac:dyDescent="0.25">
      <c r="A17" s="12">
        <v>44253</v>
      </c>
      <c r="B17" s="13">
        <v>42.48</v>
      </c>
      <c r="C17" s="14">
        <v>2675190</v>
      </c>
      <c r="D17" s="13">
        <v>-0.97902097902098295</v>
      </c>
      <c r="E17" s="13">
        <v>42.92</v>
      </c>
      <c r="F17" s="13">
        <v>42.41</v>
      </c>
      <c r="G17" s="13">
        <v>42.92</v>
      </c>
      <c r="H17" s="13">
        <v>42.706905999999996</v>
      </c>
      <c r="I17" s="13">
        <v>44.765050000000002</v>
      </c>
      <c r="J17" s="13">
        <v>-0.97901593624439798</v>
      </c>
      <c r="K17" s="13">
        <v>22.0088579994549</v>
      </c>
    </row>
    <row r="18" spans="1:11" ht="15" customHeight="1" x14ac:dyDescent="0.25">
      <c r="A18" s="3">
        <v>44252</v>
      </c>
      <c r="B18" s="10">
        <v>42.9</v>
      </c>
      <c r="C18" s="11">
        <v>3482814</v>
      </c>
      <c r="D18" s="10">
        <v>-1.8980105190944301</v>
      </c>
      <c r="E18" s="10">
        <v>43.832000000000001</v>
      </c>
      <c r="F18" s="10">
        <v>42.83</v>
      </c>
      <c r="G18" s="10">
        <v>43.95</v>
      </c>
      <c r="H18" s="10">
        <v>43.585115000000002</v>
      </c>
      <c r="I18" s="10">
        <v>45.207639999999998</v>
      </c>
      <c r="J18" s="10">
        <v>-1.8980112684077599</v>
      </c>
      <c r="K18" s="10">
        <v>23.215153992913599</v>
      </c>
    </row>
    <row r="19" spans="1:11" ht="15" customHeight="1" x14ac:dyDescent="0.25">
      <c r="A19" s="12">
        <v>44251</v>
      </c>
      <c r="B19" s="13">
        <v>43.73</v>
      </c>
      <c r="C19" s="14">
        <v>1545707</v>
      </c>
      <c r="D19" s="13">
        <v>0.76036866359445698</v>
      </c>
      <c r="E19" s="13">
        <v>43.3</v>
      </c>
      <c r="F19" s="13">
        <v>43.15</v>
      </c>
      <c r="G19" s="13">
        <v>43.78</v>
      </c>
      <c r="H19" s="13">
        <v>43.465218</v>
      </c>
      <c r="I19" s="13">
        <v>46.082287000000001</v>
      </c>
      <c r="J19" s="13">
        <v>0.76035967564120899</v>
      </c>
      <c r="K19" s="13">
        <v>25.599037884982199</v>
      </c>
    </row>
    <row r="20" spans="1:11" ht="15" customHeight="1" x14ac:dyDescent="0.25">
      <c r="A20" s="3">
        <v>44250</v>
      </c>
      <c r="B20" s="10">
        <v>43.4</v>
      </c>
      <c r="C20" s="11">
        <v>1555120</v>
      </c>
      <c r="D20" s="10">
        <v>0.115340253748552</v>
      </c>
      <c r="E20" s="10">
        <v>43.23</v>
      </c>
      <c r="F20" s="10">
        <v>42.85</v>
      </c>
      <c r="G20" s="10">
        <v>43.494999999999997</v>
      </c>
      <c r="H20" s="10">
        <v>43.400576999999998</v>
      </c>
      <c r="I20" s="10">
        <v>45.734540000000003</v>
      </c>
      <c r="J20" s="10">
        <v>0.11534778792985299</v>
      </c>
      <c r="K20" s="10">
        <v>24.651240119923699</v>
      </c>
    </row>
    <row r="21" spans="1:11" ht="15" customHeight="1" x14ac:dyDescent="0.25">
      <c r="A21" s="12">
        <v>44249</v>
      </c>
      <c r="B21" s="13">
        <v>43.35</v>
      </c>
      <c r="C21" s="14">
        <v>1013812</v>
      </c>
      <c r="D21" s="13">
        <v>-0.18420446695831499</v>
      </c>
      <c r="E21" s="13">
        <v>43.34</v>
      </c>
      <c r="F21" s="13">
        <v>43.3</v>
      </c>
      <c r="G21" s="13">
        <v>43.62</v>
      </c>
      <c r="H21" s="13">
        <v>43.448042000000001</v>
      </c>
      <c r="I21" s="13">
        <v>45.681846999999998</v>
      </c>
      <c r="J21" s="13">
        <v>-0.18420382750133901</v>
      </c>
      <c r="K21" s="13">
        <v>24.5076233306077</v>
      </c>
    </row>
    <row r="22" spans="1:11" ht="15" customHeight="1" x14ac:dyDescent="0.25">
      <c r="A22" s="3">
        <v>44246</v>
      </c>
      <c r="B22" s="10">
        <v>43.43</v>
      </c>
      <c r="C22" s="11">
        <v>1483481</v>
      </c>
      <c r="D22" s="10">
        <v>0.555684186154215</v>
      </c>
      <c r="E22" s="10">
        <v>43.5</v>
      </c>
      <c r="F22" s="10">
        <v>43.38</v>
      </c>
      <c r="G22" s="10">
        <v>43.664999999999999</v>
      </c>
      <c r="H22" s="10">
        <v>43.569699</v>
      </c>
      <c r="I22" s="10">
        <v>45.766150000000003</v>
      </c>
      <c r="J22" s="10">
        <v>0.55569108389281696</v>
      </c>
      <c r="K22" s="10">
        <v>24.737394385391099</v>
      </c>
    </row>
    <row r="23" spans="1:11" ht="15" customHeight="1" x14ac:dyDescent="0.25">
      <c r="A23" s="12">
        <v>44245</v>
      </c>
      <c r="B23" s="13">
        <v>43.19</v>
      </c>
      <c r="C23" s="14">
        <v>1039351</v>
      </c>
      <c r="D23" s="13">
        <v>-0.13872832369942101</v>
      </c>
      <c r="E23" s="13">
        <v>43.14</v>
      </c>
      <c r="F23" s="13">
        <v>42.87</v>
      </c>
      <c r="G23" s="13">
        <v>43.215000000000003</v>
      </c>
      <c r="H23" s="13">
        <v>42.99991</v>
      </c>
      <c r="I23" s="13">
        <v>45.513236999999997</v>
      </c>
      <c r="J23" s="13">
        <v>-0.138740450938834</v>
      </c>
      <c r="K23" s="13">
        <v>24.048070318887898</v>
      </c>
    </row>
    <row r="24" spans="1:11" ht="15" customHeight="1" x14ac:dyDescent="0.25">
      <c r="A24" s="3">
        <v>44244</v>
      </c>
      <c r="B24" s="10">
        <v>43.25</v>
      </c>
      <c r="C24" s="11">
        <v>1414171</v>
      </c>
      <c r="D24" s="10">
        <v>-0.89367552703941699</v>
      </c>
      <c r="E24" s="10">
        <v>43.24</v>
      </c>
      <c r="F24" s="10">
        <v>43.01</v>
      </c>
      <c r="G24" s="10">
        <v>43.314999999999998</v>
      </c>
      <c r="H24" s="10">
        <v>43.073925000000003</v>
      </c>
      <c r="I24" s="10">
        <v>45.57647</v>
      </c>
      <c r="J24" s="10">
        <v>-0.89366998115093499</v>
      </c>
      <c r="K24" s="10">
        <v>24.220414281820599</v>
      </c>
    </row>
    <row r="25" spans="1:11" ht="15" customHeight="1" x14ac:dyDescent="0.25">
      <c r="A25" s="12">
        <v>44243</v>
      </c>
      <c r="B25" s="13">
        <v>43.64</v>
      </c>
      <c r="C25" s="14">
        <v>1392205</v>
      </c>
      <c r="D25" s="13">
        <v>0.62255014987320201</v>
      </c>
      <c r="E25" s="13">
        <v>43.63</v>
      </c>
      <c r="F25" s="13">
        <v>43.53</v>
      </c>
      <c r="G25" s="13">
        <v>43.76</v>
      </c>
      <c r="H25" s="13">
        <v>43.693528000000001</v>
      </c>
      <c r="I25" s="13">
        <v>45.987445999999998</v>
      </c>
      <c r="J25" s="13">
        <v>0.62254880284133796</v>
      </c>
      <c r="K25" s="13">
        <v>25.340545107658698</v>
      </c>
    </row>
    <row r="26" spans="1:11" ht="15" customHeight="1" x14ac:dyDescent="0.25">
      <c r="A26" s="3">
        <v>44239</v>
      </c>
      <c r="B26" s="10">
        <v>43.37</v>
      </c>
      <c r="C26" s="11">
        <v>673635</v>
      </c>
      <c r="D26" s="10">
        <v>0.64980273845438496</v>
      </c>
      <c r="E26" s="10">
        <v>43</v>
      </c>
      <c r="F26" s="10">
        <v>42.98</v>
      </c>
      <c r="G26" s="10">
        <v>43.4</v>
      </c>
      <c r="H26" s="10">
        <v>43.326653999999998</v>
      </c>
      <c r="I26" s="10">
        <v>45.702922999999998</v>
      </c>
      <c r="J26" s="10">
        <v>0.649806002749309</v>
      </c>
      <c r="K26" s="10">
        <v>24.565066775688202</v>
      </c>
    </row>
    <row r="27" spans="1:11" ht="15" customHeight="1" x14ac:dyDescent="0.25">
      <c r="A27" s="12">
        <v>44238</v>
      </c>
      <c r="B27" s="13">
        <v>43.09</v>
      </c>
      <c r="C27" s="14">
        <v>1086610</v>
      </c>
      <c r="D27" s="13">
        <v>0.86610486891387495</v>
      </c>
      <c r="E27" s="13">
        <v>43.08</v>
      </c>
      <c r="F27" s="13">
        <v>42.88</v>
      </c>
      <c r="G27" s="13">
        <v>43.14</v>
      </c>
      <c r="H27" s="13">
        <v>43.097005000000003</v>
      </c>
      <c r="I27" s="13">
        <v>45.407859999999999</v>
      </c>
      <c r="J27" s="13">
        <v>0.866098774800105</v>
      </c>
      <c r="K27" s="13">
        <v>23.760861270100801</v>
      </c>
    </row>
    <row r="28" spans="1:11" ht="15" customHeight="1" x14ac:dyDescent="0.25">
      <c r="A28" s="3">
        <v>44237</v>
      </c>
      <c r="B28" s="10">
        <v>42.72</v>
      </c>
      <c r="C28" s="11">
        <v>1104842</v>
      </c>
      <c r="D28" s="10">
        <v>-0.51234280391243503</v>
      </c>
      <c r="E28" s="10">
        <v>43.06</v>
      </c>
      <c r="F28" s="10">
        <v>42.54</v>
      </c>
      <c r="G28" s="10">
        <v>43.110399999999998</v>
      </c>
      <c r="H28" s="10">
        <v>42.820241000000003</v>
      </c>
      <c r="I28" s="10">
        <v>45.017960000000002</v>
      </c>
      <c r="J28" s="10">
        <v>-0.51233386939474301</v>
      </c>
      <c r="K28" s="10">
        <v>22.698173889343099</v>
      </c>
    </row>
    <row r="29" spans="1:11" ht="15" customHeight="1" x14ac:dyDescent="0.25">
      <c r="A29" s="12">
        <v>44236</v>
      </c>
      <c r="B29" s="13">
        <v>42.94</v>
      </c>
      <c r="C29" s="14">
        <v>736707</v>
      </c>
      <c r="D29" s="13">
        <v>0.18665422305179599</v>
      </c>
      <c r="E29" s="13">
        <v>42.8</v>
      </c>
      <c r="F29" s="13">
        <v>42.755000000000003</v>
      </c>
      <c r="G29" s="13">
        <v>43.015000000000001</v>
      </c>
      <c r="H29" s="13">
        <v>42.852649</v>
      </c>
      <c r="I29" s="13">
        <v>45.249789999999997</v>
      </c>
      <c r="J29" s="13">
        <v>0.18664692888308199</v>
      </c>
      <c r="K29" s="13">
        <v>23.3300354319978</v>
      </c>
    </row>
    <row r="30" spans="1:11" ht="15" customHeight="1" x14ac:dyDescent="0.25">
      <c r="A30" s="3">
        <v>44235</v>
      </c>
      <c r="B30" s="10">
        <v>42.86</v>
      </c>
      <c r="C30" s="11">
        <v>871280</v>
      </c>
      <c r="D30" s="10">
        <v>0.58671673316121797</v>
      </c>
      <c r="E30" s="10">
        <v>42.83</v>
      </c>
      <c r="F30" s="10">
        <v>42.6601</v>
      </c>
      <c r="G30" s="10">
        <v>42.96</v>
      </c>
      <c r="H30" s="10">
        <v>42.726782</v>
      </c>
      <c r="I30" s="10">
        <v>45.165489999999998</v>
      </c>
      <c r="J30" s="10">
        <v>0.58671719205998196</v>
      </c>
      <c r="K30" s="10">
        <v>23.100272553829299</v>
      </c>
    </row>
    <row r="31" spans="1:11" ht="15" customHeight="1" x14ac:dyDescent="0.25">
      <c r="A31" s="12">
        <v>44232</v>
      </c>
      <c r="B31" s="13">
        <v>42.61</v>
      </c>
      <c r="C31" s="14">
        <v>929033</v>
      </c>
      <c r="D31" s="13">
        <v>0.99549656316662005</v>
      </c>
      <c r="E31" s="13">
        <v>42.54</v>
      </c>
      <c r="F31" s="13">
        <v>42.36</v>
      </c>
      <c r="G31" s="13">
        <v>42.674999999999997</v>
      </c>
      <c r="H31" s="13">
        <v>42.536816999999999</v>
      </c>
      <c r="I31" s="13">
        <v>44.902042000000002</v>
      </c>
      <c r="J31" s="13">
        <v>0.99550498222582495</v>
      </c>
      <c r="K31" s="13">
        <v>22.382234941400899</v>
      </c>
    </row>
    <row r="32" spans="1:11" ht="15" customHeight="1" x14ac:dyDescent="0.25">
      <c r="A32" s="3">
        <v>44231</v>
      </c>
      <c r="B32" s="10">
        <v>42.19</v>
      </c>
      <c r="C32" s="11">
        <v>1074581</v>
      </c>
      <c r="D32" s="10">
        <v>0.33293697978598003</v>
      </c>
      <c r="E32" s="10">
        <v>42</v>
      </c>
      <c r="F32" s="10">
        <v>41.99</v>
      </c>
      <c r="G32" s="10">
        <v>42.25</v>
      </c>
      <c r="H32" s="10">
        <v>42.214531999999998</v>
      </c>
      <c r="I32" s="10">
        <v>44.459446</v>
      </c>
      <c r="J32" s="10">
        <v>0.33293527637126002</v>
      </c>
      <c r="K32" s="10">
        <v>21.1759225947124</v>
      </c>
    </row>
    <row r="33" spans="1:11" ht="15" customHeight="1" x14ac:dyDescent="0.25">
      <c r="A33" s="12">
        <v>44230</v>
      </c>
      <c r="B33" s="13">
        <v>42.05</v>
      </c>
      <c r="C33" s="14">
        <v>959173</v>
      </c>
      <c r="D33" s="13">
        <v>0.26227944682879401</v>
      </c>
      <c r="E33" s="13">
        <v>41.93</v>
      </c>
      <c r="F33" s="13">
        <v>41.8</v>
      </c>
      <c r="G33" s="13">
        <v>42.1</v>
      </c>
      <c r="H33" s="13">
        <v>41.925448000000003</v>
      </c>
      <c r="I33" s="13">
        <v>44.311915999999997</v>
      </c>
      <c r="J33" s="13">
        <v>0.26227712915196599</v>
      </c>
      <c r="K33" s="13">
        <v>20.7738239302262</v>
      </c>
    </row>
    <row r="34" spans="1:11" ht="15" customHeight="1" x14ac:dyDescent="0.25">
      <c r="A34" s="3">
        <v>44229</v>
      </c>
      <c r="B34" s="10">
        <v>41.94</v>
      </c>
      <c r="C34" s="11">
        <v>1422286</v>
      </c>
      <c r="D34" s="10">
        <v>1.50048402710551</v>
      </c>
      <c r="E34" s="10">
        <v>41.73</v>
      </c>
      <c r="F34" s="10">
        <v>41.615000000000002</v>
      </c>
      <c r="G34" s="10">
        <v>41.97</v>
      </c>
      <c r="H34" s="10">
        <v>41.758477999999997</v>
      </c>
      <c r="I34" s="10">
        <v>44.195999999999998</v>
      </c>
      <c r="J34" s="10">
        <v>1.50047819779097</v>
      </c>
      <c r="K34" s="10">
        <v>20.4578904333605</v>
      </c>
    </row>
    <row r="35" spans="1:11" ht="15" customHeight="1" x14ac:dyDescent="0.25">
      <c r="A35" s="12">
        <v>44228</v>
      </c>
      <c r="B35" s="13">
        <v>41.32</v>
      </c>
      <c r="C35" s="14">
        <v>1217949</v>
      </c>
      <c r="D35" s="13">
        <v>1.3738959764475001</v>
      </c>
      <c r="E35" s="13">
        <v>41.41</v>
      </c>
      <c r="F35" s="13">
        <v>41.13</v>
      </c>
      <c r="G35" s="13">
        <v>41.41</v>
      </c>
      <c r="H35" s="13">
        <v>41.253858000000001</v>
      </c>
      <c r="I35" s="13">
        <v>43.542651999999997</v>
      </c>
      <c r="J35" s="13">
        <v>1.3739028992148099</v>
      </c>
      <c r="K35" s="13">
        <v>18.677165440174399</v>
      </c>
    </row>
    <row r="36" spans="1:11" ht="15" customHeight="1" x14ac:dyDescent="0.25">
      <c r="A36" s="3">
        <v>44225</v>
      </c>
      <c r="B36" s="10">
        <v>40.76</v>
      </c>
      <c r="C36" s="11">
        <v>3281287</v>
      </c>
      <c r="D36" s="10">
        <v>-2.1603456553048401</v>
      </c>
      <c r="E36" s="10">
        <v>41.27</v>
      </c>
      <c r="F36" s="10">
        <v>40.6</v>
      </c>
      <c r="G36" s="10">
        <v>41.38</v>
      </c>
      <c r="H36" s="10">
        <v>40.904057000000002</v>
      </c>
      <c r="I36" s="10">
        <v>42.952525999999999</v>
      </c>
      <c r="J36" s="10">
        <v>-2.1603500972872101</v>
      </c>
      <c r="K36" s="10">
        <v>17.0687544289997</v>
      </c>
    </row>
    <row r="37" spans="1:11" ht="15" customHeight="1" x14ac:dyDescent="0.25">
      <c r="A37" s="12">
        <v>44224</v>
      </c>
      <c r="B37" s="13">
        <v>41.66</v>
      </c>
      <c r="C37" s="14">
        <v>2382734</v>
      </c>
      <c r="D37" s="13">
        <v>1.2147716229348799</v>
      </c>
      <c r="E37" s="13">
        <v>41.57</v>
      </c>
      <c r="F37" s="13">
        <v>41.53</v>
      </c>
      <c r="G37" s="13">
        <v>41.93</v>
      </c>
      <c r="H37" s="13">
        <v>41.697206000000001</v>
      </c>
      <c r="I37" s="13">
        <v>43.900939999999999</v>
      </c>
      <c r="J37" s="13">
        <v>1.21477492886701</v>
      </c>
      <c r="K37" s="13">
        <v>19.6536931043881</v>
      </c>
    </row>
    <row r="38" spans="1:11" ht="15" customHeight="1" x14ac:dyDescent="0.25">
      <c r="A38" s="3">
        <v>44223</v>
      </c>
      <c r="B38" s="10">
        <v>41.16</v>
      </c>
      <c r="C38" s="11">
        <v>3673220</v>
      </c>
      <c r="D38" s="10">
        <v>-2.7869626830420602</v>
      </c>
      <c r="E38" s="10">
        <v>41.32</v>
      </c>
      <c r="F38" s="10">
        <v>40.844999999999999</v>
      </c>
      <c r="G38" s="10">
        <v>41.61</v>
      </c>
      <c r="H38" s="10">
        <v>41.348962999999998</v>
      </c>
      <c r="I38" s="10">
        <v>43.374043</v>
      </c>
      <c r="J38" s="10">
        <v>-2.78697023052827</v>
      </c>
      <c r="K38" s="10">
        <v>18.217615153992899</v>
      </c>
    </row>
    <row r="39" spans="1:11" ht="15" customHeight="1" x14ac:dyDescent="0.25">
      <c r="A39" s="12">
        <v>44222</v>
      </c>
      <c r="B39" s="13">
        <v>42.34</v>
      </c>
      <c r="C39" s="14">
        <v>2291907</v>
      </c>
      <c r="D39" s="13">
        <v>0.85755121486423802</v>
      </c>
      <c r="E39" s="13">
        <v>42.34</v>
      </c>
      <c r="F39" s="13">
        <v>42.164999999999999</v>
      </c>
      <c r="G39" s="13">
        <v>42.464599999999997</v>
      </c>
      <c r="H39" s="13">
        <v>42.268394000000001</v>
      </c>
      <c r="I39" s="13">
        <v>44.617519999999999</v>
      </c>
      <c r="J39" s="13">
        <v>0.85756298579393597</v>
      </c>
      <c r="K39" s="13">
        <v>21.606759334968601</v>
      </c>
    </row>
    <row r="40" spans="1:11" ht="15" customHeight="1" x14ac:dyDescent="0.25">
      <c r="A40" s="3">
        <v>44221</v>
      </c>
      <c r="B40" s="10">
        <v>41.98</v>
      </c>
      <c r="C40" s="11">
        <v>1901585</v>
      </c>
      <c r="D40" s="10">
        <v>-0.96720924746402903</v>
      </c>
      <c r="E40" s="10">
        <v>41.81</v>
      </c>
      <c r="F40" s="10">
        <v>41.500100000000003</v>
      </c>
      <c r="G40" s="10">
        <v>41.99</v>
      </c>
      <c r="H40" s="10">
        <v>41.678736999999998</v>
      </c>
      <c r="I40" s="10">
        <v>44.238149999999997</v>
      </c>
      <c r="J40" s="10">
        <v>-0.96721734539495496</v>
      </c>
      <c r="K40" s="10">
        <v>20.5727718724448</v>
      </c>
    </row>
    <row r="41" spans="1:11" ht="15" customHeight="1" x14ac:dyDescent="0.25">
      <c r="A41" s="12">
        <v>44218</v>
      </c>
      <c r="B41" s="13">
        <v>42.39</v>
      </c>
      <c r="C41" s="14">
        <v>2402627</v>
      </c>
      <c r="D41" s="13">
        <v>-0.60961313012894902</v>
      </c>
      <c r="E41" s="13">
        <v>42.31</v>
      </c>
      <c r="F41" s="13">
        <v>42.3</v>
      </c>
      <c r="G41" s="13">
        <v>42.53</v>
      </c>
      <c r="H41" s="13">
        <v>42.401561999999998</v>
      </c>
      <c r="I41" s="13">
        <v>44.670208000000002</v>
      </c>
      <c r="J41" s="13">
        <v>-0.60961599156464896</v>
      </c>
      <c r="K41" s="13">
        <v>21.750362496592999</v>
      </c>
    </row>
    <row r="42" spans="1:11" ht="15" customHeight="1" x14ac:dyDescent="0.25">
      <c r="A42" s="3">
        <v>44217</v>
      </c>
      <c r="B42" s="10">
        <v>42.65</v>
      </c>
      <c r="C42" s="11">
        <v>874091</v>
      </c>
      <c r="D42" s="10">
        <v>0.235017626321987</v>
      </c>
      <c r="E42" s="10">
        <v>42.69</v>
      </c>
      <c r="F42" s="10">
        <v>42.39</v>
      </c>
      <c r="G42" s="10">
        <v>42.72</v>
      </c>
      <c r="H42" s="10">
        <v>42.512217</v>
      </c>
      <c r="I42" s="10">
        <v>44.944195000000001</v>
      </c>
      <c r="J42" s="10">
        <v>0.235021827294534</v>
      </c>
      <c r="K42" s="10">
        <v>22.497124557100001</v>
      </c>
    </row>
    <row r="43" spans="1:11" ht="15" customHeight="1" x14ac:dyDescent="0.25">
      <c r="A43" s="12">
        <v>44216</v>
      </c>
      <c r="B43" s="13">
        <v>42.55</v>
      </c>
      <c r="C43" s="14">
        <v>901003</v>
      </c>
      <c r="D43" s="13">
        <v>0.61480255379522397</v>
      </c>
      <c r="E43" s="13">
        <v>42.44</v>
      </c>
      <c r="F43" s="13">
        <v>42.314999999999998</v>
      </c>
      <c r="G43" s="13">
        <v>42.585000000000001</v>
      </c>
      <c r="H43" s="13">
        <v>42.419570999999998</v>
      </c>
      <c r="I43" s="13">
        <v>44.838813999999999</v>
      </c>
      <c r="J43" s="13">
        <v>0.61479871010390297</v>
      </c>
      <c r="K43" s="13">
        <v>22.2099046061597</v>
      </c>
    </row>
    <row r="44" spans="1:11" ht="15" customHeight="1" x14ac:dyDescent="0.25">
      <c r="A44" s="3">
        <v>44215</v>
      </c>
      <c r="B44" s="10">
        <v>42.29</v>
      </c>
      <c r="C44" s="11">
        <v>892788</v>
      </c>
      <c r="D44" s="10">
        <v>0.78646329837941398</v>
      </c>
      <c r="E44" s="10">
        <v>42.43</v>
      </c>
      <c r="F44" s="10">
        <v>42.12</v>
      </c>
      <c r="G44" s="10">
        <v>42.43</v>
      </c>
      <c r="H44" s="10">
        <v>42.165247999999998</v>
      </c>
      <c r="I44" s="10">
        <v>44.564830000000001</v>
      </c>
      <c r="J44" s="10">
        <v>0.786472194282406</v>
      </c>
      <c r="K44" s="10">
        <v>21.463150722267599</v>
      </c>
    </row>
    <row r="45" spans="1:11" ht="15" customHeight="1" x14ac:dyDescent="0.25">
      <c r="A45" s="12">
        <v>44211</v>
      </c>
      <c r="B45" s="13">
        <v>41.96</v>
      </c>
      <c r="C45" s="14">
        <v>1315019</v>
      </c>
      <c r="D45" s="13">
        <v>-1.9397055386772599</v>
      </c>
      <c r="E45" s="13">
        <v>42.25</v>
      </c>
      <c r="F45" s="13">
        <v>41.74</v>
      </c>
      <c r="G45" s="13">
        <v>42.3</v>
      </c>
      <c r="H45" s="13">
        <v>42.07105</v>
      </c>
      <c r="I45" s="13">
        <v>44.217075000000001</v>
      </c>
      <c r="J45" s="13">
        <v>-1.93971071055077</v>
      </c>
      <c r="K45" s="13">
        <v>20.5153311529027</v>
      </c>
    </row>
    <row r="46" spans="1:11" ht="15" customHeight="1" x14ac:dyDescent="0.25">
      <c r="A46" s="3">
        <v>44210</v>
      </c>
      <c r="B46" s="10">
        <v>42.79</v>
      </c>
      <c r="C46" s="11">
        <v>955991</v>
      </c>
      <c r="D46" s="10">
        <v>0.63499529633113105</v>
      </c>
      <c r="E46" s="10">
        <v>42.6</v>
      </c>
      <c r="F46" s="10">
        <v>42.57</v>
      </c>
      <c r="G46" s="10">
        <v>42.89</v>
      </c>
      <c r="H46" s="10">
        <v>42.708302000000003</v>
      </c>
      <c r="I46" s="10">
        <v>45.091723999999999</v>
      </c>
      <c r="J46" s="10">
        <v>0.63499616133120196</v>
      </c>
      <c r="K46" s="10">
        <v>22.899220496047899</v>
      </c>
    </row>
    <row r="47" spans="1:11" ht="15" customHeight="1" x14ac:dyDescent="0.25">
      <c r="A47" s="12">
        <v>44209</v>
      </c>
      <c r="B47" s="13">
        <v>42.52</v>
      </c>
      <c r="C47" s="14">
        <v>935645</v>
      </c>
      <c r="D47" s="13">
        <v>-0.21121802393803099</v>
      </c>
      <c r="E47" s="13">
        <v>42.5</v>
      </c>
      <c r="F47" s="13">
        <v>42.38</v>
      </c>
      <c r="G47" s="13">
        <v>42.67</v>
      </c>
      <c r="H47" s="13">
        <v>42.507888000000001</v>
      </c>
      <c r="I47" s="13">
        <v>44.807200000000002</v>
      </c>
      <c r="J47" s="13">
        <v>-0.21121979263214399</v>
      </c>
      <c r="K47" s="13">
        <v>22.123739438539101</v>
      </c>
    </row>
    <row r="48" spans="1:11" ht="15" customHeight="1" x14ac:dyDescent="0.25">
      <c r="A48" s="3">
        <v>44208</v>
      </c>
      <c r="B48" s="10">
        <v>42.61</v>
      </c>
      <c r="C48" s="11">
        <v>1188757</v>
      </c>
      <c r="D48" s="10">
        <v>0.16455101081336199</v>
      </c>
      <c r="E48" s="10">
        <v>42.44</v>
      </c>
      <c r="F48" s="10">
        <v>42.22</v>
      </c>
      <c r="G48" s="10">
        <v>42.634999999999998</v>
      </c>
      <c r="H48" s="10">
        <v>42.449935000000004</v>
      </c>
      <c r="I48" s="10">
        <v>44.902042000000002</v>
      </c>
      <c r="J48" s="10">
        <v>0.16454792218429901</v>
      </c>
      <c r="K48" s="10">
        <v>22.382234941400899</v>
      </c>
    </row>
    <row r="49" spans="1:11" ht="15" customHeight="1" x14ac:dyDescent="0.25">
      <c r="A49" s="12">
        <v>44207</v>
      </c>
      <c r="B49" s="13">
        <v>42.54</v>
      </c>
      <c r="C49" s="14">
        <v>1114779</v>
      </c>
      <c r="D49" s="13">
        <v>-1.5277777777777799</v>
      </c>
      <c r="E49" s="13">
        <v>42.27</v>
      </c>
      <c r="F49" s="13">
        <v>42.27</v>
      </c>
      <c r="G49" s="13">
        <v>42.67</v>
      </c>
      <c r="H49" s="13">
        <v>42.505513999999998</v>
      </c>
      <c r="I49" s="13">
        <v>44.828277999999997</v>
      </c>
      <c r="J49" s="13">
        <v>-1.5277708613676799</v>
      </c>
      <c r="K49" s="13">
        <v>22.181188334696099</v>
      </c>
    </row>
    <row r="50" spans="1:11" ht="15" customHeight="1" x14ac:dyDescent="0.25">
      <c r="A50" s="3">
        <v>44204</v>
      </c>
      <c r="B50" s="10">
        <v>43.2</v>
      </c>
      <c r="C50" s="11">
        <v>1611699</v>
      </c>
      <c r="D50" s="10">
        <v>0.46511627906977698</v>
      </c>
      <c r="E50" s="10">
        <v>43.2</v>
      </c>
      <c r="F50" s="10">
        <v>42.77</v>
      </c>
      <c r="G50" s="10">
        <v>43.24</v>
      </c>
      <c r="H50" s="10">
        <v>43.162793000000001</v>
      </c>
      <c r="I50" s="10">
        <v>45.523777000000003</v>
      </c>
      <c r="J50" s="10">
        <v>0.46511355897267398</v>
      </c>
      <c r="K50" s="10">
        <v>24.076797492504699</v>
      </c>
    </row>
    <row r="51" spans="1:11" ht="15" customHeight="1" x14ac:dyDescent="0.25">
      <c r="A51" s="12">
        <v>44203</v>
      </c>
      <c r="B51" s="13">
        <v>43</v>
      </c>
      <c r="C51" s="14">
        <v>1226117</v>
      </c>
      <c r="D51" s="13">
        <v>4.6533271288984303E-2</v>
      </c>
      <c r="E51" s="13">
        <v>42.97</v>
      </c>
      <c r="F51" s="13">
        <v>42.863</v>
      </c>
      <c r="G51" s="13">
        <v>43.09</v>
      </c>
      <c r="H51" s="13">
        <v>42.909436999999997</v>
      </c>
      <c r="I51" s="13">
        <v>45.313020000000002</v>
      </c>
      <c r="J51" s="13">
        <v>4.6535870629349399E-2</v>
      </c>
      <c r="K51" s="13">
        <v>23.502371218315599</v>
      </c>
    </row>
    <row r="52" spans="1:11" ht="15" customHeight="1" x14ac:dyDescent="0.25">
      <c r="A52" s="3">
        <v>44202</v>
      </c>
      <c r="B52" s="10">
        <v>42.98</v>
      </c>
      <c r="C52" s="11">
        <v>1710074</v>
      </c>
      <c r="D52" s="10">
        <v>1.60756501182033</v>
      </c>
      <c r="E52" s="10">
        <v>42.54</v>
      </c>
      <c r="F52" s="10">
        <v>42.49</v>
      </c>
      <c r="G52" s="10">
        <v>43.139000000000003</v>
      </c>
      <c r="H52" s="10">
        <v>42.851089999999999</v>
      </c>
      <c r="I52" s="10">
        <v>45.291943000000003</v>
      </c>
      <c r="J52" s="10">
        <v>1.60756051655166</v>
      </c>
      <c r="K52" s="10">
        <v>23.444925047696898</v>
      </c>
    </row>
    <row r="53" spans="1:11" ht="15" customHeight="1" x14ac:dyDescent="0.25">
      <c r="A53" s="12">
        <v>44201</v>
      </c>
      <c r="B53" s="13">
        <v>42.3</v>
      </c>
      <c r="C53" s="14">
        <v>923361</v>
      </c>
      <c r="D53" s="13">
        <v>0.64239828693788403</v>
      </c>
      <c r="E53" s="13">
        <v>41.94</v>
      </c>
      <c r="F53" s="13">
        <v>41.91</v>
      </c>
      <c r="G53" s="13">
        <v>42.38</v>
      </c>
      <c r="H53" s="13">
        <v>42.089638999999998</v>
      </c>
      <c r="I53" s="13">
        <v>44.575367</v>
      </c>
      <c r="J53" s="13">
        <v>0.64240596927038696</v>
      </c>
      <c r="K53" s="13">
        <v>21.491869719269499</v>
      </c>
    </row>
    <row r="54" spans="1:11" ht="15" customHeight="1" x14ac:dyDescent="0.25">
      <c r="A54" s="3">
        <v>44200</v>
      </c>
      <c r="B54" s="10">
        <v>42.03</v>
      </c>
      <c r="C54" s="11">
        <v>2273864</v>
      </c>
      <c r="D54" s="10">
        <v>0.74304889741132396</v>
      </c>
      <c r="E54" s="10">
        <v>42.77</v>
      </c>
      <c r="F54" s="10">
        <v>41.78</v>
      </c>
      <c r="G54" s="10">
        <v>42.8</v>
      </c>
      <c r="H54" s="10">
        <v>42.269604999999999</v>
      </c>
      <c r="I54" s="10">
        <v>44.290840000000003</v>
      </c>
      <c r="J54" s="10">
        <v>0.74303688662835599</v>
      </c>
      <c r="K54" s="10">
        <v>20.716380485145802</v>
      </c>
    </row>
    <row r="55" spans="1:11" ht="15" customHeight="1" x14ac:dyDescent="0.25">
      <c r="A55" s="12">
        <v>44196</v>
      </c>
      <c r="B55" s="13">
        <v>41.72</v>
      </c>
      <c r="C55" s="14">
        <v>907259</v>
      </c>
      <c r="D55" s="13">
        <v>-1.1374407582938499</v>
      </c>
      <c r="E55" s="13">
        <v>42.05</v>
      </c>
      <c r="F55" s="13">
        <v>41.57</v>
      </c>
      <c r="G55" s="13">
        <v>42.05</v>
      </c>
      <c r="H55" s="13">
        <v>41.982919000000003</v>
      </c>
      <c r="I55" s="13">
        <v>43.964170000000003</v>
      </c>
      <c r="J55" s="13">
        <v>-1.1374323346987201</v>
      </c>
      <c r="K55" s="13">
        <v>19.826028890705899</v>
      </c>
    </row>
    <row r="56" spans="1:11" ht="15" customHeight="1" x14ac:dyDescent="0.25">
      <c r="A56" s="3">
        <v>44195</v>
      </c>
      <c r="B56" s="10">
        <v>42.2</v>
      </c>
      <c r="C56" s="11">
        <v>1211239</v>
      </c>
      <c r="D56" s="10">
        <v>4.7415836889519399E-2</v>
      </c>
      <c r="E56" s="10">
        <v>42.34</v>
      </c>
      <c r="F56" s="10">
        <v>42.18</v>
      </c>
      <c r="G56" s="10">
        <v>42.48</v>
      </c>
      <c r="H56" s="10">
        <v>42.430348000000002</v>
      </c>
      <c r="I56" s="10">
        <v>44.469985999999999</v>
      </c>
      <c r="J56" s="10">
        <v>4.7416235853714399E-2</v>
      </c>
      <c r="K56" s="10">
        <v>21.204649768329201</v>
      </c>
    </row>
    <row r="57" spans="1:11" ht="15" customHeight="1" x14ac:dyDescent="0.25">
      <c r="A57" s="12">
        <v>44194</v>
      </c>
      <c r="B57" s="13">
        <v>42.18</v>
      </c>
      <c r="C57" s="14">
        <v>1222902</v>
      </c>
      <c r="D57" s="13">
        <v>0.16623129897885799</v>
      </c>
      <c r="E57" s="13">
        <v>42.5</v>
      </c>
      <c r="F57" s="13">
        <v>42.08</v>
      </c>
      <c r="G57" s="13">
        <v>42.52</v>
      </c>
      <c r="H57" s="13">
        <v>42.342236</v>
      </c>
      <c r="I57" s="13">
        <v>44.448909999999998</v>
      </c>
      <c r="J57" s="13">
        <v>0.16623044273995599</v>
      </c>
      <c r="K57" s="13">
        <v>21.147206323248799</v>
      </c>
    </row>
    <row r="58" spans="1:11" ht="15" customHeight="1" x14ac:dyDescent="0.25">
      <c r="A58" s="3">
        <v>44193</v>
      </c>
      <c r="B58" s="10">
        <v>42.11</v>
      </c>
      <c r="C58" s="11">
        <v>937870</v>
      </c>
      <c r="D58" s="10">
        <v>0.69344811095168801</v>
      </c>
      <c r="E58" s="10">
        <v>42.18</v>
      </c>
      <c r="F58" s="10">
        <v>42.05</v>
      </c>
      <c r="G58" s="10">
        <v>42.325000000000003</v>
      </c>
      <c r="H58" s="10">
        <v>42.179169000000002</v>
      </c>
      <c r="I58" s="10">
        <v>44.375145000000003</v>
      </c>
      <c r="J58" s="10">
        <v>0.69344712559553601</v>
      </c>
      <c r="K58" s="10">
        <v>20.946156991005701</v>
      </c>
    </row>
    <row r="59" spans="1:11" ht="15" customHeight="1" x14ac:dyDescent="0.25">
      <c r="A59" s="12">
        <v>44189</v>
      </c>
      <c r="B59" s="13">
        <v>41.82</v>
      </c>
      <c r="C59" s="14">
        <v>703867</v>
      </c>
      <c r="D59" s="13">
        <v>0.31182537778844299</v>
      </c>
      <c r="E59" s="13">
        <v>41.71</v>
      </c>
      <c r="F59" s="13">
        <v>41.62</v>
      </c>
      <c r="G59" s="13">
        <v>41.825000000000003</v>
      </c>
      <c r="H59" s="13">
        <v>41.696157999999997</v>
      </c>
      <c r="I59" s="13">
        <v>44.069546000000003</v>
      </c>
      <c r="J59" s="13">
        <v>0.31182800398210597</v>
      </c>
      <c r="K59" s="13">
        <v>20.113235213954699</v>
      </c>
    </row>
    <row r="60" spans="1:11" ht="15" customHeight="1" x14ac:dyDescent="0.25">
      <c r="A60" s="3">
        <v>44188</v>
      </c>
      <c r="B60" s="10">
        <v>41.69</v>
      </c>
      <c r="C60" s="11">
        <v>1184767</v>
      </c>
      <c r="D60" s="10">
        <v>1.4355231143552101</v>
      </c>
      <c r="E60" s="10">
        <v>41.63</v>
      </c>
      <c r="F60" s="10">
        <v>41.55</v>
      </c>
      <c r="G60" s="10">
        <v>41.77</v>
      </c>
      <c r="H60" s="10">
        <v>41.660733999999998</v>
      </c>
      <c r="I60" s="10">
        <v>43.932552000000001</v>
      </c>
      <c r="J60" s="10">
        <v>1.43552600973972</v>
      </c>
      <c r="K60" s="10">
        <v>19.7398528209321</v>
      </c>
    </row>
    <row r="61" spans="1:11" ht="15" customHeight="1" x14ac:dyDescent="0.25">
      <c r="A61" s="12">
        <v>44187</v>
      </c>
      <c r="B61" s="13">
        <v>41.1</v>
      </c>
      <c r="C61" s="14">
        <v>1499356</v>
      </c>
      <c r="D61" s="13">
        <v>-7.2939460248000396E-2</v>
      </c>
      <c r="E61" s="13">
        <v>41.12</v>
      </c>
      <c r="F61" s="13">
        <v>40.98</v>
      </c>
      <c r="G61" s="13">
        <v>41.185000000000002</v>
      </c>
      <c r="H61" s="13">
        <v>41.106152000000002</v>
      </c>
      <c r="I61" s="13">
        <v>43.310814000000001</v>
      </c>
      <c r="J61" s="13">
        <v>-7.2944687226805804E-2</v>
      </c>
      <c r="K61" s="13">
        <v>18.045282093213402</v>
      </c>
    </row>
    <row r="62" spans="1:11" ht="15" customHeight="1" x14ac:dyDescent="0.25">
      <c r="A62" s="3">
        <v>44186</v>
      </c>
      <c r="B62" s="10">
        <v>41.13</v>
      </c>
      <c r="C62" s="11">
        <v>2653371</v>
      </c>
      <c r="D62" s="10">
        <v>-2.3040380047505802</v>
      </c>
      <c r="E62" s="10">
        <v>40.51</v>
      </c>
      <c r="F62" s="10">
        <v>40.314999999999998</v>
      </c>
      <c r="G62" s="10">
        <v>41.23</v>
      </c>
      <c r="H62" s="10">
        <v>40.682068999999998</v>
      </c>
      <c r="I62" s="10">
        <v>43.34243</v>
      </c>
      <c r="J62" s="10">
        <v>-1.7096281949921699</v>
      </c>
      <c r="K62" s="10">
        <v>18.131452711910601</v>
      </c>
    </row>
    <row r="63" spans="1:11" ht="15" customHeight="1" x14ac:dyDescent="0.25">
      <c r="A63" s="12">
        <v>44183</v>
      </c>
      <c r="B63" s="13">
        <v>42.1</v>
      </c>
      <c r="C63" s="14">
        <v>2051746.99999999</v>
      </c>
      <c r="D63" s="13">
        <v>-0.70754716981131704</v>
      </c>
      <c r="E63" s="13">
        <v>42.36</v>
      </c>
      <c r="F63" s="13">
        <v>42.01</v>
      </c>
      <c r="G63" s="13">
        <v>42.36</v>
      </c>
      <c r="H63" s="13">
        <v>42.147692999999997</v>
      </c>
      <c r="I63" s="13">
        <v>44.096313000000002</v>
      </c>
      <c r="J63" s="13">
        <v>-0.70756168382981599</v>
      </c>
      <c r="K63" s="13">
        <v>20.186189697465199</v>
      </c>
    </row>
    <row r="64" spans="1:11" ht="15" customHeight="1" x14ac:dyDescent="0.25">
      <c r="A64" s="3">
        <v>44182</v>
      </c>
      <c r="B64" s="10">
        <v>42.4</v>
      </c>
      <c r="C64" s="11">
        <v>2391427</v>
      </c>
      <c r="D64" s="10">
        <v>0.97642295784709998</v>
      </c>
      <c r="E64" s="10">
        <v>42.44</v>
      </c>
      <c r="F64" s="10">
        <v>42.35</v>
      </c>
      <c r="G64" s="10">
        <v>42.541699999999999</v>
      </c>
      <c r="H64" s="10">
        <v>42.364102000000003</v>
      </c>
      <c r="I64" s="10">
        <v>44.410544999999999</v>
      </c>
      <c r="J64" s="10">
        <v>0.97642619323181601</v>
      </c>
      <c r="K64" s="10">
        <v>21.0426410466067</v>
      </c>
    </row>
    <row r="65" spans="1:11" ht="15" customHeight="1" x14ac:dyDescent="0.25">
      <c r="A65" s="12">
        <v>44181</v>
      </c>
      <c r="B65" s="13">
        <v>41.99</v>
      </c>
      <c r="C65" s="14">
        <v>1787716</v>
      </c>
      <c r="D65" s="13">
        <v>0.43051901458981401</v>
      </c>
      <c r="E65" s="13">
        <v>41.86</v>
      </c>
      <c r="F65" s="13">
        <v>41.69</v>
      </c>
      <c r="G65" s="13">
        <v>42.06</v>
      </c>
      <c r="H65" s="13">
        <v>41.951479999999997</v>
      </c>
      <c r="I65" s="13">
        <v>43.981102</v>
      </c>
      <c r="J65" s="13">
        <v>0.43051138583554099</v>
      </c>
      <c r="K65" s="13">
        <v>19.8721777050967</v>
      </c>
    </row>
    <row r="66" spans="1:11" ht="15" customHeight="1" x14ac:dyDescent="0.25">
      <c r="A66" s="3">
        <v>44180</v>
      </c>
      <c r="B66" s="10">
        <v>41.81</v>
      </c>
      <c r="C66" s="11">
        <v>1768111</v>
      </c>
      <c r="D66" s="10">
        <v>1.43134400776323</v>
      </c>
      <c r="E66" s="10">
        <v>41.6</v>
      </c>
      <c r="F66" s="10">
        <v>41.48</v>
      </c>
      <c r="G66" s="10">
        <v>41.82</v>
      </c>
      <c r="H66" s="10">
        <v>41.582172</v>
      </c>
      <c r="I66" s="10">
        <v>43.792569999999998</v>
      </c>
      <c r="J66" s="10">
        <v>1.43135117206669</v>
      </c>
      <c r="K66" s="10">
        <v>19.358326519487601</v>
      </c>
    </row>
    <row r="67" spans="1:11" ht="15" customHeight="1" x14ac:dyDescent="0.25">
      <c r="A67" s="12">
        <v>44179</v>
      </c>
      <c r="B67" s="13">
        <v>41.22</v>
      </c>
      <c r="C67" s="14">
        <v>1408926</v>
      </c>
      <c r="D67" s="13">
        <v>0.121447656060236</v>
      </c>
      <c r="E67" s="13">
        <v>41.54</v>
      </c>
      <c r="F67" s="13">
        <v>41.215000000000003</v>
      </c>
      <c r="G67" s="13">
        <v>41.594999999999999</v>
      </c>
      <c r="H67" s="13">
        <v>41.282806000000001</v>
      </c>
      <c r="I67" s="13">
        <v>43.174590000000002</v>
      </c>
      <c r="J67" s="13">
        <v>0.121457119027867</v>
      </c>
      <c r="K67" s="13">
        <v>17.673998364677001</v>
      </c>
    </row>
    <row r="68" spans="1:11" ht="15" customHeight="1" x14ac:dyDescent="0.25">
      <c r="A68" s="3">
        <v>44176</v>
      </c>
      <c r="B68" s="10">
        <v>41.17</v>
      </c>
      <c r="C68" s="11">
        <v>1485293</v>
      </c>
      <c r="D68" s="10">
        <v>-0.77127018558689198</v>
      </c>
      <c r="E68" s="10">
        <v>41.1</v>
      </c>
      <c r="F68" s="10">
        <v>40.909999999999997</v>
      </c>
      <c r="G68" s="10">
        <v>41.24</v>
      </c>
      <c r="H68" s="10">
        <v>41.011392999999998</v>
      </c>
      <c r="I68" s="10">
        <v>43.122214999999997</v>
      </c>
      <c r="J68" s="10">
        <v>-0.77128186747692495</v>
      </c>
      <c r="K68" s="10">
        <v>17.5312482965385</v>
      </c>
    </row>
    <row r="69" spans="1:11" ht="15" customHeight="1" x14ac:dyDescent="0.25">
      <c r="A69" s="12">
        <v>44175</v>
      </c>
      <c r="B69" s="13">
        <v>41.49</v>
      </c>
      <c r="C69" s="14">
        <v>1630815</v>
      </c>
      <c r="D69" s="13">
        <v>0.16900048285852701</v>
      </c>
      <c r="E69" s="13">
        <v>41.19</v>
      </c>
      <c r="F69" s="13">
        <v>41.16</v>
      </c>
      <c r="G69" s="13">
        <v>41.64</v>
      </c>
      <c r="H69" s="13">
        <v>41.514702999999997</v>
      </c>
      <c r="I69" s="13">
        <v>43.457394000000001</v>
      </c>
      <c r="J69" s="13">
        <v>0.169011344486591</v>
      </c>
      <c r="K69" s="13">
        <v>18.444791496320502</v>
      </c>
    </row>
    <row r="70" spans="1:11" ht="15" customHeight="1" x14ac:dyDescent="0.25">
      <c r="A70" s="3">
        <v>44174</v>
      </c>
      <c r="B70" s="10">
        <v>41.42</v>
      </c>
      <c r="C70" s="11">
        <v>1632010</v>
      </c>
      <c r="D70" s="10">
        <v>-0.38480038480037598</v>
      </c>
      <c r="E70" s="10">
        <v>41.67</v>
      </c>
      <c r="F70" s="10">
        <v>41.195</v>
      </c>
      <c r="G70" s="10">
        <v>41.7</v>
      </c>
      <c r="H70" s="10">
        <v>41.429116</v>
      </c>
      <c r="I70" s="10">
        <v>43.384070000000001</v>
      </c>
      <c r="J70" s="10">
        <v>-0.38481195046011701</v>
      </c>
      <c r="K70" s="10">
        <v>18.244944126464901</v>
      </c>
    </row>
    <row r="71" spans="1:11" ht="15" customHeight="1" x14ac:dyDescent="0.25">
      <c r="A71" s="12">
        <v>44173</v>
      </c>
      <c r="B71" s="13">
        <v>41.58</v>
      </c>
      <c r="C71" s="14">
        <v>976376</v>
      </c>
      <c r="D71" s="13">
        <v>0.21691973969630801</v>
      </c>
      <c r="E71" s="13">
        <v>41.35</v>
      </c>
      <c r="F71" s="13">
        <v>41.35</v>
      </c>
      <c r="G71" s="13">
        <v>41.604999999999997</v>
      </c>
      <c r="H71" s="13">
        <v>41.498325999999999</v>
      </c>
      <c r="I71" s="13">
        <v>43.551662</v>
      </c>
      <c r="J71" s="13">
        <v>0.216920508394946</v>
      </c>
      <c r="K71" s="13">
        <v>18.701722540201601</v>
      </c>
    </row>
    <row r="72" spans="1:11" ht="15" customHeight="1" x14ac:dyDescent="0.25">
      <c r="A72" s="3">
        <v>44172</v>
      </c>
      <c r="B72" s="10">
        <v>41.49</v>
      </c>
      <c r="C72" s="11">
        <v>1461090</v>
      </c>
      <c r="D72" s="10">
        <v>-0.55129434324064897</v>
      </c>
      <c r="E72" s="10">
        <v>41.53</v>
      </c>
      <c r="F72" s="10">
        <v>41.41</v>
      </c>
      <c r="G72" s="10">
        <v>41.68</v>
      </c>
      <c r="H72" s="10">
        <v>41.616520000000001</v>
      </c>
      <c r="I72" s="10">
        <v>43.457394000000001</v>
      </c>
      <c r="J72" s="10">
        <v>-0.55129375742306497</v>
      </c>
      <c r="K72" s="10">
        <v>18.444791496320502</v>
      </c>
    </row>
    <row r="73" spans="1:11" ht="15" customHeight="1" x14ac:dyDescent="0.25">
      <c r="A73" s="12">
        <v>44169</v>
      </c>
      <c r="B73" s="13">
        <v>41.72</v>
      </c>
      <c r="C73" s="14">
        <v>1985727</v>
      </c>
      <c r="D73" s="13">
        <v>0.91920657958393104</v>
      </c>
      <c r="E73" s="13">
        <v>41.59</v>
      </c>
      <c r="F73" s="13">
        <v>41.58</v>
      </c>
      <c r="G73" s="13">
        <v>41.758899999999997</v>
      </c>
      <c r="H73" s="13">
        <v>41.752360000000003</v>
      </c>
      <c r="I73" s="13">
        <v>43.698300000000003</v>
      </c>
      <c r="J73" s="13">
        <v>0.91921349789025797</v>
      </c>
      <c r="K73" s="13">
        <v>19.101390024529799</v>
      </c>
    </row>
    <row r="74" spans="1:11" ht="15" customHeight="1" x14ac:dyDescent="0.25">
      <c r="A74" s="3">
        <v>44168</v>
      </c>
      <c r="B74" s="10">
        <v>41.34</v>
      </c>
      <c r="C74" s="11">
        <v>1721479</v>
      </c>
      <c r="D74" s="10">
        <v>-7.2516316171122794E-2</v>
      </c>
      <c r="E74" s="10">
        <v>41.53</v>
      </c>
      <c r="F74" s="10">
        <v>41.24</v>
      </c>
      <c r="G74" s="10">
        <v>41.63</v>
      </c>
      <c r="H74" s="10">
        <v>41.556148</v>
      </c>
      <c r="I74" s="10">
        <v>43.300277999999999</v>
      </c>
      <c r="J74" s="10">
        <v>-7.2515040951537296E-2</v>
      </c>
      <c r="K74" s="10">
        <v>18.016565821749701</v>
      </c>
    </row>
    <row r="75" spans="1:11" ht="15" customHeight="1" x14ac:dyDescent="0.25">
      <c r="A75" s="12">
        <v>44167</v>
      </c>
      <c r="B75" s="13">
        <v>41.37</v>
      </c>
      <c r="C75" s="14">
        <v>2437149</v>
      </c>
      <c r="D75" s="13">
        <v>4.8367593712206301E-2</v>
      </c>
      <c r="E75" s="13">
        <v>41.16</v>
      </c>
      <c r="F75" s="13">
        <v>41.11</v>
      </c>
      <c r="G75" s="13">
        <v>41.41</v>
      </c>
      <c r="H75" s="13">
        <v>41.325555000000001</v>
      </c>
      <c r="I75" s="13">
        <v>43.331699999999998</v>
      </c>
      <c r="J75" s="13">
        <v>4.8364432731062799E-2</v>
      </c>
      <c r="K75" s="13">
        <v>18.102207686017898</v>
      </c>
    </row>
    <row r="76" spans="1:11" ht="15" customHeight="1" x14ac:dyDescent="0.25">
      <c r="A76" s="3">
        <v>44166</v>
      </c>
      <c r="B76" s="10">
        <v>41.35</v>
      </c>
      <c r="C76" s="11">
        <v>2324834</v>
      </c>
      <c r="D76" s="10">
        <v>2.52913463922639</v>
      </c>
      <c r="E76" s="10">
        <v>41.02</v>
      </c>
      <c r="F76" s="10">
        <v>41</v>
      </c>
      <c r="G76" s="10">
        <v>41.38</v>
      </c>
      <c r="H76" s="10">
        <v>41.208711999999998</v>
      </c>
      <c r="I76" s="10">
        <v>43.310752999999998</v>
      </c>
      <c r="J76" s="10">
        <v>2.52912536435556</v>
      </c>
      <c r="K76" s="10">
        <v>18.045115835377398</v>
      </c>
    </row>
    <row r="77" spans="1:11" ht="15" customHeight="1" x14ac:dyDescent="0.25">
      <c r="A77" s="12">
        <v>44165</v>
      </c>
      <c r="B77" s="13">
        <v>40.33</v>
      </c>
      <c r="C77" s="14">
        <v>3035603</v>
      </c>
      <c r="D77" s="13">
        <v>-1.6101488167845901</v>
      </c>
      <c r="E77" s="13">
        <v>41.17</v>
      </c>
      <c r="F77" s="13">
        <v>40.299999999999997</v>
      </c>
      <c r="G77" s="13">
        <v>41.22</v>
      </c>
      <c r="H77" s="13">
        <v>40.581868999999998</v>
      </c>
      <c r="I77" s="13">
        <v>42.24239</v>
      </c>
      <c r="J77" s="13">
        <v>-1.61014597279501</v>
      </c>
      <c r="K77" s="13">
        <v>15.1332515671845</v>
      </c>
    </row>
    <row r="78" spans="1:11" ht="15" customHeight="1" x14ac:dyDescent="0.25">
      <c r="A78" s="3">
        <v>44162</v>
      </c>
      <c r="B78" s="10">
        <v>40.99</v>
      </c>
      <c r="C78" s="11">
        <v>1572747</v>
      </c>
      <c r="D78" s="10">
        <v>0.73728188744164302</v>
      </c>
      <c r="E78" s="10">
        <v>40.86</v>
      </c>
      <c r="F78" s="10">
        <v>40.86</v>
      </c>
      <c r="G78" s="10">
        <v>41.08</v>
      </c>
      <c r="H78" s="10">
        <v>40.947448000000001</v>
      </c>
      <c r="I78" s="10">
        <v>42.933684999999997</v>
      </c>
      <c r="J78" s="10">
        <v>0.73728766652283395</v>
      </c>
      <c r="K78" s="10">
        <v>17.017402562005898</v>
      </c>
    </row>
    <row r="79" spans="1:11" ht="15" customHeight="1" x14ac:dyDescent="0.25">
      <c r="A79" s="12">
        <v>44160</v>
      </c>
      <c r="B79" s="13">
        <v>40.69</v>
      </c>
      <c r="C79" s="14">
        <v>1784986</v>
      </c>
      <c r="D79" s="13">
        <v>0.17232890201870299</v>
      </c>
      <c r="E79" s="13">
        <v>40.47</v>
      </c>
      <c r="F79" s="13">
        <v>40.4</v>
      </c>
      <c r="G79" s="13">
        <v>40.770000000000003</v>
      </c>
      <c r="H79" s="13">
        <v>40.602482999999999</v>
      </c>
      <c r="I79" s="13">
        <v>42.619456999999997</v>
      </c>
      <c r="J79" s="13">
        <v>0.172335277928303</v>
      </c>
      <c r="K79" s="13">
        <v>16.1609621150177</v>
      </c>
    </row>
    <row r="80" spans="1:11" ht="15" customHeight="1" x14ac:dyDescent="0.25">
      <c r="A80" s="3">
        <v>44159</v>
      </c>
      <c r="B80" s="10">
        <v>40.619999999999997</v>
      </c>
      <c r="C80" s="11">
        <v>2378610</v>
      </c>
      <c r="D80" s="10">
        <v>1.5753938484621</v>
      </c>
      <c r="E80" s="10">
        <v>40.32</v>
      </c>
      <c r="F80" s="10">
        <v>40.28</v>
      </c>
      <c r="G80" s="10">
        <v>40.619999999999997</v>
      </c>
      <c r="H80" s="10">
        <v>40.462941999999998</v>
      </c>
      <c r="I80" s="10">
        <v>42.546135</v>
      </c>
      <c r="J80" s="10">
        <v>1.57538515310446</v>
      </c>
      <c r="K80" s="10">
        <v>15.961120196238699</v>
      </c>
    </row>
    <row r="81" spans="1:11" ht="15" customHeight="1" x14ac:dyDescent="0.25">
      <c r="A81" s="12">
        <v>44158</v>
      </c>
      <c r="B81" s="13">
        <v>39.99</v>
      </c>
      <c r="C81" s="14">
        <v>2082934</v>
      </c>
      <c r="D81" s="13">
        <v>0.10012515644555101</v>
      </c>
      <c r="E81" s="13">
        <v>40.18</v>
      </c>
      <c r="F81" s="13">
        <v>39.75</v>
      </c>
      <c r="G81" s="13">
        <v>40.215000000000003</v>
      </c>
      <c r="H81" s="13">
        <v>39.766044999999998</v>
      </c>
      <c r="I81" s="13">
        <v>41.886265000000002</v>
      </c>
      <c r="J81" s="13">
        <v>0.100125780367865</v>
      </c>
      <c r="K81" s="13">
        <v>14.1626192423003</v>
      </c>
    </row>
    <row r="82" spans="1:11" ht="15" customHeight="1" x14ac:dyDescent="0.25">
      <c r="A82" s="3">
        <v>44155</v>
      </c>
      <c r="B82" s="10">
        <v>39.950000000000003</v>
      </c>
      <c r="C82" s="11">
        <v>2029809</v>
      </c>
      <c r="D82" s="10">
        <v>-0.124999999999997</v>
      </c>
      <c r="E82" s="10">
        <v>39.89</v>
      </c>
      <c r="F82" s="10">
        <v>39.840000000000003</v>
      </c>
      <c r="G82" s="10">
        <v>40.015000000000001</v>
      </c>
      <c r="H82" s="10">
        <v>39.938191000000003</v>
      </c>
      <c r="I82" s="10">
        <v>41.844368000000003</v>
      </c>
      <c r="J82" s="10">
        <v>-0.12500256583208799</v>
      </c>
      <c r="K82" s="10">
        <v>14.0484273644044</v>
      </c>
    </row>
    <row r="83" spans="1:11" ht="15" customHeight="1" x14ac:dyDescent="0.25">
      <c r="A83" s="12">
        <v>44154</v>
      </c>
      <c r="B83" s="13">
        <v>40</v>
      </c>
      <c r="C83" s="14">
        <v>1747795</v>
      </c>
      <c r="D83" s="13">
        <v>0.55304172951231501</v>
      </c>
      <c r="E83" s="13">
        <v>39.729999999999997</v>
      </c>
      <c r="F83" s="13">
        <v>39.6</v>
      </c>
      <c r="G83" s="13">
        <v>40.020000000000003</v>
      </c>
      <c r="H83" s="13">
        <v>39.712682999999998</v>
      </c>
      <c r="I83" s="13">
        <v>41.896740000000001</v>
      </c>
      <c r="J83" s="13">
        <v>0.55304638716953103</v>
      </c>
      <c r="K83" s="13">
        <v>14.191169255927999</v>
      </c>
    </row>
    <row r="84" spans="1:11" ht="15" customHeight="1" x14ac:dyDescent="0.25">
      <c r="A84" s="3">
        <v>44153</v>
      </c>
      <c r="B84" s="10">
        <v>39.78</v>
      </c>
      <c r="C84" s="11">
        <v>1470944</v>
      </c>
      <c r="D84" s="10">
        <v>-0.62453160129902696</v>
      </c>
      <c r="E84" s="10">
        <v>40.07</v>
      </c>
      <c r="F84" s="10">
        <v>39.78</v>
      </c>
      <c r="G84" s="10">
        <v>40.200000000000003</v>
      </c>
      <c r="H84" s="10">
        <v>40.180588</v>
      </c>
      <c r="I84" s="10">
        <v>41.666305999999999</v>
      </c>
      <c r="J84" s="10">
        <v>-0.62452540843793702</v>
      </c>
      <c r="K84" s="10">
        <v>13.563112564731499</v>
      </c>
    </row>
    <row r="85" spans="1:11" ht="15" customHeight="1" x14ac:dyDescent="0.25">
      <c r="A85" s="12">
        <v>44152</v>
      </c>
      <c r="B85" s="13">
        <v>40.03</v>
      </c>
      <c r="C85" s="14">
        <v>2133192</v>
      </c>
      <c r="D85" s="13">
        <v>0.175175175175179</v>
      </c>
      <c r="E85" s="13">
        <v>39.83</v>
      </c>
      <c r="F85" s="13">
        <v>39.69</v>
      </c>
      <c r="G85" s="13">
        <v>40.115000000000002</v>
      </c>
      <c r="H85" s="13">
        <v>40.022047000000001</v>
      </c>
      <c r="I85" s="13">
        <v>41.928158000000003</v>
      </c>
      <c r="J85" s="13">
        <v>0.17517209479238599</v>
      </c>
      <c r="K85" s="13">
        <v>14.276800218043</v>
      </c>
    </row>
    <row r="86" spans="1:11" ht="15" customHeight="1" x14ac:dyDescent="0.25">
      <c r="A86" s="3">
        <v>44151</v>
      </c>
      <c r="B86" s="10">
        <v>39.96</v>
      </c>
      <c r="C86" s="11">
        <v>2022205</v>
      </c>
      <c r="D86" s="10">
        <v>0.80726538849646901</v>
      </c>
      <c r="E86" s="10">
        <v>40.049999999999997</v>
      </c>
      <c r="F86" s="10">
        <v>39.685000000000002</v>
      </c>
      <c r="G86" s="10">
        <v>40.090000000000003</v>
      </c>
      <c r="H86" s="10">
        <v>39.865074</v>
      </c>
      <c r="I86" s="10">
        <v>41.854840000000003</v>
      </c>
      <c r="J86" s="10">
        <v>0.807255934355954</v>
      </c>
      <c r="K86" s="10">
        <v>14.076969201417199</v>
      </c>
    </row>
    <row r="87" spans="1:11" ht="15" customHeight="1" x14ac:dyDescent="0.25">
      <c r="A87" s="12">
        <v>44148</v>
      </c>
      <c r="B87" s="13">
        <v>39.64</v>
      </c>
      <c r="C87" s="14">
        <v>2925444</v>
      </c>
      <c r="D87" s="13">
        <v>1.48489503328212</v>
      </c>
      <c r="E87" s="13">
        <v>39.380000000000003</v>
      </c>
      <c r="F87" s="13">
        <v>39.380000000000003</v>
      </c>
      <c r="G87" s="13">
        <v>39.67</v>
      </c>
      <c r="H87" s="13">
        <v>39.419843</v>
      </c>
      <c r="I87" s="13">
        <v>41.519669999999998</v>
      </c>
      <c r="J87" s="13">
        <v>1.48489567907756</v>
      </c>
      <c r="K87" s="13">
        <v>13.163450531479899</v>
      </c>
    </row>
    <row r="88" spans="1:11" ht="15" customHeight="1" x14ac:dyDescent="0.25">
      <c r="A88" s="3">
        <v>44147</v>
      </c>
      <c r="B88" s="10">
        <v>39.06</v>
      </c>
      <c r="C88" s="11">
        <v>3537710</v>
      </c>
      <c r="D88" s="10">
        <v>-1.6616314199395601</v>
      </c>
      <c r="E88" s="10">
        <v>39.28</v>
      </c>
      <c r="F88" s="10">
        <v>38.94</v>
      </c>
      <c r="G88" s="10">
        <v>39.450000000000003</v>
      </c>
      <c r="H88" s="10">
        <v>39.344994999999997</v>
      </c>
      <c r="I88" s="10">
        <v>40.912166999999997</v>
      </c>
      <c r="J88" s="10">
        <v>-1.66162854427837</v>
      </c>
      <c r="K88" s="10">
        <v>11.507677841373599</v>
      </c>
    </row>
    <row r="89" spans="1:11" ht="15" customHeight="1" x14ac:dyDescent="0.25">
      <c r="A89" s="12">
        <v>44146</v>
      </c>
      <c r="B89" s="13">
        <v>39.72</v>
      </c>
      <c r="C89" s="14">
        <v>3586539</v>
      </c>
      <c r="D89" s="13">
        <v>0.53151100987092104</v>
      </c>
      <c r="E89" s="13">
        <v>39.520000000000003</v>
      </c>
      <c r="F89" s="13">
        <v>39.46</v>
      </c>
      <c r="G89" s="13">
        <v>39.74</v>
      </c>
      <c r="H89" s="13">
        <v>39.614690000000003</v>
      </c>
      <c r="I89" s="13">
        <v>41.603462</v>
      </c>
      <c r="J89" s="13">
        <v>0.531513729033528</v>
      </c>
      <c r="K89" s="13">
        <v>13.391828836195099</v>
      </c>
    </row>
    <row r="90" spans="1:11" ht="15" customHeight="1" x14ac:dyDescent="0.25">
      <c r="A90" s="3">
        <v>44145</v>
      </c>
      <c r="B90" s="10">
        <v>39.51</v>
      </c>
      <c r="C90" s="11">
        <v>5446759</v>
      </c>
      <c r="D90" s="10">
        <v>1.8298969072164799</v>
      </c>
      <c r="E90" s="10">
        <v>39.58</v>
      </c>
      <c r="F90" s="10">
        <v>39.39</v>
      </c>
      <c r="G90" s="10">
        <v>39.770000000000003</v>
      </c>
      <c r="H90" s="10">
        <v>39.543754999999997</v>
      </c>
      <c r="I90" s="10">
        <v>41.383502999999997</v>
      </c>
      <c r="J90" s="10">
        <v>1.82989916174609</v>
      </c>
      <c r="K90" s="10">
        <v>12.7923221586263</v>
      </c>
    </row>
    <row r="91" spans="1:11" ht="15" customHeight="1" x14ac:dyDescent="0.25">
      <c r="A91" s="12">
        <v>44144</v>
      </c>
      <c r="B91" s="13">
        <v>38.799999999999997</v>
      </c>
      <c r="C91" s="14">
        <v>11386440</v>
      </c>
      <c r="D91" s="13">
        <v>5.0067658998646598</v>
      </c>
      <c r="E91" s="13">
        <v>39.700000000000003</v>
      </c>
      <c r="F91" s="13">
        <v>38.79</v>
      </c>
      <c r="G91" s="13">
        <v>39.700000000000003</v>
      </c>
      <c r="H91" s="13">
        <v>39.159322000000003</v>
      </c>
      <c r="I91" s="13">
        <v>40.639834999999998</v>
      </c>
      <c r="J91" s="13">
        <v>5.0067575120056498</v>
      </c>
      <c r="K91" s="13">
        <v>10.7654265467429</v>
      </c>
    </row>
    <row r="92" spans="1:11" ht="15" customHeight="1" x14ac:dyDescent="0.25">
      <c r="A92" s="3">
        <v>44141</v>
      </c>
      <c r="B92" s="10">
        <v>36.950000000000003</v>
      </c>
      <c r="C92" s="11">
        <v>4493723</v>
      </c>
      <c r="D92" s="10">
        <v>0.29858849077089</v>
      </c>
      <c r="E92" s="10">
        <v>37.1</v>
      </c>
      <c r="F92" s="10">
        <v>36.9</v>
      </c>
      <c r="G92" s="10">
        <v>37.155000000000001</v>
      </c>
      <c r="H92" s="10">
        <v>36.987403</v>
      </c>
      <c r="I92" s="10">
        <v>38.702114000000002</v>
      </c>
      <c r="J92" s="10">
        <v>0.29859619438155</v>
      </c>
      <c r="K92" s="10">
        <v>5.48409375851731</v>
      </c>
    </row>
    <row r="93" spans="1:11" ht="15" customHeight="1" x14ac:dyDescent="0.25">
      <c r="A93" s="12">
        <v>44140</v>
      </c>
      <c r="B93" s="13">
        <v>36.840000000000003</v>
      </c>
      <c r="C93" s="14">
        <v>5523725</v>
      </c>
      <c r="D93" s="13">
        <v>2.9913335197092601</v>
      </c>
      <c r="E93" s="13">
        <v>36.85</v>
      </c>
      <c r="F93" s="13">
        <v>36.619999999999997</v>
      </c>
      <c r="G93" s="13">
        <v>37.020000000000003</v>
      </c>
      <c r="H93" s="13">
        <v>36.970343</v>
      </c>
      <c r="I93" s="13">
        <v>38.586894999999998</v>
      </c>
      <c r="J93" s="13">
        <v>2.9913260392845098</v>
      </c>
      <c r="K93" s="13">
        <v>5.1700599618424601</v>
      </c>
    </row>
    <row r="94" spans="1:11" ht="15" customHeight="1" x14ac:dyDescent="0.25">
      <c r="A94" s="3">
        <v>44139</v>
      </c>
      <c r="B94" s="10">
        <v>35.770000000000003</v>
      </c>
      <c r="C94" s="11">
        <v>7300449</v>
      </c>
      <c r="D94" s="10">
        <v>1.24540050948203</v>
      </c>
      <c r="E94" s="10">
        <v>35.51</v>
      </c>
      <c r="F94" s="10">
        <v>35.32</v>
      </c>
      <c r="G94" s="10">
        <v>36.145000000000003</v>
      </c>
      <c r="H94" s="10">
        <v>35.985084999999998</v>
      </c>
      <c r="I94" s="10">
        <v>37.466160000000002</v>
      </c>
      <c r="J94" s="10">
        <v>1.2454028538348501</v>
      </c>
      <c r="K94" s="10">
        <v>2.1154538021259301</v>
      </c>
    </row>
    <row r="95" spans="1:11" ht="15" customHeight="1" x14ac:dyDescent="0.25">
      <c r="A95" s="12">
        <v>44138</v>
      </c>
      <c r="B95" s="13">
        <v>35.33</v>
      </c>
      <c r="C95" s="14">
        <v>4618618</v>
      </c>
      <c r="D95" s="13">
        <v>3.27389652148493</v>
      </c>
      <c r="E95" s="13">
        <v>35</v>
      </c>
      <c r="F95" s="13">
        <v>34.97</v>
      </c>
      <c r="G95" s="13">
        <v>35.515000000000001</v>
      </c>
      <c r="H95" s="13">
        <v>35.345976999999998</v>
      </c>
      <c r="I95" s="13">
        <v>37.005294999999997</v>
      </c>
      <c r="J95" s="13">
        <v>3.2739031480749099</v>
      </c>
      <c r="K95" s="13">
        <v>0.85934859634777505</v>
      </c>
    </row>
    <row r="96" spans="1:11" ht="15" customHeight="1" x14ac:dyDescent="0.25">
      <c r="A96" s="3">
        <v>44137</v>
      </c>
      <c r="B96" s="10">
        <v>34.21</v>
      </c>
      <c r="C96" s="11">
        <v>4992624</v>
      </c>
      <c r="D96" s="10">
        <v>1.8457874367371101</v>
      </c>
      <c r="E96" s="10">
        <v>34.17</v>
      </c>
      <c r="F96" s="10">
        <v>33.909999999999997</v>
      </c>
      <c r="G96" s="10">
        <v>34.32</v>
      </c>
      <c r="H96" s="10">
        <v>34.172463999999998</v>
      </c>
      <c r="I96" s="10">
        <v>35.832183999999998</v>
      </c>
      <c r="J96" s="10">
        <v>1.8457862275541801</v>
      </c>
      <c r="K96" s="10">
        <v>-2.3380103570455102</v>
      </c>
    </row>
    <row r="97" spans="1:11" ht="15" customHeight="1" x14ac:dyDescent="0.25">
      <c r="A97" s="12">
        <v>44134</v>
      </c>
      <c r="B97" s="13">
        <v>33.590000000000003</v>
      </c>
      <c r="C97" s="14">
        <v>4716093</v>
      </c>
      <c r="D97" s="13">
        <v>-0.32640949554896198</v>
      </c>
      <c r="E97" s="13">
        <v>33.64</v>
      </c>
      <c r="F97" s="13">
        <v>33.305</v>
      </c>
      <c r="G97" s="13">
        <v>33.725000000000001</v>
      </c>
      <c r="H97" s="13">
        <v>33.511318000000003</v>
      </c>
      <c r="I97" s="13">
        <v>35.182785000000003</v>
      </c>
      <c r="J97" s="13">
        <v>-0.32641789037135499</v>
      </c>
      <c r="K97" s="13">
        <v>-4.1079721995093896</v>
      </c>
    </row>
    <row r="98" spans="1:11" ht="15" customHeight="1" x14ac:dyDescent="0.25">
      <c r="A98" s="3">
        <v>44133</v>
      </c>
      <c r="B98" s="10">
        <v>33.700000000000003</v>
      </c>
      <c r="C98" s="11">
        <v>7809231</v>
      </c>
      <c r="D98" s="10">
        <v>0.267777447188355</v>
      </c>
      <c r="E98" s="10">
        <v>33.479999999999997</v>
      </c>
      <c r="F98" s="10">
        <v>33.204999999999998</v>
      </c>
      <c r="G98" s="10">
        <v>33.869999999999997</v>
      </c>
      <c r="H98" s="10">
        <v>33.558222999999998</v>
      </c>
      <c r="I98" s="10">
        <v>35.298003999999999</v>
      </c>
      <c r="J98" s="10">
        <v>0.26778124537067899</v>
      </c>
      <c r="K98" s="10">
        <v>-3.79393840283455</v>
      </c>
    </row>
    <row r="99" spans="1:11" ht="15" customHeight="1" x14ac:dyDescent="0.25">
      <c r="A99" s="12">
        <v>44132</v>
      </c>
      <c r="B99" s="13">
        <v>33.61</v>
      </c>
      <c r="C99" s="14">
        <v>10561390</v>
      </c>
      <c r="D99" s="13">
        <v>-4.1631023666951803</v>
      </c>
      <c r="E99" s="13">
        <v>33.81</v>
      </c>
      <c r="F99" s="13">
        <v>33.450000000000003</v>
      </c>
      <c r="G99" s="13">
        <v>33.984999999999999</v>
      </c>
      <c r="H99" s="13">
        <v>33.856600999999998</v>
      </c>
      <c r="I99" s="13">
        <v>35.203735000000002</v>
      </c>
      <c r="J99" s="13">
        <v>-4.1630972115400198</v>
      </c>
      <c r="K99" s="13">
        <v>-4.0508721722540004</v>
      </c>
    </row>
    <row r="100" spans="1:11" ht="15" customHeight="1" x14ac:dyDescent="0.25">
      <c r="A100" s="3">
        <v>44131</v>
      </c>
      <c r="B100" s="10">
        <v>35.07</v>
      </c>
      <c r="C100" s="11">
        <v>3202073</v>
      </c>
      <c r="D100" s="10">
        <v>-1.7371812832726099</v>
      </c>
      <c r="E100" s="10">
        <v>35.47</v>
      </c>
      <c r="F100" s="10">
        <v>35.03</v>
      </c>
      <c r="G100" s="10">
        <v>35.549999999999997</v>
      </c>
      <c r="H100" s="10">
        <v>35.316057000000001</v>
      </c>
      <c r="I100" s="10">
        <v>36.732964000000003</v>
      </c>
      <c r="J100" s="10">
        <v>-1.73717754913399</v>
      </c>
      <c r="K100" s="10">
        <v>0.11710002725539601</v>
      </c>
    </row>
    <row r="101" spans="1:11" ht="15" customHeight="1" x14ac:dyDescent="0.25">
      <c r="A101" s="12">
        <v>44130</v>
      </c>
      <c r="B101" s="13">
        <v>35.69</v>
      </c>
      <c r="C101" s="14">
        <v>3786140</v>
      </c>
      <c r="D101" s="13">
        <v>-3.30533730696287</v>
      </c>
      <c r="E101" s="13">
        <v>36.01</v>
      </c>
      <c r="F101" s="13">
        <v>35.380000000000003</v>
      </c>
      <c r="G101" s="13">
        <v>36.07</v>
      </c>
      <c r="H101" s="13">
        <v>35.665706</v>
      </c>
      <c r="I101" s="13">
        <v>37.382362000000001</v>
      </c>
      <c r="J101" s="13">
        <v>-3.3053387470989799</v>
      </c>
      <c r="K101" s="13">
        <v>1.8870591441809801</v>
      </c>
    </row>
    <row r="102" spans="1:11" ht="15" customHeight="1" x14ac:dyDescent="0.25">
      <c r="A102" s="3">
        <v>44127</v>
      </c>
      <c r="B102" s="10">
        <v>36.909999999999997</v>
      </c>
      <c r="C102" s="11">
        <v>2131939</v>
      </c>
      <c r="D102" s="10">
        <v>1.06790799561882</v>
      </c>
      <c r="E102" s="10">
        <v>36.99</v>
      </c>
      <c r="F102" s="10">
        <v>36.630000000000003</v>
      </c>
      <c r="G102" s="10">
        <v>37</v>
      </c>
      <c r="H102" s="10">
        <v>36.791117999999997</v>
      </c>
      <c r="I102" s="10">
        <v>38.660212999999999</v>
      </c>
      <c r="J102" s="10">
        <v>1.06789696589884</v>
      </c>
      <c r="K102" s="10">
        <v>5.3698909784682503</v>
      </c>
    </row>
    <row r="103" spans="1:11" ht="15" customHeight="1" x14ac:dyDescent="0.25">
      <c r="A103" s="12">
        <v>44126</v>
      </c>
      <c r="B103" s="13">
        <v>36.520000000000003</v>
      </c>
      <c r="C103" s="14">
        <v>2211936</v>
      </c>
      <c r="D103" s="13">
        <v>-5.4734537493150701E-2</v>
      </c>
      <c r="E103" s="13">
        <v>36.39</v>
      </c>
      <c r="F103" s="13">
        <v>36.18</v>
      </c>
      <c r="G103" s="13">
        <v>36.590000000000003</v>
      </c>
      <c r="H103" s="13">
        <v>36.453353999999997</v>
      </c>
      <c r="I103" s="13">
        <v>38.251724000000003</v>
      </c>
      <c r="J103" s="13">
        <v>-5.4728347930765801E-2</v>
      </c>
      <c r="K103" s="13">
        <v>4.2565385663668698</v>
      </c>
    </row>
    <row r="104" spans="1:11" ht="15" customHeight="1" x14ac:dyDescent="0.25">
      <c r="A104" s="3">
        <v>44125</v>
      </c>
      <c r="B104" s="10">
        <v>36.54</v>
      </c>
      <c r="C104" s="11">
        <v>2593819</v>
      </c>
      <c r="D104" s="10">
        <v>-1.29659643435982</v>
      </c>
      <c r="E104" s="10">
        <v>36.76</v>
      </c>
      <c r="F104" s="10">
        <v>36.53</v>
      </c>
      <c r="G104" s="10">
        <v>36.979999999999997</v>
      </c>
      <c r="H104" s="10">
        <v>36.704386999999997</v>
      </c>
      <c r="I104" s="10">
        <v>38.272669999999998</v>
      </c>
      <c r="J104" s="10">
        <v>-1.2966018973921001</v>
      </c>
      <c r="K104" s="10">
        <v>4.3136276914690601</v>
      </c>
    </row>
    <row r="105" spans="1:11" ht="15" customHeight="1" x14ac:dyDescent="0.25">
      <c r="A105" s="12">
        <v>44124</v>
      </c>
      <c r="B105" s="13">
        <v>37.020000000000003</v>
      </c>
      <c r="C105" s="14">
        <v>1803212</v>
      </c>
      <c r="D105" s="13">
        <v>0.78954533079227396</v>
      </c>
      <c r="E105" s="13">
        <v>37.18</v>
      </c>
      <c r="F105" s="13">
        <v>36.99</v>
      </c>
      <c r="G105" s="13">
        <v>37.331000000000003</v>
      </c>
      <c r="H105" s="13">
        <v>37.108009000000003</v>
      </c>
      <c r="I105" s="13">
        <v>38.775433</v>
      </c>
      <c r="J105" s="13">
        <v>0.78954961155841497</v>
      </c>
      <c r="K105" s="13">
        <v>5.6839275006813903</v>
      </c>
    </row>
    <row r="106" spans="1:11" ht="15" customHeight="1" x14ac:dyDescent="0.25">
      <c r="A106" s="3">
        <v>44123</v>
      </c>
      <c r="B106" s="10">
        <v>36.729999999999997</v>
      </c>
      <c r="C106" s="11">
        <v>2633462</v>
      </c>
      <c r="D106" s="10">
        <v>-0.51462621885158799</v>
      </c>
      <c r="E106" s="10">
        <v>37.17</v>
      </c>
      <c r="F106" s="10">
        <v>36.655000000000001</v>
      </c>
      <c r="G106" s="10">
        <v>37.229999999999997</v>
      </c>
      <c r="H106" s="10">
        <v>37.030523000000002</v>
      </c>
      <c r="I106" s="10">
        <v>38.471679999999999</v>
      </c>
      <c r="J106" s="10">
        <v>-0.51462748660548996</v>
      </c>
      <c r="K106" s="10">
        <v>4.8560370673208002</v>
      </c>
    </row>
    <row r="107" spans="1:11" ht="15" customHeight="1" x14ac:dyDescent="0.25">
      <c r="A107" s="12">
        <v>44120</v>
      </c>
      <c r="B107" s="13">
        <v>36.92</v>
      </c>
      <c r="C107" s="14">
        <v>3667560</v>
      </c>
      <c r="D107" s="13">
        <v>1.0399562123699999</v>
      </c>
      <c r="E107" s="13">
        <v>36.869999999999997</v>
      </c>
      <c r="F107" s="13">
        <v>36.799999999999997</v>
      </c>
      <c r="G107" s="13">
        <v>37.134999999999998</v>
      </c>
      <c r="H107" s="13">
        <v>36.961426000000003</v>
      </c>
      <c r="I107" s="13">
        <v>38.67069</v>
      </c>
      <c r="J107" s="13">
        <v>1.0399588008884699</v>
      </c>
      <c r="K107" s="13">
        <v>5.3984464431725296</v>
      </c>
    </row>
    <row r="108" spans="1:11" ht="15" customHeight="1" x14ac:dyDescent="0.25">
      <c r="A108" s="3">
        <v>44119</v>
      </c>
      <c r="B108" s="10">
        <v>36.54</v>
      </c>
      <c r="C108" s="11">
        <v>4015439</v>
      </c>
      <c r="D108" s="10">
        <v>-1.66846071044133</v>
      </c>
      <c r="E108" s="10">
        <v>36.19</v>
      </c>
      <c r="F108" s="10">
        <v>36.1</v>
      </c>
      <c r="G108" s="10">
        <v>36.549999999999997</v>
      </c>
      <c r="H108" s="10">
        <v>36.300854000000001</v>
      </c>
      <c r="I108" s="10">
        <v>38.272669999999998</v>
      </c>
      <c r="J108" s="10">
        <v>-1.6684621347220201</v>
      </c>
      <c r="K108" s="10">
        <v>4.3136276914690601</v>
      </c>
    </row>
    <row r="109" spans="1:11" ht="15" customHeight="1" x14ac:dyDescent="0.25">
      <c r="A109" s="12">
        <v>44118</v>
      </c>
      <c r="B109" s="13">
        <v>37.159999999999997</v>
      </c>
      <c r="C109" s="14">
        <v>2733298</v>
      </c>
      <c r="D109" s="13">
        <v>-0.50870147255690501</v>
      </c>
      <c r="E109" s="13">
        <v>37.42</v>
      </c>
      <c r="F109" s="13">
        <v>37.119999999999997</v>
      </c>
      <c r="G109" s="13">
        <v>37.545000000000002</v>
      </c>
      <c r="H109" s="13">
        <v>37.403264999999998</v>
      </c>
      <c r="I109" s="13">
        <v>38.922069999999998</v>
      </c>
      <c r="J109" s="13">
        <v>-0.50870272497589497</v>
      </c>
      <c r="K109" s="13">
        <v>6.0835922594712404</v>
      </c>
    </row>
    <row r="110" spans="1:11" ht="15" customHeight="1" x14ac:dyDescent="0.25">
      <c r="A110" s="3">
        <v>44117</v>
      </c>
      <c r="B110" s="10">
        <v>37.35</v>
      </c>
      <c r="C110" s="11">
        <v>2340007</v>
      </c>
      <c r="D110" s="10">
        <v>-1.4251781472684</v>
      </c>
      <c r="E110" s="10">
        <v>37.46</v>
      </c>
      <c r="F110" s="10">
        <v>37.229999999999997</v>
      </c>
      <c r="G110" s="10">
        <v>37.46</v>
      </c>
      <c r="H110" s="10">
        <v>37.421250000000001</v>
      </c>
      <c r="I110" s="10">
        <v>39.121079999999999</v>
      </c>
      <c r="J110" s="10">
        <v>-1.4251732394674199</v>
      </c>
      <c r="K110" s="10">
        <v>6.6260016353229796</v>
      </c>
    </row>
    <row r="111" spans="1:11" ht="15" customHeight="1" x14ac:dyDescent="0.25">
      <c r="A111" s="12">
        <v>44116</v>
      </c>
      <c r="B111" s="13">
        <v>37.89</v>
      </c>
      <c r="C111" s="14">
        <v>1626937</v>
      </c>
      <c r="D111" s="13">
        <v>0.74448285030577199</v>
      </c>
      <c r="E111" s="13">
        <v>37.76</v>
      </c>
      <c r="F111" s="13">
        <v>37.75</v>
      </c>
      <c r="G111" s="13">
        <v>37.954999999999998</v>
      </c>
      <c r="H111" s="13">
        <v>37.855893000000002</v>
      </c>
      <c r="I111" s="13">
        <v>39.686684</v>
      </c>
      <c r="J111" s="13">
        <v>0.74447477382637495</v>
      </c>
      <c r="K111" s="13">
        <v>8.1675769964568001</v>
      </c>
    </row>
    <row r="112" spans="1:11" ht="15" customHeight="1" x14ac:dyDescent="0.25">
      <c r="A112" s="3">
        <v>44113</v>
      </c>
      <c r="B112" s="10">
        <v>37.61</v>
      </c>
      <c r="C112" s="11">
        <v>2377436</v>
      </c>
      <c r="D112" s="10">
        <v>0.88519313304720104</v>
      </c>
      <c r="E112" s="10">
        <v>37.54</v>
      </c>
      <c r="F112" s="10">
        <v>37.454999999999998</v>
      </c>
      <c r="G112" s="10">
        <v>37.700000000000003</v>
      </c>
      <c r="H112" s="10">
        <v>37.577137</v>
      </c>
      <c r="I112" s="10">
        <v>39.393410000000003</v>
      </c>
      <c r="J112" s="10">
        <v>0.885198024163247</v>
      </c>
      <c r="K112" s="10">
        <v>7.3682474788770902</v>
      </c>
    </row>
    <row r="113" spans="1:11" ht="15" customHeight="1" x14ac:dyDescent="0.25">
      <c r="A113" s="12">
        <v>44112</v>
      </c>
      <c r="B113" s="13">
        <v>37.28</v>
      </c>
      <c r="C113" s="14">
        <v>1827507</v>
      </c>
      <c r="D113" s="13">
        <v>0.81124932395890603</v>
      </c>
      <c r="E113" s="13">
        <v>37.14</v>
      </c>
      <c r="F113" s="13">
        <v>37.119999999999997</v>
      </c>
      <c r="G113" s="13">
        <v>37.31</v>
      </c>
      <c r="H113" s="13">
        <v>37.170977999999998</v>
      </c>
      <c r="I113" s="13">
        <v>39.047759999999997</v>
      </c>
      <c r="J113" s="13">
        <v>0.81124532498142399</v>
      </c>
      <c r="K113" s="13">
        <v>6.4261651676206002</v>
      </c>
    </row>
    <row r="114" spans="1:11" ht="15" customHeight="1" x14ac:dyDescent="0.25">
      <c r="A114" s="3">
        <v>44111</v>
      </c>
      <c r="B114" s="10">
        <v>36.979999999999997</v>
      </c>
      <c r="C114" s="11">
        <v>2867451</v>
      </c>
      <c r="D114" s="10">
        <v>1.03825136612021</v>
      </c>
      <c r="E114" s="10">
        <v>36.85</v>
      </c>
      <c r="F114" s="10">
        <v>36.78</v>
      </c>
      <c r="G114" s="10">
        <v>37.06</v>
      </c>
      <c r="H114" s="10">
        <v>36.958668000000003</v>
      </c>
      <c r="I114" s="10">
        <v>38.733536000000001</v>
      </c>
      <c r="J114" s="10">
        <v>1.0382591974637401</v>
      </c>
      <c r="K114" s="10">
        <v>5.5697356227855002</v>
      </c>
    </row>
    <row r="115" spans="1:11" ht="15" customHeight="1" x14ac:dyDescent="0.25">
      <c r="A115" s="12">
        <v>44110</v>
      </c>
      <c r="B115" s="13">
        <v>36.6</v>
      </c>
      <c r="C115" s="14">
        <v>4102549</v>
      </c>
      <c r="D115" s="13">
        <v>-1.24123043712898</v>
      </c>
      <c r="E115" s="13">
        <v>37.200000000000003</v>
      </c>
      <c r="F115" s="13">
        <v>36.54</v>
      </c>
      <c r="G115" s="13">
        <v>37.21</v>
      </c>
      <c r="H115" s="13">
        <v>37.051940999999999</v>
      </c>
      <c r="I115" s="13">
        <v>38.335514000000003</v>
      </c>
      <c r="J115" s="13">
        <v>-1.2412394154878601</v>
      </c>
      <c r="K115" s="13">
        <v>4.4849114200054601</v>
      </c>
    </row>
    <row r="116" spans="1:11" ht="15" customHeight="1" x14ac:dyDescent="0.25">
      <c r="A116" s="3">
        <v>44109</v>
      </c>
      <c r="B116" s="10">
        <v>37.06</v>
      </c>
      <c r="C116" s="11">
        <v>2624897</v>
      </c>
      <c r="D116" s="10">
        <v>1.86915887850467</v>
      </c>
      <c r="E116" s="10">
        <v>36.700000000000003</v>
      </c>
      <c r="F116" s="10">
        <v>36.700000000000003</v>
      </c>
      <c r="G116" s="10">
        <v>37.06</v>
      </c>
      <c r="H116" s="10">
        <v>36.910727999999999</v>
      </c>
      <c r="I116" s="10">
        <v>38.817329999999998</v>
      </c>
      <c r="J116" s="10">
        <v>1.8691653289404999</v>
      </c>
      <c r="K116" s="10">
        <v>5.7981193785772698</v>
      </c>
    </row>
    <row r="117" spans="1:11" ht="15" customHeight="1" x14ac:dyDescent="0.25">
      <c r="A117" s="12">
        <v>44106</v>
      </c>
      <c r="B117" s="13">
        <v>36.380000000000003</v>
      </c>
      <c r="C117" s="14">
        <v>3273303</v>
      </c>
      <c r="D117" s="13">
        <v>-0.30145245272676902</v>
      </c>
      <c r="E117" s="13">
        <v>35.94</v>
      </c>
      <c r="F117" s="13">
        <v>35.93</v>
      </c>
      <c r="G117" s="13">
        <v>36.484999999999999</v>
      </c>
      <c r="H117" s="13">
        <v>36.340238999999997</v>
      </c>
      <c r="I117" s="13">
        <v>38.105083</v>
      </c>
      <c r="J117" s="13">
        <v>-0.30146281153239302</v>
      </c>
      <c r="K117" s="13">
        <v>3.8568629054238199</v>
      </c>
    </row>
    <row r="118" spans="1:11" ht="15" customHeight="1" x14ac:dyDescent="0.25">
      <c r="A118" s="3">
        <v>44105</v>
      </c>
      <c r="B118" s="10">
        <v>36.49</v>
      </c>
      <c r="C118" s="11">
        <v>4156649.9999999902</v>
      </c>
      <c r="D118" s="10">
        <v>0.385144429160932</v>
      </c>
      <c r="E118" s="10">
        <v>36.5</v>
      </c>
      <c r="F118" s="10">
        <v>36.25</v>
      </c>
      <c r="G118" s="10">
        <v>36.56</v>
      </c>
      <c r="H118" s="10">
        <v>36.443117000000001</v>
      </c>
      <c r="I118" s="10">
        <v>38.220303000000001</v>
      </c>
      <c r="J118" s="10">
        <v>0.385161310216108</v>
      </c>
      <c r="K118" s="10">
        <v>4.17089942763696</v>
      </c>
    </row>
    <row r="119" spans="1:11" ht="15" customHeight="1" x14ac:dyDescent="0.25">
      <c r="A119" s="12">
        <v>44104</v>
      </c>
      <c r="B119" s="13">
        <v>36.35</v>
      </c>
      <c r="C119" s="14">
        <v>4721012</v>
      </c>
      <c r="D119" s="13">
        <v>-0.71018847309477495</v>
      </c>
      <c r="E119" s="13">
        <v>36.51</v>
      </c>
      <c r="F119" s="13">
        <v>36.159999999999997</v>
      </c>
      <c r="G119" s="13">
        <v>36.75</v>
      </c>
      <c r="H119" s="13">
        <v>36.400716000000003</v>
      </c>
      <c r="I119" s="13">
        <v>38.073658000000002</v>
      </c>
      <c r="J119" s="13">
        <v>-0.71019681588608796</v>
      </c>
      <c r="K119" s="13">
        <v>3.7712128645407499</v>
      </c>
    </row>
    <row r="120" spans="1:11" ht="15" customHeight="1" x14ac:dyDescent="0.25">
      <c r="A120" s="3">
        <v>44103</v>
      </c>
      <c r="B120" s="10">
        <v>36.61</v>
      </c>
      <c r="C120" s="11">
        <v>2063197</v>
      </c>
      <c r="D120" s="10">
        <v>0.19157088122605501</v>
      </c>
      <c r="E120" s="10">
        <v>36.630000000000003</v>
      </c>
      <c r="F120" s="10">
        <v>36.44</v>
      </c>
      <c r="G120" s="10">
        <v>36.799999999999997</v>
      </c>
      <c r="H120" s="10">
        <v>36.643056999999999</v>
      </c>
      <c r="I120" s="10">
        <v>38.34599</v>
      </c>
      <c r="J120" s="10">
        <v>0.19157273323235899</v>
      </c>
      <c r="K120" s="10">
        <v>4.5134641591714404</v>
      </c>
    </row>
    <row r="121" spans="1:11" ht="15" customHeight="1" x14ac:dyDescent="0.25">
      <c r="A121" s="12">
        <v>44102</v>
      </c>
      <c r="B121" s="13">
        <v>36.54</v>
      </c>
      <c r="C121" s="14">
        <v>3289000</v>
      </c>
      <c r="D121" s="13">
        <v>2.1812080536912801</v>
      </c>
      <c r="E121" s="13">
        <v>36.44</v>
      </c>
      <c r="F121" s="13">
        <v>36.39</v>
      </c>
      <c r="G121" s="13">
        <v>36.579000000000001</v>
      </c>
      <c r="H121" s="13">
        <v>36.469949</v>
      </c>
      <c r="I121" s="13">
        <v>38.272669999999998</v>
      </c>
      <c r="J121" s="13">
        <v>2.1812179087390602</v>
      </c>
      <c r="K121" s="13">
        <v>4.3136276914690601</v>
      </c>
    </row>
    <row r="122" spans="1:11" ht="15" customHeight="1" x14ac:dyDescent="0.25">
      <c r="A122" s="3">
        <v>44099</v>
      </c>
      <c r="B122" s="10">
        <v>35.76</v>
      </c>
      <c r="C122" s="11">
        <v>3766835</v>
      </c>
      <c r="D122" s="10">
        <v>-0.251046025104606</v>
      </c>
      <c r="E122" s="10">
        <v>35.22</v>
      </c>
      <c r="F122" s="10">
        <v>35.1</v>
      </c>
      <c r="G122" s="10">
        <v>35.78</v>
      </c>
      <c r="H122" s="10">
        <v>35.421748000000001</v>
      </c>
      <c r="I122" s="10">
        <v>37.455680000000001</v>
      </c>
      <c r="J122" s="10">
        <v>-0.25105226504962203</v>
      </c>
      <c r="K122" s="10">
        <v>2.0868901608067598</v>
      </c>
    </row>
    <row r="123" spans="1:11" ht="15" customHeight="1" x14ac:dyDescent="0.25">
      <c r="A123" s="12">
        <v>44098</v>
      </c>
      <c r="B123" s="13">
        <v>35.85</v>
      </c>
      <c r="C123" s="14">
        <v>5300747</v>
      </c>
      <c r="D123" s="13">
        <v>0.36394176931691102</v>
      </c>
      <c r="E123" s="13">
        <v>35.81</v>
      </c>
      <c r="F123" s="13">
        <v>35.54</v>
      </c>
      <c r="G123" s="13">
        <v>36.119999999999997</v>
      </c>
      <c r="H123" s="13">
        <v>35.719568000000002</v>
      </c>
      <c r="I123" s="13">
        <v>37.549950000000003</v>
      </c>
      <c r="J123" s="13">
        <v>0.36393534918197601</v>
      </c>
      <c r="K123" s="13">
        <v>2.34382665576452</v>
      </c>
    </row>
    <row r="124" spans="1:11" ht="15" customHeight="1" x14ac:dyDescent="0.25">
      <c r="A124" s="3">
        <v>44097</v>
      </c>
      <c r="B124" s="10">
        <v>35.72</v>
      </c>
      <c r="C124" s="11">
        <v>4010698</v>
      </c>
      <c r="D124" s="10">
        <v>-1.5706806282722401</v>
      </c>
      <c r="E124" s="10">
        <v>36.43</v>
      </c>
      <c r="F124" s="10">
        <v>35.68</v>
      </c>
      <c r="G124" s="10">
        <v>36.44</v>
      </c>
      <c r="H124" s="10">
        <v>36.052112000000001</v>
      </c>
      <c r="I124" s="10">
        <v>37.413787999999997</v>
      </c>
      <c r="J124" s="10">
        <v>-1.5706896089061</v>
      </c>
      <c r="K124" s="10">
        <v>1.9727119106023401</v>
      </c>
    </row>
    <row r="125" spans="1:11" ht="15" customHeight="1" x14ac:dyDescent="0.25">
      <c r="A125" s="12">
        <v>44096</v>
      </c>
      <c r="B125" s="13">
        <v>36.29</v>
      </c>
      <c r="C125" s="14">
        <v>3431382</v>
      </c>
      <c r="D125" s="13">
        <v>-0.32957978577313701</v>
      </c>
      <c r="E125" s="13">
        <v>36.44</v>
      </c>
      <c r="F125" s="13">
        <v>35.880000000000003</v>
      </c>
      <c r="G125" s="13">
        <v>36.47</v>
      </c>
      <c r="H125" s="13">
        <v>35.970216000000001</v>
      </c>
      <c r="I125" s="13">
        <v>38.010820000000002</v>
      </c>
      <c r="J125" s="13">
        <v>-0.32956612044023798</v>
      </c>
      <c r="K125" s="13">
        <v>3.59994548923413</v>
      </c>
    </row>
    <row r="126" spans="1:11" ht="15" customHeight="1" x14ac:dyDescent="0.25">
      <c r="A126" s="3">
        <v>44095</v>
      </c>
      <c r="B126" s="10">
        <v>36.409999999999997</v>
      </c>
      <c r="C126" s="11">
        <v>7718700</v>
      </c>
      <c r="D126" s="10">
        <v>-4.0579710144927601</v>
      </c>
      <c r="E126" s="10">
        <v>36.46</v>
      </c>
      <c r="F126" s="10">
        <v>35.94</v>
      </c>
      <c r="G126" s="10">
        <v>36.520000000000003</v>
      </c>
      <c r="H126" s="10">
        <v>36.049525000000003</v>
      </c>
      <c r="I126" s="10">
        <v>38.136505</v>
      </c>
      <c r="J126" s="10">
        <v>-3.57276189101181</v>
      </c>
      <c r="K126" s="10">
        <v>3.9425047696920101</v>
      </c>
    </row>
    <row r="127" spans="1:11" ht="15" customHeight="1" x14ac:dyDescent="0.25">
      <c r="A127" s="12">
        <v>44092</v>
      </c>
      <c r="B127" s="13">
        <v>37.950000000000003</v>
      </c>
      <c r="C127" s="14">
        <v>4245119</v>
      </c>
      <c r="D127" s="13">
        <v>-1.0946051602814499</v>
      </c>
      <c r="E127" s="13">
        <v>38.159999999999997</v>
      </c>
      <c r="F127" s="13">
        <v>37.75</v>
      </c>
      <c r="G127" s="13">
        <v>38.159999999999997</v>
      </c>
      <c r="H127" s="13">
        <v>38.001207999999998</v>
      </c>
      <c r="I127" s="13">
        <v>39.549515</v>
      </c>
      <c r="J127" s="13">
        <v>-1.09460480833162</v>
      </c>
      <c r="K127" s="13">
        <v>7.7937176342327597</v>
      </c>
    </row>
    <row r="128" spans="1:11" ht="15" customHeight="1" x14ac:dyDescent="0.25">
      <c r="A128" s="3">
        <v>44091</v>
      </c>
      <c r="B128" s="10">
        <v>38.369999999999997</v>
      </c>
      <c r="C128" s="11">
        <v>2823638</v>
      </c>
      <c r="D128" s="10">
        <v>0.31372549019608098</v>
      </c>
      <c r="E128" s="10">
        <v>38.049999999999997</v>
      </c>
      <c r="F128" s="10">
        <v>37.99</v>
      </c>
      <c r="G128" s="10">
        <v>38.405000000000001</v>
      </c>
      <c r="H128" s="10">
        <v>38.210059999999999</v>
      </c>
      <c r="I128" s="10">
        <v>39.987217000000001</v>
      </c>
      <c r="J128" s="10">
        <v>0.31372359149628398</v>
      </c>
      <c r="K128" s="10">
        <v>8.9866911965113196</v>
      </c>
    </row>
    <row r="129" spans="1:11" ht="15" customHeight="1" x14ac:dyDescent="0.25">
      <c r="A129" s="12">
        <v>44090</v>
      </c>
      <c r="B129" s="13">
        <v>38.25</v>
      </c>
      <c r="C129" s="14">
        <v>2678043</v>
      </c>
      <c r="D129" s="13">
        <v>-0.67514931186703997</v>
      </c>
      <c r="E129" s="13">
        <v>38.42</v>
      </c>
      <c r="F129" s="13">
        <v>38.195</v>
      </c>
      <c r="G129" s="13">
        <v>38.619999999999997</v>
      </c>
      <c r="H129" s="13">
        <v>38.533524999999997</v>
      </c>
      <c r="I129" s="13">
        <v>39.862160000000003</v>
      </c>
      <c r="J129" s="13">
        <v>-0.67514814074500695</v>
      </c>
      <c r="K129" s="13">
        <v>8.6458435541019494</v>
      </c>
    </row>
    <row r="130" spans="1:11" ht="15" customHeight="1" x14ac:dyDescent="0.25">
      <c r="A130" s="3">
        <v>44089</v>
      </c>
      <c r="B130" s="10">
        <v>38.51</v>
      </c>
      <c r="C130" s="11">
        <v>2360611</v>
      </c>
      <c r="D130" s="10">
        <v>0.57456254896839298</v>
      </c>
      <c r="E130" s="10">
        <v>38.67</v>
      </c>
      <c r="F130" s="10">
        <v>38.405000000000001</v>
      </c>
      <c r="G130" s="10">
        <v>38.71</v>
      </c>
      <c r="H130" s="10">
        <v>38.529969999999999</v>
      </c>
      <c r="I130" s="10">
        <v>40.133118000000003</v>
      </c>
      <c r="J130" s="10">
        <v>0.57455863841899801</v>
      </c>
      <c r="K130" s="10">
        <v>9.3843499591169408</v>
      </c>
    </row>
    <row r="131" spans="1:11" ht="15" customHeight="1" x14ac:dyDescent="0.25">
      <c r="A131" s="12">
        <v>44088</v>
      </c>
      <c r="B131" s="13">
        <v>38.29</v>
      </c>
      <c r="C131" s="14">
        <v>2330182</v>
      </c>
      <c r="D131" s="13">
        <v>0.15694480774262001</v>
      </c>
      <c r="E131" s="13">
        <v>38.5</v>
      </c>
      <c r="F131" s="13">
        <v>38.24</v>
      </c>
      <c r="G131" s="13">
        <v>38.520000000000003</v>
      </c>
      <c r="H131" s="13">
        <v>38.422145</v>
      </c>
      <c r="I131" s="13">
        <v>39.903846999999999</v>
      </c>
      <c r="J131" s="13">
        <v>0.15695013688805601</v>
      </c>
      <c r="K131" s="13">
        <v>8.7594630689561193</v>
      </c>
    </row>
    <row r="132" spans="1:11" ht="15" customHeight="1" x14ac:dyDescent="0.25">
      <c r="A132" s="3">
        <v>44085</v>
      </c>
      <c r="B132" s="10">
        <v>38.229999999999997</v>
      </c>
      <c r="C132" s="11">
        <v>6219890</v>
      </c>
      <c r="D132" s="10">
        <v>0.89733438902084295</v>
      </c>
      <c r="E132" s="10">
        <v>38.25</v>
      </c>
      <c r="F132" s="10">
        <v>38.01</v>
      </c>
      <c r="G132" s="10">
        <v>38.47</v>
      </c>
      <c r="H132" s="10">
        <v>38.278579000000001</v>
      </c>
      <c r="I132" s="10">
        <v>39.841315999999999</v>
      </c>
      <c r="J132" s="10">
        <v>0.89733872812367499</v>
      </c>
      <c r="K132" s="10">
        <v>8.5890324339057003</v>
      </c>
    </row>
    <row r="133" spans="1:11" ht="15" customHeight="1" x14ac:dyDescent="0.25">
      <c r="A133" s="12">
        <v>44084</v>
      </c>
      <c r="B133" s="13">
        <v>37.89</v>
      </c>
      <c r="C133" s="14">
        <v>8908482</v>
      </c>
      <c r="D133" s="13">
        <v>-1.22523461939519</v>
      </c>
      <c r="E133" s="13">
        <v>38.619999999999997</v>
      </c>
      <c r="F133" s="13">
        <v>37.865000000000002</v>
      </c>
      <c r="G133" s="13">
        <v>38.76</v>
      </c>
      <c r="H133" s="13">
        <v>38.37227</v>
      </c>
      <c r="I133" s="13">
        <v>39.486984</v>
      </c>
      <c r="J133" s="13">
        <v>-1.22523829136378</v>
      </c>
      <c r="K133" s="13">
        <v>7.6232869991823398</v>
      </c>
    </row>
    <row r="134" spans="1:11" ht="15" customHeight="1" x14ac:dyDescent="0.25">
      <c r="A134" s="3">
        <v>44083</v>
      </c>
      <c r="B134" s="10">
        <v>38.36</v>
      </c>
      <c r="C134" s="11">
        <v>3571849</v>
      </c>
      <c r="D134" s="10">
        <v>2.62172284644193</v>
      </c>
      <c r="E134" s="10">
        <v>38.18</v>
      </c>
      <c r="F134" s="10">
        <v>38.1</v>
      </c>
      <c r="G134" s="10">
        <v>38.56</v>
      </c>
      <c r="H134" s="10">
        <v>38.311883000000002</v>
      </c>
      <c r="I134" s="10">
        <v>39.976795000000003</v>
      </c>
      <c r="J134" s="10">
        <v>2.6217228945137201</v>
      </c>
      <c r="K134" s="10">
        <v>8.9582856364131995</v>
      </c>
    </row>
    <row r="135" spans="1:11" ht="15" customHeight="1" x14ac:dyDescent="0.25">
      <c r="A135" s="12">
        <v>44082</v>
      </c>
      <c r="B135" s="13">
        <v>37.380000000000003</v>
      </c>
      <c r="C135" s="14">
        <v>4985583</v>
      </c>
      <c r="D135" s="13">
        <v>-1.7608409986859299</v>
      </c>
      <c r="E135" s="13">
        <v>37.44</v>
      </c>
      <c r="F135" s="13">
        <v>37.270000000000003</v>
      </c>
      <c r="G135" s="13">
        <v>37.770000000000003</v>
      </c>
      <c r="H135" s="13">
        <v>37.602034000000003</v>
      </c>
      <c r="I135" s="13">
        <v>38.955489999999998</v>
      </c>
      <c r="J135" s="13">
        <v>-1.76084317919148</v>
      </c>
      <c r="K135" s="13">
        <v>6.1746797492504699</v>
      </c>
    </row>
    <row r="136" spans="1:11" ht="15" customHeight="1" x14ac:dyDescent="0.25">
      <c r="A136" s="3">
        <v>44078</v>
      </c>
      <c r="B136" s="10">
        <v>38.049999999999997</v>
      </c>
      <c r="C136" s="11">
        <v>7273109</v>
      </c>
      <c r="D136" s="10">
        <v>0.105235464351483</v>
      </c>
      <c r="E136" s="10">
        <v>38.159999999999997</v>
      </c>
      <c r="F136" s="10">
        <v>37.270000000000003</v>
      </c>
      <c r="G136" s="10">
        <v>38.28</v>
      </c>
      <c r="H136" s="10">
        <v>37.540784000000002</v>
      </c>
      <c r="I136" s="10">
        <v>39.653730000000003</v>
      </c>
      <c r="J136" s="10">
        <v>0.10524577880868199</v>
      </c>
      <c r="K136" s="10">
        <v>8.0777596075225002</v>
      </c>
    </row>
    <row r="137" spans="1:11" ht="15" customHeight="1" x14ac:dyDescent="0.25">
      <c r="A137" s="12">
        <v>44077</v>
      </c>
      <c r="B137" s="13">
        <v>38.01</v>
      </c>
      <c r="C137" s="14">
        <v>6751876</v>
      </c>
      <c r="D137" s="13">
        <v>-2.3130300693908898</v>
      </c>
      <c r="E137" s="13">
        <v>38.96</v>
      </c>
      <c r="F137" s="13">
        <v>37.83</v>
      </c>
      <c r="G137" s="13">
        <v>39.01</v>
      </c>
      <c r="H137" s="13">
        <v>38.169750999999998</v>
      </c>
      <c r="I137" s="13">
        <v>39.61204</v>
      </c>
      <c r="J137" s="13">
        <v>-2.3130371273215999</v>
      </c>
      <c r="K137" s="13">
        <v>7.9641319160534199</v>
      </c>
    </row>
    <row r="138" spans="1:11" ht="15" customHeight="1" x14ac:dyDescent="0.25">
      <c r="A138" s="3">
        <v>44076</v>
      </c>
      <c r="B138" s="10">
        <v>38.909999999999997</v>
      </c>
      <c r="C138" s="11">
        <v>3868904</v>
      </c>
      <c r="D138" s="10">
        <v>2.0188778185631802</v>
      </c>
      <c r="E138" s="10">
        <v>38.58</v>
      </c>
      <c r="F138" s="10">
        <v>38.4</v>
      </c>
      <c r="G138" s="10">
        <v>38.94</v>
      </c>
      <c r="H138" s="10">
        <v>38.562328999999998</v>
      </c>
      <c r="I138" s="10">
        <v>40.549976000000001</v>
      </c>
      <c r="J138" s="10">
        <v>2.0188729240090599</v>
      </c>
      <c r="K138" s="10">
        <v>10.5205124011992</v>
      </c>
    </row>
    <row r="139" spans="1:11" ht="15" customHeight="1" x14ac:dyDescent="0.25">
      <c r="A139" s="12">
        <v>44075</v>
      </c>
      <c r="B139" s="13">
        <v>38.14</v>
      </c>
      <c r="C139" s="14">
        <v>4049260</v>
      </c>
      <c r="D139" s="13">
        <v>0.104986876640422</v>
      </c>
      <c r="E139" s="13">
        <v>38.159999999999997</v>
      </c>
      <c r="F139" s="13">
        <v>37.94</v>
      </c>
      <c r="G139" s="13">
        <v>38.340000000000003</v>
      </c>
      <c r="H139" s="13">
        <v>38.258268999999999</v>
      </c>
      <c r="I139" s="13">
        <v>39.747523999999999</v>
      </c>
      <c r="J139" s="13">
        <v>0.104989601402927</v>
      </c>
      <c r="K139" s="13">
        <v>8.3333987462523798</v>
      </c>
    </row>
    <row r="140" spans="1:11" ht="15" customHeight="1" x14ac:dyDescent="0.25">
      <c r="A140" s="3">
        <v>44074</v>
      </c>
      <c r="B140" s="10">
        <v>38.1</v>
      </c>
      <c r="C140" s="11">
        <v>3448554</v>
      </c>
      <c r="D140" s="10">
        <v>-1.3464526152252501</v>
      </c>
      <c r="E140" s="10">
        <v>38.43</v>
      </c>
      <c r="F140" s="10">
        <v>38.07</v>
      </c>
      <c r="G140" s="10">
        <v>38.57</v>
      </c>
      <c r="H140" s="10">
        <v>38.187066999999999</v>
      </c>
      <c r="I140" s="10">
        <v>39.705837000000002</v>
      </c>
      <c r="J140" s="10">
        <v>-1.3464503223322799</v>
      </c>
      <c r="K140" s="10">
        <v>8.2197792313982099</v>
      </c>
    </row>
    <row r="141" spans="1:11" ht="15" customHeight="1" x14ac:dyDescent="0.25">
      <c r="A141" s="12">
        <v>44071</v>
      </c>
      <c r="B141" s="13">
        <v>38.619999999999997</v>
      </c>
      <c r="C141" s="14">
        <v>2092876</v>
      </c>
      <c r="D141" s="13">
        <v>0.75658752935037199</v>
      </c>
      <c r="E141" s="13">
        <v>38.57</v>
      </c>
      <c r="F141" s="13">
        <v>38.380000000000003</v>
      </c>
      <c r="G141" s="13">
        <v>38.645000000000003</v>
      </c>
      <c r="H141" s="13">
        <v>38.482239999999997</v>
      </c>
      <c r="I141" s="13">
        <v>40.247753000000003</v>
      </c>
      <c r="J141" s="13">
        <v>0.75657769401706798</v>
      </c>
      <c r="K141" s="13">
        <v>9.6967920414281892</v>
      </c>
    </row>
    <row r="142" spans="1:11" ht="15" customHeight="1" x14ac:dyDescent="0.25">
      <c r="A142" s="3">
        <v>44070</v>
      </c>
      <c r="B142" s="10">
        <v>38.33</v>
      </c>
      <c r="C142" s="11">
        <v>3765551</v>
      </c>
      <c r="D142" s="10">
        <v>-1.3384813384813401</v>
      </c>
      <c r="E142" s="10">
        <v>38.86</v>
      </c>
      <c r="F142" s="10">
        <v>38.17</v>
      </c>
      <c r="G142" s="10">
        <v>38.86</v>
      </c>
      <c r="H142" s="10">
        <v>38.295216000000003</v>
      </c>
      <c r="I142" s="10">
        <v>39.945534000000002</v>
      </c>
      <c r="J142" s="10">
        <v>-1.3384692133951701</v>
      </c>
      <c r="K142" s="10">
        <v>8.8730825838103105</v>
      </c>
    </row>
    <row r="143" spans="1:11" ht="15" customHeight="1" x14ac:dyDescent="0.25">
      <c r="A143" s="12">
        <v>44069</v>
      </c>
      <c r="B143" s="13">
        <v>38.85</v>
      </c>
      <c r="C143" s="14">
        <v>1293869</v>
      </c>
      <c r="D143" s="13">
        <v>0.80435910742087102</v>
      </c>
      <c r="E143" s="13">
        <v>38.520000000000003</v>
      </c>
      <c r="F143" s="13">
        <v>38.5</v>
      </c>
      <c r="G143" s="13">
        <v>38.869999999999997</v>
      </c>
      <c r="H143" s="13">
        <v>38.679392999999997</v>
      </c>
      <c r="I143" s="13">
        <v>40.487445999999998</v>
      </c>
      <c r="J143" s="13">
        <v>0.804351955313231</v>
      </c>
      <c r="K143" s="13">
        <v>10.350084491687101</v>
      </c>
    </row>
    <row r="144" spans="1:11" ht="15" customHeight="1" x14ac:dyDescent="0.25">
      <c r="A144" s="3">
        <v>44068</v>
      </c>
      <c r="B144" s="10">
        <v>38.54</v>
      </c>
      <c r="C144" s="11">
        <v>2885580</v>
      </c>
      <c r="D144" s="10">
        <v>0.49543676662320202</v>
      </c>
      <c r="E144" s="10">
        <v>38.840000000000003</v>
      </c>
      <c r="F144" s="10">
        <v>38.26</v>
      </c>
      <c r="G144" s="10">
        <v>38.840000000000003</v>
      </c>
      <c r="H144" s="10">
        <v>38.389437999999998</v>
      </c>
      <c r="I144" s="10">
        <v>40.164383000000001</v>
      </c>
      <c r="J144" s="10">
        <v>0.495441505287463</v>
      </c>
      <c r="K144" s="10">
        <v>9.4695639138729994</v>
      </c>
    </row>
    <row r="145" spans="1:11" ht="15" customHeight="1" x14ac:dyDescent="0.25">
      <c r="A145" s="12">
        <v>44067</v>
      </c>
      <c r="B145" s="13">
        <v>38.35</v>
      </c>
      <c r="C145" s="14">
        <v>3094200</v>
      </c>
      <c r="D145" s="13">
        <v>1.9946808510638201</v>
      </c>
      <c r="E145" s="13">
        <v>38.44</v>
      </c>
      <c r="F145" s="13">
        <v>38.18</v>
      </c>
      <c r="G145" s="13">
        <v>38.44</v>
      </c>
      <c r="H145" s="13">
        <v>38.378638000000002</v>
      </c>
      <c r="I145" s="13">
        <v>39.966372999999997</v>
      </c>
      <c r="J145" s="13">
        <v>1.99468619943059</v>
      </c>
      <c r="K145" s="13">
        <v>8.9298800763150705</v>
      </c>
    </row>
    <row r="146" spans="1:11" ht="15" customHeight="1" x14ac:dyDescent="0.25">
      <c r="A146" s="3">
        <v>44064</v>
      </c>
      <c r="B146" s="10">
        <v>37.6</v>
      </c>
      <c r="C146" s="11">
        <v>3314188</v>
      </c>
      <c r="D146" s="10">
        <v>-1.0265859436693801</v>
      </c>
      <c r="E146" s="10">
        <v>37.22</v>
      </c>
      <c r="F146" s="10">
        <v>37.200000000000003</v>
      </c>
      <c r="G146" s="10">
        <v>37.625</v>
      </c>
      <c r="H146" s="10">
        <v>37.446831000000003</v>
      </c>
      <c r="I146" s="10">
        <v>39.184759999999997</v>
      </c>
      <c r="J146" s="10">
        <v>-1.02659176786761</v>
      </c>
      <c r="K146" s="10">
        <v>6.79956391387298</v>
      </c>
    </row>
    <row r="147" spans="1:11" ht="15" customHeight="1" x14ac:dyDescent="0.25">
      <c r="A147" s="12">
        <v>44063</v>
      </c>
      <c r="B147" s="13">
        <v>37.99</v>
      </c>
      <c r="C147" s="14">
        <v>2075331</v>
      </c>
      <c r="D147" s="13">
        <v>-0.57576550641192903</v>
      </c>
      <c r="E147" s="13">
        <v>37.700000000000003</v>
      </c>
      <c r="F147" s="13">
        <v>37.68</v>
      </c>
      <c r="G147" s="13">
        <v>38.03</v>
      </c>
      <c r="H147" s="13">
        <v>37.808075000000002</v>
      </c>
      <c r="I147" s="13">
        <v>39.591200000000001</v>
      </c>
      <c r="J147" s="13">
        <v>-0.575766641445973</v>
      </c>
      <c r="K147" s="13">
        <v>7.9073316980103598</v>
      </c>
    </row>
    <row r="148" spans="1:11" ht="15" customHeight="1" x14ac:dyDescent="0.25">
      <c r="A148" s="3">
        <v>44062</v>
      </c>
      <c r="B148" s="10">
        <v>38.21</v>
      </c>
      <c r="C148" s="11">
        <v>5593087</v>
      </c>
      <c r="D148" s="10">
        <v>-0.13068478829063501</v>
      </c>
      <c r="E148" s="10">
        <v>38.520000000000003</v>
      </c>
      <c r="F148" s="10">
        <v>38.15</v>
      </c>
      <c r="G148" s="10">
        <v>38.594999999999999</v>
      </c>
      <c r="H148" s="10">
        <v>38.499870000000001</v>
      </c>
      <c r="I148" s="10">
        <v>39.820473</v>
      </c>
      <c r="J148" s="10">
        <v>-0.130678783799731</v>
      </c>
      <c r="K148" s="10">
        <v>8.5322240392477493</v>
      </c>
    </row>
    <row r="149" spans="1:11" ht="15" customHeight="1" x14ac:dyDescent="0.25">
      <c r="A149" s="12">
        <v>44061</v>
      </c>
      <c r="B149" s="13">
        <v>38.26</v>
      </c>
      <c r="C149" s="14">
        <v>1924808</v>
      </c>
      <c r="D149" s="13">
        <v>-0.156576200417546</v>
      </c>
      <c r="E149" s="13">
        <v>38.61</v>
      </c>
      <c r="F149" s="13">
        <v>38.159999999999997</v>
      </c>
      <c r="G149" s="13">
        <v>38.65</v>
      </c>
      <c r="H149" s="13">
        <v>38.241790999999999</v>
      </c>
      <c r="I149" s="13">
        <v>39.872577999999997</v>
      </c>
      <c r="J149" s="13">
        <v>-0.15658401842389899</v>
      </c>
      <c r="K149" s="13">
        <v>8.6742382120468697</v>
      </c>
    </row>
    <row r="150" spans="1:11" ht="15" customHeight="1" x14ac:dyDescent="0.25">
      <c r="A150" s="3">
        <v>44060</v>
      </c>
      <c r="B150" s="10">
        <v>38.32</v>
      </c>
      <c r="C150" s="11">
        <v>1132143</v>
      </c>
      <c r="D150" s="10">
        <v>0.52465897166842301</v>
      </c>
      <c r="E150" s="10">
        <v>38.299999999999997</v>
      </c>
      <c r="F150" s="10">
        <v>38.229999999999997</v>
      </c>
      <c r="G150" s="10">
        <v>38.36</v>
      </c>
      <c r="H150" s="10">
        <v>38.258425000000003</v>
      </c>
      <c r="I150" s="10">
        <v>39.935110000000002</v>
      </c>
      <c r="J150" s="10">
        <v>0.52466000179225403</v>
      </c>
      <c r="K150" s="10">
        <v>8.8446715726355993</v>
      </c>
    </row>
    <row r="151" spans="1:11" ht="15" customHeight="1" x14ac:dyDescent="0.25">
      <c r="A151" s="12">
        <v>44057</v>
      </c>
      <c r="B151" s="13">
        <v>38.119999999999997</v>
      </c>
      <c r="C151" s="14">
        <v>1994775</v>
      </c>
      <c r="D151" s="13">
        <v>-0.83246618106139703</v>
      </c>
      <c r="E151" s="13">
        <v>38.04</v>
      </c>
      <c r="F151" s="13">
        <v>37.975000000000001</v>
      </c>
      <c r="G151" s="13">
        <v>38.22</v>
      </c>
      <c r="H151" s="13">
        <v>38.125489000000002</v>
      </c>
      <c r="I151" s="13">
        <v>39.726680000000002</v>
      </c>
      <c r="J151" s="13">
        <v>-0.83246037553763497</v>
      </c>
      <c r="K151" s="13">
        <v>8.2765876260561502</v>
      </c>
    </row>
    <row r="152" spans="1:11" ht="15" customHeight="1" x14ac:dyDescent="0.25">
      <c r="A152" s="3">
        <v>44056</v>
      </c>
      <c r="B152" s="10">
        <v>38.44</v>
      </c>
      <c r="C152" s="11">
        <v>2070534</v>
      </c>
      <c r="D152" s="10">
        <v>-0.74877356054737698</v>
      </c>
      <c r="E152" s="10">
        <v>38.6</v>
      </c>
      <c r="F152" s="10">
        <v>38.299999999999997</v>
      </c>
      <c r="G152" s="10">
        <v>38.74</v>
      </c>
      <c r="H152" s="10">
        <v>38.587204</v>
      </c>
      <c r="I152" s="10">
        <v>40.060164999999998</v>
      </c>
      <c r="J152" s="10">
        <v>-0.74877875170424801</v>
      </c>
      <c r="K152" s="10">
        <v>9.1855137639683804</v>
      </c>
    </row>
    <row r="153" spans="1:11" ht="15" customHeight="1" x14ac:dyDescent="0.25">
      <c r="A153" s="12">
        <v>44055</v>
      </c>
      <c r="B153" s="13">
        <v>38.729999999999997</v>
      </c>
      <c r="C153" s="14">
        <v>2331512</v>
      </c>
      <c r="D153" s="13">
        <v>2.4061343204653398</v>
      </c>
      <c r="E153" s="13">
        <v>38.590000000000003</v>
      </c>
      <c r="F153" s="13">
        <v>38.53</v>
      </c>
      <c r="G153" s="13">
        <v>38.89</v>
      </c>
      <c r="H153" s="13">
        <v>38.712364999999998</v>
      </c>
      <c r="I153" s="13">
        <v>40.362389999999998</v>
      </c>
      <c r="J153" s="13">
        <v>2.40613267821645</v>
      </c>
      <c r="K153" s="13">
        <v>10.009239574816</v>
      </c>
    </row>
    <row r="154" spans="1:11" ht="15" customHeight="1" x14ac:dyDescent="0.25">
      <c r="A154" s="3">
        <v>44054</v>
      </c>
      <c r="B154" s="10">
        <v>37.82</v>
      </c>
      <c r="C154" s="11">
        <v>3151997</v>
      </c>
      <c r="D154" s="10">
        <v>0.71904127829560605</v>
      </c>
      <c r="E154" s="10">
        <v>38.35</v>
      </c>
      <c r="F154" s="10">
        <v>37.770000000000003</v>
      </c>
      <c r="G154" s="10">
        <v>38.44</v>
      </c>
      <c r="H154" s="10">
        <v>38.230784</v>
      </c>
      <c r="I154" s="10">
        <v>39.414036000000003</v>
      </c>
      <c r="J154" s="10">
        <v>0.71904140623628698</v>
      </c>
      <c r="K154" s="10">
        <v>7.4244644317252799</v>
      </c>
    </row>
    <row r="155" spans="1:11" ht="15" customHeight="1" x14ac:dyDescent="0.25">
      <c r="A155" s="12">
        <v>44053</v>
      </c>
      <c r="B155" s="13">
        <v>37.549999999999997</v>
      </c>
      <c r="C155" s="14">
        <v>2537907</v>
      </c>
      <c r="D155" s="13">
        <v>-5.3233963268572902E-2</v>
      </c>
      <c r="E155" s="13">
        <v>37.549999999999997</v>
      </c>
      <c r="F155" s="13">
        <v>37.340000000000003</v>
      </c>
      <c r="G155" s="13">
        <v>37.615000000000002</v>
      </c>
      <c r="H155" s="13">
        <v>37.408855000000003</v>
      </c>
      <c r="I155" s="13">
        <v>39.132655999999997</v>
      </c>
      <c r="J155" s="13">
        <v>-5.3236619970131703E-2</v>
      </c>
      <c r="K155" s="13">
        <v>6.6575524666121497</v>
      </c>
    </row>
    <row r="156" spans="1:11" ht="15" customHeight="1" x14ac:dyDescent="0.25">
      <c r="A156" s="3">
        <v>44050</v>
      </c>
      <c r="B156" s="10">
        <v>37.57</v>
      </c>
      <c r="C156" s="11">
        <v>2205092</v>
      </c>
      <c r="D156" s="10">
        <v>-0.52952078369076205</v>
      </c>
      <c r="E156" s="10">
        <v>37.270000000000003</v>
      </c>
      <c r="F156" s="10">
        <v>37.25</v>
      </c>
      <c r="G156" s="10">
        <v>37.57</v>
      </c>
      <c r="H156" s="10">
        <v>37.398539999999997</v>
      </c>
      <c r="I156" s="10">
        <v>39.153500000000001</v>
      </c>
      <c r="J156" s="10">
        <v>-0.52952179936298605</v>
      </c>
      <c r="K156" s="10">
        <v>6.7143635868083997</v>
      </c>
    </row>
    <row r="157" spans="1:11" ht="15" customHeight="1" x14ac:dyDescent="0.25">
      <c r="A157" s="12">
        <v>44049</v>
      </c>
      <c r="B157" s="13">
        <v>37.770000000000003</v>
      </c>
      <c r="C157" s="14">
        <v>3089621</v>
      </c>
      <c r="D157" s="13">
        <v>0.106016432547062</v>
      </c>
      <c r="E157" s="13">
        <v>37.520000000000003</v>
      </c>
      <c r="F157" s="13">
        <v>37.4</v>
      </c>
      <c r="G157" s="13">
        <v>37.83</v>
      </c>
      <c r="H157" s="13">
        <v>37.424166999999997</v>
      </c>
      <c r="I157" s="13">
        <v>39.361930000000001</v>
      </c>
      <c r="J157" s="13">
        <v>0.106016636112427</v>
      </c>
      <c r="K157" s="13">
        <v>7.2824475333878498</v>
      </c>
    </row>
    <row r="158" spans="1:11" ht="15" customHeight="1" x14ac:dyDescent="0.25">
      <c r="A158" s="3">
        <v>44048</v>
      </c>
      <c r="B158" s="10">
        <v>37.729999999999997</v>
      </c>
      <c r="C158" s="11">
        <v>2382670</v>
      </c>
      <c r="D158" s="10">
        <v>0.55970149253730095</v>
      </c>
      <c r="E158" s="10">
        <v>37.909999999999997</v>
      </c>
      <c r="F158" s="10">
        <v>37.669899999999998</v>
      </c>
      <c r="G158" s="10">
        <v>38.049999999999997</v>
      </c>
      <c r="H158" s="10">
        <v>37.863374999999998</v>
      </c>
      <c r="I158" s="10">
        <v>39.320244000000002</v>
      </c>
      <c r="J158" s="10">
        <v>0.55970900267228096</v>
      </c>
      <c r="K158" s="10">
        <v>7.1688307440719603</v>
      </c>
    </row>
    <row r="159" spans="1:11" ht="15" customHeight="1" x14ac:dyDescent="0.25">
      <c r="A159" s="12">
        <v>44047</v>
      </c>
      <c r="B159" s="13">
        <v>37.520000000000003</v>
      </c>
      <c r="C159" s="14">
        <v>1718029</v>
      </c>
      <c r="D159" s="13">
        <v>0.53590568060022303</v>
      </c>
      <c r="E159" s="13">
        <v>37.119999999999997</v>
      </c>
      <c r="F159" s="13">
        <v>37.06</v>
      </c>
      <c r="G159" s="13">
        <v>37.555</v>
      </c>
      <c r="H159" s="13">
        <v>37.298895000000002</v>
      </c>
      <c r="I159" s="13">
        <v>39.101390000000002</v>
      </c>
      <c r="J159" s="13">
        <v>0.53589900054671302</v>
      </c>
      <c r="K159" s="13">
        <v>6.5723357863178098</v>
      </c>
    </row>
    <row r="160" spans="1:11" ht="15" customHeight="1" x14ac:dyDescent="0.25">
      <c r="A160" s="3">
        <v>44046</v>
      </c>
      <c r="B160" s="10">
        <v>37.32</v>
      </c>
      <c r="C160" s="11">
        <v>4499077</v>
      </c>
      <c r="D160" s="10">
        <v>2.1067031463748398</v>
      </c>
      <c r="E160" s="10">
        <v>37.08</v>
      </c>
      <c r="F160" s="10">
        <v>36.938000000000002</v>
      </c>
      <c r="G160" s="10">
        <v>37.39</v>
      </c>
      <c r="H160" s="10">
        <v>37.175573999999997</v>
      </c>
      <c r="I160" s="10">
        <v>38.892963000000002</v>
      </c>
      <c r="J160" s="10">
        <v>2.1067059541447901</v>
      </c>
      <c r="K160" s="10">
        <v>6.00426001635324</v>
      </c>
    </row>
    <row r="161" spans="1:11" ht="15" customHeight="1" x14ac:dyDescent="0.25">
      <c r="A161" s="12">
        <v>44043</v>
      </c>
      <c r="B161" s="13">
        <v>36.549999999999997</v>
      </c>
      <c r="C161" s="14">
        <v>5371528</v>
      </c>
      <c r="D161" s="13">
        <v>-2.2204387372926799</v>
      </c>
      <c r="E161" s="13">
        <v>37.299999999999997</v>
      </c>
      <c r="F161" s="13">
        <v>36.244999999999997</v>
      </c>
      <c r="G161" s="13">
        <v>37.33</v>
      </c>
      <c r="H161" s="13">
        <v>36.605649</v>
      </c>
      <c r="I161" s="13">
        <v>38.090508</v>
      </c>
      <c r="J161" s="13">
        <v>-2.2204367086641601</v>
      </c>
      <c r="K161" s="13">
        <v>3.8171381847914998</v>
      </c>
    </row>
    <row r="162" spans="1:11" ht="15" customHeight="1" x14ac:dyDescent="0.25">
      <c r="A162" s="3">
        <v>44042</v>
      </c>
      <c r="B162" s="10">
        <v>37.380000000000003</v>
      </c>
      <c r="C162" s="11">
        <v>4425658</v>
      </c>
      <c r="D162" s="10">
        <v>-1.9155077407504499</v>
      </c>
      <c r="E162" s="10">
        <v>37</v>
      </c>
      <c r="F162" s="10">
        <v>36.53</v>
      </c>
      <c r="G162" s="10">
        <v>37.42</v>
      </c>
      <c r="H162" s="10">
        <v>36.898049</v>
      </c>
      <c r="I162" s="10">
        <v>38.955489999999998</v>
      </c>
      <c r="J162" s="10">
        <v>-1.9155126892612699</v>
      </c>
      <c r="K162" s="10">
        <v>6.1746797492504699</v>
      </c>
    </row>
    <row r="163" spans="1:11" ht="15" customHeight="1" x14ac:dyDescent="0.25">
      <c r="A163" s="12">
        <v>44041</v>
      </c>
      <c r="B163" s="13">
        <v>38.11</v>
      </c>
      <c r="C163" s="14">
        <v>1940976</v>
      </c>
      <c r="D163" s="13">
        <v>1.16803822670559</v>
      </c>
      <c r="E163" s="13">
        <v>37.89</v>
      </c>
      <c r="F163" s="13">
        <v>37.795000000000002</v>
      </c>
      <c r="G163" s="13">
        <v>38.19</v>
      </c>
      <c r="H163" s="13">
        <v>37.883451999999998</v>
      </c>
      <c r="I163" s="13">
        <v>39.716259999999998</v>
      </c>
      <c r="J163" s="13">
        <v>1.16804307984013</v>
      </c>
      <c r="K163" s="13">
        <v>8.2481875170346104</v>
      </c>
    </row>
    <row r="164" spans="1:11" ht="15" customHeight="1" x14ac:dyDescent="0.25">
      <c r="A164" s="3">
        <v>44040</v>
      </c>
      <c r="B164" s="10">
        <v>37.67</v>
      </c>
      <c r="C164" s="11">
        <v>2316613</v>
      </c>
      <c r="D164" s="10">
        <v>-0.71164997364257998</v>
      </c>
      <c r="E164" s="10">
        <v>37.71</v>
      </c>
      <c r="F164" s="10">
        <v>37.619999999999997</v>
      </c>
      <c r="G164" s="10">
        <v>37.92</v>
      </c>
      <c r="H164" s="10">
        <v>37.774264000000002</v>
      </c>
      <c r="I164" s="10">
        <v>39.257713000000003</v>
      </c>
      <c r="J164" s="10">
        <v>-0.71165011296541103</v>
      </c>
      <c r="K164" s="10">
        <v>6.9984001090215404</v>
      </c>
    </row>
    <row r="165" spans="1:11" ht="15" customHeight="1" x14ac:dyDescent="0.25">
      <c r="A165" s="12">
        <v>44039</v>
      </c>
      <c r="B165" s="13">
        <v>37.94</v>
      </c>
      <c r="C165" s="14">
        <v>4085545</v>
      </c>
      <c r="D165" s="13">
        <v>1.03861517976031</v>
      </c>
      <c r="E165" s="13">
        <v>37.840000000000003</v>
      </c>
      <c r="F165" s="13">
        <v>37.82</v>
      </c>
      <c r="G165" s="13">
        <v>38.119999999999997</v>
      </c>
      <c r="H165" s="13">
        <v>37.924174000000001</v>
      </c>
      <c r="I165" s="13">
        <v>39.539093000000001</v>
      </c>
      <c r="J165" s="13">
        <v>1.0386133770220001</v>
      </c>
      <c r="K165" s="13">
        <v>7.7653120741346502</v>
      </c>
    </row>
    <row r="166" spans="1:11" ht="15" customHeight="1" x14ac:dyDescent="0.25">
      <c r="A166" s="3">
        <v>44036</v>
      </c>
      <c r="B166" s="10">
        <v>37.549999999999997</v>
      </c>
      <c r="C166" s="11">
        <v>2306091</v>
      </c>
      <c r="D166" s="10">
        <v>-0.74015331747291302</v>
      </c>
      <c r="E166" s="10">
        <v>37.549999999999997</v>
      </c>
      <c r="F166" s="10">
        <v>37.424999999999997</v>
      </c>
      <c r="G166" s="10">
        <v>37.685000000000002</v>
      </c>
      <c r="H166" s="10">
        <v>37.522426000000003</v>
      </c>
      <c r="I166" s="10">
        <v>39.132655999999997</v>
      </c>
      <c r="J166" s="10">
        <v>-0.74015475368108796</v>
      </c>
      <c r="K166" s="10">
        <v>6.6575524666121497</v>
      </c>
    </row>
    <row r="167" spans="1:11" ht="15" customHeight="1" x14ac:dyDescent="0.25">
      <c r="A167" s="12">
        <v>44035</v>
      </c>
      <c r="B167" s="13">
        <v>37.83</v>
      </c>
      <c r="C167" s="14">
        <v>2169303</v>
      </c>
      <c r="D167" s="13">
        <v>-0.99450405652970997</v>
      </c>
      <c r="E167" s="13">
        <v>38.1</v>
      </c>
      <c r="F167" s="13">
        <v>37.74</v>
      </c>
      <c r="G167" s="13">
        <v>38.25</v>
      </c>
      <c r="H167" s="13">
        <v>38.110581000000003</v>
      </c>
      <c r="I167" s="13">
        <v>39.424458000000001</v>
      </c>
      <c r="J167" s="13">
        <v>-0.99450099450099005</v>
      </c>
      <c r="K167" s="13">
        <v>7.4528699918233903</v>
      </c>
    </row>
    <row r="168" spans="1:11" ht="15" customHeight="1" x14ac:dyDescent="0.25">
      <c r="A168" s="3">
        <v>44034</v>
      </c>
      <c r="B168" s="10">
        <v>38.21</v>
      </c>
      <c r="C168" s="11">
        <v>3010080</v>
      </c>
      <c r="D168" s="10">
        <v>0.34138655462185802</v>
      </c>
      <c r="E168" s="10">
        <v>38.17</v>
      </c>
      <c r="F168" s="10">
        <v>38.01</v>
      </c>
      <c r="G168" s="10">
        <v>38.295000000000002</v>
      </c>
      <c r="H168" s="10">
        <v>38.093041999999997</v>
      </c>
      <c r="I168" s="10">
        <v>39.820473</v>
      </c>
      <c r="J168" s="10">
        <v>0.34137585190252501</v>
      </c>
      <c r="K168" s="10">
        <v>8.5322240392477493</v>
      </c>
    </row>
    <row r="169" spans="1:11" ht="15" customHeight="1" x14ac:dyDescent="0.25">
      <c r="A169" s="12">
        <v>44033</v>
      </c>
      <c r="B169" s="13">
        <v>38.08</v>
      </c>
      <c r="C169" s="14">
        <v>1422243</v>
      </c>
      <c r="D169" s="13">
        <v>0.39546533087264601</v>
      </c>
      <c r="E169" s="13">
        <v>38.229999999999997</v>
      </c>
      <c r="F169" s="13">
        <v>38.03</v>
      </c>
      <c r="G169" s="13">
        <v>38.36</v>
      </c>
      <c r="H169" s="13">
        <v>38.132710000000003</v>
      </c>
      <c r="I169" s="13">
        <v>39.684998</v>
      </c>
      <c r="J169" s="13">
        <v>0.39548004018350402</v>
      </c>
      <c r="K169" s="13">
        <v>8.1629817388934391</v>
      </c>
    </row>
    <row r="170" spans="1:11" ht="15" customHeight="1" x14ac:dyDescent="0.25">
      <c r="A170" s="3">
        <v>44032</v>
      </c>
      <c r="B170" s="10">
        <v>37.93</v>
      </c>
      <c r="C170" s="11">
        <v>1960761</v>
      </c>
      <c r="D170" s="10">
        <v>0.71694105151354204</v>
      </c>
      <c r="E170" s="10">
        <v>37.68</v>
      </c>
      <c r="F170" s="10">
        <v>37.57</v>
      </c>
      <c r="G170" s="10">
        <v>37.96</v>
      </c>
      <c r="H170" s="10">
        <v>37.785381000000001</v>
      </c>
      <c r="I170" s="10">
        <v>39.528669999999998</v>
      </c>
      <c r="J170" s="10">
        <v>0.71694122065497601</v>
      </c>
      <c r="K170" s="10">
        <v>7.7369037884982301</v>
      </c>
    </row>
    <row r="171" spans="1:11" ht="15" customHeight="1" x14ac:dyDescent="0.25">
      <c r="A171" s="12">
        <v>44029</v>
      </c>
      <c r="B171" s="13">
        <v>37.659999999999997</v>
      </c>
      <c r="C171" s="14">
        <v>1988355</v>
      </c>
      <c r="D171" s="13">
        <v>0.453454254467833</v>
      </c>
      <c r="E171" s="13">
        <v>37.57</v>
      </c>
      <c r="F171" s="13">
        <v>37.44</v>
      </c>
      <c r="G171" s="13">
        <v>37.71</v>
      </c>
      <c r="H171" s="13">
        <v>37.458305000000003</v>
      </c>
      <c r="I171" s="13">
        <v>39.24729</v>
      </c>
      <c r="J171" s="13">
        <v>0.45344103027045102</v>
      </c>
      <c r="K171" s="13">
        <v>6.9699918233851204</v>
      </c>
    </row>
    <row r="172" spans="1:11" ht="15" customHeight="1" x14ac:dyDescent="0.25">
      <c r="A172" s="3">
        <v>44028</v>
      </c>
      <c r="B172" s="10">
        <v>37.49</v>
      </c>
      <c r="C172" s="11">
        <v>1768696</v>
      </c>
      <c r="D172" s="10">
        <v>-0.29255319148936398</v>
      </c>
      <c r="E172" s="10">
        <v>37.47</v>
      </c>
      <c r="F172" s="10">
        <v>37.36</v>
      </c>
      <c r="G172" s="10">
        <v>37.700000000000003</v>
      </c>
      <c r="H172" s="10">
        <v>37.487264000000003</v>
      </c>
      <c r="I172" s="10">
        <v>39.070129999999999</v>
      </c>
      <c r="J172" s="10">
        <v>-0.29253720068720401</v>
      </c>
      <c r="K172" s="10">
        <v>6.4871354592532002</v>
      </c>
    </row>
    <row r="173" spans="1:11" ht="15" customHeight="1" x14ac:dyDescent="0.25">
      <c r="A173" s="12">
        <v>44027</v>
      </c>
      <c r="B173" s="13">
        <v>37.6</v>
      </c>
      <c r="C173" s="14">
        <v>2404458</v>
      </c>
      <c r="D173" s="13">
        <v>1.3477088948786899</v>
      </c>
      <c r="E173" s="13">
        <v>37.74</v>
      </c>
      <c r="F173" s="13">
        <v>37.42</v>
      </c>
      <c r="G173" s="13">
        <v>37.884999999999998</v>
      </c>
      <c r="H173" s="13">
        <v>37.585338</v>
      </c>
      <c r="I173" s="13">
        <v>39.184759999999997</v>
      </c>
      <c r="J173" s="13">
        <v>1.3476985771404499</v>
      </c>
      <c r="K173" s="13">
        <v>6.79956391387298</v>
      </c>
    </row>
    <row r="174" spans="1:11" ht="15" customHeight="1" x14ac:dyDescent="0.25">
      <c r="A174" s="3">
        <v>44026</v>
      </c>
      <c r="B174" s="10">
        <v>37.1</v>
      </c>
      <c r="C174" s="11">
        <v>3758804</v>
      </c>
      <c r="D174" s="10">
        <v>1.7274472168905901</v>
      </c>
      <c r="E174" s="10">
        <v>36.479999999999997</v>
      </c>
      <c r="F174" s="10">
        <v>36.450000000000003</v>
      </c>
      <c r="G174" s="10">
        <v>37.174999999999997</v>
      </c>
      <c r="H174" s="10">
        <v>36.894455999999998</v>
      </c>
      <c r="I174" s="10">
        <v>38.663690000000003</v>
      </c>
      <c r="J174" s="10">
        <v>1.7274466108825901</v>
      </c>
      <c r="K174" s="10">
        <v>5.3793676751158399</v>
      </c>
    </row>
    <row r="175" spans="1:11" ht="15" customHeight="1" x14ac:dyDescent="0.25">
      <c r="A175" s="12">
        <v>44025</v>
      </c>
      <c r="B175" s="13">
        <v>36.47</v>
      </c>
      <c r="C175" s="14">
        <v>2979293</v>
      </c>
      <c r="D175" s="13">
        <v>-0.16424856282508599</v>
      </c>
      <c r="E175" s="13">
        <v>36.96</v>
      </c>
      <c r="F175" s="13">
        <v>36.380000000000003</v>
      </c>
      <c r="G175" s="13">
        <v>37.229999999999997</v>
      </c>
      <c r="H175" s="13">
        <v>37.095329999999997</v>
      </c>
      <c r="I175" s="13">
        <v>38.007137</v>
      </c>
      <c r="J175" s="13">
        <v>-0.16424363503707501</v>
      </c>
      <c r="K175" s="13">
        <v>3.5899073316980101</v>
      </c>
    </row>
    <row r="176" spans="1:11" ht="15" customHeight="1" x14ac:dyDescent="0.25">
      <c r="A176" s="3">
        <v>44022</v>
      </c>
      <c r="B176" s="10">
        <v>36.53</v>
      </c>
      <c r="C176" s="11">
        <v>2685275</v>
      </c>
      <c r="D176" s="10">
        <v>1.1911357340720099</v>
      </c>
      <c r="E176" s="10">
        <v>36.26</v>
      </c>
      <c r="F176" s="10">
        <v>36.130000000000003</v>
      </c>
      <c r="G176" s="10">
        <v>36.6</v>
      </c>
      <c r="H176" s="10">
        <v>36.344515000000001</v>
      </c>
      <c r="I176" s="10">
        <v>38.069664000000003</v>
      </c>
      <c r="J176" s="10">
        <v>1.19113677962146</v>
      </c>
      <c r="K176" s="10">
        <v>3.7603270645952702</v>
      </c>
    </row>
    <row r="177" spans="1:11" ht="15" customHeight="1" x14ac:dyDescent="0.25">
      <c r="A177" s="12">
        <v>44021</v>
      </c>
      <c r="B177" s="13">
        <v>36.1</v>
      </c>
      <c r="C177" s="14">
        <v>3153724</v>
      </c>
      <c r="D177" s="13">
        <v>-1.39306200491667</v>
      </c>
      <c r="E177" s="13">
        <v>36.61</v>
      </c>
      <c r="F177" s="13">
        <v>35.799999999999997</v>
      </c>
      <c r="G177" s="13">
        <v>36.619999999999997</v>
      </c>
      <c r="H177" s="13">
        <v>35.883321000000002</v>
      </c>
      <c r="I177" s="13">
        <v>37.621540000000003</v>
      </c>
      <c r="J177" s="13">
        <v>-1.3930686201187901</v>
      </c>
      <c r="K177" s="13">
        <v>2.5389479422185999</v>
      </c>
    </row>
    <row r="178" spans="1:11" ht="15" customHeight="1" x14ac:dyDescent="0.25">
      <c r="A178" s="3">
        <v>44020</v>
      </c>
      <c r="B178" s="10">
        <v>36.61</v>
      </c>
      <c r="C178" s="11">
        <v>2874540</v>
      </c>
      <c r="D178" s="10">
        <v>0.90959206174199203</v>
      </c>
      <c r="E178" s="10">
        <v>36.29</v>
      </c>
      <c r="F178" s="10">
        <v>36.18</v>
      </c>
      <c r="G178" s="10">
        <v>36.61</v>
      </c>
      <c r="H178" s="10">
        <v>36.253469000000003</v>
      </c>
      <c r="I178" s="10">
        <v>38.153038000000002</v>
      </c>
      <c r="J178" s="10">
        <v>0.90959516442696797</v>
      </c>
      <c r="K178" s="10">
        <v>3.98756609430363</v>
      </c>
    </row>
    <row r="179" spans="1:11" ht="15" customHeight="1" x14ac:dyDescent="0.25">
      <c r="A179" s="12">
        <v>44019</v>
      </c>
      <c r="B179" s="13">
        <v>36.28</v>
      </c>
      <c r="C179" s="14">
        <v>2002679</v>
      </c>
      <c r="D179" s="13">
        <v>-1.7600866504197099</v>
      </c>
      <c r="E179" s="13">
        <v>36.520000000000003</v>
      </c>
      <c r="F179" s="13">
        <v>36.229999999999997</v>
      </c>
      <c r="G179" s="13">
        <v>36.659999999999997</v>
      </c>
      <c r="H179" s="13">
        <v>36.483161000000003</v>
      </c>
      <c r="I179" s="13">
        <v>37.809128000000001</v>
      </c>
      <c r="J179" s="13">
        <v>-1.76008365317905</v>
      </c>
      <c r="K179" s="13">
        <v>3.05022621967839</v>
      </c>
    </row>
    <row r="180" spans="1:11" ht="15" customHeight="1" x14ac:dyDescent="0.25">
      <c r="A180" s="3">
        <v>44018</v>
      </c>
      <c r="B180" s="10">
        <v>36.93</v>
      </c>
      <c r="C180" s="11">
        <v>3112510</v>
      </c>
      <c r="D180" s="10">
        <v>2.0447637468914199</v>
      </c>
      <c r="E180" s="10">
        <v>36.94</v>
      </c>
      <c r="F180" s="10">
        <v>36.71</v>
      </c>
      <c r="G180" s="10">
        <v>37.06</v>
      </c>
      <c r="H180" s="10">
        <v>36.868248000000001</v>
      </c>
      <c r="I180" s="10">
        <v>38.486522999999998</v>
      </c>
      <c r="J180" s="10">
        <v>2.04476789439371</v>
      </c>
      <c r="K180" s="10">
        <v>4.8964922322158602</v>
      </c>
    </row>
    <row r="181" spans="1:11" ht="15" customHeight="1" x14ac:dyDescent="0.25">
      <c r="A181" s="12">
        <v>44014</v>
      </c>
      <c r="B181" s="13">
        <v>36.19</v>
      </c>
      <c r="C181" s="14">
        <v>4404608</v>
      </c>
      <c r="D181" s="13">
        <v>1.8289251547552099</v>
      </c>
      <c r="E181" s="13">
        <v>36.33</v>
      </c>
      <c r="F181" s="13">
        <v>36.14</v>
      </c>
      <c r="G181" s="13">
        <v>36.615000000000002</v>
      </c>
      <c r="H181" s="13">
        <v>36.242876000000003</v>
      </c>
      <c r="I181" s="13">
        <v>37.715331999999997</v>
      </c>
      <c r="J181" s="13">
        <v>1.8289138110812699</v>
      </c>
      <c r="K181" s="13">
        <v>2.7945816298718902</v>
      </c>
    </row>
    <row r="182" spans="1:11" ht="15" customHeight="1" x14ac:dyDescent="0.25">
      <c r="A182" s="3">
        <v>44013</v>
      </c>
      <c r="B182" s="10">
        <v>35.54</v>
      </c>
      <c r="C182" s="11">
        <v>1829738</v>
      </c>
      <c r="D182" s="10">
        <v>2.8145229383613701E-2</v>
      </c>
      <c r="E182" s="10">
        <v>35.26</v>
      </c>
      <c r="F182" s="10">
        <v>35.222799999999999</v>
      </c>
      <c r="G182" s="10">
        <v>35.64</v>
      </c>
      <c r="H182" s="10">
        <v>35.35454</v>
      </c>
      <c r="I182" s="10">
        <v>37.037939999999999</v>
      </c>
      <c r="J182" s="10">
        <v>2.8154738442465101E-2</v>
      </c>
      <c r="K182" s="10">
        <v>0.94832379394930799</v>
      </c>
    </row>
    <row r="183" spans="1:11" ht="15" customHeight="1" x14ac:dyDescent="0.25">
      <c r="A183" s="12">
        <v>44012</v>
      </c>
      <c r="B183" s="13">
        <v>35.53</v>
      </c>
      <c r="C183" s="14">
        <v>2347677</v>
      </c>
      <c r="D183" s="13">
        <v>0.14092446448705701</v>
      </c>
      <c r="E183" s="13">
        <v>35.130000000000003</v>
      </c>
      <c r="F183" s="13">
        <v>35.06</v>
      </c>
      <c r="G183" s="13">
        <v>35.664999999999999</v>
      </c>
      <c r="H183" s="13">
        <v>35.323414</v>
      </c>
      <c r="I183" s="13">
        <v>37.027515000000001</v>
      </c>
      <c r="J183" s="13">
        <v>0.14091797765056699</v>
      </c>
      <c r="K183" s="13">
        <v>0.91991005723631303</v>
      </c>
    </row>
    <row r="184" spans="1:11" ht="15" customHeight="1" x14ac:dyDescent="0.25">
      <c r="A184" s="3">
        <v>44011</v>
      </c>
      <c r="B184" s="10">
        <v>35.479999999999997</v>
      </c>
      <c r="C184" s="11">
        <v>2011292</v>
      </c>
      <c r="D184" s="10">
        <v>1.54550658271321</v>
      </c>
      <c r="E184" s="10">
        <v>35.32</v>
      </c>
      <c r="F184" s="10">
        <v>35.06</v>
      </c>
      <c r="G184" s="10">
        <v>35.6</v>
      </c>
      <c r="H184" s="10">
        <v>35.347496999999997</v>
      </c>
      <c r="I184" s="10">
        <v>36.975409999999997</v>
      </c>
      <c r="J184" s="10">
        <v>1.5455152161829799</v>
      </c>
      <c r="K184" s="10">
        <v>0.77789588443717295</v>
      </c>
    </row>
    <row r="185" spans="1:11" ht="15" customHeight="1" x14ac:dyDescent="0.25">
      <c r="A185" s="12">
        <v>44008</v>
      </c>
      <c r="B185" s="13">
        <v>34.94</v>
      </c>
      <c r="C185" s="14">
        <v>2705148</v>
      </c>
      <c r="D185" s="13">
        <v>-1.7987633501967399</v>
      </c>
      <c r="E185" s="13">
        <v>35.49</v>
      </c>
      <c r="F185" s="13">
        <v>34.840000000000003</v>
      </c>
      <c r="G185" s="13">
        <v>35.49</v>
      </c>
      <c r="H185" s="13">
        <v>34.886094</v>
      </c>
      <c r="I185" s="13">
        <v>36.412647</v>
      </c>
      <c r="J185" s="13">
        <v>-1.7987801819370901</v>
      </c>
      <c r="K185" s="13">
        <v>-0.755936222403919</v>
      </c>
    </row>
    <row r="186" spans="1:11" ht="15" customHeight="1" x14ac:dyDescent="0.25">
      <c r="A186" s="3">
        <v>44007</v>
      </c>
      <c r="B186" s="10">
        <v>35.58</v>
      </c>
      <c r="C186" s="11">
        <v>2575837</v>
      </c>
      <c r="D186" s="10">
        <v>1.54109589041095</v>
      </c>
      <c r="E186" s="10">
        <v>35.020000000000003</v>
      </c>
      <c r="F186" s="10">
        <v>34.82</v>
      </c>
      <c r="G186" s="10">
        <v>35.615000000000002</v>
      </c>
      <c r="H186" s="10">
        <v>35.082461000000002</v>
      </c>
      <c r="I186" s="10">
        <v>37.079628</v>
      </c>
      <c r="J186" s="10">
        <v>1.54110436369605</v>
      </c>
      <c r="K186" s="10">
        <v>1.0619460343417799</v>
      </c>
    </row>
    <row r="187" spans="1:11" ht="15" customHeight="1" x14ac:dyDescent="0.25">
      <c r="A187" s="12">
        <v>44006</v>
      </c>
      <c r="B187" s="13">
        <v>35.04</v>
      </c>
      <c r="C187" s="14">
        <v>3020373</v>
      </c>
      <c r="D187" s="13">
        <v>-2.8016643550624001</v>
      </c>
      <c r="E187" s="13">
        <v>35.549999999999997</v>
      </c>
      <c r="F187" s="13">
        <v>34.880000000000003</v>
      </c>
      <c r="G187" s="13">
        <v>35.659999999999997</v>
      </c>
      <c r="H187" s="13">
        <v>35.028657000000003</v>
      </c>
      <c r="I187" s="13">
        <v>36.516865000000003</v>
      </c>
      <c r="J187" s="13">
        <v>-2.8016528331677999</v>
      </c>
      <c r="K187" s="13">
        <v>-0.47188607249930398</v>
      </c>
    </row>
    <row r="188" spans="1:11" ht="15" customHeight="1" x14ac:dyDescent="0.25">
      <c r="A188" s="3">
        <v>44005</v>
      </c>
      <c r="B188" s="10">
        <v>36.049999999999997</v>
      </c>
      <c r="C188" s="11">
        <v>2231991</v>
      </c>
      <c r="D188" s="10">
        <v>1.09366236679753</v>
      </c>
      <c r="E188" s="10">
        <v>36.340000000000003</v>
      </c>
      <c r="F188" s="10">
        <v>36.03</v>
      </c>
      <c r="G188" s="10">
        <v>36.409999999999997</v>
      </c>
      <c r="H188" s="10">
        <v>36.330410000000001</v>
      </c>
      <c r="I188" s="10">
        <v>37.569429999999997</v>
      </c>
      <c r="J188" s="10">
        <v>1.0936578468354801</v>
      </c>
      <c r="K188" s="10">
        <v>2.3969201417279802</v>
      </c>
    </row>
    <row r="189" spans="1:11" ht="15" customHeight="1" x14ac:dyDescent="0.25">
      <c r="A189" s="12">
        <v>44004</v>
      </c>
      <c r="B189" s="13">
        <v>35.659999999999997</v>
      </c>
      <c r="C189" s="14">
        <v>973034</v>
      </c>
      <c r="D189" s="13">
        <v>0.53566394135888795</v>
      </c>
      <c r="E189" s="13">
        <v>35.380000000000003</v>
      </c>
      <c r="F189" s="13">
        <v>35.225000000000001</v>
      </c>
      <c r="G189" s="13">
        <v>35.75</v>
      </c>
      <c r="H189" s="13">
        <v>35.425657000000001</v>
      </c>
      <c r="I189" s="13">
        <v>37.162993999999998</v>
      </c>
      <c r="J189" s="13">
        <v>1.53367705378688</v>
      </c>
      <c r="K189" s="13">
        <v>1.2891632597437901</v>
      </c>
    </row>
    <row r="190" spans="1:11" ht="15" customHeight="1" x14ac:dyDescent="0.25">
      <c r="A190" s="3">
        <v>44001</v>
      </c>
      <c r="B190" s="10">
        <v>35.47</v>
      </c>
      <c r="C190" s="11">
        <v>1599542</v>
      </c>
      <c r="D190" s="10">
        <v>-0.64425770308124097</v>
      </c>
      <c r="E190" s="10">
        <v>36.25</v>
      </c>
      <c r="F190" s="10">
        <v>35.409999999999997</v>
      </c>
      <c r="G190" s="10">
        <v>36.26</v>
      </c>
      <c r="H190" s="10">
        <v>35.841405999999999</v>
      </c>
      <c r="I190" s="10">
        <v>36.601643000000003</v>
      </c>
      <c r="J190" s="10">
        <v>-0.64425507980947405</v>
      </c>
      <c r="K190" s="10">
        <v>-0.240820387026423</v>
      </c>
    </row>
    <row r="191" spans="1:11" ht="15" customHeight="1" x14ac:dyDescent="0.25">
      <c r="A191" s="12">
        <v>44000</v>
      </c>
      <c r="B191" s="13">
        <v>35.700000000000003</v>
      </c>
      <c r="C191" s="14">
        <v>1661632</v>
      </c>
      <c r="D191" s="13">
        <v>-0.50167224080267503</v>
      </c>
      <c r="E191" s="13">
        <v>35.57</v>
      </c>
      <c r="F191" s="13">
        <v>35.49</v>
      </c>
      <c r="G191" s="13">
        <v>35.869999999999997</v>
      </c>
      <c r="H191" s="13">
        <v>35.708947000000002</v>
      </c>
      <c r="I191" s="13">
        <v>36.838979999999999</v>
      </c>
      <c r="J191" s="13">
        <v>-0.50167289570269802</v>
      </c>
      <c r="K191" s="13">
        <v>0.40605069501226898</v>
      </c>
    </row>
    <row r="192" spans="1:11" ht="15" customHeight="1" x14ac:dyDescent="0.25">
      <c r="A192" s="3">
        <v>43999</v>
      </c>
      <c r="B192" s="10">
        <v>35.880000000000003</v>
      </c>
      <c r="C192" s="11">
        <v>1369442</v>
      </c>
      <c r="D192" s="10">
        <v>0.39171796306658402</v>
      </c>
      <c r="E192" s="10">
        <v>36.119999999999997</v>
      </c>
      <c r="F192" s="10">
        <v>35.76</v>
      </c>
      <c r="G192" s="10">
        <v>36.119999999999997</v>
      </c>
      <c r="H192" s="10">
        <v>35.908473000000001</v>
      </c>
      <c r="I192" s="10">
        <v>37.024723000000002</v>
      </c>
      <c r="J192" s="10">
        <v>0.391716359243377</v>
      </c>
      <c r="K192" s="10">
        <v>0.91230035431998802</v>
      </c>
    </row>
    <row r="193" spans="1:11" ht="15" customHeight="1" x14ac:dyDescent="0.25">
      <c r="A193" s="12">
        <v>43998</v>
      </c>
      <c r="B193" s="13">
        <v>35.74</v>
      </c>
      <c r="C193" s="14">
        <v>3993368</v>
      </c>
      <c r="D193" s="13">
        <v>1.3613159387408</v>
      </c>
      <c r="E193" s="13">
        <v>36</v>
      </c>
      <c r="F193" s="13">
        <v>35.270000000000003</v>
      </c>
      <c r="G193" s="13">
        <v>36.19</v>
      </c>
      <c r="H193" s="13">
        <v>35.674833</v>
      </c>
      <c r="I193" s="13">
        <v>36.880257</v>
      </c>
      <c r="J193" s="13">
        <v>1.36132421820676</v>
      </c>
      <c r="K193" s="13">
        <v>0.51855273916599198</v>
      </c>
    </row>
    <row r="194" spans="1:11" ht="15" customHeight="1" x14ac:dyDescent="0.25">
      <c r="A194" s="3">
        <v>43997</v>
      </c>
      <c r="B194" s="10">
        <v>35.26</v>
      </c>
      <c r="C194" s="11">
        <v>2382459</v>
      </c>
      <c r="D194" s="10">
        <v>0.94474663612940102</v>
      </c>
      <c r="E194" s="10">
        <v>34.22</v>
      </c>
      <c r="F194" s="10">
        <v>34.130000000000003</v>
      </c>
      <c r="G194" s="10">
        <v>35.369999999999997</v>
      </c>
      <c r="H194" s="10">
        <v>34.629306</v>
      </c>
      <c r="I194" s="10">
        <v>36.38494</v>
      </c>
      <c r="J194" s="10">
        <v>0.94473720824710306</v>
      </c>
      <c r="K194" s="10">
        <v>-0.831452711910595</v>
      </c>
    </row>
    <row r="195" spans="1:11" ht="15" customHeight="1" x14ac:dyDescent="0.25">
      <c r="A195" s="12">
        <v>43994</v>
      </c>
      <c r="B195" s="13">
        <v>34.93</v>
      </c>
      <c r="C195" s="14">
        <v>3565160</v>
      </c>
      <c r="D195" s="13">
        <v>1.74774249927178</v>
      </c>
      <c r="E195" s="13">
        <v>35.36</v>
      </c>
      <c r="F195" s="13">
        <v>34.369999999999997</v>
      </c>
      <c r="G195" s="13">
        <v>35.47</v>
      </c>
      <c r="H195" s="13">
        <v>34.732895999999997</v>
      </c>
      <c r="I195" s="13">
        <v>36.044415000000001</v>
      </c>
      <c r="J195" s="13">
        <v>1.7477380697182401</v>
      </c>
      <c r="K195" s="13">
        <v>-1.7595666394112699</v>
      </c>
    </row>
    <row r="196" spans="1:11" ht="15" customHeight="1" x14ac:dyDescent="0.25">
      <c r="A196" s="3">
        <v>43993</v>
      </c>
      <c r="B196" s="10">
        <v>34.33</v>
      </c>
      <c r="C196" s="11">
        <v>4136680.9999999902</v>
      </c>
      <c r="D196" s="10">
        <v>-6.3557010365520901</v>
      </c>
      <c r="E196" s="10">
        <v>35.549999999999997</v>
      </c>
      <c r="F196" s="10">
        <v>34.21</v>
      </c>
      <c r="G196" s="10">
        <v>35.674999999999997</v>
      </c>
      <c r="H196" s="10">
        <v>35.047663999999997</v>
      </c>
      <c r="I196" s="10">
        <v>35.425274000000002</v>
      </c>
      <c r="J196" s="10">
        <v>-6.3556986180930704</v>
      </c>
      <c r="K196" s="10">
        <v>-3.4470591441809599</v>
      </c>
    </row>
    <row r="197" spans="1:11" ht="15" customHeight="1" x14ac:dyDescent="0.25">
      <c r="A197" s="12">
        <v>43992</v>
      </c>
      <c r="B197" s="13">
        <v>36.659999999999997</v>
      </c>
      <c r="C197" s="14">
        <v>2711083</v>
      </c>
      <c r="D197" s="13">
        <v>-0.59652928416487006</v>
      </c>
      <c r="E197" s="13">
        <v>36.99</v>
      </c>
      <c r="F197" s="13">
        <v>36.5</v>
      </c>
      <c r="G197" s="13">
        <v>37.07</v>
      </c>
      <c r="H197" s="13">
        <v>36.602854999999998</v>
      </c>
      <c r="I197" s="13">
        <v>37.829610000000002</v>
      </c>
      <c r="J197" s="13">
        <v>-0.59653206287576499</v>
      </c>
      <c r="K197" s="13">
        <v>3.1060506950122702</v>
      </c>
    </row>
    <row r="198" spans="1:11" ht="15" customHeight="1" x14ac:dyDescent="0.25">
      <c r="A198" s="3">
        <v>43991</v>
      </c>
      <c r="B198" s="10">
        <v>36.880000000000003</v>
      </c>
      <c r="C198" s="11">
        <v>5570813</v>
      </c>
      <c r="D198" s="10">
        <v>-1.9409731454400301</v>
      </c>
      <c r="E198" s="10">
        <v>36.71</v>
      </c>
      <c r="F198" s="10">
        <v>36.64</v>
      </c>
      <c r="G198" s="10">
        <v>37.130000000000003</v>
      </c>
      <c r="H198" s="10">
        <v>36.908915999999998</v>
      </c>
      <c r="I198" s="10">
        <v>38.056629999999998</v>
      </c>
      <c r="J198" s="10">
        <v>-1.94096524349691</v>
      </c>
      <c r="K198" s="10">
        <v>3.7248023984737002</v>
      </c>
    </row>
    <row r="199" spans="1:11" ht="15" customHeight="1" x14ac:dyDescent="0.25">
      <c r="A199" s="12">
        <v>43990</v>
      </c>
      <c r="B199" s="13">
        <v>37.61</v>
      </c>
      <c r="C199" s="14">
        <v>6584670</v>
      </c>
      <c r="D199" s="13">
        <v>1.1293358429685401</v>
      </c>
      <c r="E199" s="13">
        <v>37.4</v>
      </c>
      <c r="F199" s="13">
        <v>37.04</v>
      </c>
      <c r="G199" s="13">
        <v>37.61</v>
      </c>
      <c r="H199" s="13">
        <v>37.230097000000001</v>
      </c>
      <c r="I199" s="13">
        <v>38.809916999999999</v>
      </c>
      <c r="J199" s="13">
        <v>1.12934436931921</v>
      </c>
      <c r="K199" s="13">
        <v>5.7779149632052302</v>
      </c>
    </row>
    <row r="200" spans="1:11" ht="15" customHeight="1" x14ac:dyDescent="0.25">
      <c r="A200" s="3">
        <v>43987</v>
      </c>
      <c r="B200" s="10">
        <v>37.19</v>
      </c>
      <c r="C200" s="11">
        <v>5490109</v>
      </c>
      <c r="D200" s="10">
        <v>2.9623477297895802</v>
      </c>
      <c r="E200" s="10">
        <v>37.26</v>
      </c>
      <c r="F200" s="10">
        <v>37.07</v>
      </c>
      <c r="G200" s="10">
        <v>37.5</v>
      </c>
      <c r="H200" s="10">
        <v>37.469189999999998</v>
      </c>
      <c r="I200" s="10">
        <v>38.376514</v>
      </c>
      <c r="J200" s="10">
        <v>2.96233833203032</v>
      </c>
      <c r="K200" s="10">
        <v>4.5966584900517899</v>
      </c>
    </row>
    <row r="201" spans="1:11" ht="15" customHeight="1" x14ac:dyDescent="0.25">
      <c r="A201" s="12">
        <v>43986</v>
      </c>
      <c r="B201" s="13">
        <v>36.119999999999997</v>
      </c>
      <c r="C201" s="14">
        <v>3896933</v>
      </c>
      <c r="D201" s="13">
        <v>0.16638935108150801</v>
      </c>
      <c r="E201" s="13">
        <v>35.89</v>
      </c>
      <c r="F201" s="13">
        <v>35.810099999999998</v>
      </c>
      <c r="G201" s="13">
        <v>36.36</v>
      </c>
      <c r="H201" s="13">
        <v>36.220148000000002</v>
      </c>
      <c r="I201" s="13">
        <v>37.272379999999998</v>
      </c>
      <c r="J201" s="13">
        <v>0.16637790385338699</v>
      </c>
      <c r="K201" s="13">
        <v>1.58729899155083</v>
      </c>
    </row>
    <row r="202" spans="1:11" ht="15" customHeight="1" x14ac:dyDescent="0.25">
      <c r="A202" s="3">
        <v>43985</v>
      </c>
      <c r="B202" s="10">
        <v>36.06</v>
      </c>
      <c r="C202" s="11">
        <v>4391580</v>
      </c>
      <c r="D202" s="10">
        <v>3.9792387543252601</v>
      </c>
      <c r="E202" s="10">
        <v>35.47</v>
      </c>
      <c r="F202" s="10">
        <v>35.44</v>
      </c>
      <c r="G202" s="10">
        <v>36.18</v>
      </c>
      <c r="H202" s="10">
        <v>35.909168999999999</v>
      </c>
      <c r="I202" s="10">
        <v>37.210470000000001</v>
      </c>
      <c r="J202" s="10">
        <v>3.9792504635415198</v>
      </c>
      <c r="K202" s="10">
        <v>1.4185609157808701</v>
      </c>
    </row>
    <row r="203" spans="1:11" ht="15" customHeight="1" x14ac:dyDescent="0.25">
      <c r="A203" s="12">
        <v>43984</v>
      </c>
      <c r="B203" s="13">
        <v>34.68</v>
      </c>
      <c r="C203" s="14">
        <v>3593935</v>
      </c>
      <c r="D203" s="13">
        <v>1.9100793417572599</v>
      </c>
      <c r="E203" s="13">
        <v>34.43</v>
      </c>
      <c r="F203" s="13">
        <v>34.33</v>
      </c>
      <c r="G203" s="13">
        <v>34.700000000000003</v>
      </c>
      <c r="H203" s="13">
        <v>34.591728000000003</v>
      </c>
      <c r="I203" s="13">
        <v>35.786437999999997</v>
      </c>
      <c r="J203" s="13">
        <v>1.9100801066189701</v>
      </c>
      <c r="K203" s="13">
        <v>-2.46269283183429</v>
      </c>
    </row>
    <row r="204" spans="1:11" ht="15" customHeight="1" x14ac:dyDescent="0.25">
      <c r="A204" s="3">
        <v>43983</v>
      </c>
      <c r="B204" s="10">
        <v>34.03</v>
      </c>
      <c r="C204" s="11">
        <v>2202096</v>
      </c>
      <c r="D204" s="10">
        <v>2.0083932853716999</v>
      </c>
      <c r="E204" s="10">
        <v>33.58</v>
      </c>
      <c r="F204" s="10">
        <v>33.549999999999997</v>
      </c>
      <c r="G204" s="10">
        <v>34.090000000000003</v>
      </c>
      <c r="H204" s="10">
        <v>33.561737000000001</v>
      </c>
      <c r="I204" s="10">
        <v>35.115699999999997</v>
      </c>
      <c r="J204" s="10">
        <v>2.0083938322216399</v>
      </c>
      <c r="K204" s="10">
        <v>-4.2908149359498502</v>
      </c>
    </row>
    <row r="205" spans="1:11" ht="15" customHeight="1" x14ac:dyDescent="0.25">
      <c r="A205" s="12">
        <v>43980</v>
      </c>
      <c r="B205" s="13">
        <v>33.36</v>
      </c>
      <c r="C205" s="14">
        <v>5845257</v>
      </c>
      <c r="D205" s="13">
        <v>0.27051397655544202</v>
      </c>
      <c r="E205" s="13">
        <v>33.46</v>
      </c>
      <c r="F205" s="13">
        <v>32.945</v>
      </c>
      <c r="G205" s="13">
        <v>33.5</v>
      </c>
      <c r="H205" s="13">
        <v>33.220252000000002</v>
      </c>
      <c r="I205" s="13">
        <v>34.424323999999999</v>
      </c>
      <c r="J205" s="13">
        <v>0.27050703210802401</v>
      </c>
      <c r="K205" s="13">
        <v>-6.1751866993731204</v>
      </c>
    </row>
    <row r="206" spans="1:11" ht="15" customHeight="1" x14ac:dyDescent="0.25">
      <c r="A206" s="3">
        <v>43979</v>
      </c>
      <c r="B206" s="10">
        <v>33.270000000000003</v>
      </c>
      <c r="C206" s="11">
        <v>5238727</v>
      </c>
      <c r="D206" s="10">
        <v>0.94053398058253601</v>
      </c>
      <c r="E206" s="10">
        <v>33.299999999999997</v>
      </c>
      <c r="F206" s="10">
        <v>33.21</v>
      </c>
      <c r="G206" s="10">
        <v>33.68</v>
      </c>
      <c r="H206" s="10">
        <v>33.493369000000001</v>
      </c>
      <c r="I206" s="10">
        <v>34.331454999999998</v>
      </c>
      <c r="J206" s="10">
        <v>0.94054192512533696</v>
      </c>
      <c r="K206" s="10">
        <v>-6.4283047151812402</v>
      </c>
    </row>
    <row r="207" spans="1:11" ht="15" customHeight="1" x14ac:dyDescent="0.25">
      <c r="A207" s="12">
        <v>43978</v>
      </c>
      <c r="B207" s="13">
        <v>32.96</v>
      </c>
      <c r="C207" s="14">
        <v>8291316.9999999898</v>
      </c>
      <c r="D207" s="13">
        <v>2.71112496104704</v>
      </c>
      <c r="E207" s="13">
        <v>32.92</v>
      </c>
      <c r="F207" s="13">
        <v>32.58</v>
      </c>
      <c r="G207" s="13">
        <v>33.04</v>
      </c>
      <c r="H207" s="13">
        <v>32.781984999999999</v>
      </c>
      <c r="I207" s="13">
        <v>34.011561999999998</v>
      </c>
      <c r="J207" s="13">
        <v>2.7111167643419201</v>
      </c>
      <c r="K207" s="13">
        <v>-7.3001853366039704</v>
      </c>
    </row>
    <row r="208" spans="1:11" ht="15" customHeight="1" x14ac:dyDescent="0.25">
      <c r="A208" s="3">
        <v>43977</v>
      </c>
      <c r="B208" s="10">
        <v>32.090000000000003</v>
      </c>
      <c r="C208" s="11">
        <v>5992527</v>
      </c>
      <c r="D208" s="10">
        <v>2.91853752405388</v>
      </c>
      <c r="E208" s="10">
        <v>32.19</v>
      </c>
      <c r="F208" s="10">
        <v>32.08</v>
      </c>
      <c r="G208" s="10">
        <v>32.369999999999997</v>
      </c>
      <c r="H208" s="10">
        <v>32.264257000000001</v>
      </c>
      <c r="I208" s="10">
        <v>33.113807999999999</v>
      </c>
      <c r="J208" s="10">
        <v>2.9185410906071798</v>
      </c>
      <c r="K208" s="10">
        <v>-9.7470482420277893</v>
      </c>
    </row>
    <row r="209" spans="1:11" ht="15" customHeight="1" x14ac:dyDescent="0.25">
      <c r="A209" s="12">
        <v>43973</v>
      </c>
      <c r="B209" s="13">
        <v>31.18</v>
      </c>
      <c r="C209" s="14">
        <v>2180870</v>
      </c>
      <c r="D209" s="13">
        <v>-0.160102465577971</v>
      </c>
      <c r="E209" s="13">
        <v>31.1</v>
      </c>
      <c r="F209" s="13">
        <v>30.92</v>
      </c>
      <c r="G209" s="13">
        <v>31.19</v>
      </c>
      <c r="H209" s="13">
        <v>30.998389</v>
      </c>
      <c r="I209" s="13">
        <v>32.174773999999999</v>
      </c>
      <c r="J209" s="13">
        <v>-0.160098711713341</v>
      </c>
      <c r="K209" s="13">
        <v>-12.306421368220199</v>
      </c>
    </row>
    <row r="210" spans="1:11" ht="15" customHeight="1" x14ac:dyDescent="0.25">
      <c r="A210" s="3">
        <v>43972</v>
      </c>
      <c r="B210" s="10">
        <v>31.23</v>
      </c>
      <c r="C210" s="11">
        <v>4916966</v>
      </c>
      <c r="D210" s="10">
        <v>-0.95147478591817103</v>
      </c>
      <c r="E210" s="10">
        <v>31.47</v>
      </c>
      <c r="F210" s="10">
        <v>31.07</v>
      </c>
      <c r="G210" s="10">
        <v>31.62</v>
      </c>
      <c r="H210" s="10">
        <v>31.139296000000002</v>
      </c>
      <c r="I210" s="10">
        <v>32.226368000000001</v>
      </c>
      <c r="J210" s="10">
        <v>-0.95148313210048296</v>
      </c>
      <c r="K210" s="10">
        <v>-12.1657999454892</v>
      </c>
    </row>
    <row r="211" spans="1:11" ht="15" customHeight="1" x14ac:dyDescent="0.25">
      <c r="A211" s="12">
        <v>43971</v>
      </c>
      <c r="B211" s="13">
        <v>31.53</v>
      </c>
      <c r="C211" s="14">
        <v>3701354</v>
      </c>
      <c r="D211" s="13">
        <v>2.5699414443721702</v>
      </c>
      <c r="E211" s="13">
        <v>31.34</v>
      </c>
      <c r="F211" s="13">
        <v>31.25</v>
      </c>
      <c r="G211" s="13">
        <v>31.714300000000001</v>
      </c>
      <c r="H211" s="13">
        <v>31.661545</v>
      </c>
      <c r="I211" s="13">
        <v>32.535941999999999</v>
      </c>
      <c r="J211" s="13">
        <v>2.5699466746294801</v>
      </c>
      <c r="K211" s="13">
        <v>-11.3220441537203</v>
      </c>
    </row>
    <row r="212" spans="1:11" ht="15" customHeight="1" x14ac:dyDescent="0.25">
      <c r="A212" s="3">
        <v>43970</v>
      </c>
      <c r="B212" s="10">
        <v>30.74</v>
      </c>
      <c r="C212" s="11">
        <v>3531747</v>
      </c>
      <c r="D212" s="10">
        <v>-1.3795316008983001</v>
      </c>
      <c r="E212" s="10">
        <v>31.02</v>
      </c>
      <c r="F212" s="10">
        <v>30.72</v>
      </c>
      <c r="G212" s="10">
        <v>31.145</v>
      </c>
      <c r="H212" s="10">
        <v>31.102644000000002</v>
      </c>
      <c r="I212" s="10">
        <v>31.720735999999999</v>
      </c>
      <c r="J212" s="10">
        <v>-1.3795321574700901</v>
      </c>
      <c r="K212" s="10">
        <v>-13.543919324066501</v>
      </c>
    </row>
    <row r="213" spans="1:11" ht="15" customHeight="1" x14ac:dyDescent="0.25">
      <c r="A213" s="12">
        <v>43969</v>
      </c>
      <c r="B213" s="13">
        <v>31.17</v>
      </c>
      <c r="C213" s="14">
        <v>5709525</v>
      </c>
      <c r="D213" s="13">
        <v>5.6610169491525504</v>
      </c>
      <c r="E213" s="13">
        <v>30.46</v>
      </c>
      <c r="F213" s="13">
        <v>30.46</v>
      </c>
      <c r="G213" s="13">
        <v>31.34</v>
      </c>
      <c r="H213" s="13">
        <v>30.945146999999999</v>
      </c>
      <c r="I213" s="13">
        <v>32.164454999999997</v>
      </c>
      <c r="J213" s="13">
        <v>5.66102016959002</v>
      </c>
      <c r="K213" s="13">
        <v>-12.334546197873999</v>
      </c>
    </row>
    <row r="214" spans="1:11" ht="15" customHeight="1" x14ac:dyDescent="0.25">
      <c r="A214" s="3">
        <v>43966</v>
      </c>
      <c r="B214" s="10">
        <v>29.5</v>
      </c>
      <c r="C214" s="11">
        <v>2804654</v>
      </c>
      <c r="D214" s="10">
        <v>0.23785253143051499</v>
      </c>
      <c r="E214" s="10">
        <v>29.32</v>
      </c>
      <c r="F214" s="10">
        <v>29.195</v>
      </c>
      <c r="G214" s="10">
        <v>29.57</v>
      </c>
      <c r="H214" s="10">
        <v>29.339475</v>
      </c>
      <c r="I214" s="10">
        <v>30.441174</v>
      </c>
      <c r="J214" s="10">
        <v>0.237854860920405</v>
      </c>
      <c r="K214" s="10">
        <v>-17.0314145543744</v>
      </c>
    </row>
    <row r="215" spans="1:11" ht="15" customHeight="1" x14ac:dyDescent="0.25">
      <c r="A215" s="12">
        <v>43965</v>
      </c>
      <c r="B215" s="13">
        <v>29.43</v>
      </c>
      <c r="C215" s="14">
        <v>4711859</v>
      </c>
      <c r="D215" s="13">
        <v>-0.64145847400405298</v>
      </c>
      <c r="E215" s="13">
        <v>28.81</v>
      </c>
      <c r="F215" s="13">
        <v>28.58</v>
      </c>
      <c r="G215" s="13">
        <v>29.47</v>
      </c>
      <c r="H215" s="13">
        <v>29.20675</v>
      </c>
      <c r="I215" s="13">
        <v>30.368939999999998</v>
      </c>
      <c r="J215" s="13">
        <v>-0.64146564482699897</v>
      </c>
      <c r="K215" s="13">
        <v>-17.228291087489701</v>
      </c>
    </row>
    <row r="216" spans="1:11" ht="15" customHeight="1" x14ac:dyDescent="0.25">
      <c r="A216" s="3">
        <v>43964</v>
      </c>
      <c r="B216" s="10">
        <v>29.62</v>
      </c>
      <c r="C216" s="11">
        <v>3762057</v>
      </c>
      <c r="D216" s="10">
        <v>-1.85553346587142</v>
      </c>
      <c r="E216" s="10">
        <v>30.11</v>
      </c>
      <c r="F216" s="10">
        <v>29.375</v>
      </c>
      <c r="G216" s="10">
        <v>30.14</v>
      </c>
      <c r="H216" s="10">
        <v>29.798241000000001</v>
      </c>
      <c r="I216" s="10">
        <v>30.565003999999998</v>
      </c>
      <c r="J216" s="10">
        <v>-1.85553226147751</v>
      </c>
      <c r="K216" s="10">
        <v>-16.693911147451601</v>
      </c>
    </row>
    <row r="217" spans="1:11" ht="15" customHeight="1" x14ac:dyDescent="0.25">
      <c r="A217" s="12">
        <v>43963</v>
      </c>
      <c r="B217" s="13">
        <v>30.18</v>
      </c>
      <c r="C217" s="14">
        <v>2100730</v>
      </c>
      <c r="D217" s="13">
        <v>-1.4691478942213401</v>
      </c>
      <c r="E217" s="13">
        <v>30.65</v>
      </c>
      <c r="F217" s="13">
        <v>30.14</v>
      </c>
      <c r="G217" s="13">
        <v>30.74</v>
      </c>
      <c r="H217" s="13">
        <v>30.670860000000001</v>
      </c>
      <c r="I217" s="13">
        <v>31.142869999999998</v>
      </c>
      <c r="J217" s="13">
        <v>-1.46914194460285</v>
      </c>
      <c r="K217" s="13">
        <v>-15.118915235758999</v>
      </c>
    </row>
    <row r="218" spans="1:11" ht="15" customHeight="1" x14ac:dyDescent="0.25">
      <c r="A218" s="3">
        <v>43962</v>
      </c>
      <c r="B218" s="10">
        <v>30.63</v>
      </c>
      <c r="C218" s="11">
        <v>1615512</v>
      </c>
      <c r="D218" s="10">
        <v>-0.61648280337443995</v>
      </c>
      <c r="E218" s="10">
        <v>30.46</v>
      </c>
      <c r="F218" s="10">
        <v>30.35</v>
      </c>
      <c r="G218" s="10">
        <v>30.69</v>
      </c>
      <c r="H218" s="10">
        <v>30.526733</v>
      </c>
      <c r="I218" s="10">
        <v>31.607225</v>
      </c>
      <c r="J218" s="10">
        <v>-0.61648657208022095</v>
      </c>
      <c r="K218" s="10">
        <v>-13.8532979013355</v>
      </c>
    </row>
    <row r="219" spans="1:11" ht="15" customHeight="1" x14ac:dyDescent="0.25">
      <c r="A219" s="12">
        <v>43959</v>
      </c>
      <c r="B219" s="13">
        <v>30.82</v>
      </c>
      <c r="C219" s="14">
        <v>1760001</v>
      </c>
      <c r="D219" s="13">
        <v>1.6826129990102201</v>
      </c>
      <c r="E219" s="13">
        <v>30.71</v>
      </c>
      <c r="F219" s="13">
        <v>30.66</v>
      </c>
      <c r="G219" s="13">
        <v>30.87</v>
      </c>
      <c r="H219" s="13">
        <v>30.900905999999999</v>
      </c>
      <c r="I219" s="13">
        <v>31.803287999999998</v>
      </c>
      <c r="J219" s="13">
        <v>1.6826157584854</v>
      </c>
      <c r="K219" s="13">
        <v>-13.3189206868356</v>
      </c>
    </row>
    <row r="220" spans="1:11" ht="15" customHeight="1" x14ac:dyDescent="0.25">
      <c r="A220" s="3">
        <v>43958</v>
      </c>
      <c r="B220" s="10">
        <v>30.31</v>
      </c>
      <c r="C220" s="11">
        <v>2800466</v>
      </c>
      <c r="D220" s="10">
        <v>1.81390661740006</v>
      </c>
      <c r="E220" s="10">
        <v>30.27</v>
      </c>
      <c r="F220" s="10">
        <v>30.13</v>
      </c>
      <c r="G220" s="10">
        <v>30.49</v>
      </c>
      <c r="H220" s="10">
        <v>30.344605999999999</v>
      </c>
      <c r="I220" s="10">
        <v>31.277016</v>
      </c>
      <c r="J220" s="10">
        <v>1.813899118451</v>
      </c>
      <c r="K220" s="10">
        <v>-14.7532951757972</v>
      </c>
    </row>
    <row r="221" spans="1:11" ht="15" customHeight="1" x14ac:dyDescent="0.25">
      <c r="A221" s="12">
        <v>43957</v>
      </c>
      <c r="B221" s="13">
        <v>29.77</v>
      </c>
      <c r="C221" s="14">
        <v>2690224</v>
      </c>
      <c r="D221" s="13">
        <v>-1.3585155732273</v>
      </c>
      <c r="E221" s="13">
        <v>30.28</v>
      </c>
      <c r="F221" s="13">
        <v>29.74</v>
      </c>
      <c r="G221" s="13">
        <v>30.320699999999999</v>
      </c>
      <c r="H221" s="13">
        <v>29.967306000000001</v>
      </c>
      <c r="I221" s="13">
        <v>30.71979</v>
      </c>
      <c r="J221" s="13">
        <v>-1.3585132006138001</v>
      </c>
      <c r="K221" s="13">
        <v>-16.2720359771054</v>
      </c>
    </row>
    <row r="222" spans="1:11" ht="15" customHeight="1" x14ac:dyDescent="0.25">
      <c r="A222" s="3">
        <v>43956</v>
      </c>
      <c r="B222" s="10">
        <v>30.18</v>
      </c>
      <c r="C222" s="11">
        <v>1957122</v>
      </c>
      <c r="D222" s="10">
        <v>-0.19841269841269699</v>
      </c>
      <c r="E222" s="10">
        <v>30.31</v>
      </c>
      <c r="F222" s="10">
        <v>30.12</v>
      </c>
      <c r="G222" s="10">
        <v>30.49</v>
      </c>
      <c r="H222" s="10">
        <v>30.422536000000001</v>
      </c>
      <c r="I222" s="10">
        <v>31.142869999999998</v>
      </c>
      <c r="J222" s="10">
        <v>-0.19840548797938001</v>
      </c>
      <c r="K222" s="10">
        <v>-15.118915235758999</v>
      </c>
    </row>
    <row r="223" spans="1:11" ht="15" customHeight="1" x14ac:dyDescent="0.25">
      <c r="A223" s="12">
        <v>43955</v>
      </c>
      <c r="B223" s="13">
        <v>30.24</v>
      </c>
      <c r="C223" s="14">
        <v>3017756</v>
      </c>
      <c r="D223" s="13">
        <v>-0.460829493087555</v>
      </c>
      <c r="E223" s="13">
        <v>30.04</v>
      </c>
      <c r="F223" s="13">
        <v>29.885000000000002</v>
      </c>
      <c r="G223" s="13">
        <v>30.25</v>
      </c>
      <c r="H223" s="13">
        <v>29.993376999999999</v>
      </c>
      <c r="I223" s="13">
        <v>31.204782000000002</v>
      </c>
      <c r="J223" s="13">
        <v>-0.46083081607473098</v>
      </c>
      <c r="K223" s="13">
        <v>-14.950171708912499</v>
      </c>
    </row>
    <row r="224" spans="1:11" ht="15" customHeight="1" x14ac:dyDescent="0.25">
      <c r="A224" s="3">
        <v>43952</v>
      </c>
      <c r="B224" s="10">
        <v>30.38</v>
      </c>
      <c r="C224" s="11">
        <v>4916986</v>
      </c>
      <c r="D224" s="10">
        <v>-2.2207917605407101</v>
      </c>
      <c r="E224" s="10">
        <v>30.6</v>
      </c>
      <c r="F224" s="10">
        <v>30.23</v>
      </c>
      <c r="G224" s="10">
        <v>30.74</v>
      </c>
      <c r="H224" s="10">
        <v>31.383648999999998</v>
      </c>
      <c r="I224" s="10">
        <v>31.349249</v>
      </c>
      <c r="J224" s="10">
        <v>-2.2207951626610898</v>
      </c>
      <c r="K224" s="10">
        <v>-14.556421368220199</v>
      </c>
    </row>
    <row r="225" spans="1:11" ht="15" customHeight="1" x14ac:dyDescent="0.25">
      <c r="A225" s="12">
        <v>43951</v>
      </c>
      <c r="B225" s="13">
        <v>31.07</v>
      </c>
      <c r="C225" s="14">
        <v>4322373</v>
      </c>
      <c r="D225" s="13">
        <v>-1.95645313979173</v>
      </c>
      <c r="E225" s="13">
        <v>31.27</v>
      </c>
      <c r="F225" s="13">
        <v>30.87</v>
      </c>
      <c r="G225" s="13">
        <v>31.27</v>
      </c>
      <c r="H225" s="13">
        <v>31.226144999999999</v>
      </c>
      <c r="I225" s="13">
        <v>32.061264000000001</v>
      </c>
      <c r="J225" s="13">
        <v>-1.95645729497458</v>
      </c>
      <c r="K225" s="13">
        <v>-12.615797219950901</v>
      </c>
    </row>
    <row r="226" spans="1:11" ht="15" customHeight="1" x14ac:dyDescent="0.25">
      <c r="A226" s="3">
        <v>43950</v>
      </c>
      <c r="B226" s="10">
        <v>31.69</v>
      </c>
      <c r="C226" s="11">
        <v>2322577</v>
      </c>
      <c r="D226" s="10">
        <v>3.4606594841658498</v>
      </c>
      <c r="E226" s="10">
        <v>31.39</v>
      </c>
      <c r="F226" s="10">
        <v>31.31</v>
      </c>
      <c r="G226" s="10">
        <v>31.84</v>
      </c>
      <c r="H226" s="10">
        <v>31.637867</v>
      </c>
      <c r="I226" s="10">
        <v>32.701045999999998</v>
      </c>
      <c r="J226" s="10">
        <v>3.4606676163440402</v>
      </c>
      <c r="K226" s="10">
        <v>-10.872046879258599</v>
      </c>
    </row>
    <row r="227" spans="1:11" ht="15" customHeight="1" x14ac:dyDescent="0.25">
      <c r="A227" s="12">
        <v>43949</v>
      </c>
      <c r="B227" s="13">
        <v>30.63</v>
      </c>
      <c r="C227" s="14">
        <v>2443974</v>
      </c>
      <c r="D227" s="13">
        <v>0.55810899540380499</v>
      </c>
      <c r="E227" s="13">
        <v>31.08</v>
      </c>
      <c r="F227" s="13">
        <v>30.614999999999998</v>
      </c>
      <c r="G227" s="13">
        <v>31.12</v>
      </c>
      <c r="H227" s="13">
        <v>30.873170000000002</v>
      </c>
      <c r="I227" s="13">
        <v>31.607225</v>
      </c>
      <c r="J227" s="13">
        <v>0.55811312110665101</v>
      </c>
      <c r="K227" s="13">
        <v>-13.8532979013355</v>
      </c>
    </row>
    <row r="228" spans="1:11" ht="15" customHeight="1" x14ac:dyDescent="0.25">
      <c r="A228" s="3">
        <v>43948</v>
      </c>
      <c r="B228" s="10">
        <v>30.46</v>
      </c>
      <c r="C228" s="11">
        <v>1666451</v>
      </c>
      <c r="D228" s="10">
        <v>1.97522597924337</v>
      </c>
      <c r="E228" s="10">
        <v>30.08</v>
      </c>
      <c r="F228" s="10">
        <v>30.05</v>
      </c>
      <c r="G228" s="10">
        <v>30.53</v>
      </c>
      <c r="H228" s="10">
        <v>30.375727000000001</v>
      </c>
      <c r="I228" s="10">
        <v>31.431799999999999</v>
      </c>
      <c r="J228" s="10">
        <v>1.97521790479757</v>
      </c>
      <c r="K228" s="10">
        <v>-14.331425456527599</v>
      </c>
    </row>
    <row r="229" spans="1:11" ht="15" customHeight="1" x14ac:dyDescent="0.25">
      <c r="A229" s="12">
        <v>43945</v>
      </c>
      <c r="B229" s="13">
        <v>29.87</v>
      </c>
      <c r="C229" s="14">
        <v>2664800</v>
      </c>
      <c r="D229" s="13">
        <v>1.1171293161814599</v>
      </c>
      <c r="E229" s="13">
        <v>29.75</v>
      </c>
      <c r="F229" s="13">
        <v>29.45</v>
      </c>
      <c r="G229" s="13">
        <v>29.93</v>
      </c>
      <c r="H229" s="13">
        <v>29.536587999999998</v>
      </c>
      <c r="I229" s="13">
        <v>30.822979</v>
      </c>
      <c r="J229" s="13">
        <v>1.11713133294732</v>
      </c>
      <c r="K229" s="13">
        <v>-15.9907904061052</v>
      </c>
    </row>
    <row r="230" spans="1:11" ht="15" customHeight="1" x14ac:dyDescent="0.25">
      <c r="A230" s="3">
        <v>43944</v>
      </c>
      <c r="B230" s="10">
        <v>29.54</v>
      </c>
      <c r="C230" s="11">
        <v>5728392</v>
      </c>
      <c r="D230" s="10">
        <v>-1.0716677829872701</v>
      </c>
      <c r="E230" s="10">
        <v>29.76</v>
      </c>
      <c r="F230" s="10">
        <v>29.42</v>
      </c>
      <c r="G230" s="10">
        <v>30.37</v>
      </c>
      <c r="H230" s="10">
        <v>30.025269999999999</v>
      </c>
      <c r="I230" s="10">
        <v>30.48245</v>
      </c>
      <c r="J230" s="10">
        <v>-1.0716698915316001</v>
      </c>
      <c r="K230" s="10">
        <v>-16.918915235758998</v>
      </c>
    </row>
    <row r="231" spans="1:11" ht="15" customHeight="1" x14ac:dyDescent="0.25">
      <c r="A231" s="12">
        <v>43943</v>
      </c>
      <c r="B231" s="13">
        <v>29.86</v>
      </c>
      <c r="C231" s="14">
        <v>2336649</v>
      </c>
      <c r="D231" s="13">
        <v>1.1175076193701201</v>
      </c>
      <c r="E231" s="13">
        <v>29.86</v>
      </c>
      <c r="F231" s="13">
        <v>29.71</v>
      </c>
      <c r="G231" s="13">
        <v>29.94</v>
      </c>
      <c r="H231" s="13">
        <v>29.840944</v>
      </c>
      <c r="I231" s="13">
        <v>30.812660000000001</v>
      </c>
      <c r="J231" s="13">
        <v>1.11750631691935</v>
      </c>
      <c r="K231" s="13">
        <v>-16.018915235759</v>
      </c>
    </row>
    <row r="232" spans="1:11" ht="15" customHeight="1" x14ac:dyDescent="0.25">
      <c r="A232" s="3">
        <v>43942</v>
      </c>
      <c r="B232" s="10">
        <v>29.53</v>
      </c>
      <c r="C232" s="11">
        <v>3026176</v>
      </c>
      <c r="D232" s="10">
        <v>-2.5412541254125398</v>
      </c>
      <c r="E232" s="10">
        <v>29.67</v>
      </c>
      <c r="F232" s="10">
        <v>29.37</v>
      </c>
      <c r="G232" s="10">
        <v>30</v>
      </c>
      <c r="H232" s="10">
        <v>29.478846999999998</v>
      </c>
      <c r="I232" s="10">
        <v>30.472131999999998</v>
      </c>
      <c r="J232" s="10">
        <v>-2.54125019985322</v>
      </c>
      <c r="K232" s="10">
        <v>-16.947037339874601</v>
      </c>
    </row>
    <row r="233" spans="1:11" ht="15" customHeight="1" x14ac:dyDescent="0.25">
      <c r="A233" s="12">
        <v>43941</v>
      </c>
      <c r="B233" s="13">
        <v>30.3</v>
      </c>
      <c r="C233" s="14">
        <v>2377240</v>
      </c>
      <c r="D233" s="13">
        <v>-1.3029315960912</v>
      </c>
      <c r="E233" s="13">
        <v>30.18</v>
      </c>
      <c r="F233" s="13">
        <v>30.164999999999999</v>
      </c>
      <c r="G233" s="13">
        <v>30.82</v>
      </c>
      <c r="H233" s="13">
        <v>30.766128999999999</v>
      </c>
      <c r="I233" s="13">
        <v>31.266697000000001</v>
      </c>
      <c r="J233" s="13">
        <v>-1.3029357192325699</v>
      </c>
      <c r="K233" s="13">
        <v>-14.781420005451</v>
      </c>
    </row>
    <row r="234" spans="1:11" ht="15" customHeight="1" x14ac:dyDescent="0.25">
      <c r="A234" s="3">
        <v>43938</v>
      </c>
      <c r="B234" s="10">
        <v>30.7</v>
      </c>
      <c r="C234" s="11">
        <v>2036144</v>
      </c>
      <c r="D234" s="10">
        <v>3.6112048599392401</v>
      </c>
      <c r="E234" s="10">
        <v>30.62</v>
      </c>
      <c r="F234" s="10">
        <v>30.35</v>
      </c>
      <c r="G234" s="10">
        <v>30.795000000000002</v>
      </c>
      <c r="H234" s="10">
        <v>30.565069999999999</v>
      </c>
      <c r="I234" s="10">
        <v>31.679459999999999</v>
      </c>
      <c r="J234" s="10">
        <v>3.6112098381567201</v>
      </c>
      <c r="K234" s="10">
        <v>-13.656418642681899</v>
      </c>
    </row>
    <row r="235" spans="1:11" ht="15" customHeight="1" x14ac:dyDescent="0.25">
      <c r="A235" s="12">
        <v>43937</v>
      </c>
      <c r="B235" s="13">
        <v>29.63</v>
      </c>
      <c r="C235" s="14">
        <v>2915076</v>
      </c>
      <c r="D235" s="13">
        <v>-0.43682795698926002</v>
      </c>
      <c r="E235" s="13">
        <v>29.9</v>
      </c>
      <c r="F235" s="13">
        <v>29.33</v>
      </c>
      <c r="G235" s="13">
        <v>29.969899999999999</v>
      </c>
      <c r="H235" s="13">
        <v>29.660377</v>
      </c>
      <c r="I235" s="13">
        <v>30.575320999999999</v>
      </c>
      <c r="J235" s="13">
        <v>-0.43682943524683199</v>
      </c>
      <c r="K235" s="13">
        <v>-16.6657917688743</v>
      </c>
    </row>
    <row r="236" spans="1:11" ht="15" customHeight="1" x14ac:dyDescent="0.25">
      <c r="A236" s="3">
        <v>43936</v>
      </c>
      <c r="B236" s="10">
        <v>29.76</v>
      </c>
      <c r="C236" s="11">
        <v>2971236</v>
      </c>
      <c r="D236" s="10">
        <v>-4.40089945390298</v>
      </c>
      <c r="E236" s="10">
        <v>29.85</v>
      </c>
      <c r="F236" s="10">
        <v>29.61</v>
      </c>
      <c r="G236" s="10">
        <v>29.984999999999999</v>
      </c>
      <c r="H236" s="10">
        <v>29.768577000000001</v>
      </c>
      <c r="I236" s="10">
        <v>30.709468999999999</v>
      </c>
      <c r="J236" s="10">
        <v>-4.4008972088906404</v>
      </c>
      <c r="K236" s="10">
        <v>-16.300166257835901</v>
      </c>
    </row>
    <row r="237" spans="1:11" ht="15" customHeight="1" x14ac:dyDescent="0.25">
      <c r="A237" s="12">
        <v>43935</v>
      </c>
      <c r="B237" s="13">
        <v>31.13</v>
      </c>
      <c r="C237" s="14">
        <v>2876703</v>
      </c>
      <c r="D237" s="13">
        <v>1.9652800524074501</v>
      </c>
      <c r="E237" s="13">
        <v>31.19</v>
      </c>
      <c r="F237" s="13">
        <v>30.99</v>
      </c>
      <c r="G237" s="13">
        <v>31.51</v>
      </c>
      <c r="H237" s="13">
        <v>31.101834</v>
      </c>
      <c r="I237" s="13">
        <v>32.123176999999998</v>
      </c>
      <c r="J237" s="13">
        <v>1.9652751793452801</v>
      </c>
      <c r="K237" s="13">
        <v>-12.447050967566</v>
      </c>
    </row>
    <row r="238" spans="1:11" ht="15" customHeight="1" x14ac:dyDescent="0.25">
      <c r="A238" s="3">
        <v>43934</v>
      </c>
      <c r="B238" s="10">
        <v>30.53</v>
      </c>
      <c r="C238" s="11">
        <v>2161463</v>
      </c>
      <c r="D238" s="10">
        <v>-1.19741100323623</v>
      </c>
      <c r="E238" s="10">
        <v>30.73</v>
      </c>
      <c r="F238" s="10">
        <v>30.23</v>
      </c>
      <c r="G238" s="10">
        <v>30.83</v>
      </c>
      <c r="H238" s="10">
        <v>30.639408</v>
      </c>
      <c r="I238" s="10">
        <v>31.504035999999999</v>
      </c>
      <c r="J238" s="10">
        <v>-1.1974092575262201</v>
      </c>
      <c r="K238" s="10">
        <v>-14.1345434723357</v>
      </c>
    </row>
    <row r="239" spans="1:11" ht="15" customHeight="1" x14ac:dyDescent="0.25">
      <c r="A239" s="12">
        <v>43930</v>
      </c>
      <c r="B239" s="13">
        <v>30.9</v>
      </c>
      <c r="C239" s="14">
        <v>4984572</v>
      </c>
      <c r="D239" s="13">
        <v>2.5215660252156402</v>
      </c>
      <c r="E239" s="13">
        <v>30.76</v>
      </c>
      <c r="F239" s="13">
        <v>30.484999999999999</v>
      </c>
      <c r="G239" s="13">
        <v>31.1</v>
      </c>
      <c r="H239" s="13">
        <v>30.746438999999999</v>
      </c>
      <c r="I239" s="13">
        <v>31.885840000000002</v>
      </c>
      <c r="J239" s="13">
        <v>2.5215653744809798</v>
      </c>
      <c r="K239" s="13">
        <v>-13.0939220496047</v>
      </c>
    </row>
    <row r="240" spans="1:11" ht="15" customHeight="1" x14ac:dyDescent="0.25">
      <c r="A240" s="3">
        <v>43929</v>
      </c>
      <c r="B240" s="10">
        <v>30.14</v>
      </c>
      <c r="C240" s="11">
        <v>3290660</v>
      </c>
      <c r="D240" s="10">
        <v>1.1409395973154199</v>
      </c>
      <c r="E240" s="10">
        <v>29.98</v>
      </c>
      <c r="F240" s="10">
        <v>29.69</v>
      </c>
      <c r="G240" s="10">
        <v>30.3</v>
      </c>
      <c r="H240" s="10">
        <v>30.101514999999999</v>
      </c>
      <c r="I240" s="10">
        <v>31.101593000000001</v>
      </c>
      <c r="J240" s="10">
        <v>1.14094475242614</v>
      </c>
      <c r="K240" s="10">
        <v>-15.2314172799127</v>
      </c>
    </row>
    <row r="241" spans="1:11" ht="15" customHeight="1" x14ac:dyDescent="0.25">
      <c r="A241" s="12">
        <v>43928</v>
      </c>
      <c r="B241" s="13">
        <v>29.8</v>
      </c>
      <c r="C241" s="14">
        <v>4202484</v>
      </c>
      <c r="D241" s="13">
        <v>0.53981106612686003</v>
      </c>
      <c r="E241" s="13">
        <v>30.69</v>
      </c>
      <c r="F241" s="13">
        <v>29.8</v>
      </c>
      <c r="G241" s="13">
        <v>30.75</v>
      </c>
      <c r="H241" s="13">
        <v>30.220141000000002</v>
      </c>
      <c r="I241" s="13">
        <v>30.750744000000001</v>
      </c>
      <c r="J241" s="13">
        <v>0.53980887763014296</v>
      </c>
      <c r="K241" s="13">
        <v>-16.187669664758701</v>
      </c>
    </row>
    <row r="242" spans="1:11" ht="15" customHeight="1" x14ac:dyDescent="0.25">
      <c r="A242" s="3">
        <v>43927</v>
      </c>
      <c r="B242" s="10">
        <v>29.64</v>
      </c>
      <c r="C242" s="11">
        <v>3127118</v>
      </c>
      <c r="D242" s="10">
        <v>6.0844667143879798</v>
      </c>
      <c r="E242" s="10">
        <v>29.12</v>
      </c>
      <c r="F242" s="10">
        <v>29.045000000000002</v>
      </c>
      <c r="G242" s="10">
        <v>29.824999999999999</v>
      </c>
      <c r="H242" s="10">
        <v>29.292023</v>
      </c>
      <c r="I242" s="10">
        <v>30.585640000000001</v>
      </c>
      <c r="J242" s="10">
        <v>6.0844626227706398</v>
      </c>
      <c r="K242" s="10">
        <v>-16.637666939220399</v>
      </c>
    </row>
    <row r="243" spans="1:11" ht="15" customHeight="1" x14ac:dyDescent="0.25">
      <c r="A243" s="12">
        <v>43924</v>
      </c>
      <c r="B243" s="13">
        <v>27.94</v>
      </c>
      <c r="C243" s="14">
        <v>2229176</v>
      </c>
      <c r="D243" s="13">
        <v>-1.6889514426460199</v>
      </c>
      <c r="E243" s="13">
        <v>28.01</v>
      </c>
      <c r="F243" s="13">
        <v>27.66</v>
      </c>
      <c r="G243" s="13">
        <v>28.16</v>
      </c>
      <c r="H243" s="13">
        <v>27.948191999999999</v>
      </c>
      <c r="I243" s="13">
        <v>28.831403999999999</v>
      </c>
      <c r="J243" s="13">
        <v>-1.6889479991913099</v>
      </c>
      <c r="K243" s="13">
        <v>-21.418904333605798</v>
      </c>
    </row>
    <row r="244" spans="1:11" ht="15" customHeight="1" x14ac:dyDescent="0.25">
      <c r="A244" s="3">
        <v>43923</v>
      </c>
      <c r="B244" s="10">
        <v>28.42</v>
      </c>
      <c r="C244" s="11">
        <v>4320757</v>
      </c>
      <c r="D244" s="10">
        <v>1.4637629418064999</v>
      </c>
      <c r="E244" s="10">
        <v>27.88</v>
      </c>
      <c r="F244" s="10">
        <v>27.79</v>
      </c>
      <c r="G244" s="10">
        <v>28.7</v>
      </c>
      <c r="H244" s="10">
        <v>28.384316999999999</v>
      </c>
      <c r="I244" s="10">
        <v>29.326716999999999</v>
      </c>
      <c r="J244" s="10">
        <v>1.4637604257207999</v>
      </c>
      <c r="K244" s="10">
        <v>-20.0689097846824</v>
      </c>
    </row>
    <row r="245" spans="1:11" ht="15" customHeight="1" x14ac:dyDescent="0.25">
      <c r="A245" s="12">
        <v>43922</v>
      </c>
      <c r="B245" s="13">
        <v>28.01</v>
      </c>
      <c r="C245" s="14">
        <v>4016300</v>
      </c>
      <c r="D245" s="13">
        <v>-5.08302270416808</v>
      </c>
      <c r="E245" s="13">
        <v>28.45</v>
      </c>
      <c r="F245" s="13">
        <v>27.9</v>
      </c>
      <c r="G245" s="13">
        <v>28.655000000000001</v>
      </c>
      <c r="H245" s="13">
        <v>28.456325</v>
      </c>
      <c r="I245" s="13">
        <v>28.903637</v>
      </c>
      <c r="J245" s="13">
        <v>-5.0830248263024496</v>
      </c>
      <c r="K245" s="13">
        <v>-21.222030526028799</v>
      </c>
    </row>
    <row r="246" spans="1:11" ht="15" customHeight="1" x14ac:dyDescent="0.25">
      <c r="A246" s="3">
        <v>43921</v>
      </c>
      <c r="B246" s="10">
        <v>29.51</v>
      </c>
      <c r="C246" s="11">
        <v>4036141</v>
      </c>
      <c r="D246" s="10">
        <v>-1.0063737001006201</v>
      </c>
      <c r="E246" s="10">
        <v>29.52</v>
      </c>
      <c r="F246" s="10">
        <v>29.12</v>
      </c>
      <c r="G246" s="10">
        <v>29.8</v>
      </c>
      <c r="H246" s="10">
        <v>29.71096</v>
      </c>
      <c r="I246" s="10">
        <v>30.451494</v>
      </c>
      <c r="J246" s="10">
        <v>-1.0063728287690801</v>
      </c>
      <c r="K246" s="10">
        <v>-17.003286999182301</v>
      </c>
    </row>
    <row r="247" spans="1:11" ht="15" customHeight="1" x14ac:dyDescent="0.25">
      <c r="A247" s="12">
        <v>43920</v>
      </c>
      <c r="B247" s="13">
        <v>29.81</v>
      </c>
      <c r="C247" s="14">
        <v>3269580</v>
      </c>
      <c r="D247" s="13">
        <v>1.6365496079099899</v>
      </c>
      <c r="E247" s="13">
        <v>29.19</v>
      </c>
      <c r="F247" s="13">
        <v>29.02</v>
      </c>
      <c r="G247" s="13">
        <v>29.88</v>
      </c>
      <c r="H247" s="13">
        <v>29.639119999999998</v>
      </c>
      <c r="I247" s="13">
        <v>30.761064999999999</v>
      </c>
      <c r="J247" s="13">
        <v>1.6365528691672799</v>
      </c>
      <c r="K247" s="13">
        <v>-16.159539384028299</v>
      </c>
    </row>
    <row r="248" spans="1:11" ht="15" customHeight="1" x14ac:dyDescent="0.25">
      <c r="A248" s="3">
        <v>43917</v>
      </c>
      <c r="B248" s="10">
        <v>29.33</v>
      </c>
      <c r="C248" s="11">
        <v>3741772</v>
      </c>
      <c r="D248" s="10">
        <v>-3.9620170268500399</v>
      </c>
      <c r="E248" s="10">
        <v>29.14</v>
      </c>
      <c r="F248" s="10">
        <v>28.740100000000002</v>
      </c>
      <c r="G248" s="10">
        <v>29.81</v>
      </c>
      <c r="H248" s="10">
        <v>29.299188999999998</v>
      </c>
      <c r="I248" s="10">
        <v>30.265750000000001</v>
      </c>
      <c r="J248" s="10">
        <v>-3.96201984778047</v>
      </c>
      <c r="K248" s="10">
        <v>-17.509539384028301</v>
      </c>
    </row>
    <row r="249" spans="1:11" ht="15" customHeight="1" x14ac:dyDescent="0.25">
      <c r="A249" s="12">
        <v>43916</v>
      </c>
      <c r="B249" s="13">
        <v>30.54</v>
      </c>
      <c r="C249" s="14">
        <v>5876223</v>
      </c>
      <c r="D249" s="13">
        <v>4.1965199590583397</v>
      </c>
      <c r="E249" s="13">
        <v>29.44</v>
      </c>
      <c r="F249" s="13">
        <v>29.43</v>
      </c>
      <c r="G249" s="13">
        <v>30.6</v>
      </c>
      <c r="H249" s="13">
        <v>30.476444000000001</v>
      </c>
      <c r="I249" s="13">
        <v>31.514354999999998</v>
      </c>
      <c r="J249" s="13">
        <v>4.1965261757511696</v>
      </c>
      <c r="K249" s="13">
        <v>-14.1064186426819</v>
      </c>
    </row>
    <row r="250" spans="1:11" ht="15" customHeight="1" x14ac:dyDescent="0.25">
      <c r="A250" s="3">
        <v>43915</v>
      </c>
      <c r="B250" s="10">
        <v>29.31</v>
      </c>
      <c r="C250" s="11">
        <v>4490210</v>
      </c>
      <c r="D250" s="10">
        <v>3.7154989384288601</v>
      </c>
      <c r="E250" s="10">
        <v>28.47</v>
      </c>
      <c r="F250" s="10">
        <v>28.06</v>
      </c>
      <c r="G250" s="10">
        <v>29.905000000000001</v>
      </c>
      <c r="H250" s="10">
        <v>29.449542000000001</v>
      </c>
      <c r="I250" s="10">
        <v>30.245111000000001</v>
      </c>
      <c r="J250" s="10">
        <v>3.7154940640629199</v>
      </c>
      <c r="K250" s="10">
        <v>-17.565791768874298</v>
      </c>
    </row>
    <row r="251" spans="1:11" ht="15" customHeight="1" x14ac:dyDescent="0.25">
      <c r="A251" s="12">
        <v>43914</v>
      </c>
      <c r="B251" s="13">
        <v>28.26</v>
      </c>
      <c r="C251" s="14">
        <v>4228745</v>
      </c>
      <c r="D251" s="13">
        <v>9.4076655052264897</v>
      </c>
      <c r="E251" s="13">
        <v>27.92</v>
      </c>
      <c r="F251" s="13">
        <v>27.53</v>
      </c>
      <c r="G251" s="13">
        <v>28.64</v>
      </c>
      <c r="H251" s="13">
        <v>28.466615000000001</v>
      </c>
      <c r="I251" s="13">
        <v>29.161612999999999</v>
      </c>
      <c r="J251" s="13">
        <v>9.4076686556675995</v>
      </c>
      <c r="K251" s="13">
        <v>-20.518907059144102</v>
      </c>
    </row>
    <row r="252" spans="1:11" ht="15" customHeight="1" x14ac:dyDescent="0.25">
      <c r="A252" s="3">
        <v>43913</v>
      </c>
      <c r="B252" s="10">
        <v>25.83</v>
      </c>
      <c r="C252" s="11">
        <v>3976832</v>
      </c>
      <c r="D252" s="10">
        <v>0.78033554428404905</v>
      </c>
      <c r="E252" s="10">
        <v>26.09</v>
      </c>
      <c r="F252" s="10">
        <v>25.56</v>
      </c>
      <c r="G252" s="10">
        <v>26.54</v>
      </c>
      <c r="H252" s="10">
        <v>25.986787</v>
      </c>
      <c r="I252" s="10">
        <v>26.654084999999998</v>
      </c>
      <c r="J252" s="10">
        <v>1.16375906235226</v>
      </c>
      <c r="K252" s="10">
        <v>-27.353270645952499</v>
      </c>
    </row>
    <row r="253" spans="1:11" ht="15" customHeight="1" x14ac:dyDescent="0.25">
      <c r="A253" s="12">
        <v>43910</v>
      </c>
      <c r="B253" s="13">
        <v>25.63</v>
      </c>
      <c r="C253" s="14">
        <v>3086304</v>
      </c>
      <c r="D253" s="13">
        <v>0.27386541471048298</v>
      </c>
      <c r="E253" s="13">
        <v>26.36</v>
      </c>
      <c r="F253" s="13">
        <v>25.4</v>
      </c>
      <c r="G253" s="13">
        <v>27</v>
      </c>
      <c r="H253" s="13">
        <v>26.564202999999999</v>
      </c>
      <c r="I253" s="13">
        <v>26.347463999999999</v>
      </c>
      <c r="J253" s="13">
        <v>0.27386343288169301</v>
      </c>
      <c r="K253" s="13">
        <v>-28.188977923139799</v>
      </c>
    </row>
    <row r="254" spans="1:11" ht="15" customHeight="1" x14ac:dyDescent="0.25">
      <c r="A254" s="3">
        <v>43909</v>
      </c>
      <c r="B254" s="10">
        <v>25.56</v>
      </c>
      <c r="C254" s="11">
        <v>3821068</v>
      </c>
      <c r="D254" s="10">
        <v>1.46883684001586</v>
      </c>
      <c r="E254" s="10">
        <v>25.02</v>
      </c>
      <c r="F254" s="10">
        <v>24.77</v>
      </c>
      <c r="G254" s="10">
        <v>26.12</v>
      </c>
      <c r="H254" s="10">
        <v>25.618628999999999</v>
      </c>
      <c r="I254" s="10">
        <v>26.275504999999999</v>
      </c>
      <c r="J254" s="10">
        <v>1.4688389295492299</v>
      </c>
      <c r="K254" s="10">
        <v>-28.385104933224302</v>
      </c>
    </row>
    <row r="255" spans="1:11" ht="15" customHeight="1" x14ac:dyDescent="0.25">
      <c r="A255" s="12">
        <v>43908</v>
      </c>
      <c r="B255" s="13">
        <v>25.19</v>
      </c>
      <c r="C255" s="14">
        <v>3324892</v>
      </c>
      <c r="D255" s="13">
        <v>-7.6951264199340397</v>
      </c>
      <c r="E255" s="13">
        <v>25.36</v>
      </c>
      <c r="F255" s="13">
        <v>24.29</v>
      </c>
      <c r="G255" s="13">
        <v>26.01</v>
      </c>
      <c r="H255" s="13">
        <v>25.219701000000001</v>
      </c>
      <c r="I255" s="13">
        <v>25.895147000000001</v>
      </c>
      <c r="J255" s="13">
        <v>-7.6951310999733602</v>
      </c>
      <c r="K255" s="13">
        <v>-29.421785227582401</v>
      </c>
    </row>
    <row r="256" spans="1:11" ht="15" customHeight="1" x14ac:dyDescent="0.25">
      <c r="A256" s="3">
        <v>43907</v>
      </c>
      <c r="B256" s="10">
        <v>27.29</v>
      </c>
      <c r="C256" s="11">
        <v>3165707</v>
      </c>
      <c r="D256" s="10">
        <v>5.1637764932562504</v>
      </c>
      <c r="E256" s="10">
        <v>26.19</v>
      </c>
      <c r="F256" s="10">
        <v>25.745000000000001</v>
      </c>
      <c r="G256" s="10">
        <v>27.38</v>
      </c>
      <c r="H256" s="10">
        <v>27.077365</v>
      </c>
      <c r="I256" s="10">
        <v>28.053934000000002</v>
      </c>
      <c r="J256" s="10">
        <v>5.1637809598303797</v>
      </c>
      <c r="K256" s="10">
        <v>-23.537928590896598</v>
      </c>
    </row>
    <row r="257" spans="1:11" ht="15" customHeight="1" x14ac:dyDescent="0.25">
      <c r="A257" s="12">
        <v>43906</v>
      </c>
      <c r="B257" s="13">
        <v>25.95</v>
      </c>
      <c r="C257" s="14">
        <v>4681296</v>
      </c>
      <c r="D257" s="13">
        <v>-11.463664278403201</v>
      </c>
      <c r="E257" s="13">
        <v>25.31</v>
      </c>
      <c r="F257" s="13">
        <v>25</v>
      </c>
      <c r="G257" s="13">
        <v>27.19</v>
      </c>
      <c r="H257" s="13">
        <v>26.625451999999999</v>
      </c>
      <c r="I257" s="13">
        <v>26.676421999999999</v>
      </c>
      <c r="J257" s="13">
        <v>-11.4636614792503</v>
      </c>
      <c r="K257" s="13">
        <v>-27.2923902970836</v>
      </c>
    </row>
    <row r="258" spans="1:11" ht="15" customHeight="1" x14ac:dyDescent="0.25">
      <c r="A258" s="3">
        <v>43903</v>
      </c>
      <c r="B258" s="10">
        <v>29.31</v>
      </c>
      <c r="C258" s="11">
        <v>2881001</v>
      </c>
      <c r="D258" s="10">
        <v>6.1956521739130199</v>
      </c>
      <c r="E258" s="10">
        <v>29.77</v>
      </c>
      <c r="F258" s="10">
        <v>27.43</v>
      </c>
      <c r="G258" s="10">
        <v>29.81</v>
      </c>
      <c r="H258" s="10">
        <v>27.911245999999998</v>
      </c>
      <c r="I258" s="10">
        <v>30.130478</v>
      </c>
      <c r="J258" s="10">
        <v>6.1956438836156398</v>
      </c>
      <c r="K258" s="10">
        <v>-17.878228400108998</v>
      </c>
    </row>
    <row r="259" spans="1:11" ht="15" customHeight="1" x14ac:dyDescent="0.25">
      <c r="A259" s="12">
        <v>43902</v>
      </c>
      <c r="B259" s="13">
        <v>27.6</v>
      </c>
      <c r="C259" s="14">
        <v>5450950</v>
      </c>
      <c r="D259" s="13">
        <v>-12.464319695527999</v>
      </c>
      <c r="E259" s="13">
        <v>29.19</v>
      </c>
      <c r="F259" s="13">
        <v>27.38</v>
      </c>
      <c r="G259" s="13">
        <v>29.29</v>
      </c>
      <c r="H259" s="13">
        <v>27.506432</v>
      </c>
      <c r="I259" s="13">
        <v>28.372612</v>
      </c>
      <c r="J259" s="13">
        <v>-12.4643163725343</v>
      </c>
      <c r="K259" s="13">
        <v>-22.669359498500899</v>
      </c>
    </row>
    <row r="260" spans="1:11" ht="15" customHeight="1" x14ac:dyDescent="0.25">
      <c r="A260" s="3">
        <v>43901</v>
      </c>
      <c r="B260" s="10">
        <v>31.53</v>
      </c>
      <c r="C260" s="11">
        <v>5866150</v>
      </c>
      <c r="D260" s="10">
        <v>-5.4005400540053801</v>
      </c>
      <c r="E260" s="10">
        <v>32.53</v>
      </c>
      <c r="F260" s="10">
        <v>31.18</v>
      </c>
      <c r="G260" s="10">
        <v>32.630000000000003</v>
      </c>
      <c r="H260" s="10">
        <v>31.914448</v>
      </c>
      <c r="I260" s="10">
        <v>32.412624000000001</v>
      </c>
      <c r="J260" s="10">
        <v>-5.4005409682021002</v>
      </c>
      <c r="K260" s="10">
        <v>-11.658152085036701</v>
      </c>
    </row>
    <row r="261" spans="1:11" ht="15" customHeight="1" x14ac:dyDescent="0.25">
      <c r="A261" s="12">
        <v>43900</v>
      </c>
      <c r="B261" s="13">
        <v>33.33</v>
      </c>
      <c r="C261" s="14">
        <v>8606074</v>
      </c>
      <c r="D261" s="13">
        <v>3.1569173630454799</v>
      </c>
      <c r="E261" s="13">
        <v>33.47</v>
      </c>
      <c r="F261" s="13">
        <v>32.049999999999997</v>
      </c>
      <c r="G261" s="13">
        <v>33.51</v>
      </c>
      <c r="H261" s="13">
        <v>32.153264</v>
      </c>
      <c r="I261" s="13">
        <v>34.263012000000003</v>
      </c>
      <c r="J261" s="13">
        <v>3.1569141873750199</v>
      </c>
      <c r="K261" s="13">
        <v>-6.6148487326246697</v>
      </c>
    </row>
    <row r="262" spans="1:11" ht="15" customHeight="1" x14ac:dyDescent="0.25">
      <c r="A262" s="3">
        <v>43899</v>
      </c>
      <c r="B262" s="10">
        <v>32.31</v>
      </c>
      <c r="C262" s="11">
        <v>5884125</v>
      </c>
      <c r="D262" s="10">
        <v>-9.3434343434343408</v>
      </c>
      <c r="E262" s="10">
        <v>33</v>
      </c>
      <c r="F262" s="10">
        <v>32.18</v>
      </c>
      <c r="G262" s="10">
        <v>33.69</v>
      </c>
      <c r="H262" s="10">
        <v>32.904639000000003</v>
      </c>
      <c r="I262" s="10">
        <v>33.214460000000003</v>
      </c>
      <c r="J262" s="10">
        <v>-9.3434310626034094</v>
      </c>
      <c r="K262" s="10">
        <v>-9.4727173616789102</v>
      </c>
    </row>
    <row r="263" spans="1:11" ht="15" customHeight="1" x14ac:dyDescent="0.25">
      <c r="A263" s="12">
        <v>43896</v>
      </c>
      <c r="B263" s="13">
        <v>35.64</v>
      </c>
      <c r="C263" s="14">
        <v>3254423</v>
      </c>
      <c r="D263" s="13">
        <v>-1.8181818181817999</v>
      </c>
      <c r="E263" s="13">
        <v>35.61</v>
      </c>
      <c r="F263" s="13">
        <v>35.25</v>
      </c>
      <c r="G263" s="13">
        <v>35.93</v>
      </c>
      <c r="H263" s="13">
        <v>35.579089000000003</v>
      </c>
      <c r="I263" s="13">
        <v>36.637675999999999</v>
      </c>
      <c r="J263" s="13">
        <v>-1.81817792028384</v>
      </c>
      <c r="K263" s="13">
        <v>-0.142611065685469</v>
      </c>
    </row>
    <row r="264" spans="1:11" ht="15" customHeight="1" x14ac:dyDescent="0.25">
      <c r="A264" s="3">
        <v>43895</v>
      </c>
      <c r="B264" s="10">
        <v>36.299999999999997</v>
      </c>
      <c r="C264" s="11">
        <v>2663769</v>
      </c>
      <c r="D264" s="10">
        <v>-3.3803566675539001</v>
      </c>
      <c r="E264" s="10">
        <v>36.450000000000003</v>
      </c>
      <c r="F264" s="10">
        <v>36.1</v>
      </c>
      <c r="G264" s="10">
        <v>36.799999999999997</v>
      </c>
      <c r="H264" s="10">
        <v>36.620618</v>
      </c>
      <c r="I264" s="10">
        <v>37.31615</v>
      </c>
      <c r="J264" s="10">
        <v>-3.3803635385947701</v>
      </c>
      <c r="K264" s="10">
        <v>1.7065958026710299</v>
      </c>
    </row>
    <row r="265" spans="1:11" ht="15" customHeight="1" x14ac:dyDescent="0.25">
      <c r="A265" s="12">
        <v>43894</v>
      </c>
      <c r="B265" s="13">
        <v>37.57</v>
      </c>
      <c r="C265" s="14">
        <v>2441036</v>
      </c>
      <c r="D265" s="13">
        <v>3.6413793103448202</v>
      </c>
      <c r="E265" s="13">
        <v>36.96</v>
      </c>
      <c r="F265" s="13">
        <v>36.67</v>
      </c>
      <c r="G265" s="13">
        <v>37.619999999999997</v>
      </c>
      <c r="H265" s="13">
        <v>37.070331000000003</v>
      </c>
      <c r="I265" s="13">
        <v>38.621704000000001</v>
      </c>
      <c r="J265" s="13">
        <v>3.64138763845189</v>
      </c>
      <c r="K265" s="13">
        <v>5.2649332243118101</v>
      </c>
    </row>
    <row r="266" spans="1:11" ht="15" customHeight="1" x14ac:dyDescent="0.25">
      <c r="A266" s="3">
        <v>43893</v>
      </c>
      <c r="B266" s="10">
        <v>36.25</v>
      </c>
      <c r="C266" s="11">
        <v>3426485</v>
      </c>
      <c r="D266" s="10">
        <v>-1.3605442176870699</v>
      </c>
      <c r="E266" s="10">
        <v>36.96</v>
      </c>
      <c r="F266" s="10">
        <v>35.99</v>
      </c>
      <c r="G266" s="10">
        <v>37.479999999999997</v>
      </c>
      <c r="H266" s="10">
        <v>36.668585</v>
      </c>
      <c r="I266" s="10">
        <v>37.264749999999999</v>
      </c>
      <c r="J266" s="10">
        <v>-1.36054799910256</v>
      </c>
      <c r="K266" s="10">
        <v>1.5665031343690401</v>
      </c>
    </row>
    <row r="267" spans="1:11" ht="15" customHeight="1" x14ac:dyDescent="0.25">
      <c r="A267" s="12">
        <v>43892</v>
      </c>
      <c r="B267" s="13">
        <v>36.75</v>
      </c>
      <c r="C267" s="14">
        <v>3817813</v>
      </c>
      <c r="D267" s="13">
        <v>2.1684737281067501</v>
      </c>
      <c r="E267" s="13">
        <v>36.06</v>
      </c>
      <c r="F267" s="13">
        <v>35.72</v>
      </c>
      <c r="G267" s="13">
        <v>36.81</v>
      </c>
      <c r="H267" s="13">
        <v>36.159581000000003</v>
      </c>
      <c r="I267" s="13">
        <v>37.778748</v>
      </c>
      <c r="J267" s="13">
        <v>2.1684746912214998</v>
      </c>
      <c r="K267" s="13">
        <v>2.9674243663123501</v>
      </c>
    </row>
    <row r="268" spans="1:11" ht="15" customHeight="1" x14ac:dyDescent="0.25">
      <c r="A268" s="3">
        <v>43889</v>
      </c>
      <c r="B268" s="10">
        <v>35.97</v>
      </c>
      <c r="C268" s="11">
        <v>6500617</v>
      </c>
      <c r="D268" s="10">
        <v>-0.79977937120794196</v>
      </c>
      <c r="E268" s="10">
        <v>35.32</v>
      </c>
      <c r="F268" s="10">
        <v>35.021999999999998</v>
      </c>
      <c r="G268" s="10">
        <v>36.03</v>
      </c>
      <c r="H268" s="10">
        <v>35.583427999999998</v>
      </c>
      <c r="I268" s="10">
        <v>36.976913000000003</v>
      </c>
      <c r="J268" s="10">
        <v>-0.79977668696711302</v>
      </c>
      <c r="K268" s="10">
        <v>0.78199236849279197</v>
      </c>
    </row>
    <row r="269" spans="1:11" ht="15" customHeight="1" x14ac:dyDescent="0.25">
      <c r="A269" s="12">
        <v>43888</v>
      </c>
      <c r="B269" s="13">
        <v>36.26</v>
      </c>
      <c r="C269" s="14">
        <v>4655736</v>
      </c>
      <c r="D269" s="13">
        <v>-2.8403001071811298</v>
      </c>
      <c r="E269" s="13">
        <v>36.71</v>
      </c>
      <c r="F269" s="13">
        <v>36.24</v>
      </c>
      <c r="G269" s="13">
        <v>37.294199999999996</v>
      </c>
      <c r="H269" s="13">
        <v>36.931781000000001</v>
      </c>
      <c r="I269" s="13">
        <v>37.275030000000001</v>
      </c>
      <c r="J269" s="13">
        <v>-2.84030342056074</v>
      </c>
      <c r="K269" s="13">
        <v>1.5945216680294401</v>
      </c>
    </row>
    <row r="270" spans="1:11" ht="15" customHeight="1" x14ac:dyDescent="0.25">
      <c r="A270" s="3">
        <v>43887</v>
      </c>
      <c r="B270" s="10">
        <v>37.32</v>
      </c>
      <c r="C270" s="11">
        <v>5330759</v>
      </c>
      <c r="D270" s="10">
        <v>2.68024658268473E-2</v>
      </c>
      <c r="E270" s="10">
        <v>37.68</v>
      </c>
      <c r="F270" s="10">
        <v>37.270000000000003</v>
      </c>
      <c r="G270" s="10">
        <v>37.979999999999997</v>
      </c>
      <c r="H270" s="10">
        <v>37.806122999999999</v>
      </c>
      <c r="I270" s="10">
        <v>38.364704000000003</v>
      </c>
      <c r="J270" s="10">
        <v>2.67948208429791E-2</v>
      </c>
      <c r="K270" s="10">
        <v>4.5644698828018599</v>
      </c>
    </row>
    <row r="271" spans="1:11" ht="15" customHeight="1" x14ac:dyDescent="0.25">
      <c r="A271" s="12">
        <v>43886</v>
      </c>
      <c r="B271" s="13">
        <v>37.31</v>
      </c>
      <c r="C271" s="14">
        <v>4804088</v>
      </c>
      <c r="D271" s="13">
        <v>-2.5594149908592199</v>
      </c>
      <c r="E271" s="13">
        <v>38.22</v>
      </c>
      <c r="F271" s="13">
        <v>37.24</v>
      </c>
      <c r="G271" s="13">
        <v>38.25</v>
      </c>
      <c r="H271" s="13">
        <v>37.748555000000003</v>
      </c>
      <c r="I271" s="13">
        <v>38.354427000000001</v>
      </c>
      <c r="J271" s="13">
        <v>-2.55941411305258</v>
      </c>
      <c r="K271" s="13">
        <v>4.5364595257563396</v>
      </c>
    </row>
    <row r="272" spans="1:11" ht="15" customHeight="1" x14ac:dyDescent="0.25">
      <c r="A272" s="3">
        <v>43885</v>
      </c>
      <c r="B272" s="10">
        <v>38.29</v>
      </c>
      <c r="C272" s="11">
        <v>3826405</v>
      </c>
      <c r="D272" s="10">
        <v>-4.3228385807096501</v>
      </c>
      <c r="E272" s="10">
        <v>38.229999999999997</v>
      </c>
      <c r="F272" s="10">
        <v>38.220999999999997</v>
      </c>
      <c r="G272" s="10">
        <v>38.549999999999997</v>
      </c>
      <c r="H272" s="10">
        <v>38.513153000000003</v>
      </c>
      <c r="I272" s="10">
        <v>39.36186</v>
      </c>
      <c r="J272" s="10">
        <v>-4.3228310158765204</v>
      </c>
      <c r="K272" s="10">
        <v>7.2822567457072802</v>
      </c>
    </row>
    <row r="273" spans="1:11" ht="15" customHeight="1" x14ac:dyDescent="0.25">
      <c r="A273" s="12">
        <v>43882</v>
      </c>
      <c r="B273" s="13">
        <v>40.020000000000003</v>
      </c>
      <c r="C273" s="14">
        <v>2242968</v>
      </c>
      <c r="D273" s="13">
        <v>-0.64548162859979696</v>
      </c>
      <c r="E273" s="13">
        <v>40.049999999999997</v>
      </c>
      <c r="F273" s="13">
        <v>39.86</v>
      </c>
      <c r="G273" s="13">
        <v>40.11</v>
      </c>
      <c r="H273" s="13">
        <v>40.096919999999997</v>
      </c>
      <c r="I273" s="13">
        <v>41.140284999999999</v>
      </c>
      <c r="J273" s="13">
        <v>-0.64547871714832805</v>
      </c>
      <c r="K273" s="13">
        <v>12.129422185881699</v>
      </c>
    </row>
    <row r="274" spans="1:11" ht="15" customHeight="1" x14ac:dyDescent="0.25">
      <c r="A274" s="3">
        <v>43881</v>
      </c>
      <c r="B274" s="10">
        <v>40.28</v>
      </c>
      <c r="C274" s="11">
        <v>1604002</v>
      </c>
      <c r="D274" s="10">
        <v>-0.59230009871669098</v>
      </c>
      <c r="E274" s="10">
        <v>40.450000000000003</v>
      </c>
      <c r="F274" s="10">
        <v>40.06</v>
      </c>
      <c r="G274" s="10">
        <v>40.534999999999997</v>
      </c>
      <c r="H274" s="10">
        <v>40.154871</v>
      </c>
      <c r="I274" s="10">
        <v>41.407561999999999</v>
      </c>
      <c r="J274" s="10">
        <v>-0.59229927872957999</v>
      </c>
      <c r="K274" s="10">
        <v>12.857895884437101</v>
      </c>
    </row>
    <row r="275" spans="1:11" ht="15" customHeight="1" x14ac:dyDescent="0.25">
      <c r="A275" s="12">
        <v>43880</v>
      </c>
      <c r="B275" s="13">
        <v>40.520000000000003</v>
      </c>
      <c r="C275" s="14">
        <v>764642</v>
      </c>
      <c r="D275" s="13">
        <v>0.52096254031257505</v>
      </c>
      <c r="E275" s="13">
        <v>40.47</v>
      </c>
      <c r="F275" s="13">
        <v>40.42</v>
      </c>
      <c r="G275" s="13">
        <v>40.564999999999998</v>
      </c>
      <c r="H275" s="13">
        <v>40.547175000000003</v>
      </c>
      <c r="I275" s="13">
        <v>41.65428</v>
      </c>
      <c r="J275" s="13">
        <v>0.52095635729600898</v>
      </c>
      <c r="K275" s="13">
        <v>13.5303352412101</v>
      </c>
    </row>
    <row r="276" spans="1:11" ht="15" customHeight="1" x14ac:dyDescent="0.25">
      <c r="A276" s="3">
        <v>43879</v>
      </c>
      <c r="B276" s="10">
        <v>40.31</v>
      </c>
      <c r="C276" s="11">
        <v>1161575</v>
      </c>
      <c r="D276" s="10">
        <v>-0.44455421091627001</v>
      </c>
      <c r="E276" s="10">
        <v>40.28</v>
      </c>
      <c r="F276" s="10">
        <v>40.26</v>
      </c>
      <c r="G276" s="10">
        <v>40.409999999999997</v>
      </c>
      <c r="H276" s="10">
        <v>40.362361999999997</v>
      </c>
      <c r="I276" s="10">
        <v>41.438403999999998</v>
      </c>
      <c r="J276" s="10">
        <v>-0.44455715870124202</v>
      </c>
      <c r="K276" s="10">
        <v>12.941956936494901</v>
      </c>
    </row>
    <row r="277" spans="1:11" ht="15" customHeight="1" x14ac:dyDescent="0.25">
      <c r="A277" s="12">
        <v>43875</v>
      </c>
      <c r="B277" s="13">
        <v>40.49</v>
      </c>
      <c r="C277" s="14">
        <v>996759</v>
      </c>
      <c r="D277" s="13">
        <v>0</v>
      </c>
      <c r="E277" s="13">
        <v>40.520000000000003</v>
      </c>
      <c r="F277" s="13">
        <v>40.369999999999997</v>
      </c>
      <c r="G277" s="13">
        <v>40.56</v>
      </c>
      <c r="H277" s="13">
        <v>40.493127000000001</v>
      </c>
      <c r="I277" s="13">
        <v>41.623443999999999</v>
      </c>
      <c r="J277" s="13">
        <v>0</v>
      </c>
      <c r="K277" s="13">
        <v>13.4462905423821</v>
      </c>
    </row>
    <row r="278" spans="1:11" ht="15" customHeight="1" x14ac:dyDescent="0.25">
      <c r="A278" s="3">
        <v>43874</v>
      </c>
      <c r="B278" s="10">
        <v>40.49</v>
      </c>
      <c r="C278" s="11">
        <v>1503954</v>
      </c>
      <c r="D278" s="10">
        <v>-0.73547438097572004</v>
      </c>
      <c r="E278" s="10">
        <v>40.43</v>
      </c>
      <c r="F278" s="10">
        <v>40.32</v>
      </c>
      <c r="G278" s="10">
        <v>40.58</v>
      </c>
      <c r="H278" s="10">
        <v>40.566063</v>
      </c>
      <c r="I278" s="10">
        <v>41.623443999999999</v>
      </c>
      <c r="J278" s="10">
        <v>-0.735476854666272</v>
      </c>
      <c r="K278" s="10">
        <v>13.4462905423821</v>
      </c>
    </row>
    <row r="279" spans="1:11" ht="15" customHeight="1" x14ac:dyDescent="0.25">
      <c r="A279" s="12">
        <v>43873</v>
      </c>
      <c r="B279" s="13">
        <v>40.79</v>
      </c>
      <c r="C279" s="14">
        <v>2272709</v>
      </c>
      <c r="D279" s="13">
        <v>0.54227261523291903</v>
      </c>
      <c r="E279" s="13">
        <v>40.86</v>
      </c>
      <c r="F279" s="13">
        <v>40.710099999999997</v>
      </c>
      <c r="G279" s="13">
        <v>40.86</v>
      </c>
      <c r="H279" s="13">
        <v>40.823168000000003</v>
      </c>
      <c r="I279" s="13">
        <v>41.931843000000001</v>
      </c>
      <c r="J279" s="13">
        <v>0.54228344916087401</v>
      </c>
      <c r="K279" s="13">
        <v>14.2868438266557</v>
      </c>
    </row>
    <row r="280" spans="1:11" ht="15" customHeight="1" x14ac:dyDescent="0.25">
      <c r="A280" s="3">
        <v>43872</v>
      </c>
      <c r="B280" s="10">
        <v>40.57</v>
      </c>
      <c r="C280" s="11">
        <v>4680667</v>
      </c>
      <c r="D280" s="10">
        <v>0.47052996532936903</v>
      </c>
      <c r="E280" s="10">
        <v>40.54</v>
      </c>
      <c r="F280" s="10">
        <v>40.505000000000003</v>
      </c>
      <c r="G280" s="10">
        <v>40.69</v>
      </c>
      <c r="H280" s="10">
        <v>40.596770999999997</v>
      </c>
      <c r="I280" s="10">
        <v>41.705680000000001</v>
      </c>
      <c r="J280" s="10">
        <v>0.47052103733609102</v>
      </c>
      <c r="K280" s="10">
        <v>13.6704279095121</v>
      </c>
    </row>
    <row r="281" spans="1:11" ht="15" customHeight="1" x14ac:dyDescent="0.25">
      <c r="A281" s="12">
        <v>43871</v>
      </c>
      <c r="B281" s="13">
        <v>40.380000000000003</v>
      </c>
      <c r="C281" s="14">
        <v>756174</v>
      </c>
      <c r="D281" s="13">
        <v>0.14880952380953399</v>
      </c>
      <c r="E281" s="13">
        <v>40.17</v>
      </c>
      <c r="F281" s="13">
        <v>40.17</v>
      </c>
      <c r="G281" s="13">
        <v>40.380000000000003</v>
      </c>
      <c r="H281" s="13">
        <v>40.283546999999999</v>
      </c>
      <c r="I281" s="13">
        <v>41.510365</v>
      </c>
      <c r="J281" s="13">
        <v>0.14881051111754701</v>
      </c>
      <c r="K281" s="13">
        <v>13.138089397656</v>
      </c>
    </row>
    <row r="282" spans="1:11" ht="15" customHeight="1" x14ac:dyDescent="0.25">
      <c r="A282" s="3">
        <v>43868</v>
      </c>
      <c r="B282" s="10">
        <v>40.32</v>
      </c>
      <c r="C282" s="11">
        <v>916979</v>
      </c>
      <c r="D282" s="10">
        <v>-0.68965517241379404</v>
      </c>
      <c r="E282" s="10">
        <v>40.42</v>
      </c>
      <c r="F282" s="10">
        <v>40.270000000000003</v>
      </c>
      <c r="G282" s="10">
        <v>40.450000000000003</v>
      </c>
      <c r="H282" s="10">
        <v>40.487636000000002</v>
      </c>
      <c r="I282" s="10">
        <v>41.448684999999998</v>
      </c>
      <c r="J282" s="10">
        <v>-0.68964781922402596</v>
      </c>
      <c r="K282" s="10">
        <v>12.969978195693599</v>
      </c>
    </row>
    <row r="283" spans="1:11" ht="15" customHeight="1" x14ac:dyDescent="0.25">
      <c r="A283" s="12">
        <v>43867</v>
      </c>
      <c r="B283" s="13">
        <v>40.6</v>
      </c>
      <c r="C283" s="14">
        <v>2449111</v>
      </c>
      <c r="D283" s="13">
        <v>0.54482417038137498</v>
      </c>
      <c r="E283" s="13">
        <v>40.630000000000003</v>
      </c>
      <c r="F283" s="13">
        <v>40.520000000000003</v>
      </c>
      <c r="G283" s="13">
        <v>40.655000000000001</v>
      </c>
      <c r="H283" s="13">
        <v>40.613298</v>
      </c>
      <c r="I283" s="13">
        <v>41.736519999999999</v>
      </c>
      <c r="J283" s="13">
        <v>0.54481573457616495</v>
      </c>
      <c r="K283" s="13">
        <v>13.7544835104933</v>
      </c>
    </row>
    <row r="284" spans="1:11" ht="15" customHeight="1" x14ac:dyDescent="0.25">
      <c r="A284" s="3">
        <v>43866</v>
      </c>
      <c r="B284" s="10">
        <v>40.380000000000003</v>
      </c>
      <c r="C284" s="11">
        <v>2326970</v>
      </c>
      <c r="D284" s="10">
        <v>1.0763454317897301</v>
      </c>
      <c r="E284" s="10">
        <v>40.42</v>
      </c>
      <c r="F284" s="10">
        <v>40.265000000000001</v>
      </c>
      <c r="G284" s="10">
        <v>40.49</v>
      </c>
      <c r="H284" s="10">
        <v>40.370728999999997</v>
      </c>
      <c r="I284" s="10">
        <v>41.510365</v>
      </c>
      <c r="J284" s="10">
        <v>1.0763403332933099</v>
      </c>
      <c r="K284" s="10">
        <v>13.138089397656</v>
      </c>
    </row>
    <row r="285" spans="1:11" ht="15" customHeight="1" x14ac:dyDescent="0.25">
      <c r="A285" s="12">
        <v>43865</v>
      </c>
      <c r="B285" s="13">
        <v>39.950000000000003</v>
      </c>
      <c r="C285" s="14">
        <v>1838226</v>
      </c>
      <c r="D285" s="13">
        <v>1.73160173160173</v>
      </c>
      <c r="E285" s="13">
        <v>39.92</v>
      </c>
      <c r="F285" s="13">
        <v>39.909999999999997</v>
      </c>
      <c r="G285" s="13">
        <v>40.055</v>
      </c>
      <c r="H285" s="13">
        <v>40.018782999999999</v>
      </c>
      <c r="I285" s="13">
        <v>41.068330000000003</v>
      </c>
      <c r="J285" s="13">
        <v>1.73160575291719</v>
      </c>
      <c r="K285" s="13">
        <v>11.9333060779504</v>
      </c>
    </row>
    <row r="286" spans="1:11" ht="15" customHeight="1" x14ac:dyDescent="0.25">
      <c r="A286" s="3">
        <v>43864</v>
      </c>
      <c r="B286" s="10">
        <v>39.270000000000003</v>
      </c>
      <c r="C286" s="11">
        <v>1172427</v>
      </c>
      <c r="D286" s="10">
        <v>0.434782608695649</v>
      </c>
      <c r="E286" s="10">
        <v>39.24</v>
      </c>
      <c r="F286" s="10">
        <v>39.229999999999997</v>
      </c>
      <c r="G286" s="10">
        <v>39.450000000000003</v>
      </c>
      <c r="H286" s="10">
        <v>39.329476999999997</v>
      </c>
      <c r="I286" s="10">
        <v>40.369292999999999</v>
      </c>
      <c r="J286" s="10">
        <v>0.43479299297690599</v>
      </c>
      <c r="K286" s="10">
        <v>10.0280539656582</v>
      </c>
    </row>
    <row r="287" spans="1:11" ht="15" customHeight="1" x14ac:dyDescent="0.25">
      <c r="A287" s="12">
        <v>43861</v>
      </c>
      <c r="B287" s="13">
        <v>39.1</v>
      </c>
      <c r="C287" s="14">
        <v>2226192</v>
      </c>
      <c r="D287" s="13">
        <v>-1.78347148957548</v>
      </c>
      <c r="E287" s="13">
        <v>39.42</v>
      </c>
      <c r="F287" s="13">
        <v>38.97</v>
      </c>
      <c r="G287" s="13">
        <v>39.44</v>
      </c>
      <c r="H287" s="13">
        <v>39.199666999999998</v>
      </c>
      <c r="I287" s="13">
        <v>40.19453</v>
      </c>
      <c r="J287" s="13">
        <v>-1.7834784561819399</v>
      </c>
      <c r="K287" s="13">
        <v>9.5517307168165697</v>
      </c>
    </row>
    <row r="288" spans="1:11" ht="15" customHeight="1" x14ac:dyDescent="0.25">
      <c r="A288" s="3">
        <v>43860</v>
      </c>
      <c r="B288" s="10">
        <v>39.81</v>
      </c>
      <c r="C288" s="11">
        <v>3026094</v>
      </c>
      <c r="D288" s="10">
        <v>-0.10037641154329</v>
      </c>
      <c r="E288" s="10">
        <v>39.46</v>
      </c>
      <c r="F288" s="10">
        <v>39.42</v>
      </c>
      <c r="G288" s="10">
        <v>39.83</v>
      </c>
      <c r="H288" s="10">
        <v>39.565269999999998</v>
      </c>
      <c r="I288" s="10">
        <v>40.924408</v>
      </c>
      <c r="J288" s="10">
        <v>-0.100374639388878</v>
      </c>
      <c r="K288" s="10">
        <v>11.5410411556282</v>
      </c>
    </row>
    <row r="289" spans="1:11" ht="15" customHeight="1" x14ac:dyDescent="0.25">
      <c r="A289" s="12">
        <v>43859</v>
      </c>
      <c r="B289" s="13">
        <v>39.85</v>
      </c>
      <c r="C289" s="14">
        <v>1210390</v>
      </c>
      <c r="D289" s="13">
        <v>0.15079165619502599</v>
      </c>
      <c r="E289" s="13">
        <v>39.909999999999997</v>
      </c>
      <c r="F289" s="13">
        <v>39.79</v>
      </c>
      <c r="G289" s="13">
        <v>40.020000000000003</v>
      </c>
      <c r="H289" s="13">
        <v>39.918818000000002</v>
      </c>
      <c r="I289" s="13">
        <v>40.965527000000002</v>
      </c>
      <c r="J289" s="13">
        <v>0.15079266260702401</v>
      </c>
      <c r="K289" s="13">
        <v>11.653112564731501</v>
      </c>
    </row>
    <row r="290" spans="1:11" ht="15" customHeight="1" x14ac:dyDescent="0.25">
      <c r="A290" s="3">
        <v>43858</v>
      </c>
      <c r="B290" s="10">
        <v>39.79</v>
      </c>
      <c r="C290" s="11">
        <v>1356921</v>
      </c>
      <c r="D290" s="10">
        <v>1.11817026683607</v>
      </c>
      <c r="E290" s="10">
        <v>39.549999999999997</v>
      </c>
      <c r="F290" s="10">
        <v>39.51</v>
      </c>
      <c r="G290" s="10">
        <v>39.840000000000003</v>
      </c>
      <c r="H290" s="10">
        <v>39.744225</v>
      </c>
      <c r="I290" s="10">
        <v>40.903846999999999</v>
      </c>
      <c r="J290" s="10">
        <v>1.11817031395351</v>
      </c>
      <c r="K290" s="10">
        <v>11.485001362769101</v>
      </c>
    </row>
    <row r="291" spans="1:11" ht="15" customHeight="1" x14ac:dyDescent="0.25">
      <c r="A291" s="12">
        <v>43857</v>
      </c>
      <c r="B291" s="13">
        <v>39.35</v>
      </c>
      <c r="C291" s="14">
        <v>1773456</v>
      </c>
      <c r="D291" s="13">
        <v>-2.42995288866847</v>
      </c>
      <c r="E291" s="13">
        <v>39.450000000000003</v>
      </c>
      <c r="F291" s="13">
        <v>39.31</v>
      </c>
      <c r="G291" s="13">
        <v>39.57</v>
      </c>
      <c r="H291" s="13">
        <v>39.347575999999997</v>
      </c>
      <c r="I291" s="13">
        <v>40.451529999999998</v>
      </c>
      <c r="J291" s="13">
        <v>-2.4299569465856199</v>
      </c>
      <c r="K291" s="13">
        <v>10.2521940583265</v>
      </c>
    </row>
    <row r="292" spans="1:11" ht="15" customHeight="1" x14ac:dyDescent="0.25">
      <c r="A292" s="3">
        <v>43854</v>
      </c>
      <c r="B292" s="10">
        <v>40.33</v>
      </c>
      <c r="C292" s="11">
        <v>1976471</v>
      </c>
      <c r="D292" s="10">
        <v>-0.173267326732673</v>
      </c>
      <c r="E292" s="10">
        <v>40.56</v>
      </c>
      <c r="F292" s="10">
        <v>40.22</v>
      </c>
      <c r="G292" s="10">
        <v>40.579000000000001</v>
      </c>
      <c r="H292" s="10">
        <v>40.471615</v>
      </c>
      <c r="I292" s="10">
        <v>41.458964999999999</v>
      </c>
      <c r="J292" s="10">
        <v>-0.173270877706899</v>
      </c>
      <c r="K292" s="10">
        <v>12.997996729354</v>
      </c>
    </row>
    <row r="293" spans="1:11" ht="15" customHeight="1" x14ac:dyDescent="0.25">
      <c r="A293" s="12">
        <v>43853</v>
      </c>
      <c r="B293" s="13">
        <v>40.4</v>
      </c>
      <c r="C293" s="14">
        <v>1745620</v>
      </c>
      <c r="D293" s="13">
        <v>-0.29615004935835598</v>
      </c>
      <c r="E293" s="13">
        <v>40.33</v>
      </c>
      <c r="F293" s="13">
        <v>40.038699999999999</v>
      </c>
      <c r="G293" s="13">
        <v>40.4</v>
      </c>
      <c r="H293" s="13">
        <v>40.096218999999998</v>
      </c>
      <c r="I293" s="13">
        <v>41.530926000000001</v>
      </c>
      <c r="J293" s="13">
        <v>-0.29613763579636698</v>
      </c>
      <c r="K293" s="13">
        <v>13.194129190515101</v>
      </c>
    </row>
    <row r="294" spans="1:11" ht="15" customHeight="1" x14ac:dyDescent="0.25">
      <c r="A294" s="3">
        <v>43852</v>
      </c>
      <c r="B294" s="10">
        <v>40.520000000000003</v>
      </c>
      <c r="C294" s="11">
        <v>1759423</v>
      </c>
      <c r="D294" s="10">
        <v>-0.368822227686249</v>
      </c>
      <c r="E294" s="10">
        <v>40.71</v>
      </c>
      <c r="F294" s="10">
        <v>40.5</v>
      </c>
      <c r="G294" s="10">
        <v>40.71</v>
      </c>
      <c r="H294" s="10">
        <v>40.557141999999999</v>
      </c>
      <c r="I294" s="10">
        <v>41.65428</v>
      </c>
      <c r="J294" s="10">
        <v>-0.36882469776466897</v>
      </c>
      <c r="K294" s="10">
        <v>13.5303352412101</v>
      </c>
    </row>
    <row r="295" spans="1:11" ht="15" customHeight="1" x14ac:dyDescent="0.25">
      <c r="A295" s="12">
        <v>43851</v>
      </c>
      <c r="B295" s="13">
        <v>40.67</v>
      </c>
      <c r="C295" s="14">
        <v>3016765</v>
      </c>
      <c r="D295" s="13">
        <v>-0.99805258033105404</v>
      </c>
      <c r="E295" s="13">
        <v>40.799999999999997</v>
      </c>
      <c r="F295" s="13">
        <v>40.664999999999999</v>
      </c>
      <c r="G295" s="13">
        <v>40.85</v>
      </c>
      <c r="H295" s="13">
        <v>40.846978999999997</v>
      </c>
      <c r="I295" s="13">
        <v>41.808480000000003</v>
      </c>
      <c r="J295" s="13">
        <v>-0.99805919778279595</v>
      </c>
      <c r="K295" s="13">
        <v>13.950613246116101</v>
      </c>
    </row>
    <row r="296" spans="1:11" ht="15" customHeight="1" x14ac:dyDescent="0.25">
      <c r="A296" s="3">
        <v>43847</v>
      </c>
      <c r="B296" s="10">
        <v>41.08</v>
      </c>
      <c r="C296" s="11">
        <v>1701122</v>
      </c>
      <c r="D296" s="10">
        <v>0.44009779951099598</v>
      </c>
      <c r="E296" s="10">
        <v>41.04</v>
      </c>
      <c r="F296" s="10">
        <v>40.935000000000002</v>
      </c>
      <c r="G296" s="10">
        <v>41.08</v>
      </c>
      <c r="H296" s="10">
        <v>41.025762</v>
      </c>
      <c r="I296" s="10">
        <v>42.229959999999998</v>
      </c>
      <c r="J296" s="10">
        <v>0.44010073036171399</v>
      </c>
      <c r="K296" s="10">
        <v>15.0993731261924</v>
      </c>
    </row>
    <row r="297" spans="1:11" ht="15" customHeight="1" x14ac:dyDescent="0.25">
      <c r="A297" s="12">
        <v>43846</v>
      </c>
      <c r="B297" s="13">
        <v>40.9</v>
      </c>
      <c r="C297" s="14">
        <v>1019584</v>
      </c>
      <c r="D297" s="13">
        <v>0.49140049140048397</v>
      </c>
      <c r="E297" s="13">
        <v>40.840000000000003</v>
      </c>
      <c r="F297" s="13">
        <v>40.729999999999997</v>
      </c>
      <c r="G297" s="13">
        <v>40.9</v>
      </c>
      <c r="H297" s="13">
        <v>40.831448000000002</v>
      </c>
      <c r="I297" s="13">
        <v>42.044919999999998</v>
      </c>
      <c r="J297" s="13">
        <v>0.49140377998493301</v>
      </c>
      <c r="K297" s="13">
        <v>14.5950395203052</v>
      </c>
    </row>
    <row r="298" spans="1:11" ht="15" customHeight="1" x14ac:dyDescent="0.25">
      <c r="A298" s="3">
        <v>43845</v>
      </c>
      <c r="B298" s="10">
        <v>40.700000000000003</v>
      </c>
      <c r="C298" s="11">
        <v>1661352</v>
      </c>
      <c r="D298" s="10">
        <v>-0.171694873681627</v>
      </c>
      <c r="E298" s="10">
        <v>40.72</v>
      </c>
      <c r="F298" s="10">
        <v>40.65</v>
      </c>
      <c r="G298" s="10">
        <v>40.82</v>
      </c>
      <c r="H298" s="10">
        <v>40.812592000000002</v>
      </c>
      <c r="I298" s="10">
        <v>41.839320000000001</v>
      </c>
      <c r="J298" s="10">
        <v>-0.171696020737133</v>
      </c>
      <c r="K298" s="10">
        <v>14.034668847097301</v>
      </c>
    </row>
    <row r="299" spans="1:11" ht="15" customHeight="1" x14ac:dyDescent="0.25">
      <c r="A299" s="12">
        <v>43844</v>
      </c>
      <c r="B299" s="13">
        <v>40.770000000000003</v>
      </c>
      <c r="C299" s="14">
        <v>2251631</v>
      </c>
      <c r="D299" s="13">
        <v>-0.34221461745292903</v>
      </c>
      <c r="E299" s="13">
        <v>40.700000000000003</v>
      </c>
      <c r="F299" s="13">
        <v>40.662500000000001</v>
      </c>
      <c r="G299" s="13">
        <v>40.840000000000003</v>
      </c>
      <c r="H299" s="13">
        <v>40.763463000000002</v>
      </c>
      <c r="I299" s="13">
        <v>41.911279999999998</v>
      </c>
      <c r="J299" s="13">
        <v>-0.342216895889213</v>
      </c>
      <c r="K299" s="13">
        <v>14.23079858272</v>
      </c>
    </row>
    <row r="300" spans="1:11" ht="15" customHeight="1" x14ac:dyDescent="0.25">
      <c r="A300" s="3">
        <v>43843</v>
      </c>
      <c r="B300" s="10">
        <v>40.909999999999997</v>
      </c>
      <c r="C300" s="11">
        <v>1310125</v>
      </c>
      <c r="D300" s="10">
        <v>0.245037980887019</v>
      </c>
      <c r="E300" s="10">
        <v>40.74</v>
      </c>
      <c r="F300" s="10">
        <v>40.68</v>
      </c>
      <c r="G300" s="10">
        <v>40.909999999999997</v>
      </c>
      <c r="H300" s="10">
        <v>40.857557</v>
      </c>
      <c r="I300" s="10">
        <v>42.055199999999999</v>
      </c>
      <c r="J300" s="10">
        <v>0.245039616327069</v>
      </c>
      <c r="K300" s="10">
        <v>14.6230580539656</v>
      </c>
    </row>
    <row r="301" spans="1:11" ht="15" customHeight="1" x14ac:dyDescent="0.25">
      <c r="A301" s="12">
        <v>43840</v>
      </c>
      <c r="B301" s="13">
        <v>40.81</v>
      </c>
      <c r="C301" s="14">
        <v>1237194</v>
      </c>
      <c r="D301" s="13">
        <v>-0.31753786028333397</v>
      </c>
      <c r="E301" s="13">
        <v>40.92</v>
      </c>
      <c r="F301" s="13">
        <v>40.74</v>
      </c>
      <c r="G301" s="13">
        <v>41.01</v>
      </c>
      <c r="H301" s="13">
        <v>40.888485000000003</v>
      </c>
      <c r="I301" s="13">
        <v>41.952399999999997</v>
      </c>
      <c r="J301" s="13">
        <v>-0.31753286725476598</v>
      </c>
      <c r="K301" s="13">
        <v>14.342872717361599</v>
      </c>
    </row>
    <row r="302" spans="1:11" ht="15" customHeight="1" x14ac:dyDescent="0.25">
      <c r="A302" s="3">
        <v>43839</v>
      </c>
      <c r="B302" s="10">
        <v>40.94</v>
      </c>
      <c r="C302" s="11">
        <v>1164257</v>
      </c>
      <c r="D302" s="10">
        <v>0.41697326465537299</v>
      </c>
      <c r="E302" s="10">
        <v>40.909999999999997</v>
      </c>
      <c r="F302" s="10">
        <v>40.82</v>
      </c>
      <c r="G302" s="10">
        <v>40.96</v>
      </c>
      <c r="H302" s="10">
        <v>40.916896999999999</v>
      </c>
      <c r="I302" s="10">
        <v>42.086036999999997</v>
      </c>
      <c r="J302" s="10">
        <v>0.41696889238409501</v>
      </c>
      <c r="K302" s="10">
        <v>14.707105478331901</v>
      </c>
    </row>
    <row r="303" spans="1:11" ht="15" customHeight="1" x14ac:dyDescent="0.25">
      <c r="A303" s="12">
        <v>43838</v>
      </c>
      <c r="B303" s="13">
        <v>40.770000000000003</v>
      </c>
      <c r="C303" s="14">
        <v>1844136</v>
      </c>
      <c r="D303" s="13">
        <v>0.49297510475720902</v>
      </c>
      <c r="E303" s="13">
        <v>40.549999999999997</v>
      </c>
      <c r="F303" s="13">
        <v>40.549999999999997</v>
      </c>
      <c r="G303" s="13">
        <v>40.909999999999997</v>
      </c>
      <c r="H303" s="13">
        <v>40.715150000000001</v>
      </c>
      <c r="I303" s="13">
        <v>41.911279999999998</v>
      </c>
      <c r="J303" s="13">
        <v>0.49297841445097301</v>
      </c>
      <c r="K303" s="13">
        <v>14.23079858272</v>
      </c>
    </row>
    <row r="304" spans="1:11" ht="15" customHeight="1" x14ac:dyDescent="0.25">
      <c r="A304" s="3">
        <v>43837</v>
      </c>
      <c r="B304" s="10">
        <v>40.57</v>
      </c>
      <c r="C304" s="11">
        <v>1140552</v>
      </c>
      <c r="D304" s="10">
        <v>-0.56372549019606499</v>
      </c>
      <c r="E304" s="10">
        <v>40.69</v>
      </c>
      <c r="F304" s="10">
        <v>40.549999999999997</v>
      </c>
      <c r="G304" s="10">
        <v>40.71</v>
      </c>
      <c r="H304" s="10">
        <v>40.652659</v>
      </c>
      <c r="I304" s="10">
        <v>41.705680000000001</v>
      </c>
      <c r="J304" s="10">
        <v>-0.56372925355227999</v>
      </c>
      <c r="K304" s="10">
        <v>13.6704279095121</v>
      </c>
    </row>
    <row r="305" spans="1:11" ht="15" customHeight="1" x14ac:dyDescent="0.25">
      <c r="A305" s="12">
        <v>43836</v>
      </c>
      <c r="B305" s="13">
        <v>40.799999999999997</v>
      </c>
      <c r="C305" s="14">
        <v>837542</v>
      </c>
      <c r="D305" s="13">
        <v>0.171863491284063</v>
      </c>
      <c r="E305" s="13">
        <v>40.61</v>
      </c>
      <c r="F305" s="13">
        <v>40.589300000000001</v>
      </c>
      <c r="G305" s="13">
        <v>40.8352</v>
      </c>
      <c r="H305" s="13">
        <v>40.755428999999999</v>
      </c>
      <c r="I305" s="13">
        <v>41.942120000000003</v>
      </c>
      <c r="J305" s="13">
        <v>0.171864640593688</v>
      </c>
      <c r="K305" s="13">
        <v>14.3148541837012</v>
      </c>
    </row>
    <row r="306" spans="1:11" ht="15" customHeight="1" x14ac:dyDescent="0.25">
      <c r="A306" s="3">
        <v>43833</v>
      </c>
      <c r="B306" s="10">
        <v>40.729999999999997</v>
      </c>
      <c r="C306" s="11">
        <v>1267592</v>
      </c>
      <c r="D306" s="10">
        <v>-1.2845370819195301</v>
      </c>
      <c r="E306" s="10">
        <v>40.65</v>
      </c>
      <c r="F306" s="10">
        <v>40.65</v>
      </c>
      <c r="G306" s="10">
        <v>40.927999999999997</v>
      </c>
      <c r="H306" s="10">
        <v>40.868906000000003</v>
      </c>
      <c r="I306" s="10">
        <v>41.870159999999998</v>
      </c>
      <c r="J306" s="10">
        <v>-1.28453857959721</v>
      </c>
      <c r="K306" s="10">
        <v>14.1187244480784</v>
      </c>
    </row>
    <row r="307" spans="1:11" ht="15" customHeight="1" x14ac:dyDescent="0.25">
      <c r="A307" s="12">
        <v>43832</v>
      </c>
      <c r="B307" s="13">
        <v>41.26</v>
      </c>
      <c r="C307" s="14">
        <v>1725859</v>
      </c>
      <c r="D307" s="13">
        <v>1.15224319686197</v>
      </c>
      <c r="E307" s="13">
        <v>41.13</v>
      </c>
      <c r="F307" s="13">
        <v>41.09</v>
      </c>
      <c r="G307" s="13">
        <v>41.27</v>
      </c>
      <c r="H307" s="13">
        <v>41.216665999999996</v>
      </c>
      <c r="I307" s="13">
        <v>42.414997</v>
      </c>
      <c r="J307" s="13">
        <v>1.1522364995976799</v>
      </c>
      <c r="K307" s="13">
        <v>15.6036985554647</v>
      </c>
    </row>
    <row r="308" spans="1:11" ht="15" customHeight="1" x14ac:dyDescent="0.25">
      <c r="A308" s="3">
        <v>43830</v>
      </c>
      <c r="B308" s="10">
        <v>40.79</v>
      </c>
      <c r="C308" s="11">
        <v>1386343</v>
      </c>
      <c r="D308" s="10">
        <v>0.49273220004926099</v>
      </c>
      <c r="E308" s="10">
        <v>40.6</v>
      </c>
      <c r="F308" s="10">
        <v>40.46</v>
      </c>
      <c r="G308" s="10">
        <v>40.79</v>
      </c>
      <c r="H308" s="10">
        <v>40.784208999999997</v>
      </c>
      <c r="I308" s="10">
        <v>41.931843000000001</v>
      </c>
      <c r="J308" s="10">
        <v>0.492737879438087</v>
      </c>
      <c r="K308" s="10">
        <v>14.2868438266557</v>
      </c>
    </row>
    <row r="309" spans="1:11" ht="15" customHeight="1" x14ac:dyDescent="0.25">
      <c r="A309" s="12">
        <v>43829</v>
      </c>
      <c r="B309" s="13">
        <v>40.590000000000003</v>
      </c>
      <c r="C309" s="14">
        <v>1818479</v>
      </c>
      <c r="D309" s="13">
        <v>-0.83068653799168701</v>
      </c>
      <c r="E309" s="13">
        <v>40.9</v>
      </c>
      <c r="F309" s="13">
        <v>40.54</v>
      </c>
      <c r="G309" s="13">
        <v>40.909999999999997</v>
      </c>
      <c r="H309" s="13">
        <v>40.742393</v>
      </c>
      <c r="I309" s="13">
        <v>41.726241999999999</v>
      </c>
      <c r="J309" s="13">
        <v>-0.830687312599942</v>
      </c>
      <c r="K309" s="13">
        <v>13.726470427909501</v>
      </c>
    </row>
    <row r="310" spans="1:11" ht="15" customHeight="1" x14ac:dyDescent="0.25">
      <c r="A310" s="3">
        <v>43826</v>
      </c>
      <c r="B310" s="10">
        <v>40.93</v>
      </c>
      <c r="C310" s="11">
        <v>1180483</v>
      </c>
      <c r="D310" s="10">
        <v>0.343221377788682</v>
      </c>
      <c r="E310" s="10">
        <v>41</v>
      </c>
      <c r="F310" s="10">
        <v>40.9</v>
      </c>
      <c r="G310" s="10">
        <v>41.03</v>
      </c>
      <c r="H310" s="10">
        <v>40.959859999999999</v>
      </c>
      <c r="I310" s="10">
        <v>42.075760000000002</v>
      </c>
      <c r="J310" s="10">
        <v>0.34321649062742898</v>
      </c>
      <c r="K310" s="10">
        <v>14.6790951212864</v>
      </c>
    </row>
    <row r="311" spans="1:11" ht="15" customHeight="1" x14ac:dyDescent="0.25">
      <c r="A311" s="12">
        <v>43825</v>
      </c>
      <c r="B311" s="13">
        <v>40.79</v>
      </c>
      <c r="C311" s="14">
        <v>1415938</v>
      </c>
      <c r="D311" s="13">
        <v>0.59186189889026597</v>
      </c>
      <c r="E311" s="13">
        <v>40.57</v>
      </c>
      <c r="F311" s="13">
        <v>40.57</v>
      </c>
      <c r="G311" s="13">
        <v>40.79</v>
      </c>
      <c r="H311" s="13">
        <v>40.639690000000002</v>
      </c>
      <c r="I311" s="13">
        <v>41.931843000000001</v>
      </c>
      <c r="J311" s="13">
        <v>0.59187307125421196</v>
      </c>
      <c r="K311" s="13">
        <v>14.2868438266557</v>
      </c>
    </row>
    <row r="312" spans="1:11" ht="15" customHeight="1" x14ac:dyDescent="0.25">
      <c r="A312" s="3">
        <v>43823</v>
      </c>
      <c r="B312" s="10">
        <v>40.549999999999997</v>
      </c>
      <c r="C312" s="11">
        <v>523099</v>
      </c>
      <c r="D312" s="10">
        <v>-0.17232890201871401</v>
      </c>
      <c r="E312" s="10">
        <v>40.57</v>
      </c>
      <c r="F312" s="10">
        <v>40.47</v>
      </c>
      <c r="G312" s="10">
        <v>40.585000000000001</v>
      </c>
      <c r="H312" s="10">
        <v>40.608919</v>
      </c>
      <c r="I312" s="10">
        <v>41.685119999999998</v>
      </c>
      <c r="J312" s="10">
        <v>-0.17233005756150899</v>
      </c>
      <c r="K312" s="10">
        <v>13.6143908421913</v>
      </c>
    </row>
    <row r="313" spans="1:11" ht="15" customHeight="1" x14ac:dyDescent="0.25">
      <c r="A313" s="12">
        <v>43822</v>
      </c>
      <c r="B313" s="13">
        <v>40.619999999999997</v>
      </c>
      <c r="C313" s="14">
        <v>512657</v>
      </c>
      <c r="D313" s="13">
        <v>2.4624476729862E-2</v>
      </c>
      <c r="E313" s="13">
        <v>40.6</v>
      </c>
      <c r="F313" s="13">
        <v>40.6</v>
      </c>
      <c r="G313" s="13">
        <v>40.69</v>
      </c>
      <c r="H313" s="13">
        <v>40.624737000000003</v>
      </c>
      <c r="I313" s="13">
        <v>41.757080000000002</v>
      </c>
      <c r="J313" s="13">
        <v>2.4617453940134398E-2</v>
      </c>
      <c r="K313" s="13">
        <v>13.810520577814099</v>
      </c>
    </row>
    <row r="314" spans="1:11" ht="15" customHeight="1" x14ac:dyDescent="0.25">
      <c r="A314" s="3">
        <v>43819</v>
      </c>
      <c r="B314" s="10">
        <v>40.61</v>
      </c>
      <c r="C314" s="11">
        <v>1248174</v>
      </c>
      <c r="D314" s="10">
        <v>0.24685262898049801</v>
      </c>
      <c r="E314" s="10">
        <v>40.58</v>
      </c>
      <c r="F314" s="10">
        <v>40.53</v>
      </c>
      <c r="G314" s="10">
        <v>40.659999999999997</v>
      </c>
      <c r="H314" s="10">
        <v>40.614773</v>
      </c>
      <c r="I314" s="10">
        <v>41.746803</v>
      </c>
      <c r="J314" s="10">
        <v>0.500792271703698</v>
      </c>
      <c r="K314" s="10">
        <v>13.7825102207686</v>
      </c>
    </row>
    <row r="315" spans="1:11" ht="15" customHeight="1" x14ac:dyDescent="0.25">
      <c r="A315" s="12">
        <v>43818</v>
      </c>
      <c r="B315" s="13">
        <v>40.51</v>
      </c>
      <c r="C315" s="14">
        <v>1668251</v>
      </c>
      <c r="D315" s="13">
        <v>-2.4679170779873201E-2</v>
      </c>
      <c r="E315" s="13">
        <v>40.43</v>
      </c>
      <c r="F315" s="13">
        <v>40.369999999999997</v>
      </c>
      <c r="G315" s="13">
        <v>40.53</v>
      </c>
      <c r="H315" s="13">
        <v>40.432298000000003</v>
      </c>
      <c r="I315" s="13">
        <v>41.538780000000003</v>
      </c>
      <c r="J315" s="13">
        <v>-2.4679274131855701E-2</v>
      </c>
      <c r="K315" s="13">
        <v>13.215535568274699</v>
      </c>
    </row>
    <row r="316" spans="1:11" ht="15" customHeight="1" x14ac:dyDescent="0.25">
      <c r="A316" s="3">
        <v>43817</v>
      </c>
      <c r="B316" s="10">
        <v>40.520000000000003</v>
      </c>
      <c r="C316" s="11">
        <v>650009</v>
      </c>
      <c r="D316" s="10">
        <v>-0.368822227686249</v>
      </c>
      <c r="E316" s="10">
        <v>40.630000000000003</v>
      </c>
      <c r="F316" s="10">
        <v>40.46</v>
      </c>
      <c r="G316" s="10">
        <v>40.659999999999997</v>
      </c>
      <c r="H316" s="10">
        <v>40.465170999999998</v>
      </c>
      <c r="I316" s="10">
        <v>41.549033999999999</v>
      </c>
      <c r="J316" s="10">
        <v>-0.36882137747778998</v>
      </c>
      <c r="K316" s="10">
        <v>13.243483237939399</v>
      </c>
    </row>
    <row r="317" spans="1:11" ht="15" customHeight="1" x14ac:dyDescent="0.25">
      <c r="A317" s="12">
        <v>43816</v>
      </c>
      <c r="B317" s="13">
        <v>40.67</v>
      </c>
      <c r="C317" s="14">
        <v>1174867</v>
      </c>
      <c r="D317" s="13">
        <v>-0.58665362991932002</v>
      </c>
      <c r="E317" s="13">
        <v>40.799999999999997</v>
      </c>
      <c r="F317" s="13">
        <v>40.65</v>
      </c>
      <c r="G317" s="13">
        <v>40.81</v>
      </c>
      <c r="H317" s="13">
        <v>40.633096000000002</v>
      </c>
      <c r="I317" s="13">
        <v>41.702843000000001</v>
      </c>
      <c r="J317" s="13">
        <v>-0.58665844715026705</v>
      </c>
      <c r="K317" s="13">
        <v>13.6626955573725</v>
      </c>
    </row>
    <row r="318" spans="1:11" ht="15" customHeight="1" x14ac:dyDescent="0.25">
      <c r="A318" s="3">
        <v>43815</v>
      </c>
      <c r="B318" s="10">
        <v>40.909999999999997</v>
      </c>
      <c r="C318" s="11">
        <v>1448026</v>
      </c>
      <c r="D318" s="10">
        <v>1.01234567901233</v>
      </c>
      <c r="E318" s="10">
        <v>40.9</v>
      </c>
      <c r="F318" s="10">
        <v>40.869999999999997</v>
      </c>
      <c r="G318" s="10">
        <v>41.01</v>
      </c>
      <c r="H318" s="10">
        <v>40.858893999999999</v>
      </c>
      <c r="I318" s="10">
        <v>41.94894</v>
      </c>
      <c r="J318" s="10">
        <v>1.01234992063046</v>
      </c>
      <c r="K318" s="10">
        <v>14.333442354864999</v>
      </c>
    </row>
    <row r="319" spans="1:11" ht="15" customHeight="1" x14ac:dyDescent="0.25">
      <c r="A319" s="12">
        <v>43812</v>
      </c>
      <c r="B319" s="13">
        <v>40.5</v>
      </c>
      <c r="C319" s="14">
        <v>2282092</v>
      </c>
      <c r="D319" s="13">
        <v>0.52122114668653396</v>
      </c>
      <c r="E319" s="13">
        <v>40.520000000000003</v>
      </c>
      <c r="F319" s="13">
        <v>40.39</v>
      </c>
      <c r="G319" s="13">
        <v>40.82</v>
      </c>
      <c r="H319" s="13">
        <v>40.406792000000003</v>
      </c>
      <c r="I319" s="13">
        <v>41.528525999999999</v>
      </c>
      <c r="J319" s="13">
        <v>0.52121847562789303</v>
      </c>
      <c r="K319" s="13">
        <v>13.1875878986099</v>
      </c>
    </row>
    <row r="320" spans="1:11" ht="15" customHeight="1" x14ac:dyDescent="0.25">
      <c r="A320" s="3">
        <v>43811</v>
      </c>
      <c r="B320" s="10">
        <v>40.29</v>
      </c>
      <c r="C320" s="11">
        <v>1790990</v>
      </c>
      <c r="D320" s="10">
        <v>0.90157776108188403</v>
      </c>
      <c r="E320" s="10">
        <v>39.950000000000003</v>
      </c>
      <c r="F320" s="10">
        <v>39.93</v>
      </c>
      <c r="G320" s="10">
        <v>40.340000000000003</v>
      </c>
      <c r="H320" s="10">
        <v>40.073166000000001</v>
      </c>
      <c r="I320" s="10">
        <v>41.313194000000003</v>
      </c>
      <c r="J320" s="10">
        <v>0.90157169097129197</v>
      </c>
      <c r="K320" s="10">
        <v>12.6006922867266</v>
      </c>
    </row>
    <row r="321" spans="1:11" ht="15" customHeight="1" x14ac:dyDescent="0.25">
      <c r="A321" s="12">
        <v>43810</v>
      </c>
      <c r="B321" s="13">
        <v>39.93</v>
      </c>
      <c r="C321" s="14">
        <v>2420709</v>
      </c>
      <c r="D321" s="13">
        <v>0.83333333333333004</v>
      </c>
      <c r="E321" s="13">
        <v>39.69</v>
      </c>
      <c r="F321" s="13">
        <v>39.69</v>
      </c>
      <c r="G321" s="13">
        <v>39.97</v>
      </c>
      <c r="H321" s="13">
        <v>39.755757000000003</v>
      </c>
      <c r="I321" s="13">
        <v>40.944054000000001</v>
      </c>
      <c r="J321" s="13">
        <v>0.83334174759337398</v>
      </c>
      <c r="K321" s="13">
        <v>11.594587080948401</v>
      </c>
    </row>
    <row r="322" spans="1:11" ht="15" customHeight="1" x14ac:dyDescent="0.25">
      <c r="A322" s="3">
        <v>43809</v>
      </c>
      <c r="B322" s="10">
        <v>39.6</v>
      </c>
      <c r="C322" s="11">
        <v>1360920</v>
      </c>
      <c r="D322" s="10">
        <v>0.253164556962026</v>
      </c>
      <c r="E322" s="10">
        <v>39.5</v>
      </c>
      <c r="F322" s="10">
        <v>39.43</v>
      </c>
      <c r="G322" s="10">
        <v>39.69</v>
      </c>
      <c r="H322" s="10">
        <v>39.600465</v>
      </c>
      <c r="I322" s="10">
        <v>40.605670000000003</v>
      </c>
      <c r="J322" s="10">
        <v>0.25316561954595801</v>
      </c>
      <c r="K322" s="10">
        <v>10.672308530934799</v>
      </c>
    </row>
    <row r="323" spans="1:11" ht="15" customHeight="1" x14ac:dyDescent="0.25">
      <c r="A323" s="12">
        <v>43808</v>
      </c>
      <c r="B323" s="13">
        <v>39.5</v>
      </c>
      <c r="C323" s="14">
        <v>1523203</v>
      </c>
      <c r="D323" s="13">
        <v>-0.70387129210658295</v>
      </c>
      <c r="E323" s="13">
        <v>39.69</v>
      </c>
      <c r="F323" s="13">
        <v>39.479999999999997</v>
      </c>
      <c r="G323" s="13">
        <v>39.75</v>
      </c>
      <c r="H323" s="13">
        <v>39.535449</v>
      </c>
      <c r="I323" s="13">
        <v>40.503129999999999</v>
      </c>
      <c r="J323" s="13">
        <v>-0.703869356983433</v>
      </c>
      <c r="K323" s="13">
        <v>10.3928318342872</v>
      </c>
    </row>
    <row r="324" spans="1:11" ht="15" customHeight="1" x14ac:dyDescent="0.25">
      <c r="A324" s="3">
        <v>43805</v>
      </c>
      <c r="B324" s="10">
        <v>39.78</v>
      </c>
      <c r="C324" s="11">
        <v>869808</v>
      </c>
      <c r="D324" s="10">
        <v>0.60698027314112202</v>
      </c>
      <c r="E324" s="10">
        <v>39.83</v>
      </c>
      <c r="F324" s="10">
        <v>39.700000000000003</v>
      </c>
      <c r="G324" s="10">
        <v>39.840000000000003</v>
      </c>
      <c r="H324" s="10">
        <v>39.677965</v>
      </c>
      <c r="I324" s="10">
        <v>40.790239999999997</v>
      </c>
      <c r="J324" s="10">
        <v>0.60697540387271098</v>
      </c>
      <c r="K324" s="10">
        <v>11.1753611338239</v>
      </c>
    </row>
    <row r="325" spans="1:11" ht="15" customHeight="1" x14ac:dyDescent="0.25">
      <c r="A325" s="12">
        <v>43804</v>
      </c>
      <c r="B325" s="13">
        <v>39.54</v>
      </c>
      <c r="C325" s="14">
        <v>1150232</v>
      </c>
      <c r="D325" s="13">
        <v>-0.10106114199089899</v>
      </c>
      <c r="E325" s="13">
        <v>39.67</v>
      </c>
      <c r="F325" s="13">
        <v>39.42</v>
      </c>
      <c r="G325" s="13">
        <v>39.68</v>
      </c>
      <c r="H325" s="13">
        <v>39.353591000000002</v>
      </c>
      <c r="I325" s="13">
        <v>40.544147000000002</v>
      </c>
      <c r="J325" s="13">
        <v>-0.10107140867499</v>
      </c>
      <c r="K325" s="13">
        <v>10.5046252384846</v>
      </c>
    </row>
    <row r="326" spans="1:11" ht="15" customHeight="1" x14ac:dyDescent="0.25">
      <c r="A326" s="3">
        <v>43803</v>
      </c>
      <c r="B326" s="10">
        <v>39.58</v>
      </c>
      <c r="C326" s="11">
        <v>991705</v>
      </c>
      <c r="D326" s="10">
        <v>0.96938775510202402</v>
      </c>
      <c r="E326" s="10">
        <v>39.51</v>
      </c>
      <c r="F326" s="10">
        <v>39.479999999999997</v>
      </c>
      <c r="G326" s="10">
        <v>39.630000000000003</v>
      </c>
      <c r="H326" s="10">
        <v>39.463560999999999</v>
      </c>
      <c r="I326" s="10">
        <v>40.585166999999998</v>
      </c>
      <c r="J326" s="10">
        <v>0.96939173437633397</v>
      </c>
      <c r="K326" s="10">
        <v>10.6164268192968</v>
      </c>
    </row>
    <row r="327" spans="1:11" ht="15" customHeight="1" x14ac:dyDescent="0.25">
      <c r="A327" s="12">
        <v>43802</v>
      </c>
      <c r="B327" s="13">
        <v>39.200000000000003</v>
      </c>
      <c r="C327" s="14">
        <v>2881317</v>
      </c>
      <c r="D327" s="13">
        <v>-0.10193679918449799</v>
      </c>
      <c r="E327" s="13">
        <v>38.94</v>
      </c>
      <c r="F327" s="13">
        <v>38.795000000000002</v>
      </c>
      <c r="G327" s="13">
        <v>39.200000000000003</v>
      </c>
      <c r="H327" s="13">
        <v>38.924115</v>
      </c>
      <c r="I327" s="13">
        <v>40.195515</v>
      </c>
      <c r="J327" s="13">
        <v>-0.10193473443162999</v>
      </c>
      <c r="K327" s="13">
        <v>9.5544153720359795</v>
      </c>
    </row>
    <row r="328" spans="1:11" ht="15" customHeight="1" x14ac:dyDescent="0.25">
      <c r="A328" s="3">
        <v>43801</v>
      </c>
      <c r="B328" s="10">
        <v>39.24</v>
      </c>
      <c r="C328" s="11">
        <v>2512708</v>
      </c>
      <c r="D328" s="10">
        <v>-1.2084592145015001</v>
      </c>
      <c r="E328" s="10">
        <v>39.5</v>
      </c>
      <c r="F328" s="10">
        <v>39.1</v>
      </c>
      <c r="G328" s="10">
        <v>39.51</v>
      </c>
      <c r="H328" s="10">
        <v>39.053696000000002</v>
      </c>
      <c r="I328" s="10">
        <v>40.236530000000002</v>
      </c>
      <c r="J328" s="10">
        <v>-1.2084592886788501</v>
      </c>
      <c r="K328" s="10">
        <v>9.6662033251567294</v>
      </c>
    </row>
    <row r="329" spans="1:11" ht="15" customHeight="1" x14ac:dyDescent="0.25">
      <c r="A329" s="12">
        <v>43798</v>
      </c>
      <c r="B329" s="13">
        <v>39.72</v>
      </c>
      <c r="C329" s="14">
        <v>2167721</v>
      </c>
      <c r="D329" s="13">
        <v>-0.20100502512562199</v>
      </c>
      <c r="E329" s="13">
        <v>39.729999999999997</v>
      </c>
      <c r="F329" s="13">
        <v>39.659999999999997</v>
      </c>
      <c r="G329" s="13">
        <v>39.82</v>
      </c>
      <c r="H329" s="13">
        <v>39.695988</v>
      </c>
      <c r="I329" s="13">
        <v>40.728720000000003</v>
      </c>
      <c r="J329" s="13">
        <v>-0.20100096175639201</v>
      </c>
      <c r="K329" s="13">
        <v>11.007686017988499</v>
      </c>
    </row>
    <row r="330" spans="1:11" ht="15" customHeight="1" x14ac:dyDescent="0.25">
      <c r="A330" s="3">
        <v>43796</v>
      </c>
      <c r="B330" s="10">
        <v>39.799999999999997</v>
      </c>
      <c r="C330" s="11">
        <v>789423</v>
      </c>
      <c r="D330" s="10">
        <v>0</v>
      </c>
      <c r="E330" s="10">
        <v>39.76</v>
      </c>
      <c r="F330" s="10">
        <v>39.71</v>
      </c>
      <c r="G330" s="10">
        <v>39.82</v>
      </c>
      <c r="H330" s="10">
        <v>39.699857999999999</v>
      </c>
      <c r="I330" s="10">
        <v>40.810749999999999</v>
      </c>
      <c r="J330" s="10">
        <v>0</v>
      </c>
      <c r="K330" s="10">
        <v>11.231261924229999</v>
      </c>
    </row>
    <row r="331" spans="1:11" ht="15" customHeight="1" x14ac:dyDescent="0.25">
      <c r="A331" s="12">
        <v>43795</v>
      </c>
      <c r="B331" s="13">
        <v>39.799999999999997</v>
      </c>
      <c r="C331" s="14">
        <v>710282</v>
      </c>
      <c r="D331" s="13">
        <v>7.5433744028141597E-2</v>
      </c>
      <c r="E331" s="13">
        <v>39.76</v>
      </c>
      <c r="F331" s="13">
        <v>39.72</v>
      </c>
      <c r="G331" s="13">
        <v>39.840000000000003</v>
      </c>
      <c r="H331" s="13">
        <v>39.676979000000003</v>
      </c>
      <c r="I331" s="13">
        <v>40.810749999999999</v>
      </c>
      <c r="J331" s="13">
        <v>7.5436512522664104E-2</v>
      </c>
      <c r="K331" s="13">
        <v>11.231261924229999</v>
      </c>
    </row>
    <row r="332" spans="1:11" ht="15" customHeight="1" x14ac:dyDescent="0.25">
      <c r="A332" s="3">
        <v>43794</v>
      </c>
      <c r="B332" s="10">
        <v>39.770000000000003</v>
      </c>
      <c r="C332" s="11">
        <v>618545</v>
      </c>
      <c r="D332" s="10">
        <v>0.32795156407670001</v>
      </c>
      <c r="E332" s="10">
        <v>39.700000000000003</v>
      </c>
      <c r="F332" s="10">
        <v>39.68</v>
      </c>
      <c r="G332" s="10">
        <v>39.795000000000002</v>
      </c>
      <c r="H332" s="10">
        <v>39.691006999999999</v>
      </c>
      <c r="I332" s="10">
        <v>40.779986999999998</v>
      </c>
      <c r="J332" s="10">
        <v>0.32794800717705902</v>
      </c>
      <c r="K332" s="10">
        <v>11.147416189697401</v>
      </c>
    </row>
    <row r="333" spans="1:11" ht="15" customHeight="1" x14ac:dyDescent="0.25">
      <c r="A333" s="12">
        <v>43791</v>
      </c>
      <c r="B333" s="13">
        <v>39.64</v>
      </c>
      <c r="C333" s="14">
        <v>556187</v>
      </c>
      <c r="D333" s="13">
        <v>-0.12597631645250201</v>
      </c>
      <c r="E333" s="13">
        <v>39.75</v>
      </c>
      <c r="F333" s="13">
        <v>39.555</v>
      </c>
      <c r="G333" s="13">
        <v>39.79</v>
      </c>
      <c r="H333" s="13">
        <v>39.551555999999998</v>
      </c>
      <c r="I333" s="13">
        <v>40.646687</v>
      </c>
      <c r="J333" s="13">
        <v>-0.12597438554406901</v>
      </c>
      <c r="K333" s="13">
        <v>10.784101935132099</v>
      </c>
    </row>
    <row r="334" spans="1:11" ht="15" customHeight="1" x14ac:dyDescent="0.25">
      <c r="A334" s="3">
        <v>43790</v>
      </c>
      <c r="B334" s="10">
        <v>39.69</v>
      </c>
      <c r="C334" s="11">
        <v>1203612</v>
      </c>
      <c r="D334" s="10">
        <v>0.15140045420134399</v>
      </c>
      <c r="E334" s="10">
        <v>39.72</v>
      </c>
      <c r="F334" s="10">
        <v>39.56</v>
      </c>
      <c r="G334" s="10">
        <v>39.76</v>
      </c>
      <c r="H334" s="10">
        <v>39.622959000000002</v>
      </c>
      <c r="I334" s="10">
        <v>40.697955999999998</v>
      </c>
      <c r="J334" s="10">
        <v>0.15139862300415</v>
      </c>
      <c r="K334" s="10">
        <v>10.923837557917601</v>
      </c>
    </row>
    <row r="335" spans="1:11" ht="15" customHeight="1" x14ac:dyDescent="0.25">
      <c r="A335" s="12">
        <v>43789</v>
      </c>
      <c r="B335" s="13">
        <v>39.630000000000003</v>
      </c>
      <c r="C335" s="14">
        <v>1859941</v>
      </c>
      <c r="D335" s="13">
        <v>-0.60195635816402404</v>
      </c>
      <c r="E335" s="13">
        <v>39.69</v>
      </c>
      <c r="F335" s="13">
        <v>39.479999999999997</v>
      </c>
      <c r="G335" s="13">
        <v>39.755000000000003</v>
      </c>
      <c r="H335" s="13">
        <v>39.632578000000002</v>
      </c>
      <c r="I335" s="13">
        <v>40.636432999999997</v>
      </c>
      <c r="J335" s="13">
        <v>-0.60195155260220901</v>
      </c>
      <c r="K335" s="13">
        <v>10.7561542654674</v>
      </c>
    </row>
    <row r="336" spans="1:11" ht="15" customHeight="1" x14ac:dyDescent="0.25">
      <c r="A336" s="3">
        <v>43788</v>
      </c>
      <c r="B336" s="10">
        <v>39.869999999999997</v>
      </c>
      <c r="C336" s="11">
        <v>1292601</v>
      </c>
      <c r="D336" s="10">
        <v>-0.100225507391626</v>
      </c>
      <c r="E336" s="10">
        <v>40.049999999999997</v>
      </c>
      <c r="F336" s="10">
        <v>39.78</v>
      </c>
      <c r="G336" s="10">
        <v>40.07</v>
      </c>
      <c r="H336" s="10">
        <v>39.817061000000002</v>
      </c>
      <c r="I336" s="10">
        <v>40.882525999999999</v>
      </c>
      <c r="J336" s="10">
        <v>-0.1002259286354</v>
      </c>
      <c r="K336" s="10">
        <v>11.4268901608067</v>
      </c>
    </row>
    <row r="337" spans="1:11" ht="15" customHeight="1" x14ac:dyDescent="0.25">
      <c r="A337" s="12">
        <v>43787</v>
      </c>
      <c r="B337" s="13">
        <v>39.909999999999997</v>
      </c>
      <c r="C337" s="14">
        <v>1957552</v>
      </c>
      <c r="D337" s="13">
        <v>-2.5050100200418798E-2</v>
      </c>
      <c r="E337" s="13">
        <v>39.75</v>
      </c>
      <c r="F337" s="13">
        <v>39.71</v>
      </c>
      <c r="G337" s="13">
        <v>39.99</v>
      </c>
      <c r="H337" s="13">
        <v>39.903708000000002</v>
      </c>
      <c r="I337" s="13">
        <v>40.923541999999998</v>
      </c>
      <c r="J337" s="13">
        <v>-2.50502054585988E-2</v>
      </c>
      <c r="K337" s="13">
        <v>11.5386808394657</v>
      </c>
    </row>
    <row r="338" spans="1:11" ht="15" customHeight="1" x14ac:dyDescent="0.25">
      <c r="A338" s="3">
        <v>43784</v>
      </c>
      <c r="B338" s="10">
        <v>39.92</v>
      </c>
      <c r="C338" s="11">
        <v>2158723</v>
      </c>
      <c r="D338" s="10">
        <v>0.73176886197325797</v>
      </c>
      <c r="E338" s="10">
        <v>39.76</v>
      </c>
      <c r="F338" s="10">
        <v>39.76</v>
      </c>
      <c r="G338" s="10">
        <v>39.92</v>
      </c>
      <c r="H338" s="10">
        <v>39.871068999999999</v>
      </c>
      <c r="I338" s="10">
        <v>40.933796000000001</v>
      </c>
      <c r="J338" s="10">
        <v>0.73176452273753201</v>
      </c>
      <c r="K338" s="10">
        <v>11.566628509130499</v>
      </c>
    </row>
    <row r="339" spans="1:11" ht="15" customHeight="1" x14ac:dyDescent="0.25">
      <c r="A339" s="12">
        <v>43783</v>
      </c>
      <c r="B339" s="13">
        <v>39.630000000000003</v>
      </c>
      <c r="C339" s="14">
        <v>1913682</v>
      </c>
      <c r="D339" s="13">
        <v>-2.52270433905077E-2</v>
      </c>
      <c r="E339" s="13">
        <v>39.520000000000003</v>
      </c>
      <c r="F339" s="13">
        <v>39.5</v>
      </c>
      <c r="G339" s="13">
        <v>39.65</v>
      </c>
      <c r="H339" s="13">
        <v>39.447347999999998</v>
      </c>
      <c r="I339" s="13">
        <v>40.636432999999997</v>
      </c>
      <c r="J339" s="13">
        <v>-2.5227148279027799E-2</v>
      </c>
      <c r="K339" s="13">
        <v>10.7561542654674</v>
      </c>
    </row>
    <row r="340" spans="1:11" ht="15" customHeight="1" x14ac:dyDescent="0.25">
      <c r="A340" s="3">
        <v>43782</v>
      </c>
      <c r="B340" s="10">
        <v>39.64</v>
      </c>
      <c r="C340" s="11">
        <v>1327409</v>
      </c>
      <c r="D340" s="10">
        <v>-0.276729559748423</v>
      </c>
      <c r="E340" s="10">
        <v>39.56</v>
      </c>
      <c r="F340" s="10">
        <v>39.549999999999997</v>
      </c>
      <c r="G340" s="10">
        <v>39.674999999999997</v>
      </c>
      <c r="H340" s="10">
        <v>39.590158000000002</v>
      </c>
      <c r="I340" s="10">
        <v>40.646687</v>
      </c>
      <c r="J340" s="10">
        <v>-0.27672826051756599</v>
      </c>
      <c r="K340" s="10">
        <v>10.784101935132099</v>
      </c>
    </row>
    <row r="341" spans="1:11" ht="15" customHeight="1" x14ac:dyDescent="0.25">
      <c r="A341" s="12">
        <v>43781</v>
      </c>
      <c r="B341" s="13">
        <v>39.75</v>
      </c>
      <c r="C341" s="14">
        <v>1523529</v>
      </c>
      <c r="D341" s="13">
        <v>-2.5150905432591499E-2</v>
      </c>
      <c r="E341" s="13">
        <v>39.76</v>
      </c>
      <c r="F341" s="13">
        <v>39.685000000000002</v>
      </c>
      <c r="G341" s="13">
        <v>39.844999999999999</v>
      </c>
      <c r="H341" s="13">
        <v>39.736427999999997</v>
      </c>
      <c r="I341" s="13">
        <v>40.759480000000003</v>
      </c>
      <c r="J341" s="13">
        <v>-2.5148558122756098E-2</v>
      </c>
      <c r="K341" s="13">
        <v>11.0915235759062</v>
      </c>
    </row>
    <row r="342" spans="1:11" ht="15" customHeight="1" x14ac:dyDescent="0.25">
      <c r="A342" s="3">
        <v>43780</v>
      </c>
      <c r="B342" s="10">
        <v>39.76</v>
      </c>
      <c r="C342" s="11">
        <v>1069542</v>
      </c>
      <c r="D342" s="10">
        <v>-2.5144581342728602E-2</v>
      </c>
      <c r="E342" s="10">
        <v>39.64</v>
      </c>
      <c r="F342" s="10">
        <v>39.619999999999997</v>
      </c>
      <c r="G342" s="10">
        <v>39.770000000000003</v>
      </c>
      <c r="H342" s="10">
        <v>39.651918999999999</v>
      </c>
      <c r="I342" s="10">
        <v>40.769733000000002</v>
      </c>
      <c r="J342" s="10">
        <v>-2.51446867798099E-2</v>
      </c>
      <c r="K342" s="10">
        <v>11.119468520032701</v>
      </c>
    </row>
    <row r="343" spans="1:11" ht="15" customHeight="1" x14ac:dyDescent="0.25">
      <c r="A343" s="12">
        <v>43777</v>
      </c>
      <c r="B343" s="13">
        <v>39.770000000000003</v>
      </c>
      <c r="C343" s="14">
        <v>1201815</v>
      </c>
      <c r="D343" s="13">
        <v>0</v>
      </c>
      <c r="E343" s="13">
        <v>39.659999999999997</v>
      </c>
      <c r="F343" s="13">
        <v>39.56</v>
      </c>
      <c r="G343" s="13">
        <v>39.770000000000003</v>
      </c>
      <c r="H343" s="13">
        <v>39.633960000000002</v>
      </c>
      <c r="I343" s="13">
        <v>40.779986999999998</v>
      </c>
      <c r="J343" s="13">
        <v>0</v>
      </c>
      <c r="K343" s="13">
        <v>11.147416189697401</v>
      </c>
    </row>
    <row r="344" spans="1:11" ht="15" customHeight="1" x14ac:dyDescent="0.25">
      <c r="A344" s="3">
        <v>43776</v>
      </c>
      <c r="B344" s="10">
        <v>39.770000000000003</v>
      </c>
      <c r="C344" s="11">
        <v>2477176</v>
      </c>
      <c r="D344" s="10">
        <v>0.25207965717166603</v>
      </c>
      <c r="E344" s="10">
        <v>39.840000000000003</v>
      </c>
      <c r="F344" s="10">
        <v>39.74</v>
      </c>
      <c r="G344" s="10">
        <v>39.869999999999997</v>
      </c>
      <c r="H344" s="10">
        <v>39.794438999999997</v>
      </c>
      <c r="I344" s="10">
        <v>40.779986999999998</v>
      </c>
      <c r="J344" s="10">
        <v>0.25207332318029002</v>
      </c>
      <c r="K344" s="10">
        <v>11.147416189697401</v>
      </c>
    </row>
    <row r="345" spans="1:11" ht="15" customHeight="1" x14ac:dyDescent="0.25">
      <c r="A345" s="12">
        <v>43775</v>
      </c>
      <c r="B345" s="13">
        <v>39.67</v>
      </c>
      <c r="C345" s="14">
        <v>1290394</v>
      </c>
      <c r="D345" s="13">
        <v>0.15147689977279499</v>
      </c>
      <c r="E345" s="13">
        <v>39.700000000000003</v>
      </c>
      <c r="F345" s="13">
        <v>39.61</v>
      </c>
      <c r="G345" s="13">
        <v>39.78</v>
      </c>
      <c r="H345" s="13">
        <v>39.709204999999997</v>
      </c>
      <c r="I345" s="13">
        <v>40.67745</v>
      </c>
      <c r="J345" s="13">
        <v>0.15147999214595301</v>
      </c>
      <c r="K345" s="13">
        <v>10.8679476696647</v>
      </c>
    </row>
    <row r="346" spans="1:11" ht="15" customHeight="1" x14ac:dyDescent="0.25">
      <c r="A346" s="3">
        <v>43774</v>
      </c>
      <c r="B346" s="10">
        <v>39.61</v>
      </c>
      <c r="C346" s="11">
        <v>1482003</v>
      </c>
      <c r="D346" s="10">
        <v>-0.100882723833539</v>
      </c>
      <c r="E346" s="10">
        <v>39.61</v>
      </c>
      <c r="F346" s="10">
        <v>39.479999999999997</v>
      </c>
      <c r="G346" s="10">
        <v>39.625</v>
      </c>
      <c r="H346" s="10">
        <v>39.580649000000001</v>
      </c>
      <c r="I346" s="10">
        <v>40.615924999999997</v>
      </c>
      <c r="J346" s="10">
        <v>-0.10089051454532599</v>
      </c>
      <c r="K346" s="10">
        <v>10.7002589261379</v>
      </c>
    </row>
    <row r="347" spans="1:11" ht="15" customHeight="1" x14ac:dyDescent="0.25">
      <c r="A347" s="12">
        <v>43773</v>
      </c>
      <c r="B347" s="13">
        <v>39.65</v>
      </c>
      <c r="C347" s="14">
        <v>2860383</v>
      </c>
      <c r="D347" s="13">
        <v>0.58346017250126003</v>
      </c>
      <c r="E347" s="13">
        <v>39.81</v>
      </c>
      <c r="F347" s="13">
        <v>39.61</v>
      </c>
      <c r="G347" s="13">
        <v>39.840000000000003</v>
      </c>
      <c r="H347" s="13">
        <v>39.742908999999997</v>
      </c>
      <c r="I347" s="13">
        <v>40.656944000000003</v>
      </c>
      <c r="J347" s="13">
        <v>0.58347501058666396</v>
      </c>
      <c r="K347" s="13">
        <v>10.8120577814118</v>
      </c>
    </row>
    <row r="348" spans="1:11" ht="15" customHeight="1" x14ac:dyDescent="0.25">
      <c r="A348" s="3">
        <v>43770</v>
      </c>
      <c r="B348" s="10">
        <v>39.42</v>
      </c>
      <c r="C348" s="11">
        <v>2448438</v>
      </c>
      <c r="D348" s="10">
        <v>0.63824355374011399</v>
      </c>
      <c r="E348" s="10">
        <v>39.369999999999997</v>
      </c>
      <c r="F348" s="10">
        <v>39.314900000000002</v>
      </c>
      <c r="G348" s="10">
        <v>39.46</v>
      </c>
      <c r="H348" s="10">
        <v>39.339733000000003</v>
      </c>
      <c r="I348" s="10">
        <v>40.421097000000003</v>
      </c>
      <c r="J348" s="10">
        <v>0.63823875413142594</v>
      </c>
      <c r="K348" s="10">
        <v>10.1692477514309</v>
      </c>
    </row>
    <row r="349" spans="1:11" ht="15" customHeight="1" x14ac:dyDescent="0.25">
      <c r="A349" s="12">
        <v>43769</v>
      </c>
      <c r="B349" s="13">
        <v>39.17</v>
      </c>
      <c r="C349" s="14">
        <v>5854909</v>
      </c>
      <c r="D349" s="13">
        <v>-0.25464731347084602</v>
      </c>
      <c r="E349" s="13">
        <v>39.22</v>
      </c>
      <c r="F349" s="13">
        <v>39.024999999999999</v>
      </c>
      <c r="G349" s="13">
        <v>39.22</v>
      </c>
      <c r="H349" s="13">
        <v>39.086444</v>
      </c>
      <c r="I349" s="13">
        <v>40.164749999999998</v>
      </c>
      <c r="J349" s="13">
        <v>-0.254653330052589</v>
      </c>
      <c r="K349" s="13">
        <v>9.4705641864268202</v>
      </c>
    </row>
    <row r="350" spans="1:11" ht="15" customHeight="1" x14ac:dyDescent="0.25">
      <c r="A350" s="3">
        <v>43768</v>
      </c>
      <c r="B350" s="10">
        <v>39.270000000000003</v>
      </c>
      <c r="C350" s="11">
        <v>2096025</v>
      </c>
      <c r="D350" s="10">
        <v>0.51190171487074299</v>
      </c>
      <c r="E350" s="10">
        <v>39</v>
      </c>
      <c r="F350" s="10">
        <v>38.770000000000003</v>
      </c>
      <c r="G350" s="10">
        <v>39.295000000000002</v>
      </c>
      <c r="H350" s="10">
        <v>39.129063000000002</v>
      </c>
      <c r="I350" s="10">
        <v>40.267291999999998</v>
      </c>
      <c r="J350" s="10">
        <v>0.51190885375518302</v>
      </c>
      <c r="K350" s="10">
        <v>9.7500463341509906</v>
      </c>
    </row>
    <row r="351" spans="1:11" ht="15" customHeight="1" x14ac:dyDescent="0.25">
      <c r="A351" s="12">
        <v>43767</v>
      </c>
      <c r="B351" s="13">
        <v>39.07</v>
      </c>
      <c r="C351" s="14">
        <v>1825136</v>
      </c>
      <c r="D351" s="13">
        <v>-7.6726342710997597E-2</v>
      </c>
      <c r="E351" s="13">
        <v>39</v>
      </c>
      <c r="F351" s="13">
        <v>38.979999999999997</v>
      </c>
      <c r="G351" s="13">
        <v>39.14</v>
      </c>
      <c r="H351" s="13">
        <v>39.101588999999997</v>
      </c>
      <c r="I351" s="13">
        <v>40.06221</v>
      </c>
      <c r="J351" s="13">
        <v>-7.6721679636104698E-2</v>
      </c>
      <c r="K351" s="13">
        <v>9.1910874897792301</v>
      </c>
    </row>
    <row r="352" spans="1:11" ht="15" customHeight="1" x14ac:dyDescent="0.25">
      <c r="A352" s="3">
        <v>43766</v>
      </c>
      <c r="B352" s="10">
        <v>39.1</v>
      </c>
      <c r="C352" s="11">
        <v>1198393</v>
      </c>
      <c r="D352" s="10">
        <v>0.256410256410255</v>
      </c>
      <c r="E352" s="10">
        <v>39.090000000000003</v>
      </c>
      <c r="F352" s="10">
        <v>39.090000000000003</v>
      </c>
      <c r="G352" s="10">
        <v>39.195</v>
      </c>
      <c r="H352" s="10">
        <v>39.059596999999997</v>
      </c>
      <c r="I352" s="10">
        <v>40.092970000000001</v>
      </c>
      <c r="J352" s="10">
        <v>0.25640382538492101</v>
      </c>
      <c r="K352" s="10">
        <v>9.2749250476969305</v>
      </c>
    </row>
    <row r="353" spans="1:11" ht="15" customHeight="1" x14ac:dyDescent="0.25">
      <c r="A353" s="12">
        <v>43763</v>
      </c>
      <c r="B353" s="13">
        <v>39</v>
      </c>
      <c r="C353" s="14">
        <v>1424161</v>
      </c>
      <c r="D353" s="13">
        <v>-0.102459016393441</v>
      </c>
      <c r="E353" s="13">
        <v>38.94</v>
      </c>
      <c r="F353" s="13">
        <v>38.9101</v>
      </c>
      <c r="G353" s="13">
        <v>39.049999999999997</v>
      </c>
      <c r="H353" s="13">
        <v>39.043754</v>
      </c>
      <c r="I353" s="13">
        <v>39.990433000000003</v>
      </c>
      <c r="J353" s="13">
        <v>-0.10246693025274201</v>
      </c>
      <c r="K353" s="13">
        <v>8.9954565276642207</v>
      </c>
    </row>
    <row r="354" spans="1:11" ht="15" customHeight="1" x14ac:dyDescent="0.25">
      <c r="A354" s="3">
        <v>43762</v>
      </c>
      <c r="B354" s="10">
        <v>39.04</v>
      </c>
      <c r="C354" s="11">
        <v>2076943</v>
      </c>
      <c r="D354" s="10">
        <v>2.56213169356867E-2</v>
      </c>
      <c r="E354" s="10">
        <v>39.11</v>
      </c>
      <c r="F354" s="10">
        <v>38.965000000000003</v>
      </c>
      <c r="G354" s="10">
        <v>39.130000000000003</v>
      </c>
      <c r="H354" s="10">
        <v>39.056590999999997</v>
      </c>
      <c r="I354" s="10">
        <v>40.031452000000002</v>
      </c>
      <c r="J354" s="10">
        <v>2.56314191925399E-2</v>
      </c>
      <c r="K354" s="10">
        <v>9.1072553829381402</v>
      </c>
    </row>
    <row r="355" spans="1:11" ht="15" customHeight="1" x14ac:dyDescent="0.25">
      <c r="A355" s="12">
        <v>43761</v>
      </c>
      <c r="B355" s="13">
        <v>39.03</v>
      </c>
      <c r="C355" s="14">
        <v>1910220</v>
      </c>
      <c r="D355" s="13">
        <v>0.64466219700876004</v>
      </c>
      <c r="E355" s="13">
        <v>38.840000000000003</v>
      </c>
      <c r="F355" s="13">
        <v>38.81</v>
      </c>
      <c r="G355" s="13">
        <v>39.049999999999997</v>
      </c>
      <c r="H355" s="13">
        <v>38.941470000000002</v>
      </c>
      <c r="I355" s="13">
        <v>40.021194000000001</v>
      </c>
      <c r="J355" s="13">
        <v>0.64465732761400596</v>
      </c>
      <c r="K355" s="13">
        <v>9.0792968111201997</v>
      </c>
    </row>
    <row r="356" spans="1:11" ht="15" customHeight="1" x14ac:dyDescent="0.25">
      <c r="A356" s="3">
        <v>43760</v>
      </c>
      <c r="B356" s="10">
        <v>38.78</v>
      </c>
      <c r="C356" s="11">
        <v>2337665</v>
      </c>
      <c r="D356" s="10">
        <v>-0.56410256410256399</v>
      </c>
      <c r="E356" s="10">
        <v>38.93</v>
      </c>
      <c r="F356" s="10">
        <v>38.74</v>
      </c>
      <c r="G356" s="10">
        <v>39.090000000000003</v>
      </c>
      <c r="H356" s="10">
        <v>38.972090000000001</v>
      </c>
      <c r="I356" s="10">
        <v>39.764847000000003</v>
      </c>
      <c r="J356" s="10">
        <v>-0.564099918598026</v>
      </c>
      <c r="K356" s="10">
        <v>8.3806132461161198</v>
      </c>
    </row>
    <row r="357" spans="1:11" ht="15" customHeight="1" x14ac:dyDescent="0.25">
      <c r="A357" s="12">
        <v>43759</v>
      </c>
      <c r="B357" s="13">
        <v>39</v>
      </c>
      <c r="C357" s="14">
        <v>1691489</v>
      </c>
      <c r="D357" s="13">
        <v>0.43780582024208697</v>
      </c>
      <c r="E357" s="13">
        <v>39.11</v>
      </c>
      <c r="F357" s="13">
        <v>38.950000000000003</v>
      </c>
      <c r="G357" s="13">
        <v>39.130000000000003</v>
      </c>
      <c r="H357" s="13">
        <v>38.975611999999998</v>
      </c>
      <c r="I357" s="13">
        <v>39.990433000000003</v>
      </c>
      <c r="J357" s="13">
        <v>0.43779504381644602</v>
      </c>
      <c r="K357" s="13">
        <v>8.9954565276642207</v>
      </c>
    </row>
    <row r="358" spans="1:11" ht="15" customHeight="1" x14ac:dyDescent="0.25">
      <c r="A358" s="3">
        <v>43756</v>
      </c>
      <c r="B358" s="10">
        <v>38.83</v>
      </c>
      <c r="C358" s="11">
        <v>2181225</v>
      </c>
      <c r="D358" s="10">
        <v>0.154758834150103</v>
      </c>
      <c r="E358" s="10">
        <v>38.74</v>
      </c>
      <c r="F358" s="10">
        <v>38.65</v>
      </c>
      <c r="G358" s="10">
        <v>38.9</v>
      </c>
      <c r="H358" s="10">
        <v>38.728735999999998</v>
      </c>
      <c r="I358" s="10">
        <v>39.816119999999998</v>
      </c>
      <c r="J358" s="10">
        <v>0.154767022768909</v>
      </c>
      <c r="K358" s="10">
        <v>8.52035977105478</v>
      </c>
    </row>
    <row r="359" spans="1:11" ht="15" customHeight="1" x14ac:dyDescent="0.25">
      <c r="A359" s="12">
        <v>43755</v>
      </c>
      <c r="B359" s="13">
        <v>38.770000000000003</v>
      </c>
      <c r="C359" s="14">
        <v>3434005</v>
      </c>
      <c r="D359" s="13">
        <v>0.23267838676319599</v>
      </c>
      <c r="E359" s="13">
        <v>38.96</v>
      </c>
      <c r="F359" s="13">
        <v>38.655000000000001</v>
      </c>
      <c r="G359" s="13">
        <v>38.99</v>
      </c>
      <c r="H359" s="13">
        <v>38.74709</v>
      </c>
      <c r="I359" s="13">
        <v>39.754593</v>
      </c>
      <c r="J359" s="13">
        <v>0.23267682758147901</v>
      </c>
      <c r="K359" s="13">
        <v>8.3526655764513507</v>
      </c>
    </row>
    <row r="360" spans="1:11" ht="15" customHeight="1" x14ac:dyDescent="0.25">
      <c r="A360" s="3">
        <v>43754</v>
      </c>
      <c r="B360" s="10">
        <v>38.68</v>
      </c>
      <c r="C360" s="11">
        <v>2761551</v>
      </c>
      <c r="D360" s="10">
        <v>0.181300181300181</v>
      </c>
      <c r="E360" s="10">
        <v>38.630000000000003</v>
      </c>
      <c r="F360" s="10">
        <v>38.590000000000003</v>
      </c>
      <c r="G360" s="10">
        <v>38.78</v>
      </c>
      <c r="H360" s="10">
        <v>38.632662000000003</v>
      </c>
      <c r="I360" s="10">
        <v>39.662308000000003</v>
      </c>
      <c r="J360" s="10">
        <v>0.181300932318917</v>
      </c>
      <c r="K360" s="10">
        <v>8.1011392750068207</v>
      </c>
    </row>
    <row r="361" spans="1:11" ht="15" customHeight="1" x14ac:dyDescent="0.25">
      <c r="A361" s="12">
        <v>43753</v>
      </c>
      <c r="B361" s="13">
        <v>38.61</v>
      </c>
      <c r="C361" s="14">
        <v>3691186</v>
      </c>
      <c r="D361" s="13">
        <v>1.33858267716535</v>
      </c>
      <c r="E361" s="13">
        <v>38.25</v>
      </c>
      <c r="F361" s="13">
        <v>38.22</v>
      </c>
      <c r="G361" s="13">
        <v>38.74</v>
      </c>
      <c r="H361" s="13">
        <v>38.580098</v>
      </c>
      <c r="I361" s="13">
        <v>39.590530000000001</v>
      </c>
      <c r="J361" s="13">
        <v>1.3385857024099601</v>
      </c>
      <c r="K361" s="13">
        <v>7.9055055873535096</v>
      </c>
    </row>
    <row r="362" spans="1:11" ht="15" customHeight="1" x14ac:dyDescent="0.25">
      <c r="A362" s="3">
        <v>43752</v>
      </c>
      <c r="B362" s="10">
        <v>38.1</v>
      </c>
      <c r="C362" s="11">
        <v>1377351</v>
      </c>
      <c r="D362" s="10">
        <v>-2.6239832065066901E-2</v>
      </c>
      <c r="E362" s="10">
        <v>38.020000000000003</v>
      </c>
      <c r="F362" s="10">
        <v>37.979999999999997</v>
      </c>
      <c r="G362" s="10">
        <v>38.15</v>
      </c>
      <c r="H362" s="10">
        <v>38.086556999999999</v>
      </c>
      <c r="I362" s="10">
        <v>39.067577</v>
      </c>
      <c r="J362" s="10">
        <v>-2.62373831914408E-2</v>
      </c>
      <c r="K362" s="10">
        <v>6.4801771599890996</v>
      </c>
    </row>
    <row r="363" spans="1:11" ht="15" customHeight="1" x14ac:dyDescent="0.25">
      <c r="A363" s="12">
        <v>43749</v>
      </c>
      <c r="B363" s="13">
        <v>38.11</v>
      </c>
      <c r="C363" s="14">
        <v>5060279</v>
      </c>
      <c r="D363" s="13">
        <v>2.0348058902275699</v>
      </c>
      <c r="E363" s="13">
        <v>38.090000000000003</v>
      </c>
      <c r="F363" s="13">
        <v>38.06</v>
      </c>
      <c r="G363" s="13">
        <v>38.369999999999997</v>
      </c>
      <c r="H363" s="13">
        <v>38.268818000000003</v>
      </c>
      <c r="I363" s="13">
        <v>39.077829999999999</v>
      </c>
      <c r="J363" s="13">
        <v>2.0348039467833199</v>
      </c>
      <c r="K363" s="13">
        <v>6.5081221041155599</v>
      </c>
    </row>
    <row r="364" spans="1:11" ht="15" customHeight="1" x14ac:dyDescent="0.25">
      <c r="A364" s="3">
        <v>43748</v>
      </c>
      <c r="B364" s="10">
        <v>37.35</v>
      </c>
      <c r="C364" s="11">
        <v>3073041</v>
      </c>
      <c r="D364" s="10">
        <v>1.0005408328826499</v>
      </c>
      <c r="E364" s="10">
        <v>37.1</v>
      </c>
      <c r="F364" s="10">
        <v>37.04</v>
      </c>
      <c r="G364" s="10">
        <v>37.450000000000003</v>
      </c>
      <c r="H364" s="10">
        <v>37.374743000000002</v>
      </c>
      <c r="I364" s="10">
        <v>38.29853</v>
      </c>
      <c r="J364" s="10">
        <v>1.0005450546705501</v>
      </c>
      <c r="K364" s="10">
        <v>4.38411011174707</v>
      </c>
    </row>
    <row r="365" spans="1:11" ht="15" customHeight="1" x14ac:dyDescent="0.25">
      <c r="A365" s="12">
        <v>43747</v>
      </c>
      <c r="B365" s="13">
        <v>36.979999999999997</v>
      </c>
      <c r="C365" s="14">
        <v>1806945</v>
      </c>
      <c r="D365" s="13">
        <v>1.1764705882352899</v>
      </c>
      <c r="E365" s="13">
        <v>36.92</v>
      </c>
      <c r="F365" s="13">
        <v>36.85</v>
      </c>
      <c r="G365" s="13">
        <v>37.06</v>
      </c>
      <c r="H365" s="13">
        <v>36.923327</v>
      </c>
      <c r="I365" s="13">
        <v>37.919131999999998</v>
      </c>
      <c r="J365" s="13">
        <v>1.17646481233069</v>
      </c>
      <c r="K365" s="13">
        <v>3.3500463341509898</v>
      </c>
    </row>
    <row r="366" spans="1:11" ht="15" customHeight="1" x14ac:dyDescent="0.25">
      <c r="A366" s="3">
        <v>43746</v>
      </c>
      <c r="B366" s="10">
        <v>36.549999999999997</v>
      </c>
      <c r="C366" s="11">
        <v>2461699</v>
      </c>
      <c r="D366" s="10">
        <v>-1.08254397834913</v>
      </c>
      <c r="E366" s="10">
        <v>36.700000000000003</v>
      </c>
      <c r="F366" s="10">
        <v>36.51</v>
      </c>
      <c r="G366" s="10">
        <v>36.76</v>
      </c>
      <c r="H366" s="10">
        <v>36.534131000000002</v>
      </c>
      <c r="I366" s="10">
        <v>37.478214000000001</v>
      </c>
      <c r="J366" s="10">
        <v>-1.08254843557022</v>
      </c>
      <c r="K366" s="10">
        <v>2.1483074407195502</v>
      </c>
    </row>
    <row r="367" spans="1:11" ht="15" customHeight="1" x14ac:dyDescent="0.25">
      <c r="A367" s="12">
        <v>43745</v>
      </c>
      <c r="B367" s="13">
        <v>36.950000000000003</v>
      </c>
      <c r="C367" s="14">
        <v>1710425</v>
      </c>
      <c r="D367" s="13">
        <v>2.70709258256784E-2</v>
      </c>
      <c r="E367" s="13">
        <v>36.92</v>
      </c>
      <c r="F367" s="13">
        <v>36.895000000000003</v>
      </c>
      <c r="G367" s="13">
        <v>37.14</v>
      </c>
      <c r="H367" s="13">
        <v>37.071016</v>
      </c>
      <c r="I367" s="13">
        <v>37.888373999999999</v>
      </c>
      <c r="J367" s="13">
        <v>2.7078959600856899E-2</v>
      </c>
      <c r="K367" s="13">
        <v>3.2662142273098902</v>
      </c>
    </row>
    <row r="368" spans="1:11" ht="15" customHeight="1" x14ac:dyDescent="0.25">
      <c r="A368" s="3">
        <v>43742</v>
      </c>
      <c r="B368" s="10">
        <v>36.94</v>
      </c>
      <c r="C368" s="11">
        <v>2341366</v>
      </c>
      <c r="D368" s="10">
        <v>0.79126875852659695</v>
      </c>
      <c r="E368" s="10">
        <v>36.68</v>
      </c>
      <c r="F368" s="10">
        <v>36.619999999999997</v>
      </c>
      <c r="G368" s="10">
        <v>36.94</v>
      </c>
      <c r="H368" s="10">
        <v>36.759152</v>
      </c>
      <c r="I368" s="10">
        <v>37.878117000000003</v>
      </c>
      <c r="J368" s="10">
        <v>0.79125601434799597</v>
      </c>
      <c r="K368" s="10">
        <v>3.2382583810302599</v>
      </c>
    </row>
    <row r="369" spans="1:11" ht="15" customHeight="1" x14ac:dyDescent="0.25">
      <c r="A369" s="12">
        <v>43741</v>
      </c>
      <c r="B369" s="13">
        <v>36.65</v>
      </c>
      <c r="C369" s="14">
        <v>4290818</v>
      </c>
      <c r="D369" s="13">
        <v>0.74216602528860398</v>
      </c>
      <c r="E369" s="13">
        <v>36.340000000000003</v>
      </c>
      <c r="F369" s="13">
        <v>36.18</v>
      </c>
      <c r="G369" s="13">
        <v>36.65</v>
      </c>
      <c r="H369" s="13">
        <v>36.465519</v>
      </c>
      <c r="I369" s="13">
        <v>37.580756999999998</v>
      </c>
      <c r="J369" s="13">
        <v>0.742171769824162</v>
      </c>
      <c r="K369" s="13">
        <v>2.4277923139820099</v>
      </c>
    </row>
    <row r="370" spans="1:11" ht="15" customHeight="1" x14ac:dyDescent="0.25">
      <c r="A370" s="3">
        <v>43740</v>
      </c>
      <c r="B370" s="10">
        <v>36.380000000000003</v>
      </c>
      <c r="C370" s="11">
        <v>4310167</v>
      </c>
      <c r="D370" s="10">
        <v>-2.5448700776855002</v>
      </c>
      <c r="E370" s="10">
        <v>36.729999999999997</v>
      </c>
      <c r="F370" s="10">
        <v>36.22</v>
      </c>
      <c r="G370" s="10">
        <v>36.75</v>
      </c>
      <c r="H370" s="10">
        <v>36.293405999999997</v>
      </c>
      <c r="I370" s="10">
        <v>37.303897999999997</v>
      </c>
      <c r="J370" s="10">
        <v>-2.5448777702152801</v>
      </c>
      <c r="K370" s="10">
        <v>1.6732025074952199</v>
      </c>
    </row>
    <row r="371" spans="1:11" ht="15" customHeight="1" x14ac:dyDescent="0.25">
      <c r="A371" s="12">
        <v>43739</v>
      </c>
      <c r="B371" s="13">
        <v>37.33</v>
      </c>
      <c r="C371" s="14">
        <v>5512166</v>
      </c>
      <c r="D371" s="13">
        <v>-1.0863804981452101</v>
      </c>
      <c r="E371" s="13">
        <v>37.69</v>
      </c>
      <c r="F371" s="13">
        <v>37.25</v>
      </c>
      <c r="G371" s="13">
        <v>37.695</v>
      </c>
      <c r="H371" s="13">
        <v>37.306787999999997</v>
      </c>
      <c r="I371" s="13">
        <v>38.278027000000002</v>
      </c>
      <c r="J371" s="13">
        <v>-1.08637462541445</v>
      </c>
      <c r="K371" s="13">
        <v>4.3282284001090296</v>
      </c>
    </row>
    <row r="372" spans="1:11" ht="15" customHeight="1" x14ac:dyDescent="0.25">
      <c r="A372" s="3">
        <v>43738</v>
      </c>
      <c r="B372" s="10">
        <v>37.74</v>
      </c>
      <c r="C372" s="11">
        <v>2127226</v>
      </c>
      <c r="D372" s="10">
        <v>0.63999999999999602</v>
      </c>
      <c r="E372" s="10">
        <v>37.6</v>
      </c>
      <c r="F372" s="10">
        <v>37.58</v>
      </c>
      <c r="G372" s="10">
        <v>37.83</v>
      </c>
      <c r="H372" s="10">
        <v>37.792988999999999</v>
      </c>
      <c r="I372" s="10">
        <v>38.698436999999998</v>
      </c>
      <c r="J372" s="10">
        <v>0.64000526365886001</v>
      </c>
      <c r="K372" s="10">
        <v>5.4740719542109497</v>
      </c>
    </row>
    <row r="373" spans="1:11" ht="15" customHeight="1" x14ac:dyDescent="0.25">
      <c r="A373" s="12">
        <v>43735</v>
      </c>
      <c r="B373" s="13">
        <v>37.5</v>
      </c>
      <c r="C373" s="14">
        <v>2418503</v>
      </c>
      <c r="D373" s="13">
        <v>-0.18631887143998299</v>
      </c>
      <c r="E373" s="13">
        <v>37.6</v>
      </c>
      <c r="F373" s="13">
        <v>37.43</v>
      </c>
      <c r="G373" s="13">
        <v>37.71</v>
      </c>
      <c r="H373" s="13">
        <v>37.701979999999999</v>
      </c>
      <c r="I373" s="13">
        <v>38.45234</v>
      </c>
      <c r="J373" s="13">
        <v>-0.18631705432728901</v>
      </c>
      <c r="K373" s="13">
        <v>4.8033251567184498</v>
      </c>
    </row>
    <row r="374" spans="1:11" ht="15" customHeight="1" x14ac:dyDescent="0.25">
      <c r="A374" s="3">
        <v>43734</v>
      </c>
      <c r="B374" s="10">
        <v>37.57</v>
      </c>
      <c r="C374" s="11">
        <v>2240363</v>
      </c>
      <c r="D374" s="10">
        <v>0.50829320492240504</v>
      </c>
      <c r="E374" s="10">
        <v>37.549999999999997</v>
      </c>
      <c r="F374" s="10">
        <v>37.454999999999998</v>
      </c>
      <c r="G374" s="10">
        <v>37.630000000000003</v>
      </c>
      <c r="H374" s="10">
        <v>37.515453000000001</v>
      </c>
      <c r="I374" s="10">
        <v>38.524116999999997</v>
      </c>
      <c r="J374" s="10">
        <v>0.50829271774703799</v>
      </c>
      <c r="K374" s="10">
        <v>4.9989561188334601</v>
      </c>
    </row>
    <row r="375" spans="1:11" ht="15" customHeight="1" x14ac:dyDescent="0.25">
      <c r="A375" s="12">
        <v>43733</v>
      </c>
      <c r="B375" s="13">
        <v>37.380000000000003</v>
      </c>
      <c r="C375" s="14">
        <v>3569975</v>
      </c>
      <c r="D375" s="13">
        <v>-0.63795853269535896</v>
      </c>
      <c r="E375" s="13">
        <v>37.26</v>
      </c>
      <c r="F375" s="13">
        <v>37.090000000000003</v>
      </c>
      <c r="G375" s="13">
        <v>37.409999999999997</v>
      </c>
      <c r="H375" s="13">
        <v>37.369644999999998</v>
      </c>
      <c r="I375" s="13">
        <v>38.329292000000002</v>
      </c>
      <c r="J375" s="13">
        <v>-0.63795602719308697</v>
      </c>
      <c r="K375" s="13">
        <v>4.4679531207413596</v>
      </c>
    </row>
    <row r="376" spans="1:11" ht="15" customHeight="1" x14ac:dyDescent="0.25">
      <c r="A376" s="3">
        <v>43732</v>
      </c>
      <c r="B376" s="10">
        <v>37.619999999999997</v>
      </c>
      <c r="C376" s="11">
        <v>2593564</v>
      </c>
      <c r="D376" s="10">
        <v>-0.39714058776808497</v>
      </c>
      <c r="E376" s="10">
        <v>37.81</v>
      </c>
      <c r="F376" s="10">
        <v>37.549999999999997</v>
      </c>
      <c r="G376" s="10">
        <v>37.85</v>
      </c>
      <c r="H376" s="10">
        <v>37.697232999999997</v>
      </c>
      <c r="I376" s="10">
        <v>38.575386000000002</v>
      </c>
      <c r="J376" s="10">
        <v>-0.39715253607096601</v>
      </c>
      <c r="K376" s="10">
        <v>5.1386917416189801</v>
      </c>
    </row>
    <row r="377" spans="1:11" ht="15" customHeight="1" x14ac:dyDescent="0.25">
      <c r="A377" s="12">
        <v>43731</v>
      </c>
      <c r="B377" s="13">
        <v>37.770000000000003</v>
      </c>
      <c r="C377" s="14">
        <v>1979640</v>
      </c>
      <c r="D377" s="13">
        <v>-0.50052687038988297</v>
      </c>
      <c r="E377" s="13">
        <v>37.65</v>
      </c>
      <c r="F377" s="13">
        <v>37.619999999999997</v>
      </c>
      <c r="G377" s="13">
        <v>37.83</v>
      </c>
      <c r="H377" s="13">
        <v>37.748361000000003</v>
      </c>
      <c r="I377" s="13">
        <v>38.729199999999999</v>
      </c>
      <c r="J377" s="13">
        <v>-0.50052123337815901</v>
      </c>
      <c r="K377" s="13">
        <v>5.5579176887435198</v>
      </c>
    </row>
    <row r="378" spans="1:11" ht="15" customHeight="1" x14ac:dyDescent="0.25">
      <c r="A378" s="3">
        <v>43728</v>
      </c>
      <c r="B378" s="10">
        <v>37.96</v>
      </c>
      <c r="C378" s="11">
        <v>1983733</v>
      </c>
      <c r="D378" s="10">
        <v>-0.21030494216613899</v>
      </c>
      <c r="E378" s="10">
        <v>38.119999999999997</v>
      </c>
      <c r="F378" s="10">
        <v>37.93</v>
      </c>
      <c r="G378" s="10">
        <v>38.21</v>
      </c>
      <c r="H378" s="10">
        <v>38.159699000000003</v>
      </c>
      <c r="I378" s="10">
        <v>38.924022999999998</v>
      </c>
      <c r="J378" s="10">
        <v>-7.1970525202313895E-2</v>
      </c>
      <c r="K378" s="10">
        <v>6.0889152357590604</v>
      </c>
    </row>
    <row r="379" spans="1:11" ht="15" customHeight="1" x14ac:dyDescent="0.25">
      <c r="A379" s="12">
        <v>43727</v>
      </c>
      <c r="B379" s="13">
        <v>38.04</v>
      </c>
      <c r="C379" s="14">
        <v>1904485</v>
      </c>
      <c r="D379" s="13">
        <v>0.34291743603271901</v>
      </c>
      <c r="E379" s="13">
        <v>38.14</v>
      </c>
      <c r="F379" s="13">
        <v>38.014899999999997</v>
      </c>
      <c r="G379" s="13">
        <v>38.17</v>
      </c>
      <c r="H379" s="13">
        <v>38.169203000000003</v>
      </c>
      <c r="I379" s="13">
        <v>38.952057000000003</v>
      </c>
      <c r="J379" s="13">
        <v>0.34291765823590797</v>
      </c>
      <c r="K379" s="13">
        <v>6.1653229762878299</v>
      </c>
    </row>
    <row r="380" spans="1:11" ht="15" customHeight="1" x14ac:dyDescent="0.25">
      <c r="A380" s="3">
        <v>43726</v>
      </c>
      <c r="B380" s="10">
        <v>37.909999999999997</v>
      </c>
      <c r="C380" s="11">
        <v>1673375</v>
      </c>
      <c r="D380" s="10">
        <v>-2.6371308016892501E-2</v>
      </c>
      <c r="E380" s="10">
        <v>37.85</v>
      </c>
      <c r="F380" s="10">
        <v>37.71</v>
      </c>
      <c r="G380" s="10">
        <v>38.01</v>
      </c>
      <c r="H380" s="10">
        <v>37.916794000000003</v>
      </c>
      <c r="I380" s="10">
        <v>38.818939999999998</v>
      </c>
      <c r="J380" s="10">
        <v>-2.6366769855390399E-2</v>
      </c>
      <c r="K380" s="10">
        <v>5.8025074952302997</v>
      </c>
    </row>
    <row r="381" spans="1:11" ht="15" customHeight="1" x14ac:dyDescent="0.25">
      <c r="A381" s="12">
        <v>43725</v>
      </c>
      <c r="B381" s="13">
        <v>37.92</v>
      </c>
      <c r="C381" s="14">
        <v>1333874</v>
      </c>
      <c r="D381" s="13">
        <v>0.66365808335544496</v>
      </c>
      <c r="E381" s="13">
        <v>37.659999999999997</v>
      </c>
      <c r="F381" s="13">
        <v>37.630000000000003</v>
      </c>
      <c r="G381" s="13">
        <v>37.93</v>
      </c>
      <c r="H381" s="13">
        <v>37.810460999999997</v>
      </c>
      <c r="I381" s="13">
        <v>38.829177999999999</v>
      </c>
      <c r="J381" s="13">
        <v>0.66366838305786902</v>
      </c>
      <c r="K381" s="13">
        <v>5.8304115562823604</v>
      </c>
    </row>
    <row r="382" spans="1:11" ht="15" customHeight="1" x14ac:dyDescent="0.25">
      <c r="A382" s="3">
        <v>43724</v>
      </c>
      <c r="B382" s="10">
        <v>37.67</v>
      </c>
      <c r="C382" s="11">
        <v>4034817</v>
      </c>
      <c r="D382" s="10">
        <v>-1.2323020450970099</v>
      </c>
      <c r="E382" s="10">
        <v>37.79</v>
      </c>
      <c r="F382" s="10">
        <v>37.61</v>
      </c>
      <c r="G382" s="10">
        <v>37.799999999999997</v>
      </c>
      <c r="H382" s="10">
        <v>37.602871999999998</v>
      </c>
      <c r="I382" s="10">
        <v>38.573180000000001</v>
      </c>
      <c r="J382" s="10">
        <v>-1.2323051534460201</v>
      </c>
      <c r="K382" s="10">
        <v>5.1326792041428204</v>
      </c>
    </row>
    <row r="383" spans="1:11" ht="15" customHeight="1" x14ac:dyDescent="0.25">
      <c r="A383" s="12">
        <v>43721</v>
      </c>
      <c r="B383" s="13">
        <v>38.14</v>
      </c>
      <c r="C383" s="14">
        <v>1807742</v>
      </c>
      <c r="D383" s="13">
        <v>0.262881177707674</v>
      </c>
      <c r="E383" s="13">
        <v>38.200000000000003</v>
      </c>
      <c r="F383" s="13">
        <v>38.11</v>
      </c>
      <c r="G383" s="13">
        <v>38.270000000000003</v>
      </c>
      <c r="H383" s="13">
        <v>38.238154999999999</v>
      </c>
      <c r="I383" s="13">
        <v>39.054450000000003</v>
      </c>
      <c r="J383" s="13">
        <v>0.26286930110006601</v>
      </c>
      <c r="K383" s="13">
        <v>6.4443990188062203</v>
      </c>
    </row>
    <row r="384" spans="1:11" ht="15" customHeight="1" x14ac:dyDescent="0.25">
      <c r="A384" s="3">
        <v>43720</v>
      </c>
      <c r="B384" s="10">
        <v>38.04</v>
      </c>
      <c r="C384" s="11">
        <v>4095921</v>
      </c>
      <c r="D384" s="10">
        <v>0.95541401273884197</v>
      </c>
      <c r="E384" s="10">
        <v>37.71</v>
      </c>
      <c r="F384" s="10">
        <v>37.68</v>
      </c>
      <c r="G384" s="10">
        <v>38.125</v>
      </c>
      <c r="H384" s="10">
        <v>37.934469</v>
      </c>
      <c r="I384" s="10">
        <v>38.952057000000003</v>
      </c>
      <c r="J384" s="10">
        <v>0.95541805724654805</v>
      </c>
      <c r="K384" s="10">
        <v>6.1653229762878299</v>
      </c>
    </row>
    <row r="385" spans="1:11" ht="15" customHeight="1" x14ac:dyDescent="0.25">
      <c r="A385" s="12">
        <v>43719</v>
      </c>
      <c r="B385" s="13">
        <v>37.68</v>
      </c>
      <c r="C385" s="14">
        <v>3106723</v>
      </c>
      <c r="D385" s="13">
        <v>0.39968025579535299</v>
      </c>
      <c r="E385" s="13">
        <v>37.5</v>
      </c>
      <c r="F385" s="13">
        <v>37.47</v>
      </c>
      <c r="G385" s="13">
        <v>37.68</v>
      </c>
      <c r="H385" s="13">
        <v>37.585248999999997</v>
      </c>
      <c r="I385" s="13">
        <v>38.583424000000001</v>
      </c>
      <c r="J385" s="13">
        <v>0.39968696188441499</v>
      </c>
      <c r="K385" s="13">
        <v>5.1605996184246399</v>
      </c>
    </row>
    <row r="386" spans="1:11" ht="15" customHeight="1" x14ac:dyDescent="0.25">
      <c r="A386" s="3">
        <v>43718</v>
      </c>
      <c r="B386" s="10">
        <v>37.53</v>
      </c>
      <c r="C386" s="11">
        <v>4568924</v>
      </c>
      <c r="D386" s="10">
        <v>0.10669511869831801</v>
      </c>
      <c r="E386" s="10">
        <v>37.51</v>
      </c>
      <c r="F386" s="10">
        <v>37.409999999999997</v>
      </c>
      <c r="G386" s="10">
        <v>37.65</v>
      </c>
      <c r="H386" s="10">
        <v>37.545752</v>
      </c>
      <c r="I386" s="10">
        <v>38.429825000000001</v>
      </c>
      <c r="J386" s="10">
        <v>0.106684567688519</v>
      </c>
      <c r="K386" s="10">
        <v>4.7419596620332598</v>
      </c>
    </row>
    <row r="387" spans="1:11" ht="15" customHeight="1" x14ac:dyDescent="0.25">
      <c r="A387" s="12">
        <v>43717</v>
      </c>
      <c r="B387" s="13">
        <v>37.49</v>
      </c>
      <c r="C387" s="14">
        <v>2120549</v>
      </c>
      <c r="D387" s="13">
        <v>0.34796573875803799</v>
      </c>
      <c r="E387" s="13">
        <v>37.53</v>
      </c>
      <c r="F387" s="13">
        <v>37.44</v>
      </c>
      <c r="G387" s="13">
        <v>37.549999999999997</v>
      </c>
      <c r="H387" s="13">
        <v>37.558183999999997</v>
      </c>
      <c r="I387" s="13">
        <v>38.388869999999997</v>
      </c>
      <c r="J387" s="13">
        <v>0.34796596475306002</v>
      </c>
      <c r="K387" s="13">
        <v>4.6303352412101297</v>
      </c>
    </row>
    <row r="388" spans="1:11" ht="15" customHeight="1" x14ac:dyDescent="0.25">
      <c r="A388" s="3">
        <v>43714</v>
      </c>
      <c r="B388" s="10">
        <v>37.36</v>
      </c>
      <c r="C388" s="11">
        <v>2271886</v>
      </c>
      <c r="D388" s="10">
        <v>5.3561863952844499E-2</v>
      </c>
      <c r="E388" s="10">
        <v>37.450000000000003</v>
      </c>
      <c r="F388" s="10">
        <v>37.35</v>
      </c>
      <c r="G388" s="10">
        <v>37.5</v>
      </c>
      <c r="H388" s="10">
        <v>37.527994999999997</v>
      </c>
      <c r="I388" s="10">
        <v>38.255752999999999</v>
      </c>
      <c r="J388" s="10">
        <v>5.3570956867820999E-2</v>
      </c>
      <c r="K388" s="10">
        <v>4.2675197601526298</v>
      </c>
    </row>
    <row r="389" spans="1:11" ht="15" customHeight="1" x14ac:dyDescent="0.25">
      <c r="A389" s="12">
        <v>43713</v>
      </c>
      <c r="B389" s="13">
        <v>37.340000000000003</v>
      </c>
      <c r="C389" s="14">
        <v>2948334</v>
      </c>
      <c r="D389" s="13">
        <v>0.83715906022143705</v>
      </c>
      <c r="E389" s="13">
        <v>37.450000000000003</v>
      </c>
      <c r="F389" s="13">
        <v>37.282200000000003</v>
      </c>
      <c r="G389" s="13">
        <v>37.53</v>
      </c>
      <c r="H389" s="13">
        <v>37.403255999999999</v>
      </c>
      <c r="I389" s="13">
        <v>38.23527</v>
      </c>
      <c r="J389" s="13">
        <v>0.83715211625978703</v>
      </c>
      <c r="K389" s="13">
        <v>4.2116925592804604</v>
      </c>
    </row>
    <row r="390" spans="1:11" ht="15" customHeight="1" x14ac:dyDescent="0.25">
      <c r="A390" s="3">
        <v>43712</v>
      </c>
      <c r="B390" s="10">
        <v>37.03</v>
      </c>
      <c r="C390" s="11">
        <v>1858275</v>
      </c>
      <c r="D390" s="10">
        <v>1.45205479452055</v>
      </c>
      <c r="E390" s="10">
        <v>36.94</v>
      </c>
      <c r="F390" s="10">
        <v>36.869999999999997</v>
      </c>
      <c r="G390" s="10">
        <v>37.04</v>
      </c>
      <c r="H390" s="10">
        <v>36.992457999999999</v>
      </c>
      <c r="I390" s="10">
        <v>37.917839999999998</v>
      </c>
      <c r="J390" s="10">
        <v>1.4520509812754101</v>
      </c>
      <c r="K390" s="10">
        <v>3.3465249386753899</v>
      </c>
    </row>
    <row r="391" spans="1:11" ht="15" customHeight="1" x14ac:dyDescent="0.25">
      <c r="A391" s="12">
        <v>43711</v>
      </c>
      <c r="B391" s="13">
        <v>36.5</v>
      </c>
      <c r="C391" s="14">
        <v>2368297</v>
      </c>
      <c r="D391" s="13">
        <v>-0.43644298963446598</v>
      </c>
      <c r="E391" s="13">
        <v>36.39</v>
      </c>
      <c r="F391" s="13">
        <v>36.32</v>
      </c>
      <c r="G391" s="13">
        <v>36.524999999999999</v>
      </c>
      <c r="H391" s="13">
        <v>36.449119000000003</v>
      </c>
      <c r="I391" s="13">
        <v>37.375134000000003</v>
      </c>
      <c r="J391" s="13">
        <v>-0.43643449219046199</v>
      </c>
      <c r="K391" s="13">
        <v>1.8673589533932999</v>
      </c>
    </row>
    <row r="392" spans="1:11" ht="15" customHeight="1" x14ac:dyDescent="0.25">
      <c r="A392" s="3">
        <v>43707</v>
      </c>
      <c r="B392" s="10">
        <v>36.659999999999997</v>
      </c>
      <c r="C392" s="11">
        <v>2602063</v>
      </c>
      <c r="D392" s="10">
        <v>-2.7270248159272301E-2</v>
      </c>
      <c r="E392" s="10">
        <v>36.89</v>
      </c>
      <c r="F392" s="10">
        <v>36.520000000000003</v>
      </c>
      <c r="G392" s="10">
        <v>36.909999999999997</v>
      </c>
      <c r="H392" s="10">
        <v>36.680408999999997</v>
      </c>
      <c r="I392" s="10">
        <v>37.538967</v>
      </c>
      <c r="J392" s="10">
        <v>-2.7268219732789999E-2</v>
      </c>
      <c r="K392" s="10">
        <v>2.31389206868357</v>
      </c>
    </row>
    <row r="393" spans="1:11" ht="15" customHeight="1" x14ac:dyDescent="0.25">
      <c r="A393" s="12">
        <v>43706</v>
      </c>
      <c r="B393" s="13">
        <v>36.67</v>
      </c>
      <c r="C393" s="14">
        <v>4280687</v>
      </c>
      <c r="D393" s="13">
        <v>1.32633324122686</v>
      </c>
      <c r="E393" s="13">
        <v>36.67</v>
      </c>
      <c r="F393" s="13">
        <v>36.505000000000003</v>
      </c>
      <c r="G393" s="13">
        <v>36.72</v>
      </c>
      <c r="H393" s="13">
        <v>36.689219000000001</v>
      </c>
      <c r="I393" s="13">
        <v>37.549205999999998</v>
      </c>
      <c r="J393" s="13">
        <v>1.32633444544598</v>
      </c>
      <c r="K393" s="13">
        <v>2.3417988552739102</v>
      </c>
    </row>
    <row r="394" spans="1:11" ht="15" customHeight="1" x14ac:dyDescent="0.25">
      <c r="A394" s="3">
        <v>43705</v>
      </c>
      <c r="B394" s="10">
        <v>36.19</v>
      </c>
      <c r="C394" s="11">
        <v>2094141</v>
      </c>
      <c r="D394" s="10">
        <v>-2.76243093922823E-2</v>
      </c>
      <c r="E394" s="10">
        <v>36.03</v>
      </c>
      <c r="F394" s="10">
        <v>35.92</v>
      </c>
      <c r="G394" s="10">
        <v>36.29</v>
      </c>
      <c r="H394" s="10">
        <v>36.227255</v>
      </c>
      <c r="I394" s="10">
        <v>37.057696999999997</v>
      </c>
      <c r="J394" s="10">
        <v>-2.7633043541141999E-2</v>
      </c>
      <c r="K394" s="10">
        <v>1.0021722540201601</v>
      </c>
    </row>
    <row r="395" spans="1:11" ht="15" customHeight="1" x14ac:dyDescent="0.25">
      <c r="A395" s="12">
        <v>43704</v>
      </c>
      <c r="B395" s="13">
        <v>36.200000000000003</v>
      </c>
      <c r="C395" s="14">
        <v>1983627</v>
      </c>
      <c r="D395" s="13">
        <v>2.76319425255744E-2</v>
      </c>
      <c r="E395" s="13">
        <v>36.42</v>
      </c>
      <c r="F395" s="13">
        <v>36.1447</v>
      </c>
      <c r="G395" s="13">
        <v>36.47</v>
      </c>
      <c r="H395" s="13">
        <v>36.365665999999997</v>
      </c>
      <c r="I395" s="13">
        <v>37.06794</v>
      </c>
      <c r="J395" s="13">
        <v>2.7640681502694098E-2</v>
      </c>
      <c r="K395" s="13">
        <v>1.0300899427637</v>
      </c>
    </row>
    <row r="396" spans="1:11" ht="15" customHeight="1" x14ac:dyDescent="0.25">
      <c r="A396" s="3">
        <v>43703</v>
      </c>
      <c r="B396" s="10">
        <v>36.19</v>
      </c>
      <c r="C396" s="11">
        <v>1683754</v>
      </c>
      <c r="D396" s="10">
        <v>1.0047446274072001</v>
      </c>
      <c r="E396" s="10">
        <v>36.21</v>
      </c>
      <c r="F396" s="10">
        <v>36.020000000000003</v>
      </c>
      <c r="G396" s="10">
        <v>36.24</v>
      </c>
      <c r="H396" s="10">
        <v>36.174399000000001</v>
      </c>
      <c r="I396" s="10">
        <v>37.057696999999997</v>
      </c>
      <c r="J396" s="10">
        <v>1.0047379780810901</v>
      </c>
      <c r="K396" s="10">
        <v>1.0021722540201601</v>
      </c>
    </row>
    <row r="397" spans="1:11" ht="15" customHeight="1" x14ac:dyDescent="0.25">
      <c r="A397" s="12">
        <v>43700</v>
      </c>
      <c r="B397" s="13">
        <v>35.83</v>
      </c>
      <c r="C397" s="14">
        <v>4407525</v>
      </c>
      <c r="D397" s="13">
        <v>-1.5118196811435001</v>
      </c>
      <c r="E397" s="13">
        <v>36.21</v>
      </c>
      <c r="F397" s="13">
        <v>35.82</v>
      </c>
      <c r="G397" s="13">
        <v>36.520000000000003</v>
      </c>
      <c r="H397" s="13">
        <v>36.001745999999997</v>
      </c>
      <c r="I397" s="13">
        <v>36.689067999999999</v>
      </c>
      <c r="J397" s="13">
        <v>-1.5118172446692699</v>
      </c>
      <c r="K397" s="13">
        <v>-2.5402016898305301E-3</v>
      </c>
    </row>
    <row r="398" spans="1:11" ht="15" customHeight="1" x14ac:dyDescent="0.25">
      <c r="A398" s="3">
        <v>43699</v>
      </c>
      <c r="B398" s="10">
        <v>36.380000000000003</v>
      </c>
      <c r="C398" s="11">
        <v>3254750</v>
      </c>
      <c r="D398" s="10">
        <v>-0.35606683100518599</v>
      </c>
      <c r="E398" s="10">
        <v>36.54</v>
      </c>
      <c r="F398" s="10">
        <v>36.22</v>
      </c>
      <c r="G398" s="10">
        <v>36.6</v>
      </c>
      <c r="H398" s="10">
        <v>36.33417</v>
      </c>
      <c r="I398" s="10">
        <v>37.252254000000001</v>
      </c>
      <c r="J398" s="10">
        <v>-0.35606441771206498</v>
      </c>
      <c r="K398" s="10">
        <v>1.5324448078495501</v>
      </c>
    </row>
    <row r="399" spans="1:11" ht="15" customHeight="1" x14ac:dyDescent="0.25">
      <c r="A399" s="12">
        <v>43698</v>
      </c>
      <c r="B399" s="13">
        <v>36.51</v>
      </c>
      <c r="C399" s="14">
        <v>3706835</v>
      </c>
      <c r="D399" s="13">
        <v>1.33222314737717</v>
      </c>
      <c r="E399" s="13">
        <v>36.65</v>
      </c>
      <c r="F399" s="13">
        <v>36.49</v>
      </c>
      <c r="G399" s="13">
        <v>36.659999999999997</v>
      </c>
      <c r="H399" s="13">
        <v>36.604785</v>
      </c>
      <c r="I399" s="13">
        <v>37.385370000000002</v>
      </c>
      <c r="J399" s="13">
        <v>1.3322161105163699</v>
      </c>
      <c r="K399" s="13">
        <v>1.89525756336877</v>
      </c>
    </row>
    <row r="400" spans="1:11" ht="15" customHeight="1" x14ac:dyDescent="0.25">
      <c r="A400" s="3">
        <v>43697</v>
      </c>
      <c r="B400" s="10">
        <v>36.03</v>
      </c>
      <c r="C400" s="11">
        <v>2302255</v>
      </c>
      <c r="D400" s="10">
        <v>-0.41459369817578001</v>
      </c>
      <c r="E400" s="10">
        <v>36.15</v>
      </c>
      <c r="F400" s="10">
        <v>35.96</v>
      </c>
      <c r="G400" s="10">
        <v>36.21</v>
      </c>
      <c r="H400" s="10">
        <v>36.111199999999997</v>
      </c>
      <c r="I400" s="10">
        <v>36.893864000000001</v>
      </c>
      <c r="J400" s="10">
        <v>-0.41459252537151497</v>
      </c>
      <c r="K400" s="10">
        <v>0.555639138729907</v>
      </c>
    </row>
    <row r="401" spans="1:11" ht="15" customHeight="1" x14ac:dyDescent="0.25">
      <c r="A401" s="12">
        <v>43696</v>
      </c>
      <c r="B401" s="13">
        <v>36.18</v>
      </c>
      <c r="C401" s="14">
        <v>2749297</v>
      </c>
      <c r="D401" s="13">
        <v>0.83612040133778098</v>
      </c>
      <c r="E401" s="13">
        <v>36.39</v>
      </c>
      <c r="F401" s="13">
        <v>36.18</v>
      </c>
      <c r="G401" s="13">
        <v>36.4</v>
      </c>
      <c r="H401" s="13">
        <v>36.336137000000001</v>
      </c>
      <c r="I401" s="13">
        <v>37.047460000000001</v>
      </c>
      <c r="J401" s="13">
        <v>0.83611252720787699</v>
      </c>
      <c r="K401" s="13">
        <v>0.97427091850641301</v>
      </c>
    </row>
    <row r="402" spans="1:11" ht="15" customHeight="1" x14ac:dyDescent="0.25">
      <c r="A402" s="3">
        <v>43693</v>
      </c>
      <c r="B402" s="10">
        <v>35.880000000000003</v>
      </c>
      <c r="C402" s="11">
        <v>2655907</v>
      </c>
      <c r="D402" s="10">
        <v>1.1844331641285899</v>
      </c>
      <c r="E402" s="10">
        <v>35.590000000000003</v>
      </c>
      <c r="F402" s="10">
        <v>35.58</v>
      </c>
      <c r="G402" s="10">
        <v>35.97</v>
      </c>
      <c r="H402" s="10">
        <v>35.935153</v>
      </c>
      <c r="I402" s="10">
        <v>36.740270000000002</v>
      </c>
      <c r="J402" s="10">
        <v>1.1844441709981399</v>
      </c>
      <c r="K402" s="10">
        <v>0.13701281002999299</v>
      </c>
    </row>
    <row r="403" spans="1:11" ht="15" customHeight="1" x14ac:dyDescent="0.25">
      <c r="A403" s="12">
        <v>43692</v>
      </c>
      <c r="B403" s="13">
        <v>35.46</v>
      </c>
      <c r="C403" s="14">
        <v>4878883</v>
      </c>
      <c r="D403" s="13">
        <v>0</v>
      </c>
      <c r="E403" s="13">
        <v>35.450000000000003</v>
      </c>
      <c r="F403" s="13">
        <v>35.26</v>
      </c>
      <c r="G403" s="13">
        <v>35.64</v>
      </c>
      <c r="H403" s="13">
        <v>35.451607000000003</v>
      </c>
      <c r="I403" s="13">
        <v>36.310195999999998</v>
      </c>
      <c r="J403" s="13">
        <v>0</v>
      </c>
      <c r="K403" s="13">
        <v>-1.0351703461433599</v>
      </c>
    </row>
    <row r="404" spans="1:11" ht="15" customHeight="1" x14ac:dyDescent="0.25">
      <c r="A404" s="3">
        <v>43691</v>
      </c>
      <c r="B404" s="10">
        <v>35.46</v>
      </c>
      <c r="C404" s="11">
        <v>5635849</v>
      </c>
      <c r="D404" s="10">
        <v>-3.0087527352297498</v>
      </c>
      <c r="E404" s="10">
        <v>35.75</v>
      </c>
      <c r="F404" s="10">
        <v>35.44</v>
      </c>
      <c r="G404" s="10">
        <v>35.82</v>
      </c>
      <c r="H404" s="10">
        <v>35.648187999999998</v>
      </c>
      <c r="I404" s="10">
        <v>36.310195999999998</v>
      </c>
      <c r="J404" s="10">
        <v>-3.0087609782017299</v>
      </c>
      <c r="K404" s="10">
        <v>-1.0351703461433599</v>
      </c>
    </row>
    <row r="405" spans="1:11" ht="15" customHeight="1" x14ac:dyDescent="0.25">
      <c r="A405" s="12">
        <v>43690</v>
      </c>
      <c r="B405" s="13">
        <v>36.56</v>
      </c>
      <c r="C405" s="14">
        <v>5416128</v>
      </c>
      <c r="D405" s="13">
        <v>1.1901466924993001</v>
      </c>
      <c r="E405" s="13">
        <v>36.06</v>
      </c>
      <c r="F405" s="13">
        <v>36.03</v>
      </c>
      <c r="G405" s="13">
        <v>36.76</v>
      </c>
      <c r="H405" s="13">
        <v>36.509911000000002</v>
      </c>
      <c r="I405" s="13">
        <v>37.436573000000003</v>
      </c>
      <c r="J405" s="13">
        <v>1.1901554373334</v>
      </c>
      <c r="K405" s="13">
        <v>2.03481330062688</v>
      </c>
    </row>
    <row r="406" spans="1:11" ht="15" customHeight="1" x14ac:dyDescent="0.25">
      <c r="A406" s="3">
        <v>43689</v>
      </c>
      <c r="B406" s="10">
        <v>36.130000000000003</v>
      </c>
      <c r="C406" s="11">
        <v>2412865</v>
      </c>
      <c r="D406" s="10">
        <v>-0.79626578802854897</v>
      </c>
      <c r="E406" s="10">
        <v>36.26</v>
      </c>
      <c r="F406" s="10">
        <v>36.090000000000003</v>
      </c>
      <c r="G406" s="10">
        <v>36.409999999999997</v>
      </c>
      <c r="H406" s="10">
        <v>36.279577000000003</v>
      </c>
      <c r="I406" s="10">
        <v>36.996259999999999</v>
      </c>
      <c r="J406" s="10">
        <v>-0.79626552960186903</v>
      </c>
      <c r="K406" s="10">
        <v>0.83472335786318197</v>
      </c>
    </row>
    <row r="407" spans="1:11" ht="15" customHeight="1" x14ac:dyDescent="0.25">
      <c r="A407" s="12">
        <v>43686</v>
      </c>
      <c r="B407" s="13">
        <v>36.42</v>
      </c>
      <c r="C407" s="14">
        <v>4033465</v>
      </c>
      <c r="D407" s="13">
        <v>-0.51898388418464203</v>
      </c>
      <c r="E407" s="13">
        <v>36.44</v>
      </c>
      <c r="F407" s="13">
        <v>36.21</v>
      </c>
      <c r="G407" s="13">
        <v>36.51</v>
      </c>
      <c r="H407" s="13">
        <v>36.300967999999997</v>
      </c>
      <c r="I407" s="13">
        <v>37.293213000000002</v>
      </c>
      <c r="J407" s="13">
        <v>-0.51898792592890397</v>
      </c>
      <c r="K407" s="13">
        <v>1.6440801308258399</v>
      </c>
    </row>
    <row r="408" spans="1:11" ht="15" customHeight="1" x14ac:dyDescent="0.25">
      <c r="A408" s="3">
        <v>43685</v>
      </c>
      <c r="B408" s="10">
        <v>36.61</v>
      </c>
      <c r="C408" s="11">
        <v>5547455</v>
      </c>
      <c r="D408" s="10">
        <v>0.90959206174199203</v>
      </c>
      <c r="E408" s="10">
        <v>36.49</v>
      </c>
      <c r="F408" s="10">
        <v>36.384999999999998</v>
      </c>
      <c r="G408" s="10">
        <v>36.79</v>
      </c>
      <c r="H408" s="10">
        <v>36.744875</v>
      </c>
      <c r="I408" s="10">
        <v>37.487769999999998</v>
      </c>
      <c r="J408" s="10">
        <v>0.90959434917878801</v>
      </c>
      <c r="K408" s="10">
        <v>2.1743526846552101</v>
      </c>
    </row>
    <row r="409" spans="1:11" ht="15" customHeight="1" x14ac:dyDescent="0.25">
      <c r="A409" s="12">
        <v>43684</v>
      </c>
      <c r="B409" s="13">
        <v>36.28</v>
      </c>
      <c r="C409" s="14">
        <v>4490322</v>
      </c>
      <c r="D409" s="13">
        <v>0.69386622259228703</v>
      </c>
      <c r="E409" s="13">
        <v>35.93</v>
      </c>
      <c r="F409" s="13">
        <v>35.83</v>
      </c>
      <c r="G409" s="13">
        <v>36.33</v>
      </c>
      <c r="H409" s="13">
        <v>36.078071000000001</v>
      </c>
      <c r="I409" s="13">
        <v>37.149856999999997</v>
      </c>
      <c r="J409" s="13">
        <v>0.69386334811662997</v>
      </c>
      <c r="K409" s="13">
        <v>1.25335786317797</v>
      </c>
    </row>
    <row r="410" spans="1:11" ht="15" customHeight="1" x14ac:dyDescent="0.25">
      <c r="A410" s="3">
        <v>43683</v>
      </c>
      <c r="B410" s="10">
        <v>36.03</v>
      </c>
      <c r="C410" s="11">
        <v>4815101</v>
      </c>
      <c r="D410" s="10">
        <v>0.47406581148912103</v>
      </c>
      <c r="E410" s="10">
        <v>36.11</v>
      </c>
      <c r="F410" s="10">
        <v>35.78</v>
      </c>
      <c r="G410" s="10">
        <v>36.15</v>
      </c>
      <c r="H410" s="10">
        <v>35.786811</v>
      </c>
      <c r="I410" s="10">
        <v>36.893864000000001</v>
      </c>
      <c r="J410" s="10">
        <v>0.47406591780976198</v>
      </c>
      <c r="K410" s="10">
        <v>0.555639138729907</v>
      </c>
    </row>
    <row r="411" spans="1:11" ht="15" customHeight="1" x14ac:dyDescent="0.25">
      <c r="A411" s="12">
        <v>43682</v>
      </c>
      <c r="B411" s="13">
        <v>35.86</v>
      </c>
      <c r="C411" s="14">
        <v>8150314</v>
      </c>
      <c r="D411" s="13">
        <v>-1.8878248974008101</v>
      </c>
      <c r="E411" s="13">
        <v>36.1</v>
      </c>
      <c r="F411" s="13">
        <v>35.650100000000002</v>
      </c>
      <c r="G411" s="13">
        <v>36.145000000000003</v>
      </c>
      <c r="H411" s="13">
        <v>35.990586</v>
      </c>
      <c r="I411" s="13">
        <v>36.719788000000001</v>
      </c>
      <c r="J411" s="13">
        <v>-1.8878206866663001</v>
      </c>
      <c r="K411" s="13">
        <v>8.1188334696111905E-2</v>
      </c>
    </row>
    <row r="412" spans="1:11" ht="15" customHeight="1" x14ac:dyDescent="0.25">
      <c r="A412" s="3">
        <v>43679</v>
      </c>
      <c r="B412" s="10">
        <v>36.549999999999997</v>
      </c>
      <c r="C412" s="11">
        <v>8097127</v>
      </c>
      <c r="D412" s="10">
        <v>-1.1895106785617799</v>
      </c>
      <c r="E412" s="10">
        <v>36.770000000000003</v>
      </c>
      <c r="F412" s="10">
        <v>36.33</v>
      </c>
      <c r="G412" s="10">
        <v>36.774999999999999</v>
      </c>
      <c r="H412" s="10">
        <v>36.411217999999998</v>
      </c>
      <c r="I412" s="10">
        <v>37.42633</v>
      </c>
      <c r="J412" s="10">
        <v>-1.1895119133360399</v>
      </c>
      <c r="K412" s="10">
        <v>2.0068956118833499</v>
      </c>
    </row>
    <row r="413" spans="1:11" ht="15" customHeight="1" x14ac:dyDescent="0.25">
      <c r="A413" s="12">
        <v>43678</v>
      </c>
      <c r="B413" s="13">
        <v>36.99</v>
      </c>
      <c r="C413" s="14">
        <v>6395078</v>
      </c>
      <c r="D413" s="13">
        <v>-0.43068640646028999</v>
      </c>
      <c r="E413" s="13">
        <v>37.18</v>
      </c>
      <c r="F413" s="13">
        <v>36.880000000000003</v>
      </c>
      <c r="G413" s="13">
        <v>37.549999999999997</v>
      </c>
      <c r="H413" s="13">
        <v>37.486351999999997</v>
      </c>
      <c r="I413" s="13">
        <v>37.87688</v>
      </c>
      <c r="J413" s="13">
        <v>-0.430691134694138</v>
      </c>
      <c r="K413" s="13">
        <v>3.2348868901608099</v>
      </c>
    </row>
    <row r="414" spans="1:11" ht="15" customHeight="1" x14ac:dyDescent="0.25">
      <c r="A414" s="3">
        <v>43677</v>
      </c>
      <c r="B414" s="10">
        <v>37.15</v>
      </c>
      <c r="C414" s="11">
        <v>4005488</v>
      </c>
      <c r="D414" s="10">
        <v>-0.82754938601174999</v>
      </c>
      <c r="E414" s="10">
        <v>37.49</v>
      </c>
      <c r="F414" s="10">
        <v>36.869999999999997</v>
      </c>
      <c r="G414" s="10">
        <v>37.61</v>
      </c>
      <c r="H414" s="10">
        <v>37.493310000000001</v>
      </c>
      <c r="I414" s="10">
        <v>38.040717999999998</v>
      </c>
      <c r="J414" s="10">
        <v>-0.827539974754265</v>
      </c>
      <c r="K414" s="10">
        <v>3.6814336331425399</v>
      </c>
    </row>
    <row r="415" spans="1:11" ht="15" customHeight="1" x14ac:dyDescent="0.25">
      <c r="A415" s="12">
        <v>43676</v>
      </c>
      <c r="B415" s="13">
        <v>37.46</v>
      </c>
      <c r="C415" s="14">
        <v>3942528</v>
      </c>
      <c r="D415" s="13">
        <v>-1.83438155136267</v>
      </c>
      <c r="E415" s="13">
        <v>37.49</v>
      </c>
      <c r="F415" s="13">
        <v>37.369999999999997</v>
      </c>
      <c r="G415" s="13">
        <v>37.53</v>
      </c>
      <c r="H415" s="13">
        <v>37.469214000000001</v>
      </c>
      <c r="I415" s="13">
        <v>38.358147000000002</v>
      </c>
      <c r="J415" s="13">
        <v>-1.8343857898460101</v>
      </c>
      <c r="K415" s="13">
        <v>4.54659852820933</v>
      </c>
    </row>
    <row r="416" spans="1:11" ht="15" customHeight="1" x14ac:dyDescent="0.25">
      <c r="A416" s="3">
        <v>43675</v>
      </c>
      <c r="B416" s="10">
        <v>38.159999999999997</v>
      </c>
      <c r="C416" s="11">
        <v>1706480</v>
      </c>
      <c r="D416" s="10">
        <v>0.183775269099473</v>
      </c>
      <c r="E416" s="10">
        <v>38.19</v>
      </c>
      <c r="F416" s="10">
        <v>38.113100000000003</v>
      </c>
      <c r="G416" s="10">
        <v>38.22</v>
      </c>
      <c r="H416" s="10">
        <v>38.095635999999999</v>
      </c>
      <c r="I416" s="10">
        <v>39.074931999999997</v>
      </c>
      <c r="J416" s="10">
        <v>0.183774410206893</v>
      </c>
      <c r="K416" s="10">
        <v>6.5002234941400898</v>
      </c>
    </row>
    <row r="417" spans="1:11" ht="15" customHeight="1" x14ac:dyDescent="0.25">
      <c r="A417" s="12">
        <v>43672</v>
      </c>
      <c r="B417" s="13">
        <v>38.090000000000003</v>
      </c>
      <c r="C417" s="14">
        <v>1438255</v>
      </c>
      <c r="D417" s="13">
        <v>0.34246575342467001</v>
      </c>
      <c r="E417" s="13">
        <v>38.1</v>
      </c>
      <c r="F417" s="13">
        <v>38.01</v>
      </c>
      <c r="G417" s="13">
        <v>38.139899999999997</v>
      </c>
      <c r="H417" s="13">
        <v>38.084800999999999</v>
      </c>
      <c r="I417" s="13">
        <v>39.003253999999998</v>
      </c>
      <c r="J417" s="13">
        <v>0.342468572788101</v>
      </c>
      <c r="K417" s="13">
        <v>6.30486236031616</v>
      </c>
    </row>
    <row r="418" spans="1:11" ht="15" customHeight="1" x14ac:dyDescent="0.25">
      <c r="A418" s="3">
        <v>43671</v>
      </c>
      <c r="B418" s="10">
        <v>37.96</v>
      </c>
      <c r="C418" s="11">
        <v>3845988</v>
      </c>
      <c r="D418" s="10">
        <v>-1.0427528675703801</v>
      </c>
      <c r="E418" s="10">
        <v>38.31</v>
      </c>
      <c r="F418" s="10">
        <v>37.854999999999997</v>
      </c>
      <c r="G418" s="10">
        <v>38.31</v>
      </c>
      <c r="H418" s="10">
        <v>38.040776999999999</v>
      </c>
      <c r="I418" s="10">
        <v>38.870136000000002</v>
      </c>
      <c r="J418" s="10">
        <v>-1.0427567115535901</v>
      </c>
      <c r="K418" s="10">
        <v>5.9420441537203699</v>
      </c>
    </row>
    <row r="419" spans="1:11" ht="15" customHeight="1" x14ac:dyDescent="0.25">
      <c r="A419" s="12">
        <v>43670</v>
      </c>
      <c r="B419" s="13">
        <v>38.36</v>
      </c>
      <c r="C419" s="14">
        <v>2139563</v>
      </c>
      <c r="D419" s="13">
        <v>2.6075619295951001E-2</v>
      </c>
      <c r="E419" s="13">
        <v>38.22</v>
      </c>
      <c r="F419" s="13">
        <v>38.22</v>
      </c>
      <c r="G419" s="13">
        <v>38.36</v>
      </c>
      <c r="H419" s="13">
        <v>38.233387</v>
      </c>
      <c r="I419" s="13">
        <v>39.279727999999999</v>
      </c>
      <c r="J419" s="13">
        <v>2.6083866391401998E-2</v>
      </c>
      <c r="K419" s="13">
        <v>7.0584028345598204</v>
      </c>
    </row>
    <row r="420" spans="1:11" ht="15" customHeight="1" x14ac:dyDescent="0.25">
      <c r="A420" s="3">
        <v>43669</v>
      </c>
      <c r="B420" s="10">
        <v>38.35</v>
      </c>
      <c r="C420" s="11">
        <v>1443970</v>
      </c>
      <c r="D420" s="10">
        <v>0.894501446987638</v>
      </c>
      <c r="E420" s="10">
        <v>38.31</v>
      </c>
      <c r="F420" s="10">
        <v>38.265000000000001</v>
      </c>
      <c r="G420" s="10">
        <v>38.4</v>
      </c>
      <c r="H420" s="10">
        <v>38.257434000000003</v>
      </c>
      <c r="I420" s="10">
        <v>39.269485000000003</v>
      </c>
      <c r="J420" s="10">
        <v>0.89450173764604701</v>
      </c>
      <c r="K420" s="10">
        <v>7.0304851458163098</v>
      </c>
    </row>
    <row r="421" spans="1:11" ht="15" customHeight="1" x14ac:dyDescent="0.25">
      <c r="A421" s="12">
        <v>43668</v>
      </c>
      <c r="B421" s="13">
        <v>38.01</v>
      </c>
      <c r="C421" s="14">
        <v>1442536</v>
      </c>
      <c r="D421" s="13">
        <v>0.34318901795140599</v>
      </c>
      <c r="E421" s="13">
        <v>38.049999999999997</v>
      </c>
      <c r="F421" s="13">
        <v>37.950000000000003</v>
      </c>
      <c r="G421" s="13">
        <v>38.08</v>
      </c>
      <c r="H421" s="13">
        <v>38.040660000000003</v>
      </c>
      <c r="I421" s="13">
        <v>38.921332999999997</v>
      </c>
      <c r="J421" s="13">
        <v>0.34317893422279799</v>
      </c>
      <c r="K421" s="13">
        <v>6.0815835377487</v>
      </c>
    </row>
    <row r="422" spans="1:11" ht="15" customHeight="1" x14ac:dyDescent="0.25">
      <c r="A422" s="3">
        <v>43665</v>
      </c>
      <c r="B422" s="10">
        <v>37.880000000000003</v>
      </c>
      <c r="C422" s="11">
        <v>2314047</v>
      </c>
      <c r="D422" s="10">
        <v>-0.78575170246201198</v>
      </c>
      <c r="E422" s="10">
        <v>37.96</v>
      </c>
      <c r="F422" s="10">
        <v>37.82</v>
      </c>
      <c r="G422" s="10">
        <v>38.01</v>
      </c>
      <c r="H422" s="10">
        <v>37.919713999999999</v>
      </c>
      <c r="I422" s="10">
        <v>38.788220000000003</v>
      </c>
      <c r="J422" s="10">
        <v>-0.78575202671473598</v>
      </c>
      <c r="K422" s="10">
        <v>5.7187789588443803</v>
      </c>
    </row>
    <row r="423" spans="1:11" ht="15" customHeight="1" x14ac:dyDescent="0.25">
      <c r="A423" s="12">
        <v>43664</v>
      </c>
      <c r="B423" s="13">
        <v>38.18</v>
      </c>
      <c r="C423" s="14">
        <v>2051228</v>
      </c>
      <c r="D423" s="13">
        <v>0.18367882445551301</v>
      </c>
      <c r="E423" s="13">
        <v>38</v>
      </c>
      <c r="F423" s="13">
        <v>37.89</v>
      </c>
      <c r="G423" s="13">
        <v>38.215000000000003</v>
      </c>
      <c r="H423" s="13">
        <v>37.937407</v>
      </c>
      <c r="I423" s="13">
        <v>39.095413000000001</v>
      </c>
      <c r="J423" s="13">
        <v>0.18367795906772899</v>
      </c>
      <c r="K423" s="13">
        <v>6.5560452439356798</v>
      </c>
    </row>
    <row r="424" spans="1:11" ht="15" customHeight="1" x14ac:dyDescent="0.25">
      <c r="A424" s="3">
        <v>43663</v>
      </c>
      <c r="B424" s="10">
        <v>38.11</v>
      </c>
      <c r="C424" s="11">
        <v>1327103</v>
      </c>
      <c r="D424" s="10">
        <v>-0.36601307189542098</v>
      </c>
      <c r="E424" s="10">
        <v>38.340000000000003</v>
      </c>
      <c r="F424" s="10">
        <v>38.07</v>
      </c>
      <c r="G424" s="10">
        <v>38.369999999999997</v>
      </c>
      <c r="H424" s="10">
        <v>38.164645</v>
      </c>
      <c r="I424" s="10">
        <v>39.023735000000002</v>
      </c>
      <c r="J424" s="10">
        <v>-0.36600880994732599</v>
      </c>
      <c r="K424" s="10">
        <v>6.3606841101117597</v>
      </c>
    </row>
    <row r="425" spans="1:11" ht="15" customHeight="1" x14ac:dyDescent="0.25">
      <c r="A425" s="12">
        <v>43662</v>
      </c>
      <c r="B425" s="13">
        <v>38.25</v>
      </c>
      <c r="C425" s="14">
        <v>1352787</v>
      </c>
      <c r="D425" s="13">
        <v>-0.182672233820457</v>
      </c>
      <c r="E425" s="13">
        <v>38.31</v>
      </c>
      <c r="F425" s="13">
        <v>38.229999999999997</v>
      </c>
      <c r="G425" s="13">
        <v>38.43</v>
      </c>
      <c r="H425" s="13">
        <v>38.372712999999997</v>
      </c>
      <c r="I425" s="13">
        <v>39.167090000000002</v>
      </c>
      <c r="J425" s="13">
        <v>-0.182676470235942</v>
      </c>
      <c r="K425" s="13">
        <v>6.7514036522213203</v>
      </c>
    </row>
    <row r="426" spans="1:11" ht="15" customHeight="1" x14ac:dyDescent="0.25">
      <c r="A426" s="3">
        <v>43661</v>
      </c>
      <c r="B426" s="10">
        <v>38.32</v>
      </c>
      <c r="C426" s="11">
        <v>1010433</v>
      </c>
      <c r="D426" s="10">
        <v>0.10449320794148</v>
      </c>
      <c r="E426" s="10">
        <v>38.33</v>
      </c>
      <c r="F426" s="10">
        <v>38.28</v>
      </c>
      <c r="G426" s="10">
        <v>38.369999999999997</v>
      </c>
      <c r="H426" s="10">
        <v>38.296216000000001</v>
      </c>
      <c r="I426" s="10">
        <v>39.238770000000002</v>
      </c>
      <c r="J426" s="10">
        <v>0.104503295299163</v>
      </c>
      <c r="K426" s="10">
        <v>6.9467702371218403</v>
      </c>
    </row>
    <row r="427" spans="1:11" ht="15" customHeight="1" x14ac:dyDescent="0.25">
      <c r="A427" s="12">
        <v>43658</v>
      </c>
      <c r="B427" s="13">
        <v>38.28</v>
      </c>
      <c r="C427" s="14">
        <v>1799057</v>
      </c>
      <c r="D427" s="13">
        <v>2.6130128037626901E-2</v>
      </c>
      <c r="E427" s="13">
        <v>38.25</v>
      </c>
      <c r="F427" s="13">
        <v>38.159999999999997</v>
      </c>
      <c r="G427" s="13">
        <v>38.29</v>
      </c>
      <c r="H427" s="13">
        <v>38.214357999999997</v>
      </c>
      <c r="I427" s="13">
        <v>39.197806999999997</v>
      </c>
      <c r="J427" s="13">
        <v>2.6123079333562001E-2</v>
      </c>
      <c r="K427" s="13">
        <v>6.8351240119923604</v>
      </c>
    </row>
    <row r="428" spans="1:11" ht="15" customHeight="1" x14ac:dyDescent="0.25">
      <c r="A428" s="3">
        <v>43657</v>
      </c>
      <c r="B428" s="10">
        <v>38.270000000000003</v>
      </c>
      <c r="C428" s="11">
        <v>2462948</v>
      </c>
      <c r="D428" s="10">
        <v>-7.8328981723219102E-2</v>
      </c>
      <c r="E428" s="10">
        <v>38.380000000000003</v>
      </c>
      <c r="F428" s="10">
        <v>38.159999999999997</v>
      </c>
      <c r="G428" s="10">
        <v>38.43</v>
      </c>
      <c r="H428" s="10">
        <v>38.207307</v>
      </c>
      <c r="I428" s="10">
        <v>39.187570000000001</v>
      </c>
      <c r="J428" s="10">
        <v>-7.8330799226589101E-2</v>
      </c>
      <c r="K428" s="10">
        <v>6.8072226764786103</v>
      </c>
    </row>
    <row r="429" spans="1:11" ht="15" customHeight="1" x14ac:dyDescent="0.25">
      <c r="A429" s="12">
        <v>43656</v>
      </c>
      <c r="B429" s="13">
        <v>38.299999999999997</v>
      </c>
      <c r="C429" s="14">
        <v>1718028</v>
      </c>
      <c r="D429" s="13">
        <v>0.18310227569970899</v>
      </c>
      <c r="E429" s="13">
        <v>38.4</v>
      </c>
      <c r="F429" s="13">
        <v>38.22</v>
      </c>
      <c r="G429" s="13">
        <v>38.47</v>
      </c>
      <c r="H429" s="13">
        <v>38.252958</v>
      </c>
      <c r="I429" s="13">
        <v>39.218290000000003</v>
      </c>
      <c r="J429" s="13">
        <v>0.18310653208541899</v>
      </c>
      <c r="K429" s="13">
        <v>6.8909512128645503</v>
      </c>
    </row>
    <row r="430" spans="1:11" ht="15" customHeight="1" x14ac:dyDescent="0.25">
      <c r="A430" s="3">
        <v>43655</v>
      </c>
      <c r="B430" s="10">
        <v>38.229999999999997</v>
      </c>
      <c r="C430" s="11">
        <v>1218586</v>
      </c>
      <c r="D430" s="10">
        <v>-0.208822761681037</v>
      </c>
      <c r="E430" s="10">
        <v>38.14</v>
      </c>
      <c r="F430" s="10">
        <v>38.119999999999997</v>
      </c>
      <c r="G430" s="10">
        <v>38.25</v>
      </c>
      <c r="H430" s="10">
        <v>38.187285000000003</v>
      </c>
      <c r="I430" s="10">
        <v>39.146610000000003</v>
      </c>
      <c r="J430" s="10">
        <v>-0.20882760582666601</v>
      </c>
      <c r="K430" s="10">
        <v>6.6955846279640303</v>
      </c>
    </row>
    <row r="431" spans="1:11" ht="15" customHeight="1" x14ac:dyDescent="0.25">
      <c r="A431" s="12">
        <v>43654</v>
      </c>
      <c r="B431" s="13">
        <v>38.31</v>
      </c>
      <c r="C431" s="14">
        <v>1175162</v>
      </c>
      <c r="D431" s="13">
        <v>-0.51934562451310096</v>
      </c>
      <c r="E431" s="13">
        <v>38.299999999999997</v>
      </c>
      <c r="F431" s="13">
        <v>38.260100000000001</v>
      </c>
      <c r="G431" s="13">
        <v>38.4</v>
      </c>
      <c r="H431" s="13">
        <v>38.369551999999999</v>
      </c>
      <c r="I431" s="13">
        <v>39.228529999999999</v>
      </c>
      <c r="J431" s="13">
        <v>-0.51933995012289902</v>
      </c>
      <c r="K431" s="13">
        <v>6.9188607249931904</v>
      </c>
    </row>
    <row r="432" spans="1:11" ht="15" customHeight="1" x14ac:dyDescent="0.25">
      <c r="A432" s="3">
        <v>43651</v>
      </c>
      <c r="B432" s="10">
        <v>38.51</v>
      </c>
      <c r="C432" s="11">
        <v>1363327</v>
      </c>
      <c r="D432" s="10">
        <v>-0.72183552461975098</v>
      </c>
      <c r="E432" s="10">
        <v>38.47</v>
      </c>
      <c r="F432" s="10">
        <v>38.24</v>
      </c>
      <c r="G432" s="10">
        <v>38.515000000000001</v>
      </c>
      <c r="H432" s="10">
        <v>38.439413000000002</v>
      </c>
      <c r="I432" s="10">
        <v>39.433323000000001</v>
      </c>
      <c r="J432" s="10">
        <v>-0.72184469099224602</v>
      </c>
      <c r="K432" s="10">
        <v>7.4770318887980398</v>
      </c>
    </row>
    <row r="433" spans="1:11" ht="15" customHeight="1" x14ac:dyDescent="0.25">
      <c r="A433" s="12">
        <v>43649</v>
      </c>
      <c r="B433" s="13">
        <v>38.79</v>
      </c>
      <c r="C433" s="14">
        <v>1588123</v>
      </c>
      <c r="D433" s="13">
        <v>0.83181700025993699</v>
      </c>
      <c r="E433" s="13">
        <v>38.74</v>
      </c>
      <c r="F433" s="13">
        <v>38.72</v>
      </c>
      <c r="G433" s="13">
        <v>38.82</v>
      </c>
      <c r="H433" s="13">
        <v>38.762307999999997</v>
      </c>
      <c r="I433" s="13">
        <v>39.720039999999997</v>
      </c>
      <c r="J433" s="13">
        <v>0.83182362876663696</v>
      </c>
      <c r="K433" s="13">
        <v>8.2584900517852198</v>
      </c>
    </row>
    <row r="434" spans="1:11" ht="15" customHeight="1" x14ac:dyDescent="0.25">
      <c r="A434" s="3">
        <v>43648</v>
      </c>
      <c r="B434" s="10">
        <v>38.47</v>
      </c>
      <c r="C434" s="11">
        <v>1635822</v>
      </c>
      <c r="D434" s="10">
        <v>0.33907146583200798</v>
      </c>
      <c r="E434" s="10">
        <v>38.380000000000003</v>
      </c>
      <c r="F434" s="10">
        <v>38.369999999999997</v>
      </c>
      <c r="G434" s="10">
        <v>38.505000000000003</v>
      </c>
      <c r="H434" s="10">
        <v>38.443803000000003</v>
      </c>
      <c r="I434" s="10">
        <v>39.392364999999998</v>
      </c>
      <c r="J434" s="10">
        <v>0.33907425682411202</v>
      </c>
      <c r="K434" s="10">
        <v>7.3653992913600401</v>
      </c>
    </row>
    <row r="435" spans="1:11" ht="15" customHeight="1" x14ac:dyDescent="0.25">
      <c r="A435" s="12">
        <v>43647</v>
      </c>
      <c r="B435" s="13">
        <v>38.340000000000003</v>
      </c>
      <c r="C435" s="14">
        <v>1734238</v>
      </c>
      <c r="D435" s="13">
        <v>0.10443864229767701</v>
      </c>
      <c r="E435" s="13">
        <v>38.630000000000003</v>
      </c>
      <c r="F435" s="13">
        <v>38.25</v>
      </c>
      <c r="G435" s="13">
        <v>38.630000000000003</v>
      </c>
      <c r="H435" s="13">
        <v>38.430881999999997</v>
      </c>
      <c r="I435" s="13">
        <v>39.259247000000002</v>
      </c>
      <c r="J435" s="13">
        <v>0.10443341614332299</v>
      </c>
      <c r="K435" s="13">
        <v>7.00258108476425</v>
      </c>
    </row>
    <row r="436" spans="1:11" ht="15" customHeight="1" x14ac:dyDescent="0.25">
      <c r="A436" s="3">
        <v>43644</v>
      </c>
      <c r="B436" s="10">
        <v>38.299999999999997</v>
      </c>
      <c r="C436" s="11">
        <v>3340384</v>
      </c>
      <c r="D436" s="10">
        <v>0.789473684210517</v>
      </c>
      <c r="E436" s="10">
        <v>38.200000000000003</v>
      </c>
      <c r="F436" s="10">
        <v>38.18</v>
      </c>
      <c r="G436" s="10">
        <v>38.39</v>
      </c>
      <c r="H436" s="10">
        <v>38.384067000000002</v>
      </c>
      <c r="I436" s="10">
        <v>39.218290000000003</v>
      </c>
      <c r="J436" s="10">
        <v>0.78947919610075001</v>
      </c>
      <c r="K436" s="10">
        <v>6.8909512128645503</v>
      </c>
    </row>
    <row r="437" spans="1:11" ht="15" customHeight="1" x14ac:dyDescent="0.25">
      <c r="A437" s="12">
        <v>43643</v>
      </c>
      <c r="B437" s="13">
        <v>38</v>
      </c>
      <c r="C437" s="14">
        <v>1515818</v>
      </c>
      <c r="D437" s="13">
        <v>0.184550487740575</v>
      </c>
      <c r="E437" s="13">
        <v>37.96</v>
      </c>
      <c r="F437" s="13">
        <v>37.94</v>
      </c>
      <c r="G437" s="13">
        <v>38.045000000000002</v>
      </c>
      <c r="H437" s="13">
        <v>37.975622000000001</v>
      </c>
      <c r="I437" s="13">
        <v>38.911095000000003</v>
      </c>
      <c r="J437" s="13">
        <v>0.18454962905340899</v>
      </c>
      <c r="K437" s="13">
        <v>6.0536794766966597</v>
      </c>
    </row>
    <row r="438" spans="1:11" ht="15" customHeight="1" x14ac:dyDescent="0.25">
      <c r="A438" s="3">
        <v>43642</v>
      </c>
      <c r="B438" s="10">
        <v>37.93</v>
      </c>
      <c r="C438" s="11">
        <v>1447236</v>
      </c>
      <c r="D438" s="10">
        <v>0.18489170628632701</v>
      </c>
      <c r="E438" s="10">
        <v>38.049999999999997</v>
      </c>
      <c r="F438" s="10">
        <v>37.905000000000001</v>
      </c>
      <c r="G438" s="10">
        <v>38.055</v>
      </c>
      <c r="H438" s="10">
        <v>38.009053999999999</v>
      </c>
      <c r="I438" s="10">
        <v>38.839416999999997</v>
      </c>
      <c r="J438" s="10">
        <v>0.184888260187454</v>
      </c>
      <c r="K438" s="10">
        <v>5.8583183428727104</v>
      </c>
    </row>
    <row r="439" spans="1:11" ht="15" customHeight="1" x14ac:dyDescent="0.25">
      <c r="A439" s="12">
        <v>43641</v>
      </c>
      <c r="B439" s="13">
        <v>37.86</v>
      </c>
      <c r="C439" s="14">
        <v>3996118</v>
      </c>
      <c r="D439" s="13">
        <v>-0.70810385523211095</v>
      </c>
      <c r="E439" s="13">
        <v>38.159999999999997</v>
      </c>
      <c r="F439" s="13">
        <v>37.83</v>
      </c>
      <c r="G439" s="13">
        <v>38.159999999999997</v>
      </c>
      <c r="H439" s="13">
        <v>38.044829999999997</v>
      </c>
      <c r="I439" s="13">
        <v>38.767740000000003</v>
      </c>
      <c r="J439" s="13">
        <v>-0.70809983308153202</v>
      </c>
      <c r="K439" s="13">
        <v>5.6629599345870902</v>
      </c>
    </row>
    <row r="440" spans="1:11" ht="15" customHeight="1" x14ac:dyDescent="0.25">
      <c r="A440" s="3">
        <v>43640</v>
      </c>
      <c r="B440" s="10">
        <v>38.130000000000003</v>
      </c>
      <c r="C440" s="11">
        <v>1700699</v>
      </c>
      <c r="D440" s="10">
        <v>0.157604412923562</v>
      </c>
      <c r="E440" s="10">
        <v>38.19</v>
      </c>
      <c r="F440" s="10">
        <v>38.0944</v>
      </c>
      <c r="G440" s="10">
        <v>38.229999999999997</v>
      </c>
      <c r="H440" s="10">
        <v>38.191687999999999</v>
      </c>
      <c r="I440" s="10">
        <v>39.044212000000002</v>
      </c>
      <c r="J440" s="10">
        <v>0.157605514620517</v>
      </c>
      <c r="K440" s="10">
        <v>6.4164949577541597</v>
      </c>
    </row>
    <row r="441" spans="1:11" ht="15" customHeight="1" x14ac:dyDescent="0.25">
      <c r="A441" s="12">
        <v>43637</v>
      </c>
      <c r="B441" s="13">
        <v>38.07</v>
      </c>
      <c r="C441" s="14">
        <v>3787674</v>
      </c>
      <c r="D441" s="13">
        <v>-2.1085111853947001</v>
      </c>
      <c r="E441" s="13">
        <v>38.04</v>
      </c>
      <c r="F441" s="13">
        <v>37.979999999999997</v>
      </c>
      <c r="G441" s="13">
        <v>38.17</v>
      </c>
      <c r="H441" s="13">
        <v>38.086692999999997</v>
      </c>
      <c r="I441" s="13">
        <v>38.982773000000002</v>
      </c>
      <c r="J441" s="13">
        <v>-8.7902898974423493E-3</v>
      </c>
      <c r="K441" s="13">
        <v>6.2490406105205798</v>
      </c>
    </row>
    <row r="442" spans="1:11" ht="15" customHeight="1" x14ac:dyDescent="0.25">
      <c r="A442" s="3">
        <v>43636</v>
      </c>
      <c r="B442" s="10">
        <v>38.89</v>
      </c>
      <c r="C442" s="11">
        <v>4565529</v>
      </c>
      <c r="D442" s="10">
        <v>0.98675668657492999</v>
      </c>
      <c r="E442" s="10">
        <v>38.99</v>
      </c>
      <c r="F442" s="10">
        <v>38.729999999999997</v>
      </c>
      <c r="G442" s="10">
        <v>39.049999999999997</v>
      </c>
      <c r="H442" s="10">
        <v>38.817763999999997</v>
      </c>
      <c r="I442" s="10">
        <v>38.986199999999997</v>
      </c>
      <c r="J442" s="10">
        <v>0.98676980633853795</v>
      </c>
      <c r="K442" s="10">
        <v>6.2583810302534699</v>
      </c>
    </row>
    <row r="443" spans="1:11" ht="15" customHeight="1" x14ac:dyDescent="0.25">
      <c r="A443" s="12">
        <v>43635</v>
      </c>
      <c r="B443" s="13">
        <v>38.51</v>
      </c>
      <c r="C443" s="14">
        <v>2327373</v>
      </c>
      <c r="D443" s="13">
        <v>0.44340114762648702</v>
      </c>
      <c r="E443" s="13">
        <v>38.369999999999997</v>
      </c>
      <c r="F443" s="13">
        <v>38.340000000000003</v>
      </c>
      <c r="G443" s="13">
        <v>38.630000000000003</v>
      </c>
      <c r="H443" s="13">
        <v>38.410882999999998</v>
      </c>
      <c r="I443" s="13">
        <v>38.605255</v>
      </c>
      <c r="J443" s="13">
        <v>0.44339462139515401</v>
      </c>
      <c r="K443" s="13">
        <v>5.2201008449168702</v>
      </c>
    </row>
    <row r="444" spans="1:11" ht="15" customHeight="1" x14ac:dyDescent="0.25">
      <c r="A444" s="3">
        <v>43634</v>
      </c>
      <c r="B444" s="10">
        <v>38.340000000000003</v>
      </c>
      <c r="C444" s="11">
        <v>3254840</v>
      </c>
      <c r="D444" s="10">
        <v>1.9138755980861299</v>
      </c>
      <c r="E444" s="10">
        <v>38.19</v>
      </c>
      <c r="F444" s="10">
        <v>38.18</v>
      </c>
      <c r="G444" s="10">
        <v>38.409999999999997</v>
      </c>
      <c r="H444" s="10">
        <v>38.288502000000001</v>
      </c>
      <c r="I444" s="10">
        <v>38.434837000000002</v>
      </c>
      <c r="J444" s="10">
        <v>1.9138783638716199</v>
      </c>
      <c r="K444" s="10">
        <v>4.7556200599618501</v>
      </c>
    </row>
    <row r="445" spans="1:11" ht="15" customHeight="1" x14ac:dyDescent="0.25">
      <c r="A445" s="12">
        <v>43633</v>
      </c>
      <c r="B445" s="13">
        <v>37.619999999999997</v>
      </c>
      <c r="C445" s="14">
        <v>1221912</v>
      </c>
      <c r="D445" s="13">
        <v>2.6588673225202902E-2</v>
      </c>
      <c r="E445" s="13">
        <v>37.630000000000003</v>
      </c>
      <c r="F445" s="13">
        <v>37.594999999999999</v>
      </c>
      <c r="G445" s="13">
        <v>37.770000000000003</v>
      </c>
      <c r="H445" s="13">
        <v>37.645589999999999</v>
      </c>
      <c r="I445" s="13">
        <v>37.713054999999997</v>
      </c>
      <c r="J445" s="13">
        <v>2.6581415877080499E-2</v>
      </c>
      <c r="K445" s="13">
        <v>2.7883755791768801</v>
      </c>
    </row>
    <row r="446" spans="1:11" ht="15" customHeight="1" x14ac:dyDescent="0.25">
      <c r="A446" s="3">
        <v>43630</v>
      </c>
      <c r="B446" s="10">
        <v>37.61</v>
      </c>
      <c r="C446" s="11">
        <v>1665069</v>
      </c>
      <c r="D446" s="10">
        <v>-0.76517150395778399</v>
      </c>
      <c r="E446" s="10">
        <v>37.630000000000003</v>
      </c>
      <c r="F446" s="10">
        <v>37.53</v>
      </c>
      <c r="G446" s="10">
        <v>37.64</v>
      </c>
      <c r="H446" s="10">
        <v>37.598049000000003</v>
      </c>
      <c r="I446" s="10">
        <v>37.703032999999998</v>
      </c>
      <c r="J446" s="10">
        <v>-0.76517058726764897</v>
      </c>
      <c r="K446" s="10">
        <v>2.76106023439629</v>
      </c>
    </row>
    <row r="447" spans="1:11" ht="15" customHeight="1" x14ac:dyDescent="0.25">
      <c r="A447" s="12">
        <v>43629</v>
      </c>
      <c r="B447" s="13">
        <v>37.9</v>
      </c>
      <c r="C447" s="14">
        <v>1311487</v>
      </c>
      <c r="D447" s="13">
        <v>0.105652403592171</v>
      </c>
      <c r="E447" s="13">
        <v>37.979999999999997</v>
      </c>
      <c r="F447" s="13">
        <v>37.840000000000003</v>
      </c>
      <c r="G447" s="13">
        <v>37.979999999999997</v>
      </c>
      <c r="H447" s="13">
        <v>37.882981000000001</v>
      </c>
      <c r="I447" s="13">
        <v>37.993749999999999</v>
      </c>
      <c r="J447" s="13">
        <v>0.10565518731397899</v>
      </c>
      <c r="K447" s="13">
        <v>3.5534205505587302</v>
      </c>
    </row>
    <row r="448" spans="1:11" ht="15" customHeight="1" x14ac:dyDescent="0.25">
      <c r="A448" s="3">
        <v>43628</v>
      </c>
      <c r="B448" s="10">
        <v>37.86</v>
      </c>
      <c r="C448" s="11">
        <v>828482</v>
      </c>
      <c r="D448" s="10">
        <v>-0.786163522012572</v>
      </c>
      <c r="E448" s="10">
        <v>38</v>
      </c>
      <c r="F448" s="10">
        <v>37.840000000000003</v>
      </c>
      <c r="G448" s="10">
        <v>38.07</v>
      </c>
      <c r="H448" s="10">
        <v>38.000937999999998</v>
      </c>
      <c r="I448" s="10">
        <v>37.953650000000003</v>
      </c>
      <c r="J448" s="10">
        <v>-0.78615813766732501</v>
      </c>
      <c r="K448" s="10">
        <v>3.4441264649768399</v>
      </c>
    </row>
    <row r="449" spans="1:11" ht="15" customHeight="1" x14ac:dyDescent="0.25">
      <c r="A449" s="12">
        <v>43627</v>
      </c>
      <c r="B449" s="13">
        <v>38.159999999999997</v>
      </c>
      <c r="C449" s="14">
        <v>1339106</v>
      </c>
      <c r="D449" s="13">
        <v>0.60638017400473898</v>
      </c>
      <c r="E449" s="13">
        <v>38.35</v>
      </c>
      <c r="F449" s="13">
        <v>38.06</v>
      </c>
      <c r="G449" s="13">
        <v>38.369999999999997</v>
      </c>
      <c r="H449" s="13">
        <v>38.141807</v>
      </c>
      <c r="I449" s="13">
        <v>38.254390000000001</v>
      </c>
      <c r="J449" s="13">
        <v>0.60637511383323495</v>
      </c>
      <c r="K449" s="13">
        <v>4.2638048514581701</v>
      </c>
    </row>
    <row r="450" spans="1:11" ht="15" customHeight="1" x14ac:dyDescent="0.25">
      <c r="A450" s="3">
        <v>43626</v>
      </c>
      <c r="B450" s="10">
        <v>37.93</v>
      </c>
      <c r="C450" s="11">
        <v>1338104</v>
      </c>
      <c r="D450" s="10">
        <v>2.6371308016881399E-2</v>
      </c>
      <c r="E450" s="10">
        <v>37.94</v>
      </c>
      <c r="F450" s="10">
        <v>37.880000000000003</v>
      </c>
      <c r="G450" s="10">
        <v>38.06</v>
      </c>
      <c r="H450" s="10">
        <v>37.958084999999997</v>
      </c>
      <c r="I450" s="10">
        <v>38.023823</v>
      </c>
      <c r="J450" s="10">
        <v>2.6372003134222902E-2</v>
      </c>
      <c r="K450" s="10">
        <v>3.63538566366858</v>
      </c>
    </row>
    <row r="451" spans="1:11" ht="15" customHeight="1" x14ac:dyDescent="0.25">
      <c r="A451" s="12">
        <v>43623</v>
      </c>
      <c r="B451" s="13">
        <v>37.92</v>
      </c>
      <c r="C451" s="14">
        <v>1995474</v>
      </c>
      <c r="D451" s="13">
        <v>1.6077170418006399</v>
      </c>
      <c r="E451" s="13">
        <v>37.840000000000003</v>
      </c>
      <c r="F451" s="13">
        <v>37.840000000000003</v>
      </c>
      <c r="G451" s="13">
        <v>38.11</v>
      </c>
      <c r="H451" s="13">
        <v>37.943570999999999</v>
      </c>
      <c r="I451" s="13">
        <v>38.013798000000001</v>
      </c>
      <c r="J451" s="13">
        <v>1.6077139305600201</v>
      </c>
      <c r="K451" s="13">
        <v>3.6080621422730998</v>
      </c>
    </row>
    <row r="452" spans="1:11" ht="15" customHeight="1" x14ac:dyDescent="0.25">
      <c r="A452" s="3">
        <v>43622</v>
      </c>
      <c r="B452" s="10">
        <v>37.32</v>
      </c>
      <c r="C452" s="11">
        <v>3012891</v>
      </c>
      <c r="D452" s="10">
        <v>0.34955633234741101</v>
      </c>
      <c r="E452" s="10">
        <v>37.33</v>
      </c>
      <c r="F452" s="10">
        <v>37.178400000000003</v>
      </c>
      <c r="G452" s="10">
        <v>37.454999999999998</v>
      </c>
      <c r="H452" s="10">
        <v>37.316071000000001</v>
      </c>
      <c r="I452" s="10">
        <v>37.412315</v>
      </c>
      <c r="J452" s="10">
        <v>0.349565567717813</v>
      </c>
      <c r="K452" s="10">
        <v>1.9686971926955601</v>
      </c>
    </row>
    <row r="453" spans="1:11" ht="15" customHeight="1" x14ac:dyDescent="0.25">
      <c r="A453" s="12">
        <v>43621</v>
      </c>
      <c r="B453" s="13">
        <v>37.19</v>
      </c>
      <c r="C453" s="14">
        <v>1120223</v>
      </c>
      <c r="D453" s="13">
        <v>-0.16107382550336599</v>
      </c>
      <c r="E453" s="13">
        <v>37.36</v>
      </c>
      <c r="F453" s="13">
        <v>37.130000000000003</v>
      </c>
      <c r="G453" s="13">
        <v>37.36</v>
      </c>
      <c r="H453" s="13">
        <v>37.26538</v>
      </c>
      <c r="I453" s="13">
        <v>37.28199</v>
      </c>
      <c r="J453" s="13">
        <v>-0.16107807426141099</v>
      </c>
      <c r="K453" s="13">
        <v>1.6134914145543799</v>
      </c>
    </row>
    <row r="454" spans="1:11" ht="15" customHeight="1" x14ac:dyDescent="0.25">
      <c r="A454" s="3">
        <v>43620</v>
      </c>
      <c r="B454" s="10">
        <v>37.25</v>
      </c>
      <c r="C454" s="11">
        <v>1948677</v>
      </c>
      <c r="D454" s="10">
        <v>1.80377152227384</v>
      </c>
      <c r="E454" s="10">
        <v>37.14</v>
      </c>
      <c r="F454" s="10">
        <v>37.020000000000003</v>
      </c>
      <c r="G454" s="10">
        <v>37.289900000000003</v>
      </c>
      <c r="H454" s="10">
        <v>37.097560000000001</v>
      </c>
      <c r="I454" s="10">
        <v>37.342140000000001</v>
      </c>
      <c r="J454" s="10">
        <v>1.8037700023129299</v>
      </c>
      <c r="K454" s="10">
        <v>1.77743254292723</v>
      </c>
    </row>
    <row r="455" spans="1:11" ht="15" customHeight="1" x14ac:dyDescent="0.25">
      <c r="A455" s="12">
        <v>43619</v>
      </c>
      <c r="B455" s="13">
        <v>36.590000000000003</v>
      </c>
      <c r="C455" s="14">
        <v>2307119</v>
      </c>
      <c r="D455" s="13">
        <v>0.82667401488014602</v>
      </c>
      <c r="E455" s="13">
        <v>36.47</v>
      </c>
      <c r="F455" s="13">
        <v>36.36</v>
      </c>
      <c r="G455" s="13">
        <v>36.67</v>
      </c>
      <c r="H455" s="13">
        <v>36.615588000000002</v>
      </c>
      <c r="I455" s="13">
        <v>36.680508000000003</v>
      </c>
      <c r="J455" s="13">
        <v>0.82666273041309601</v>
      </c>
      <c r="K455" s="13">
        <v>-2.58708094848582E-2</v>
      </c>
    </row>
    <row r="456" spans="1:11" ht="15" customHeight="1" x14ac:dyDescent="0.25">
      <c r="A456" s="3">
        <v>43616</v>
      </c>
      <c r="B456" s="10">
        <v>36.29</v>
      </c>
      <c r="C456" s="11">
        <v>1859826</v>
      </c>
      <c r="D456" s="10">
        <v>-1.06324972737186</v>
      </c>
      <c r="E456" s="10">
        <v>36.119999999999997</v>
      </c>
      <c r="F456" s="10">
        <v>36.07</v>
      </c>
      <c r="G456" s="10">
        <v>36.33</v>
      </c>
      <c r="H456" s="10">
        <v>36.209659000000002</v>
      </c>
      <c r="I456" s="10">
        <v>36.379770000000001</v>
      </c>
      <c r="J456" s="10">
        <v>-1.0632450541576</v>
      </c>
      <c r="K456" s="10">
        <v>-0.84554374488960704</v>
      </c>
    </row>
    <row r="457" spans="1:11" ht="15" customHeight="1" x14ac:dyDescent="0.25">
      <c r="A457" s="12">
        <v>43615</v>
      </c>
      <c r="B457" s="13">
        <v>36.68</v>
      </c>
      <c r="C457" s="14">
        <v>1811321</v>
      </c>
      <c r="D457" s="13">
        <v>0.493150684931498</v>
      </c>
      <c r="E457" s="13">
        <v>36.54</v>
      </c>
      <c r="F457" s="13">
        <v>36.54</v>
      </c>
      <c r="G457" s="13">
        <v>36.71</v>
      </c>
      <c r="H457" s="13">
        <v>36.560513</v>
      </c>
      <c r="I457" s="13">
        <v>36.770733</v>
      </c>
      <c r="J457" s="13">
        <v>0.493155478478635</v>
      </c>
      <c r="K457" s="13">
        <v>0.220040883074413</v>
      </c>
    </row>
    <row r="458" spans="1:11" ht="15" customHeight="1" x14ac:dyDescent="0.25">
      <c r="A458" s="3">
        <v>43614</v>
      </c>
      <c r="B458" s="10">
        <v>36.5</v>
      </c>
      <c r="C458" s="11">
        <v>2564769</v>
      </c>
      <c r="D458" s="10">
        <v>-0.949796472184538</v>
      </c>
      <c r="E458" s="10">
        <v>36.43</v>
      </c>
      <c r="F458" s="10">
        <v>36.31</v>
      </c>
      <c r="G458" s="10">
        <v>36.505000000000003</v>
      </c>
      <c r="H458" s="10">
        <v>36.390462999999997</v>
      </c>
      <c r="I458" s="10">
        <v>36.590285999999999</v>
      </c>
      <c r="J458" s="10">
        <v>-0.94979176338582105</v>
      </c>
      <c r="K458" s="10">
        <v>-0.27177432542926799</v>
      </c>
    </row>
    <row r="459" spans="1:11" ht="15" customHeight="1" x14ac:dyDescent="0.25">
      <c r="A459" s="12">
        <v>43613</v>
      </c>
      <c r="B459" s="13">
        <v>36.85</v>
      </c>
      <c r="C459" s="14">
        <v>1701556</v>
      </c>
      <c r="D459" s="13">
        <v>-1.15343347639484</v>
      </c>
      <c r="E459" s="13">
        <v>37.26</v>
      </c>
      <c r="F459" s="13">
        <v>36.83</v>
      </c>
      <c r="G459" s="13">
        <v>37.299999999999997</v>
      </c>
      <c r="H459" s="13">
        <v>37.008965000000003</v>
      </c>
      <c r="I459" s="13">
        <v>36.94115</v>
      </c>
      <c r="J459" s="13">
        <v>-1.1534371189933299</v>
      </c>
      <c r="K459" s="13">
        <v>0.68451894249114897</v>
      </c>
    </row>
    <row r="460" spans="1:11" ht="15" customHeight="1" x14ac:dyDescent="0.25">
      <c r="A460" s="3">
        <v>43609</v>
      </c>
      <c r="B460" s="10">
        <v>37.28</v>
      </c>
      <c r="C460" s="11">
        <v>3900026</v>
      </c>
      <c r="D460" s="10">
        <v>1.2493210211841299</v>
      </c>
      <c r="E460" s="10">
        <v>37.200000000000003</v>
      </c>
      <c r="F460" s="10">
        <v>37.11</v>
      </c>
      <c r="G460" s="10">
        <v>37.28</v>
      </c>
      <c r="H460" s="10">
        <v>37.097026999999997</v>
      </c>
      <c r="I460" s="10">
        <v>37.372214999999997</v>
      </c>
      <c r="J460" s="10">
        <v>1.2493241865937299</v>
      </c>
      <c r="K460" s="10">
        <v>1.8594031071136501</v>
      </c>
    </row>
    <row r="461" spans="1:11" ht="15" customHeight="1" x14ac:dyDescent="0.25">
      <c r="A461" s="12">
        <v>43608</v>
      </c>
      <c r="B461" s="13">
        <v>36.82</v>
      </c>
      <c r="C461" s="14">
        <v>1645808</v>
      </c>
      <c r="D461" s="13">
        <v>-1.20740541990878</v>
      </c>
      <c r="E461" s="13">
        <v>36.729999999999997</v>
      </c>
      <c r="F461" s="13">
        <v>36.61</v>
      </c>
      <c r="G461" s="13">
        <v>36.86</v>
      </c>
      <c r="H461" s="13">
        <v>36.659649999999999</v>
      </c>
      <c r="I461" s="13">
        <v>36.911076000000001</v>
      </c>
      <c r="J461" s="13">
        <v>-1.2074078098740899</v>
      </c>
      <c r="K461" s="13">
        <v>0.60255110384301802</v>
      </c>
    </row>
    <row r="462" spans="1:11" ht="15" customHeight="1" x14ac:dyDescent="0.25">
      <c r="A462" s="3">
        <v>43607</v>
      </c>
      <c r="B462" s="10">
        <v>37.270000000000003</v>
      </c>
      <c r="C462" s="11">
        <v>775709</v>
      </c>
      <c r="D462" s="10">
        <v>-0.26759432700025299</v>
      </c>
      <c r="E462" s="10">
        <v>37.22</v>
      </c>
      <c r="F462" s="10">
        <v>37.19</v>
      </c>
      <c r="G462" s="10">
        <v>37.372</v>
      </c>
      <c r="H462" s="10">
        <v>37.285651000000001</v>
      </c>
      <c r="I462" s="10">
        <v>37.362189999999998</v>
      </c>
      <c r="J462" s="10">
        <v>-0.267593376266483</v>
      </c>
      <c r="K462" s="10">
        <v>1.83207958571818</v>
      </c>
    </row>
    <row r="463" spans="1:11" ht="15" customHeight="1" x14ac:dyDescent="0.25">
      <c r="A463" s="12">
        <v>43606</v>
      </c>
      <c r="B463" s="13">
        <v>37.369999999999997</v>
      </c>
      <c r="C463" s="14">
        <v>1515919</v>
      </c>
      <c r="D463" s="13">
        <v>0.59219380888291195</v>
      </c>
      <c r="E463" s="13">
        <v>37.340000000000003</v>
      </c>
      <c r="F463" s="13">
        <v>37.229999999999997</v>
      </c>
      <c r="G463" s="13">
        <v>37.47</v>
      </c>
      <c r="H463" s="13">
        <v>37.371333</v>
      </c>
      <c r="I463" s="13">
        <v>37.462437000000001</v>
      </c>
      <c r="J463" s="13">
        <v>0.59219061200270695</v>
      </c>
      <c r="K463" s="13">
        <v>2.1053066230580599</v>
      </c>
    </row>
    <row r="464" spans="1:11" ht="15" customHeight="1" x14ac:dyDescent="0.25">
      <c r="A464" s="3">
        <v>43605</v>
      </c>
      <c r="B464" s="10">
        <v>37.15</v>
      </c>
      <c r="C464" s="11">
        <v>1515038</v>
      </c>
      <c r="D464" s="10">
        <v>-1.0915867944622</v>
      </c>
      <c r="E464" s="10">
        <v>37.130000000000003</v>
      </c>
      <c r="F464" s="10">
        <v>37.049999999999997</v>
      </c>
      <c r="G464" s="10">
        <v>37.29</v>
      </c>
      <c r="H464" s="10">
        <v>37.115158000000001</v>
      </c>
      <c r="I464" s="10">
        <v>37.241894000000002</v>
      </c>
      <c r="J464" s="10">
        <v>-1.0915915927879101</v>
      </c>
      <c r="K464" s="10">
        <v>1.5042082311256499</v>
      </c>
    </row>
    <row r="465" spans="1:11" ht="15" customHeight="1" x14ac:dyDescent="0.25">
      <c r="A465" s="12">
        <v>43602</v>
      </c>
      <c r="B465" s="13">
        <v>37.56</v>
      </c>
      <c r="C465" s="14">
        <v>1580363</v>
      </c>
      <c r="D465" s="13">
        <v>-0.47694753577106602</v>
      </c>
      <c r="E465" s="13">
        <v>37.520000000000003</v>
      </c>
      <c r="F465" s="13">
        <v>37.479999999999997</v>
      </c>
      <c r="G465" s="13">
        <v>37.71</v>
      </c>
      <c r="H465" s="13">
        <v>37.632635999999998</v>
      </c>
      <c r="I465" s="13">
        <v>37.652909999999999</v>
      </c>
      <c r="J465" s="13">
        <v>-0.47694686342249998</v>
      </c>
      <c r="K465" s="13">
        <v>2.6244480784955</v>
      </c>
    </row>
    <row r="466" spans="1:11" ht="15" customHeight="1" x14ac:dyDescent="0.25">
      <c r="A466" s="3">
        <v>43601</v>
      </c>
      <c r="B466" s="10">
        <v>37.74</v>
      </c>
      <c r="C466" s="11">
        <v>2186279</v>
      </c>
      <c r="D466" s="10">
        <v>1.15250603055481</v>
      </c>
      <c r="E466" s="10">
        <v>37.479999999999997</v>
      </c>
      <c r="F466" s="10">
        <v>37.450000000000003</v>
      </c>
      <c r="G466" s="10">
        <v>37.89</v>
      </c>
      <c r="H466" s="10">
        <v>37.825876999999998</v>
      </c>
      <c r="I466" s="10">
        <v>37.833354999999997</v>
      </c>
      <c r="J466" s="10">
        <v>1.1525096457997499</v>
      </c>
      <c r="K466" s="10">
        <v>3.1162578359225899</v>
      </c>
    </row>
    <row r="467" spans="1:11" ht="15" customHeight="1" x14ac:dyDescent="0.25">
      <c r="A467" s="12">
        <v>43600</v>
      </c>
      <c r="B467" s="13">
        <v>37.31</v>
      </c>
      <c r="C467" s="14">
        <v>3385505</v>
      </c>
      <c r="D467" s="13">
        <v>0.701754385964936</v>
      </c>
      <c r="E467" s="13">
        <v>36.72</v>
      </c>
      <c r="F467" s="13">
        <v>36.706499999999998</v>
      </c>
      <c r="G467" s="13">
        <v>37.380000000000003</v>
      </c>
      <c r="H467" s="13">
        <v>37.302391</v>
      </c>
      <c r="I467" s="13">
        <v>37.402290000000001</v>
      </c>
      <c r="J467" s="13">
        <v>0.70175401753185196</v>
      </c>
      <c r="K467" s="13">
        <v>1.94137367130009</v>
      </c>
    </row>
    <row r="468" spans="1:11" ht="15" customHeight="1" x14ac:dyDescent="0.25">
      <c r="A468" s="3">
        <v>43599</v>
      </c>
      <c r="B468" s="10">
        <v>37.049999999999997</v>
      </c>
      <c r="C468" s="11">
        <v>3420420</v>
      </c>
      <c r="D468" s="10">
        <v>0.98119378577268201</v>
      </c>
      <c r="E468" s="10">
        <v>36.880000000000003</v>
      </c>
      <c r="F468" s="10">
        <v>36.869999999999997</v>
      </c>
      <c r="G468" s="10">
        <v>37.21</v>
      </c>
      <c r="H468" s="10">
        <v>37.074412000000002</v>
      </c>
      <c r="I468" s="10">
        <v>37.141646999999999</v>
      </c>
      <c r="J468" s="10">
        <v>0.98120065727851302</v>
      </c>
      <c r="K468" s="10">
        <v>1.23098119378577</v>
      </c>
    </row>
    <row r="469" spans="1:11" ht="15" customHeight="1" x14ac:dyDescent="0.25">
      <c r="A469" s="12">
        <v>43598</v>
      </c>
      <c r="B469" s="13">
        <v>36.69</v>
      </c>
      <c r="C469" s="14">
        <v>4597723</v>
      </c>
      <c r="D469" s="13">
        <v>-2.2121535181236802</v>
      </c>
      <c r="E469" s="13">
        <v>36.770000000000003</v>
      </c>
      <c r="F469" s="13">
        <v>36.58</v>
      </c>
      <c r="G469" s="13">
        <v>36.83</v>
      </c>
      <c r="H469" s="13">
        <v>36.697831000000001</v>
      </c>
      <c r="I469" s="13">
        <v>36.780754000000002</v>
      </c>
      <c r="J469" s="13">
        <v>-2.2121612291131698</v>
      </c>
      <c r="K469" s="13">
        <v>0.24735350231671799</v>
      </c>
    </row>
    <row r="470" spans="1:11" ht="15" customHeight="1" x14ac:dyDescent="0.25">
      <c r="A470" s="3">
        <v>43595</v>
      </c>
      <c r="B470" s="10">
        <v>37.520000000000003</v>
      </c>
      <c r="C470" s="11">
        <v>2852302</v>
      </c>
      <c r="D470" s="10">
        <v>0.643776824034336</v>
      </c>
      <c r="E470" s="10">
        <v>37.200000000000003</v>
      </c>
      <c r="F470" s="10">
        <v>37.06</v>
      </c>
      <c r="G470" s="10">
        <v>37.575000000000003</v>
      </c>
      <c r="H470" s="10">
        <v>37.132702000000002</v>
      </c>
      <c r="I470" s="10">
        <v>37.612810000000003</v>
      </c>
      <c r="J470" s="10">
        <v>0.64378041280135301</v>
      </c>
      <c r="K470" s="10">
        <v>2.5151539929136102</v>
      </c>
    </row>
    <row r="471" spans="1:11" ht="15" customHeight="1" x14ac:dyDescent="0.25">
      <c r="A471" s="12">
        <v>43594</v>
      </c>
      <c r="B471" s="13">
        <v>37.28</v>
      </c>
      <c r="C471" s="14">
        <v>5598090</v>
      </c>
      <c r="D471" s="13">
        <v>-0.42735042735041401</v>
      </c>
      <c r="E471" s="13">
        <v>36.979999999999997</v>
      </c>
      <c r="F471" s="13">
        <v>36.92</v>
      </c>
      <c r="G471" s="13">
        <v>37.325000000000003</v>
      </c>
      <c r="H471" s="13">
        <v>36.964382999999998</v>
      </c>
      <c r="I471" s="13">
        <v>37.372214999999997</v>
      </c>
      <c r="J471" s="13">
        <v>-0.427343071922969</v>
      </c>
      <c r="K471" s="13">
        <v>1.8594031071136501</v>
      </c>
    </row>
    <row r="472" spans="1:11" ht="15" customHeight="1" x14ac:dyDescent="0.25">
      <c r="A472" s="3">
        <v>43593</v>
      </c>
      <c r="B472" s="10">
        <v>37.44</v>
      </c>
      <c r="C472" s="11">
        <v>3218292</v>
      </c>
      <c r="D472" s="10">
        <v>0.67222371605271103</v>
      </c>
      <c r="E472" s="10">
        <v>37.4</v>
      </c>
      <c r="F472" s="10">
        <v>37.32</v>
      </c>
      <c r="G472" s="10">
        <v>37.6</v>
      </c>
      <c r="H472" s="10">
        <v>37.506234999999997</v>
      </c>
      <c r="I472" s="10">
        <v>37.532608000000003</v>
      </c>
      <c r="J472" s="10">
        <v>0.67222270055864397</v>
      </c>
      <c r="K472" s="10">
        <v>2.2965603706732201</v>
      </c>
    </row>
    <row r="473" spans="1:11" ht="15" customHeight="1" x14ac:dyDescent="0.25">
      <c r="A473" s="12">
        <v>43592</v>
      </c>
      <c r="B473" s="13">
        <v>37.19</v>
      </c>
      <c r="C473" s="14">
        <v>4805386</v>
      </c>
      <c r="D473" s="13">
        <v>-2.4140645499868798</v>
      </c>
      <c r="E473" s="13">
        <v>37.549999999999997</v>
      </c>
      <c r="F473" s="13">
        <v>37.049999999999997</v>
      </c>
      <c r="G473" s="13">
        <v>37.590000000000003</v>
      </c>
      <c r="H473" s="13">
        <v>37.284319000000004</v>
      </c>
      <c r="I473" s="13">
        <v>37.28199</v>
      </c>
      <c r="J473" s="13">
        <v>-2.4140757041032299</v>
      </c>
      <c r="K473" s="13">
        <v>1.6134914145543799</v>
      </c>
    </row>
    <row r="474" spans="1:11" ht="15" customHeight="1" x14ac:dyDescent="0.25">
      <c r="A474" s="3">
        <v>43591</v>
      </c>
      <c r="B474" s="10">
        <v>38.11</v>
      </c>
      <c r="C474" s="11">
        <v>2537806</v>
      </c>
      <c r="D474" s="10">
        <v>-0.85848074921955897</v>
      </c>
      <c r="E474" s="10">
        <v>37.65</v>
      </c>
      <c r="F474" s="10">
        <v>37.630000000000003</v>
      </c>
      <c r="G474" s="10">
        <v>38.14</v>
      </c>
      <c r="H474" s="10">
        <v>37.953733</v>
      </c>
      <c r="I474" s="10">
        <v>38.204270000000001</v>
      </c>
      <c r="J474" s="10">
        <v>-0.85847483815007997</v>
      </c>
      <c r="K474" s="10">
        <v>4.1272008721722599</v>
      </c>
    </row>
    <row r="475" spans="1:11" ht="15" customHeight="1" x14ac:dyDescent="0.25">
      <c r="A475" s="12">
        <v>43588</v>
      </c>
      <c r="B475" s="13">
        <v>38.44</v>
      </c>
      <c r="C475" s="14">
        <v>1495848</v>
      </c>
      <c r="D475" s="13">
        <v>0.89238845144354795</v>
      </c>
      <c r="E475" s="13">
        <v>38.24</v>
      </c>
      <c r="F475" s="13">
        <v>38.21</v>
      </c>
      <c r="G475" s="13">
        <v>38.46</v>
      </c>
      <c r="H475" s="13">
        <v>38.320349999999998</v>
      </c>
      <c r="I475" s="13">
        <v>38.535083999999998</v>
      </c>
      <c r="J475" s="13">
        <v>0.89239634039057703</v>
      </c>
      <c r="K475" s="13">
        <v>5.0288470973017096</v>
      </c>
    </row>
    <row r="476" spans="1:11" ht="15" customHeight="1" x14ac:dyDescent="0.25">
      <c r="A476" s="3">
        <v>43587</v>
      </c>
      <c r="B476" s="10">
        <v>38.1</v>
      </c>
      <c r="C476" s="11">
        <v>2348375</v>
      </c>
      <c r="D476" s="10">
        <v>-0.41819132253004798</v>
      </c>
      <c r="E476" s="10">
        <v>38.29</v>
      </c>
      <c r="F476" s="10">
        <v>38.010100000000001</v>
      </c>
      <c r="G476" s="10">
        <v>38.29</v>
      </c>
      <c r="H476" s="10">
        <v>38.159796</v>
      </c>
      <c r="I476" s="10">
        <v>38.194240000000001</v>
      </c>
      <c r="J476" s="10">
        <v>-0.41819454581201099</v>
      </c>
      <c r="K476" s="10">
        <v>4.0998637230853099</v>
      </c>
    </row>
    <row r="477" spans="1:11" ht="15" customHeight="1" x14ac:dyDescent="0.25">
      <c r="A477" s="12">
        <v>43586</v>
      </c>
      <c r="B477" s="13">
        <v>38.26</v>
      </c>
      <c r="C477" s="14">
        <v>4213790</v>
      </c>
      <c r="D477" s="13">
        <v>-0.75226977950713003</v>
      </c>
      <c r="E477" s="13">
        <v>38.58</v>
      </c>
      <c r="F477" s="13">
        <v>38.234999999999999</v>
      </c>
      <c r="G477" s="13">
        <v>38.69</v>
      </c>
      <c r="H477" s="13">
        <v>38.566150999999998</v>
      </c>
      <c r="I477" s="13">
        <v>38.354636999999997</v>
      </c>
      <c r="J477" s="13">
        <v>-0.75227152137690101</v>
      </c>
      <c r="K477" s="13">
        <v>4.5370318887980297</v>
      </c>
    </row>
    <row r="478" spans="1:11" ht="15" customHeight="1" x14ac:dyDescent="0.25">
      <c r="A478" s="3">
        <v>43585</v>
      </c>
      <c r="B478" s="10">
        <v>38.549999999999997</v>
      </c>
      <c r="C478" s="11">
        <v>4311871</v>
      </c>
      <c r="D478" s="10">
        <v>0.88981941900025896</v>
      </c>
      <c r="E478" s="10">
        <v>38.270000000000003</v>
      </c>
      <c r="F478" s="10">
        <v>38.24</v>
      </c>
      <c r="G478" s="10">
        <v>38.590000000000003</v>
      </c>
      <c r="H478" s="10">
        <v>38.451408999999998</v>
      </c>
      <c r="I478" s="10">
        <v>38.645355000000002</v>
      </c>
      <c r="J478" s="10">
        <v>0.88981414097493094</v>
      </c>
      <c r="K478" s="10">
        <v>5.32939493049878</v>
      </c>
    </row>
    <row r="479" spans="1:11" ht="15" customHeight="1" x14ac:dyDescent="0.25">
      <c r="A479" s="12">
        <v>43584</v>
      </c>
      <c r="B479" s="13">
        <v>38.21</v>
      </c>
      <c r="C479" s="14">
        <v>1547921</v>
      </c>
      <c r="D479" s="13">
        <v>0.579099763095558</v>
      </c>
      <c r="E479" s="13">
        <v>38.020000000000003</v>
      </c>
      <c r="F479" s="13">
        <v>38.01</v>
      </c>
      <c r="G479" s="13">
        <v>38.25</v>
      </c>
      <c r="H479" s="13">
        <v>38.157009000000002</v>
      </c>
      <c r="I479" s="13">
        <v>38.304516</v>
      </c>
      <c r="J479" s="13">
        <v>0.57909661893731301</v>
      </c>
      <c r="K479" s="13">
        <v>4.40042518397384</v>
      </c>
    </row>
    <row r="480" spans="1:11" ht="15" customHeight="1" x14ac:dyDescent="0.25">
      <c r="A480" s="3">
        <v>43581</v>
      </c>
      <c r="B480" s="10">
        <v>37.99</v>
      </c>
      <c r="C480" s="11">
        <v>3354851</v>
      </c>
      <c r="D480" s="10">
        <v>0.105401844532271</v>
      </c>
      <c r="E480" s="10">
        <v>38.01</v>
      </c>
      <c r="F480" s="10">
        <v>37.905000000000001</v>
      </c>
      <c r="G480" s="10">
        <v>38.1</v>
      </c>
      <c r="H480" s="10">
        <v>38.075487000000003</v>
      </c>
      <c r="I480" s="10">
        <v>38.083973</v>
      </c>
      <c r="J480" s="10">
        <v>0.105404620607374</v>
      </c>
      <c r="K480" s="10">
        <v>3.79932679204143</v>
      </c>
    </row>
    <row r="481" spans="1:11" ht="15" customHeight="1" x14ac:dyDescent="0.25">
      <c r="A481" s="12">
        <v>43580</v>
      </c>
      <c r="B481" s="13">
        <v>37.950000000000003</v>
      </c>
      <c r="C481" s="14">
        <v>2290878</v>
      </c>
      <c r="D481" s="13">
        <v>-0.105290866017371</v>
      </c>
      <c r="E481" s="13">
        <v>37.78</v>
      </c>
      <c r="F481" s="13">
        <v>37.74</v>
      </c>
      <c r="G481" s="13">
        <v>37.950000000000003</v>
      </c>
      <c r="H481" s="13">
        <v>37.898043000000001</v>
      </c>
      <c r="I481" s="13">
        <v>38.043872999999998</v>
      </c>
      <c r="J481" s="13">
        <v>-0.10529363624955899</v>
      </c>
      <c r="K481" s="13">
        <v>3.6900327064595202</v>
      </c>
    </row>
    <row r="482" spans="1:11" ht="15" customHeight="1" x14ac:dyDescent="0.25">
      <c r="A482" s="3">
        <v>43579</v>
      </c>
      <c r="B482" s="10">
        <v>37.99</v>
      </c>
      <c r="C482" s="11">
        <v>3313082</v>
      </c>
      <c r="D482" s="10">
        <v>-0.75757575757575601</v>
      </c>
      <c r="E482" s="10">
        <v>38.090000000000003</v>
      </c>
      <c r="F482" s="10">
        <v>37.94</v>
      </c>
      <c r="G482" s="10">
        <v>38.15</v>
      </c>
      <c r="H482" s="10">
        <v>38.177515999999997</v>
      </c>
      <c r="I482" s="10">
        <v>38.083973</v>
      </c>
      <c r="J482" s="10">
        <v>-0.75756709103581499</v>
      </c>
      <c r="K482" s="10">
        <v>3.79932679204143</v>
      </c>
    </row>
    <row r="483" spans="1:11" ht="15" customHeight="1" x14ac:dyDescent="0.25">
      <c r="A483" s="12">
        <v>43578</v>
      </c>
      <c r="B483" s="13">
        <v>38.28</v>
      </c>
      <c r="C483" s="14">
        <v>2925878</v>
      </c>
      <c r="D483" s="13">
        <v>-7.8308535630389198E-2</v>
      </c>
      <c r="E483" s="13">
        <v>38.1</v>
      </c>
      <c r="F483" s="13">
        <v>38.08</v>
      </c>
      <c r="G483" s="13">
        <v>38.28</v>
      </c>
      <c r="H483" s="13">
        <v>38.206333000000001</v>
      </c>
      <c r="I483" s="13">
        <v>38.374687000000002</v>
      </c>
      <c r="J483" s="13">
        <v>-7.8321008387349705E-2</v>
      </c>
      <c r="K483" s="13">
        <v>4.5916789315889996</v>
      </c>
    </row>
    <row r="484" spans="1:11" ht="15" customHeight="1" x14ac:dyDescent="0.25">
      <c r="A484" s="3">
        <v>43577</v>
      </c>
      <c r="B484" s="10">
        <v>38.31</v>
      </c>
      <c r="C484" s="11">
        <v>10172940</v>
      </c>
      <c r="D484" s="10">
        <v>0</v>
      </c>
      <c r="E484" s="10">
        <v>38.31</v>
      </c>
      <c r="F484" s="10">
        <v>38.26</v>
      </c>
      <c r="G484" s="10">
        <v>38.4</v>
      </c>
      <c r="H484" s="10">
        <v>38.306009000000003</v>
      </c>
      <c r="I484" s="10">
        <v>38.404766000000002</v>
      </c>
      <c r="J484" s="10">
        <v>0</v>
      </c>
      <c r="K484" s="10">
        <v>4.6736603979286002</v>
      </c>
    </row>
    <row r="485" spans="1:11" ht="15" customHeight="1" x14ac:dyDescent="0.25">
      <c r="A485" s="12">
        <v>43573</v>
      </c>
      <c r="B485" s="13">
        <v>38.31</v>
      </c>
      <c r="C485" s="14">
        <v>2398893</v>
      </c>
      <c r="D485" s="13">
        <v>5.22329589971448E-2</v>
      </c>
      <c r="E485" s="13">
        <v>38.25</v>
      </c>
      <c r="F485" s="13">
        <v>38.19</v>
      </c>
      <c r="G485" s="13">
        <v>38.340000000000003</v>
      </c>
      <c r="H485" s="13">
        <v>38.267167999999998</v>
      </c>
      <c r="I485" s="13">
        <v>38.404766000000002</v>
      </c>
      <c r="J485" s="13">
        <v>5.2234332019040999E-2</v>
      </c>
      <c r="K485" s="13">
        <v>4.6736603979286002</v>
      </c>
    </row>
    <row r="486" spans="1:11" ht="15" customHeight="1" x14ac:dyDescent="0.25">
      <c r="A486" s="3">
        <v>43572</v>
      </c>
      <c r="B486" s="10">
        <v>38.29</v>
      </c>
      <c r="C486" s="11">
        <v>2192298</v>
      </c>
      <c r="D486" s="10">
        <v>0.81621906266455801</v>
      </c>
      <c r="E486" s="10">
        <v>38.340000000000003</v>
      </c>
      <c r="F486" s="10">
        <v>38.18</v>
      </c>
      <c r="G486" s="10">
        <v>38.340000000000003</v>
      </c>
      <c r="H486" s="10">
        <v>38.233853000000003</v>
      </c>
      <c r="I486" s="10">
        <v>38.384715999999997</v>
      </c>
      <c r="J486" s="10">
        <v>0.81622215799632603</v>
      </c>
      <c r="K486" s="10">
        <v>4.6190133551376302</v>
      </c>
    </row>
    <row r="487" spans="1:11" ht="15" customHeight="1" x14ac:dyDescent="0.25">
      <c r="A487" s="12">
        <v>43571</v>
      </c>
      <c r="B487" s="13">
        <v>37.979999999999997</v>
      </c>
      <c r="C487" s="14">
        <v>961375</v>
      </c>
      <c r="D487" s="13">
        <v>7.9051383399186798E-2</v>
      </c>
      <c r="E487" s="13">
        <v>38.06</v>
      </c>
      <c r="F487" s="13">
        <v>37.979999999999997</v>
      </c>
      <c r="G487" s="13">
        <v>38.076700000000002</v>
      </c>
      <c r="H487" s="13">
        <v>38.06841</v>
      </c>
      <c r="I487" s="13">
        <v>38.073948000000001</v>
      </c>
      <c r="J487" s="13">
        <v>7.9053465455536306E-2</v>
      </c>
      <c r="K487" s="13">
        <v>3.7720032706459601</v>
      </c>
    </row>
    <row r="488" spans="1:11" ht="15" customHeight="1" x14ac:dyDescent="0.25">
      <c r="A488" s="3">
        <v>43570</v>
      </c>
      <c r="B488" s="10">
        <v>37.950000000000003</v>
      </c>
      <c r="C488" s="11">
        <v>1694542</v>
      </c>
      <c r="D488" s="10">
        <v>2.6357406431221E-2</v>
      </c>
      <c r="E488" s="10">
        <v>37.979999999999997</v>
      </c>
      <c r="F488" s="10">
        <v>37.86</v>
      </c>
      <c r="G488" s="10">
        <v>37.979999999999997</v>
      </c>
      <c r="H488" s="10">
        <v>37.953384999999997</v>
      </c>
      <c r="I488" s="10">
        <v>38.043872999999998</v>
      </c>
      <c r="J488" s="10">
        <v>2.6358100815881899E-2</v>
      </c>
      <c r="K488" s="10">
        <v>3.6900327064595202</v>
      </c>
    </row>
    <row r="489" spans="1:11" ht="15" customHeight="1" x14ac:dyDescent="0.25">
      <c r="A489" s="12">
        <v>43567</v>
      </c>
      <c r="B489" s="13">
        <v>37.94</v>
      </c>
      <c r="C489" s="14">
        <v>2246201</v>
      </c>
      <c r="D489" s="13">
        <v>0.79702444208287204</v>
      </c>
      <c r="E489" s="13">
        <v>37.96</v>
      </c>
      <c r="F489" s="13">
        <v>37.865000000000002</v>
      </c>
      <c r="G489" s="13">
        <v>37.99</v>
      </c>
      <c r="H489" s="13">
        <v>37.927683999999999</v>
      </c>
      <c r="I489" s="13">
        <v>38.033847999999999</v>
      </c>
      <c r="J489" s="13">
        <v>0.79702690780416496</v>
      </c>
      <c r="K489" s="13">
        <v>3.6627091850640499</v>
      </c>
    </row>
    <row r="490" spans="1:11" ht="15" customHeight="1" x14ac:dyDescent="0.25">
      <c r="A490" s="3">
        <v>43566</v>
      </c>
      <c r="B490" s="10">
        <v>37.64</v>
      </c>
      <c r="C490" s="11">
        <v>3041417</v>
      </c>
      <c r="D490" s="10">
        <v>0.133014099494532</v>
      </c>
      <c r="E490" s="10">
        <v>37.64</v>
      </c>
      <c r="F490" s="10">
        <v>37.53</v>
      </c>
      <c r="G490" s="10">
        <v>37.719900000000003</v>
      </c>
      <c r="H490" s="10">
        <v>37.644326999999997</v>
      </c>
      <c r="I490" s="10">
        <v>37.733105000000002</v>
      </c>
      <c r="J490" s="10">
        <v>0.13300963992155501</v>
      </c>
      <c r="K490" s="10">
        <v>2.84302262196785</v>
      </c>
    </row>
    <row r="491" spans="1:11" ht="15" customHeight="1" x14ac:dyDescent="0.25">
      <c r="A491" s="12">
        <v>43565</v>
      </c>
      <c r="B491" s="13">
        <v>37.590000000000003</v>
      </c>
      <c r="C491" s="14">
        <v>2901430</v>
      </c>
      <c r="D491" s="13">
        <v>0.45430251202564997</v>
      </c>
      <c r="E491" s="13">
        <v>37.450000000000003</v>
      </c>
      <c r="F491" s="13">
        <v>37.402000000000001</v>
      </c>
      <c r="G491" s="13">
        <v>37.615000000000002</v>
      </c>
      <c r="H491" s="13">
        <v>37.454861999999999</v>
      </c>
      <c r="I491" s="13">
        <v>37.682983</v>
      </c>
      <c r="J491" s="13">
        <v>0.45430917004865001</v>
      </c>
      <c r="K491" s="13">
        <v>2.70641319160534</v>
      </c>
    </row>
    <row r="492" spans="1:11" ht="15" customHeight="1" x14ac:dyDescent="0.25">
      <c r="A492" s="3">
        <v>43564</v>
      </c>
      <c r="B492" s="10">
        <v>37.42</v>
      </c>
      <c r="C492" s="11">
        <v>1671341</v>
      </c>
      <c r="D492" s="10">
        <v>-0.55806537337230699</v>
      </c>
      <c r="E492" s="10">
        <v>37.520000000000003</v>
      </c>
      <c r="F492" s="10">
        <v>37.384999999999998</v>
      </c>
      <c r="G492" s="10">
        <v>37.549999999999997</v>
      </c>
      <c r="H492" s="10">
        <v>37.447391000000003</v>
      </c>
      <c r="I492" s="10">
        <v>37.512560000000001</v>
      </c>
      <c r="J492" s="10">
        <v>-0.55807474696594195</v>
      </c>
      <c r="K492" s="10">
        <v>2.2419187789588499</v>
      </c>
    </row>
    <row r="493" spans="1:11" ht="15" customHeight="1" x14ac:dyDescent="0.25">
      <c r="A493" s="12">
        <v>43563</v>
      </c>
      <c r="B493" s="13">
        <v>37.630000000000003</v>
      </c>
      <c r="C493" s="14">
        <v>1287920</v>
      </c>
      <c r="D493" s="13">
        <v>5.3177346450428098E-2</v>
      </c>
      <c r="E493" s="13">
        <v>37.71</v>
      </c>
      <c r="F493" s="13">
        <v>37.58</v>
      </c>
      <c r="G493" s="13">
        <v>37.725099999999998</v>
      </c>
      <c r="H493" s="13">
        <v>37.636381</v>
      </c>
      <c r="I493" s="13">
        <v>37.723083000000003</v>
      </c>
      <c r="J493" s="13">
        <v>5.3178745593229701E-2</v>
      </c>
      <c r="K493" s="13">
        <v>2.8157072771872498</v>
      </c>
    </row>
    <row r="494" spans="1:11" ht="15" customHeight="1" x14ac:dyDescent="0.25">
      <c r="A494" s="3">
        <v>43560</v>
      </c>
      <c r="B494" s="10">
        <v>37.61</v>
      </c>
      <c r="C494" s="11">
        <v>4157228</v>
      </c>
      <c r="D494" s="10">
        <v>7.9829696647149007E-2</v>
      </c>
      <c r="E494" s="10">
        <v>37.5</v>
      </c>
      <c r="F494" s="10">
        <v>37.5</v>
      </c>
      <c r="G494" s="10">
        <v>37.65</v>
      </c>
      <c r="H494" s="10">
        <v>37.596519000000001</v>
      </c>
      <c r="I494" s="10">
        <v>37.703032999999998</v>
      </c>
      <c r="J494" s="10">
        <v>7.9826485627876295E-2</v>
      </c>
      <c r="K494" s="10">
        <v>2.76106023439629</v>
      </c>
    </row>
    <row r="495" spans="1:11" ht="15" customHeight="1" x14ac:dyDescent="0.25">
      <c r="A495" s="12">
        <v>43559</v>
      </c>
      <c r="B495" s="13">
        <v>37.58</v>
      </c>
      <c r="C495" s="14">
        <v>2236018</v>
      </c>
      <c r="D495" s="13">
        <v>0.159914712153508</v>
      </c>
      <c r="E495" s="13">
        <v>37.479999999999997</v>
      </c>
      <c r="F495" s="13">
        <v>37.476599999999998</v>
      </c>
      <c r="G495" s="13">
        <v>37.590000000000003</v>
      </c>
      <c r="H495" s="13">
        <v>37.515036000000002</v>
      </c>
      <c r="I495" s="13">
        <v>37.672960000000003</v>
      </c>
      <c r="J495" s="13">
        <v>0.15991892123985399</v>
      </c>
      <c r="K495" s="13">
        <v>2.6790951212864602</v>
      </c>
    </row>
    <row r="496" spans="1:11" ht="15" customHeight="1" x14ac:dyDescent="0.25">
      <c r="A496" s="3">
        <v>43558</v>
      </c>
      <c r="B496" s="10">
        <v>37.520000000000003</v>
      </c>
      <c r="C496" s="11">
        <v>2761734</v>
      </c>
      <c r="D496" s="10">
        <v>1.0503635873956301</v>
      </c>
      <c r="E496" s="10">
        <v>37.4</v>
      </c>
      <c r="F496" s="10">
        <v>37.35</v>
      </c>
      <c r="G496" s="10">
        <v>37.61</v>
      </c>
      <c r="H496" s="10">
        <v>37.489491999999998</v>
      </c>
      <c r="I496" s="10">
        <v>37.612810000000003</v>
      </c>
      <c r="J496" s="10">
        <v>1.0503670908942699</v>
      </c>
      <c r="K496" s="10">
        <v>2.5151539929136102</v>
      </c>
    </row>
    <row r="497" spans="1:11" ht="15" customHeight="1" x14ac:dyDescent="0.25">
      <c r="A497" s="12">
        <v>43557</v>
      </c>
      <c r="B497" s="13">
        <v>37.130000000000003</v>
      </c>
      <c r="C497" s="14">
        <v>1741635</v>
      </c>
      <c r="D497" s="13">
        <v>0.32423669278573902</v>
      </c>
      <c r="E497" s="13">
        <v>37</v>
      </c>
      <c r="F497" s="13">
        <v>36.89</v>
      </c>
      <c r="G497" s="13">
        <v>37.14</v>
      </c>
      <c r="H497" s="13">
        <v>36.928189000000003</v>
      </c>
      <c r="I497" s="13">
        <v>37.221843999999997</v>
      </c>
      <c r="J497" s="13">
        <v>0.32423715377689599</v>
      </c>
      <c r="K497" s="13">
        <v>1.4495611883346899</v>
      </c>
    </row>
    <row r="498" spans="1:11" ht="15" customHeight="1" x14ac:dyDescent="0.25">
      <c r="A498" s="3">
        <v>43556</v>
      </c>
      <c r="B498" s="10">
        <v>37.01</v>
      </c>
      <c r="C498" s="11">
        <v>3249720</v>
      </c>
      <c r="D498" s="10">
        <v>1.17550574084199</v>
      </c>
      <c r="E498" s="10">
        <v>36.89</v>
      </c>
      <c r="F498" s="10">
        <v>36.822299999999998</v>
      </c>
      <c r="G498" s="10">
        <v>37.01</v>
      </c>
      <c r="H498" s="10">
        <v>36.917161</v>
      </c>
      <c r="I498" s="10">
        <v>37.101546999999997</v>
      </c>
      <c r="J498" s="10">
        <v>1.1754984648962601</v>
      </c>
      <c r="K498" s="10">
        <v>1.12168710820386</v>
      </c>
    </row>
    <row r="499" spans="1:11" ht="15" customHeight="1" x14ac:dyDescent="0.25">
      <c r="A499" s="12">
        <v>43553</v>
      </c>
      <c r="B499" s="13">
        <v>36.58</v>
      </c>
      <c r="C499" s="14">
        <v>3893767</v>
      </c>
      <c r="D499" s="13">
        <v>0.71585903083699598</v>
      </c>
      <c r="E499" s="13">
        <v>36.57</v>
      </c>
      <c r="F499" s="13">
        <v>36.36</v>
      </c>
      <c r="G499" s="13">
        <v>36.619999999999997</v>
      </c>
      <c r="H499" s="13">
        <v>36.576734999999999</v>
      </c>
      <c r="I499" s="13">
        <v>36.670485999999997</v>
      </c>
      <c r="J499" s="13">
        <v>0.71586691949208003</v>
      </c>
      <c r="K499" s="13">
        <v>-5.3186154265469902E-2</v>
      </c>
    </row>
    <row r="500" spans="1:11" ht="15" customHeight="1" x14ac:dyDescent="0.25">
      <c r="A500" s="3">
        <v>43552</v>
      </c>
      <c r="B500" s="10">
        <v>36.32</v>
      </c>
      <c r="C500" s="11">
        <v>2198599</v>
      </c>
      <c r="D500" s="10">
        <v>-0.30194894317869803</v>
      </c>
      <c r="E500" s="10">
        <v>36.31</v>
      </c>
      <c r="F500" s="10">
        <v>36.15</v>
      </c>
      <c r="G500" s="10">
        <v>36.375</v>
      </c>
      <c r="H500" s="10">
        <v>36.222917000000002</v>
      </c>
      <c r="I500" s="10">
        <v>36.409840000000003</v>
      </c>
      <c r="J500" s="10">
        <v>-0.301956880475307</v>
      </c>
      <c r="K500" s="10">
        <v>-0.76358680839464399</v>
      </c>
    </row>
    <row r="501" spans="1:11" ht="15" customHeight="1" x14ac:dyDescent="0.25">
      <c r="A501" s="12">
        <v>43551</v>
      </c>
      <c r="B501" s="13">
        <v>36.43</v>
      </c>
      <c r="C501" s="14">
        <v>4479337</v>
      </c>
      <c r="D501" s="13">
        <v>0.275254610514719</v>
      </c>
      <c r="E501" s="13">
        <v>36.479999999999997</v>
      </c>
      <c r="F501" s="13">
        <v>36.164400000000001</v>
      </c>
      <c r="G501" s="13">
        <v>36.56</v>
      </c>
      <c r="H501" s="13">
        <v>36.296956999999999</v>
      </c>
      <c r="I501" s="13">
        <v>36.520114999999997</v>
      </c>
      <c r="J501" s="13">
        <v>0.275248099457781</v>
      </c>
      <c r="K501" s="13">
        <v>-0.463028073044428</v>
      </c>
    </row>
    <row r="502" spans="1:11" ht="15" customHeight="1" x14ac:dyDescent="0.25">
      <c r="A502" s="3">
        <v>43550</v>
      </c>
      <c r="B502" s="10">
        <v>36.33</v>
      </c>
      <c r="C502" s="11">
        <v>2910198</v>
      </c>
      <c r="D502" s="10">
        <v>0.19305019305020299</v>
      </c>
      <c r="E502" s="10">
        <v>36.39</v>
      </c>
      <c r="F502" s="10">
        <v>36.26</v>
      </c>
      <c r="G502" s="10">
        <v>36.463700000000003</v>
      </c>
      <c r="H502" s="10">
        <v>36.352032999999999</v>
      </c>
      <c r="I502" s="10">
        <v>36.419870000000003</v>
      </c>
      <c r="J502" s="10">
        <v>0.193069046806182</v>
      </c>
      <c r="K502" s="10">
        <v>-0.73624965930769803</v>
      </c>
    </row>
    <row r="503" spans="1:11" ht="15" customHeight="1" x14ac:dyDescent="0.25">
      <c r="A503" s="12">
        <v>43549</v>
      </c>
      <c r="B503" s="13">
        <v>36.26</v>
      </c>
      <c r="C503" s="14">
        <v>2693362</v>
      </c>
      <c r="D503" s="13">
        <v>0.19342359767890999</v>
      </c>
      <c r="E503" s="13">
        <v>36.270000000000003</v>
      </c>
      <c r="F503" s="13">
        <v>36.119999999999997</v>
      </c>
      <c r="G503" s="13">
        <v>36.340000000000003</v>
      </c>
      <c r="H503" s="13">
        <v>36.279204</v>
      </c>
      <c r="I503" s="13">
        <v>36.349690000000002</v>
      </c>
      <c r="J503" s="13">
        <v>0.19341490736373099</v>
      </c>
      <c r="K503" s="13">
        <v>-0.92752793676749801</v>
      </c>
    </row>
    <row r="504" spans="1:11" ht="15" customHeight="1" x14ac:dyDescent="0.25">
      <c r="A504" s="3">
        <v>43546</v>
      </c>
      <c r="B504" s="10">
        <v>36.19</v>
      </c>
      <c r="C504" s="11">
        <v>4557381</v>
      </c>
      <c r="D504" s="10">
        <v>-3.0278670953912199</v>
      </c>
      <c r="E504" s="10">
        <v>36.5</v>
      </c>
      <c r="F504" s="10">
        <v>36.11</v>
      </c>
      <c r="G504" s="10">
        <v>36.590000000000003</v>
      </c>
      <c r="H504" s="10">
        <v>36.210096</v>
      </c>
      <c r="I504" s="10">
        <v>36.279519999999998</v>
      </c>
      <c r="J504" s="10">
        <v>-3.02786662626999</v>
      </c>
      <c r="K504" s="10">
        <v>-1.11877895884437</v>
      </c>
    </row>
    <row r="505" spans="1:11" ht="15" customHeight="1" x14ac:dyDescent="0.25">
      <c r="A505" s="12">
        <v>43545</v>
      </c>
      <c r="B505" s="13">
        <v>37.32</v>
      </c>
      <c r="C505" s="14">
        <v>5164508</v>
      </c>
      <c r="D505" s="13">
        <v>-0.40032025620495498</v>
      </c>
      <c r="E505" s="13">
        <v>37.090000000000003</v>
      </c>
      <c r="F505" s="13">
        <v>37.07</v>
      </c>
      <c r="G505" s="13">
        <v>37.32</v>
      </c>
      <c r="H505" s="13">
        <v>37.136583000000002</v>
      </c>
      <c r="I505" s="13">
        <v>37.412315</v>
      </c>
      <c r="J505" s="13">
        <v>-0.40032279905853801</v>
      </c>
      <c r="K505" s="13">
        <v>1.9686971926955601</v>
      </c>
    </row>
    <row r="506" spans="1:11" ht="15" customHeight="1" x14ac:dyDescent="0.25">
      <c r="A506" s="3">
        <v>43544</v>
      </c>
      <c r="B506" s="10">
        <v>37.47</v>
      </c>
      <c r="C506" s="11">
        <v>3120048</v>
      </c>
      <c r="D506" s="10">
        <v>2.66951414842342E-2</v>
      </c>
      <c r="E506" s="10">
        <v>37.299999999999997</v>
      </c>
      <c r="F506" s="10">
        <v>37.130000000000003</v>
      </c>
      <c r="G506" s="10">
        <v>37.68</v>
      </c>
      <c r="H506" s="10">
        <v>37.163674</v>
      </c>
      <c r="I506" s="10">
        <v>37.562686999999997</v>
      </c>
      <c r="J506" s="10">
        <v>2.6706498378881099E-2</v>
      </c>
      <c r="K506" s="10">
        <v>2.3785418370128002</v>
      </c>
    </row>
    <row r="507" spans="1:11" ht="15" customHeight="1" x14ac:dyDescent="0.25">
      <c r="A507" s="12">
        <v>43543</v>
      </c>
      <c r="B507" s="13">
        <v>37.46</v>
      </c>
      <c r="C507" s="14">
        <v>3732188</v>
      </c>
      <c r="D507" s="13">
        <v>0.32137118371717799</v>
      </c>
      <c r="E507" s="13">
        <v>37.659999999999997</v>
      </c>
      <c r="F507" s="13">
        <v>37.39</v>
      </c>
      <c r="G507" s="13">
        <v>37.700000000000003</v>
      </c>
      <c r="H507" s="13">
        <v>37.547434000000003</v>
      </c>
      <c r="I507" s="13">
        <v>37.552658000000001</v>
      </c>
      <c r="J507" s="13">
        <v>0.32136093992458598</v>
      </c>
      <c r="K507" s="13">
        <v>2.3512074134641598</v>
      </c>
    </row>
    <row r="508" spans="1:11" ht="15" customHeight="1" x14ac:dyDescent="0.25">
      <c r="A508" s="3">
        <v>43542</v>
      </c>
      <c r="B508" s="10">
        <v>37.340000000000003</v>
      </c>
      <c r="C508" s="11">
        <v>3342584</v>
      </c>
      <c r="D508" s="10">
        <v>0.43033889187735702</v>
      </c>
      <c r="E508" s="10">
        <v>37.229999999999997</v>
      </c>
      <c r="F508" s="10">
        <v>37.174999999999997</v>
      </c>
      <c r="G508" s="10">
        <v>37.340000000000003</v>
      </c>
      <c r="H508" s="10">
        <v>37.265304999999998</v>
      </c>
      <c r="I508" s="10">
        <v>37.432364999999997</v>
      </c>
      <c r="J508" s="10">
        <v>0.43033679196455799</v>
      </c>
      <c r="K508" s="10">
        <v>2.0233442354864999</v>
      </c>
    </row>
    <row r="509" spans="1:11" ht="15" customHeight="1" x14ac:dyDescent="0.25">
      <c r="A509" s="12">
        <v>43539</v>
      </c>
      <c r="B509" s="13">
        <v>37.18</v>
      </c>
      <c r="C509" s="14">
        <v>5249572</v>
      </c>
      <c r="D509" s="13">
        <v>1.19760479041914</v>
      </c>
      <c r="E509" s="13">
        <v>37.06</v>
      </c>
      <c r="F509" s="13">
        <v>37.015000000000001</v>
      </c>
      <c r="G509" s="13">
        <v>37.215000000000003</v>
      </c>
      <c r="H509" s="13">
        <v>37.207686000000002</v>
      </c>
      <c r="I509" s="13">
        <v>37.271970000000003</v>
      </c>
      <c r="J509" s="13">
        <v>1.4479314099074601</v>
      </c>
      <c r="K509" s="13">
        <v>1.58618152085038</v>
      </c>
    </row>
    <row r="510" spans="1:11" ht="15" customHeight="1" x14ac:dyDescent="0.25">
      <c r="A510" s="3">
        <v>43538</v>
      </c>
      <c r="B510" s="10">
        <v>36.74</v>
      </c>
      <c r="C510" s="11">
        <v>5169488</v>
      </c>
      <c r="D510" s="10">
        <v>0.21822149481725001</v>
      </c>
      <c r="E510" s="10">
        <v>36.68</v>
      </c>
      <c r="F510" s="10">
        <v>36.659999999999997</v>
      </c>
      <c r="G510" s="10">
        <v>36.805</v>
      </c>
      <c r="H510" s="10">
        <v>36.748655999999997</v>
      </c>
      <c r="I510" s="10">
        <v>36.74</v>
      </c>
      <c r="J510" s="10">
        <v>0.21822149481725001</v>
      </c>
      <c r="K510" s="10">
        <v>0.136276914690663</v>
      </c>
    </row>
    <row r="511" spans="1:11" ht="15" customHeight="1" x14ac:dyDescent="0.25">
      <c r="A511" s="12">
        <v>43537</v>
      </c>
      <c r="B511" s="13">
        <v>36.659999999999997</v>
      </c>
      <c r="C511" s="14">
        <v>4371716</v>
      </c>
      <c r="D511" s="13">
        <v>1.1310344827586101</v>
      </c>
      <c r="E511" s="13">
        <v>36.44</v>
      </c>
      <c r="F511" s="13">
        <v>36.44</v>
      </c>
      <c r="G511" s="13">
        <v>36.68</v>
      </c>
      <c r="H511" s="13">
        <v>36.555104</v>
      </c>
      <c r="I511" s="13">
        <v>36.659999999999997</v>
      </c>
      <c r="J511" s="13">
        <v>1.1310344827586101</v>
      </c>
      <c r="K511" s="13">
        <v>-8.1766148814393896E-2</v>
      </c>
    </row>
    <row r="512" spans="1:11" ht="15" customHeight="1" x14ac:dyDescent="0.25">
      <c r="A512" s="3">
        <v>43536</v>
      </c>
      <c r="B512" s="10">
        <v>36.25</v>
      </c>
      <c r="C512" s="11">
        <v>2439875</v>
      </c>
      <c r="D512" s="10">
        <v>-2.7578599007160799E-2</v>
      </c>
      <c r="E512" s="10">
        <v>36.22</v>
      </c>
      <c r="F512" s="10">
        <v>36.19</v>
      </c>
      <c r="G512" s="10">
        <v>36.325000000000003</v>
      </c>
      <c r="H512" s="10">
        <v>36.229317000000002</v>
      </c>
      <c r="I512" s="10">
        <v>36.25</v>
      </c>
      <c r="J512" s="10">
        <v>-2.7578599007160799E-2</v>
      </c>
      <c r="K512" s="10">
        <v>-1.1992368492777199</v>
      </c>
    </row>
    <row r="513" spans="1:11" ht="15" customHeight="1" x14ac:dyDescent="0.25">
      <c r="A513" s="12">
        <v>43535</v>
      </c>
      <c r="B513" s="13">
        <v>36.26</v>
      </c>
      <c r="C513" s="14">
        <v>2368508</v>
      </c>
      <c r="D513" s="13">
        <v>0.69425159677867199</v>
      </c>
      <c r="E513" s="13">
        <v>35.96</v>
      </c>
      <c r="F513" s="13">
        <v>35.96</v>
      </c>
      <c r="G513" s="13">
        <v>36.26</v>
      </c>
      <c r="H513" s="13">
        <v>36.072741000000001</v>
      </c>
      <c r="I513" s="13">
        <v>36.26</v>
      </c>
      <c r="J513" s="13">
        <v>0.69425159677867199</v>
      </c>
      <c r="K513" s="13">
        <v>-1.1719814663396</v>
      </c>
    </row>
    <row r="514" spans="1:11" ht="15" customHeight="1" x14ac:dyDescent="0.25">
      <c r="A514" s="3">
        <v>43532</v>
      </c>
      <c r="B514" s="10">
        <v>36.01</v>
      </c>
      <c r="C514" s="11">
        <v>3788608</v>
      </c>
      <c r="D514" s="10">
        <v>0.39029829941454802</v>
      </c>
      <c r="E514" s="10">
        <v>35.79</v>
      </c>
      <c r="F514" s="10">
        <v>35.770000000000003</v>
      </c>
      <c r="G514" s="10">
        <v>36.01</v>
      </c>
      <c r="H514" s="10">
        <v>35.880149000000003</v>
      </c>
      <c r="I514" s="10">
        <v>36.01</v>
      </c>
      <c r="J514" s="10">
        <v>0.39029829941454802</v>
      </c>
      <c r="K514" s="10">
        <v>-1.85336603979285</v>
      </c>
    </row>
    <row r="515" spans="1:11" ht="15" customHeight="1" x14ac:dyDescent="0.25">
      <c r="A515" s="12">
        <v>43531</v>
      </c>
      <c r="B515" s="13">
        <v>35.869999999999997</v>
      </c>
      <c r="C515" s="14">
        <v>4177140.9999999902</v>
      </c>
      <c r="D515" s="13">
        <v>-1.67214912280702</v>
      </c>
      <c r="E515" s="13">
        <v>36.299999999999997</v>
      </c>
      <c r="F515" s="13">
        <v>35.869999999999997</v>
      </c>
      <c r="G515" s="13">
        <v>36.305</v>
      </c>
      <c r="H515" s="13">
        <v>36.146017999999998</v>
      </c>
      <c r="I515" s="13">
        <v>35.869999999999997</v>
      </c>
      <c r="J515" s="13">
        <v>-1.67214912280702</v>
      </c>
      <c r="K515" s="13">
        <v>-2.2349414009266799</v>
      </c>
    </row>
    <row r="516" spans="1:11" ht="15" customHeight="1" x14ac:dyDescent="0.25">
      <c r="A516" s="3">
        <v>43530</v>
      </c>
      <c r="B516" s="10">
        <v>36.479999999999997</v>
      </c>
      <c r="C516" s="11">
        <v>3591977</v>
      </c>
      <c r="D516" s="10">
        <v>-0.21881838074400101</v>
      </c>
      <c r="E516" s="10">
        <v>36.69</v>
      </c>
      <c r="F516" s="10">
        <v>36.479999999999997</v>
      </c>
      <c r="G516" s="10">
        <v>36.700000000000003</v>
      </c>
      <c r="H516" s="10">
        <v>36.589857000000002</v>
      </c>
      <c r="I516" s="10">
        <v>36.479999999999997</v>
      </c>
      <c r="J516" s="10">
        <v>-0.21881838074400101</v>
      </c>
      <c r="K516" s="10">
        <v>-0.57236304170073804</v>
      </c>
    </row>
    <row r="517" spans="1:11" ht="15" customHeight="1" x14ac:dyDescent="0.25">
      <c r="A517" s="12">
        <v>43529</v>
      </c>
      <c r="B517" s="13">
        <v>36.56</v>
      </c>
      <c r="C517" s="14">
        <v>2587467</v>
      </c>
      <c r="D517" s="13">
        <v>8.2124281412543298E-2</v>
      </c>
      <c r="E517" s="13">
        <v>36.53</v>
      </c>
      <c r="F517" s="13">
        <v>36.43</v>
      </c>
      <c r="G517" s="13">
        <v>36.628300000000003</v>
      </c>
      <c r="H517" s="13">
        <v>36.578927</v>
      </c>
      <c r="I517" s="13">
        <v>36.56</v>
      </c>
      <c r="J517" s="13">
        <v>8.2124281412543298E-2</v>
      </c>
      <c r="K517" s="13">
        <v>-0.35431997819568101</v>
      </c>
    </row>
    <row r="518" spans="1:11" ht="15" customHeight="1" x14ac:dyDescent="0.25">
      <c r="A518" s="3">
        <v>43528</v>
      </c>
      <c r="B518" s="10">
        <v>36.53</v>
      </c>
      <c r="C518" s="11">
        <v>3242205</v>
      </c>
      <c r="D518" s="10">
        <v>-0.43608612701007099</v>
      </c>
      <c r="E518" s="10">
        <v>36.67</v>
      </c>
      <c r="F518" s="10">
        <v>36.354999999999997</v>
      </c>
      <c r="G518" s="10">
        <v>36.67</v>
      </c>
      <c r="H518" s="10">
        <v>36.520589000000001</v>
      </c>
      <c r="I518" s="10">
        <v>36.53</v>
      </c>
      <c r="J518" s="10">
        <v>-0.43608612701007099</v>
      </c>
      <c r="K518" s="10">
        <v>-0.43608612701007499</v>
      </c>
    </row>
    <row r="519" spans="1:11" ht="15" customHeight="1" x14ac:dyDescent="0.25">
      <c r="A519" s="12">
        <v>43525</v>
      </c>
      <c r="B519" s="13">
        <v>36.69</v>
      </c>
      <c r="C519" s="14">
        <v>3610407</v>
      </c>
      <c r="D519" s="13"/>
      <c r="E519" s="13">
        <v>36.78</v>
      </c>
      <c r="F519" s="13">
        <v>36.6</v>
      </c>
      <c r="G519" s="13">
        <v>36.852499999999999</v>
      </c>
      <c r="H519" s="13">
        <v>36.678488000000002</v>
      </c>
      <c r="I519" s="13">
        <v>36.69</v>
      </c>
      <c r="J519" s="13"/>
      <c r="K519" s="13"/>
    </row>
  </sheetData>
  <pageMargins left="0.75" right="0.75" top="1" bottom="1" header="0.5" footer="0.5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" shapeId="3073" r:id="rId4">
          <objectPr defaultSize="0" autoPict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14</xdr:row>
                <xdr:rowOff>0</xdr:rowOff>
              </to>
            </anchor>
          </objectPr>
        </oleObject>
      </mc:Choice>
      <mc:Fallback>
        <oleObject progId="Package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F571-E595-49E2-9728-E7FCCD84764F}">
  <dimension ref="A1:N504"/>
  <sheetViews>
    <sheetView zoomScaleNormal="100" workbookViewId="0">
      <selection activeCell="L10" sqref="L10"/>
    </sheetView>
  </sheetViews>
  <sheetFormatPr baseColWidth="10" defaultRowHeight="12.5" x14ac:dyDescent="0.25"/>
  <cols>
    <col min="8" max="8" width="9.453125" bestFit="1" customWidth="1"/>
    <col min="14" max="14" width="11.7265625" bestFit="1" customWidth="1"/>
  </cols>
  <sheetData>
    <row r="1" spans="1:14" ht="13" x14ac:dyDescent="0.3">
      <c r="A1" s="2" t="s">
        <v>1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14" x14ac:dyDescent="0.25">
      <c r="A2" s="7">
        <v>44253</v>
      </c>
      <c r="B2" s="8">
        <v>68.22</v>
      </c>
      <c r="C2" s="13">
        <v>53.73</v>
      </c>
      <c r="D2" s="13">
        <v>42.48</v>
      </c>
      <c r="E2" s="17">
        <f>B2/B3-1</f>
        <v>-1.4304291287386195E-2</v>
      </c>
      <c r="F2" s="17">
        <f t="shared" ref="F2:G2" si="0">C2/C3-1</f>
        <v>-1.340433345574743E-2</v>
      </c>
      <c r="G2" s="17">
        <f t="shared" si="0"/>
        <v>-9.7902097902098362E-3</v>
      </c>
      <c r="H2" s="18">
        <f>$K$5*E2+$L$5*F2+$M$5*G2</f>
        <v>-1.2662265212454471E-2</v>
      </c>
      <c r="K2" t="s">
        <v>21</v>
      </c>
      <c r="L2" t="s">
        <v>22</v>
      </c>
      <c r="M2" t="s">
        <v>23</v>
      </c>
    </row>
    <row r="3" spans="1:14" x14ac:dyDescent="0.25">
      <c r="A3" s="4">
        <v>44252</v>
      </c>
      <c r="B3" s="5">
        <v>69.209999999999994</v>
      </c>
      <c r="C3" s="10">
        <v>54.46</v>
      </c>
      <c r="D3" s="10">
        <v>42.9</v>
      </c>
      <c r="E3" s="17">
        <f t="shared" ref="E3:E66" si="1">B3/B4-1</f>
        <v>-1.7182618574268838E-2</v>
      </c>
      <c r="F3" s="17">
        <f t="shared" ref="F3:F66" si="2">C3/C4-1</f>
        <v>-2.2788444284945197E-2</v>
      </c>
      <c r="G3" s="17">
        <f t="shared" ref="G3:G66" si="3">D3/D4-1</f>
        <v>-1.8980105190944396E-2</v>
      </c>
      <c r="H3" s="18">
        <f t="shared" ref="H3:H66" si="4">$K$5*E3+$L$5*F3+$M$5*G3</f>
        <v>-1.9223906039334049E-2</v>
      </c>
      <c r="J3" t="s">
        <v>28</v>
      </c>
      <c r="K3">
        <v>43928</v>
      </c>
      <c r="L3">
        <v>34735</v>
      </c>
      <c r="M3">
        <v>51684</v>
      </c>
    </row>
    <row r="4" spans="1:14" x14ac:dyDescent="0.25">
      <c r="A4" s="7">
        <v>44251</v>
      </c>
      <c r="B4" s="8">
        <v>70.42</v>
      </c>
      <c r="C4" s="13">
        <v>55.73</v>
      </c>
      <c r="D4" s="13">
        <v>43.73</v>
      </c>
      <c r="E4" s="17">
        <f t="shared" si="1"/>
        <v>-8.3086889170539413E-3</v>
      </c>
      <c r="F4" s="17">
        <f t="shared" si="2"/>
        <v>-6.418256373685316E-3</v>
      </c>
      <c r="G4" s="17">
        <f t="shared" si="3"/>
        <v>7.6036866359445732E-3</v>
      </c>
      <c r="H4" s="18">
        <f t="shared" si="4"/>
        <v>-2.8594146696951342E-3</v>
      </c>
      <c r="J4" t="s">
        <v>30</v>
      </c>
      <c r="K4">
        <f>K3*B2</f>
        <v>2996768.16</v>
      </c>
      <c r="L4">
        <f t="shared" ref="L4:M4" si="5">L3*C2</f>
        <v>1866311.5499999998</v>
      </c>
      <c r="M4">
        <f t="shared" si="5"/>
        <v>2195536.3199999998</v>
      </c>
      <c r="N4">
        <f>SUM(K4:M4)</f>
        <v>7058616.0299999993</v>
      </c>
    </row>
    <row r="5" spans="1:14" x14ac:dyDescent="0.25">
      <c r="A5" s="4">
        <v>44250</v>
      </c>
      <c r="B5" s="5">
        <v>71.010000000000005</v>
      </c>
      <c r="C5" s="10">
        <v>56.09</v>
      </c>
      <c r="D5" s="10">
        <v>43.4</v>
      </c>
      <c r="E5" s="17">
        <f t="shared" si="1"/>
        <v>-2.2481382605029632E-3</v>
      </c>
      <c r="F5" s="17">
        <f t="shared" si="2"/>
        <v>4.4770773638969086E-3</v>
      </c>
      <c r="G5" s="17">
        <f t="shared" si="3"/>
        <v>1.1534025374855261E-3</v>
      </c>
      <c r="H5" s="18">
        <f t="shared" si="4"/>
        <v>5.880485892871155E-4</v>
      </c>
      <c r="J5" t="s">
        <v>29</v>
      </c>
      <c r="K5" s="17">
        <f>K4/$N$4</f>
        <v>0.42455463610194427</v>
      </c>
      <c r="L5" s="17">
        <f t="shared" ref="L5:M5" si="6">L4/$N$4</f>
        <v>0.26440190854240303</v>
      </c>
      <c r="M5" s="17">
        <f t="shared" si="6"/>
        <v>0.31104345535565275</v>
      </c>
    </row>
    <row r="6" spans="1:14" x14ac:dyDescent="0.25">
      <c r="A6" s="7">
        <v>44249</v>
      </c>
      <c r="B6" s="8">
        <v>71.17</v>
      </c>
      <c r="C6" s="13">
        <v>55.84</v>
      </c>
      <c r="D6" s="13">
        <v>43.35</v>
      </c>
      <c r="E6" s="17">
        <f t="shared" si="1"/>
        <v>-2.3829548640313947E-3</v>
      </c>
      <c r="F6" s="17">
        <f t="shared" si="2"/>
        <v>-2.9375977750738747E-2</v>
      </c>
      <c r="G6" s="17">
        <f t="shared" si="3"/>
        <v>-1.8420446695831538E-3</v>
      </c>
      <c r="H6" s="18">
        <f t="shared" si="4"/>
        <v>-9.3517150566873059E-3</v>
      </c>
    </row>
    <row r="7" spans="1:14" x14ac:dyDescent="0.25">
      <c r="A7" s="4">
        <v>44246</v>
      </c>
      <c r="B7" s="5">
        <v>71.34</v>
      </c>
      <c r="C7" s="10">
        <v>57.53</v>
      </c>
      <c r="D7" s="10">
        <v>43.43</v>
      </c>
      <c r="E7" s="17">
        <f t="shared" si="1"/>
        <v>6.2059238363891822E-3</v>
      </c>
      <c r="F7" s="17">
        <f t="shared" si="2"/>
        <v>6.473058082575367E-3</v>
      </c>
      <c r="G7" s="17">
        <f t="shared" si="3"/>
        <v>5.55684186154215E-3</v>
      </c>
      <c r="H7" s="18">
        <f t="shared" si="4"/>
        <v>6.0746619406523549E-3</v>
      </c>
      <c r="K7" t="s">
        <v>33</v>
      </c>
    </row>
    <row r="8" spans="1:14" x14ac:dyDescent="0.25">
      <c r="A8" s="7">
        <v>44245</v>
      </c>
      <c r="B8" s="8">
        <v>70.900000000000006</v>
      </c>
      <c r="C8" s="13">
        <v>57.16</v>
      </c>
      <c r="D8" s="13">
        <v>43.19</v>
      </c>
      <c r="E8" s="17">
        <f t="shared" si="1"/>
        <v>-1.1984392419175038E-2</v>
      </c>
      <c r="F8" s="17">
        <f t="shared" si="2"/>
        <v>-1.3802622498274797E-2</v>
      </c>
      <c r="G8" s="17">
        <f t="shared" si="3"/>
        <v>-1.387283236994219E-3</v>
      </c>
      <c r="H8" s="18">
        <f t="shared" si="4"/>
        <v>-9.1689744654515817E-3</v>
      </c>
      <c r="J8" t="s">
        <v>31</v>
      </c>
      <c r="K8">
        <f>PERCENTILE(H2:H503,0.025)</f>
        <v>-2.5310736495846309E-2</v>
      </c>
      <c r="L8">
        <f>K8*N4</f>
        <v>-178658.77036068676</v>
      </c>
    </row>
    <row r="9" spans="1:14" x14ac:dyDescent="0.25">
      <c r="A9" s="4">
        <v>44244</v>
      </c>
      <c r="B9" s="5">
        <v>71.760000000000005</v>
      </c>
      <c r="C9" s="10">
        <v>57.96</v>
      </c>
      <c r="D9" s="10">
        <v>43.25</v>
      </c>
      <c r="E9" s="17">
        <f t="shared" si="1"/>
        <v>-1.3915947676036433E-3</v>
      </c>
      <c r="F9" s="17">
        <f t="shared" si="2"/>
        <v>3.4518467380051376E-4</v>
      </c>
      <c r="G9" s="17">
        <f t="shared" si="3"/>
        <v>-8.9367552703941699E-3</v>
      </c>
      <c r="H9" s="18">
        <f t="shared" si="4"/>
        <v>-3.279259762580135E-3</v>
      </c>
      <c r="J9" t="s">
        <v>32</v>
      </c>
      <c r="K9">
        <f>AVERAGEIF(H2:H503,"&lt;-0.0253107")</f>
        <v>-4.9557077998311917E-2</v>
      </c>
      <c r="L9">
        <f>K9*N4</f>
        <v>-349804.38515884476</v>
      </c>
    </row>
    <row r="10" spans="1:14" x14ac:dyDescent="0.25">
      <c r="A10" s="7">
        <v>44243</v>
      </c>
      <c r="B10" s="8">
        <v>71.86</v>
      </c>
      <c r="C10" s="13">
        <v>57.94</v>
      </c>
      <c r="D10" s="13">
        <v>43.64</v>
      </c>
      <c r="E10" s="17">
        <f t="shared" si="1"/>
        <v>4.3326345213137163E-3</v>
      </c>
      <c r="F10" s="17">
        <f t="shared" si="2"/>
        <v>2.4221453287196493E-3</v>
      </c>
      <c r="G10" s="17">
        <f t="shared" si="3"/>
        <v>6.2255014987320223E-3</v>
      </c>
      <c r="H10" s="18">
        <f t="shared" si="4"/>
        <v>4.4162614177270104E-3</v>
      </c>
    </row>
    <row r="11" spans="1:14" x14ac:dyDescent="0.25">
      <c r="A11" s="4">
        <v>44239</v>
      </c>
      <c r="B11" s="5">
        <v>71.55</v>
      </c>
      <c r="C11" s="10">
        <v>57.8</v>
      </c>
      <c r="D11" s="10">
        <v>43.37</v>
      </c>
      <c r="E11" s="17">
        <f t="shared" si="1"/>
        <v>6.1875966811981709E-3</v>
      </c>
      <c r="F11" s="17">
        <f t="shared" si="2"/>
        <v>8.658008658009031E-4</v>
      </c>
      <c r="G11" s="17">
        <f t="shared" si="3"/>
        <v>6.4980273845438585E-3</v>
      </c>
      <c r="H11" s="18">
        <f t="shared" si="4"/>
        <v>4.8770611493512885E-3</v>
      </c>
    </row>
    <row r="12" spans="1:14" x14ac:dyDescent="0.25">
      <c r="A12" s="7">
        <v>44238</v>
      </c>
      <c r="B12" s="8">
        <v>71.11</v>
      </c>
      <c r="C12" s="13">
        <v>57.75</v>
      </c>
      <c r="D12" s="13">
        <v>43.09</v>
      </c>
      <c r="E12" s="17">
        <f t="shared" si="1"/>
        <v>5.2304212609557421E-3</v>
      </c>
      <c r="F12" s="17">
        <f t="shared" si="2"/>
        <v>1.0675533776688839E-2</v>
      </c>
      <c r="G12" s="17">
        <f t="shared" si="3"/>
        <v>8.6610486891387506E-3</v>
      </c>
      <c r="H12" s="18">
        <f t="shared" si="4"/>
        <v>7.7371936116436184E-3</v>
      </c>
    </row>
    <row r="13" spans="1:14" x14ac:dyDescent="0.25">
      <c r="A13" s="4">
        <v>44237</v>
      </c>
      <c r="B13" s="5">
        <v>70.739999999999995</v>
      </c>
      <c r="C13" s="10">
        <v>57.14</v>
      </c>
      <c r="D13" s="10">
        <v>42.72</v>
      </c>
      <c r="E13" s="17">
        <f t="shared" si="1"/>
        <v>-1.8343445745733211E-3</v>
      </c>
      <c r="F13" s="17">
        <f t="shared" si="2"/>
        <v>3.5124692658938805E-3</v>
      </c>
      <c r="G13" s="17">
        <f t="shared" si="3"/>
        <v>-5.1234280391243558E-3</v>
      </c>
      <c r="H13" s="18">
        <f t="shared" si="4"/>
        <v>-1.4436846762999529E-3</v>
      </c>
    </row>
    <row r="14" spans="1:14" x14ac:dyDescent="0.25">
      <c r="A14" s="7">
        <v>44236</v>
      </c>
      <c r="B14" s="8">
        <v>70.87</v>
      </c>
      <c r="C14" s="13">
        <v>56.94</v>
      </c>
      <c r="D14" s="13">
        <v>42.94</v>
      </c>
      <c r="E14" s="17">
        <f t="shared" si="1"/>
        <v>5.3908355795149188E-3</v>
      </c>
      <c r="F14" s="17">
        <f t="shared" si="2"/>
        <v>1.0649627263045636E-2</v>
      </c>
      <c r="G14" s="17">
        <f t="shared" si="3"/>
        <v>1.8665422305179646E-3</v>
      </c>
      <c r="H14" s="18">
        <f t="shared" si="4"/>
        <v>5.6850617563083995E-3</v>
      </c>
      <c r="M14">
        <f>L3-21054</f>
        <v>13681</v>
      </c>
    </row>
    <row r="15" spans="1:14" x14ac:dyDescent="0.25">
      <c r="A15" s="4">
        <v>44235</v>
      </c>
      <c r="B15" s="5">
        <v>70.489999999999995</v>
      </c>
      <c r="C15" s="10">
        <v>56.34</v>
      </c>
      <c r="D15" s="10">
        <v>42.86</v>
      </c>
      <c r="E15" s="17">
        <f t="shared" si="1"/>
        <v>1.7906137184115378E-2</v>
      </c>
      <c r="F15" s="17">
        <f t="shared" si="2"/>
        <v>1.7780938833571458E-3</v>
      </c>
      <c r="G15" s="17">
        <f t="shared" si="3"/>
        <v>5.8671673316121886E-3</v>
      </c>
      <c r="H15" s="18">
        <f t="shared" si="4"/>
        <v>9.8972089724952608E-3</v>
      </c>
    </row>
    <row r="16" spans="1:14" x14ac:dyDescent="0.25">
      <c r="A16" s="7">
        <v>44232</v>
      </c>
      <c r="B16" s="8">
        <v>69.25</v>
      </c>
      <c r="C16" s="13">
        <v>56.24</v>
      </c>
      <c r="D16" s="13">
        <v>42.61</v>
      </c>
      <c r="E16" s="17">
        <f t="shared" si="1"/>
        <v>7.8591180323097642E-3</v>
      </c>
      <c r="F16" s="17">
        <f t="shared" si="2"/>
        <v>8.6083213773315848E-3</v>
      </c>
      <c r="G16" s="17">
        <f t="shared" si="3"/>
        <v>9.9549656316662016E-3</v>
      </c>
      <c r="H16" s="18">
        <f t="shared" si="4"/>
        <v>8.7091085058225628E-3</v>
      </c>
    </row>
    <row r="17" spans="1:8" x14ac:dyDescent="0.25">
      <c r="A17" s="4">
        <v>44231</v>
      </c>
      <c r="B17" s="5">
        <v>68.709999999999994</v>
      </c>
      <c r="C17" s="10">
        <v>55.76</v>
      </c>
      <c r="D17" s="10">
        <v>42.19</v>
      </c>
      <c r="E17" s="17">
        <f t="shared" si="1"/>
        <v>1.1656709893632655E-3</v>
      </c>
      <c r="F17" s="17">
        <f t="shared" si="2"/>
        <v>3.5880875493354836E-4</v>
      </c>
      <c r="G17" s="17">
        <f t="shared" si="3"/>
        <v>3.3293697978598047E-3</v>
      </c>
      <c r="H17" s="18">
        <f t="shared" si="4"/>
        <v>1.6253394283929331E-3</v>
      </c>
    </row>
    <row r="18" spans="1:8" x14ac:dyDescent="0.25">
      <c r="A18" s="7">
        <v>44230</v>
      </c>
      <c r="B18" s="8">
        <v>68.63</v>
      </c>
      <c r="C18" s="13">
        <v>55.74</v>
      </c>
      <c r="D18" s="13">
        <v>42.05</v>
      </c>
      <c r="E18" s="17">
        <f t="shared" si="1"/>
        <v>5.8625238165028737E-3</v>
      </c>
      <c r="F18" s="17">
        <f t="shared" si="2"/>
        <v>5.0486837360259607E-3</v>
      </c>
      <c r="G18" s="17">
        <f t="shared" si="3"/>
        <v>2.6227944682879478E-3</v>
      </c>
      <c r="H18" s="18">
        <f t="shared" si="4"/>
        <v>4.639646335090588E-3</v>
      </c>
    </row>
    <row r="19" spans="1:8" x14ac:dyDescent="0.25">
      <c r="A19" s="4">
        <v>44229</v>
      </c>
      <c r="B19" s="5">
        <v>68.23</v>
      </c>
      <c r="C19" s="10">
        <v>55.46</v>
      </c>
      <c r="D19" s="10">
        <v>41.94</v>
      </c>
      <c r="E19" s="17">
        <f t="shared" si="1"/>
        <v>7.9775446890235635E-3</v>
      </c>
      <c r="F19" s="17">
        <f t="shared" si="2"/>
        <v>1.2968036529680482E-2</v>
      </c>
      <c r="G19" s="17">
        <f t="shared" si="3"/>
        <v>1.5004840271055198E-2</v>
      </c>
      <c r="H19" s="18">
        <f t="shared" si="4"/>
        <v>1.1482834555899175E-2</v>
      </c>
    </row>
    <row r="20" spans="1:8" x14ac:dyDescent="0.25">
      <c r="A20" s="7">
        <v>44228</v>
      </c>
      <c r="B20" s="8">
        <v>67.69</v>
      </c>
      <c r="C20" s="13">
        <v>54.75</v>
      </c>
      <c r="D20" s="13">
        <v>41.32</v>
      </c>
      <c r="E20" s="17">
        <f t="shared" si="1"/>
        <v>1.0449320794148509E-2</v>
      </c>
      <c r="F20" s="17">
        <f t="shared" si="2"/>
        <v>2.7011817670230753E-2</v>
      </c>
      <c r="G20" s="17">
        <f t="shared" si="3"/>
        <v>1.3738959764475034E-2</v>
      </c>
      <c r="H20" s="18">
        <f t="shared" si="4"/>
        <v>1.5851697250615214E-2</v>
      </c>
    </row>
    <row r="21" spans="1:8" x14ac:dyDescent="0.25">
      <c r="A21" s="4">
        <v>44225</v>
      </c>
      <c r="B21" s="5">
        <v>66.989999999999995</v>
      </c>
      <c r="C21" s="10">
        <v>53.31</v>
      </c>
      <c r="D21" s="10">
        <v>40.76</v>
      </c>
      <c r="E21" s="17">
        <f t="shared" si="1"/>
        <v>-2.1186440677966156E-2</v>
      </c>
      <c r="F21" s="17">
        <f t="shared" si="2"/>
        <v>-2.4876531918785472E-2</v>
      </c>
      <c r="G21" s="17">
        <f t="shared" si="3"/>
        <v>-2.1603456553048406E-2</v>
      </c>
      <c r="H21" s="18">
        <f t="shared" si="4"/>
        <v>-2.2291817903458133E-2</v>
      </c>
    </row>
    <row r="22" spans="1:8" x14ac:dyDescent="0.25">
      <c r="A22" s="7">
        <v>44224</v>
      </c>
      <c r="B22" s="8">
        <v>68.44</v>
      </c>
      <c r="C22" s="13">
        <v>54.67</v>
      </c>
      <c r="D22" s="13">
        <v>41.66</v>
      </c>
      <c r="E22" s="17">
        <f t="shared" si="1"/>
        <v>6.4705882352940058E-3</v>
      </c>
      <c r="F22" s="17">
        <f t="shared" si="2"/>
        <v>6.9994474120465E-3</v>
      </c>
      <c r="G22" s="17">
        <f t="shared" si="3"/>
        <v>1.2147716229348848E-2</v>
      </c>
      <c r="H22" s="18">
        <f t="shared" si="4"/>
        <v>8.3762531187446532E-3</v>
      </c>
    </row>
    <row r="23" spans="1:8" x14ac:dyDescent="0.25">
      <c r="A23" s="4">
        <v>44223</v>
      </c>
      <c r="B23" s="5">
        <v>68</v>
      </c>
      <c r="C23" s="10">
        <v>54.29</v>
      </c>
      <c r="D23" s="10">
        <v>41.16</v>
      </c>
      <c r="E23" s="17">
        <f t="shared" si="1"/>
        <v>-2.1864211737629424E-2</v>
      </c>
      <c r="F23" s="17">
        <f t="shared" si="2"/>
        <v>-2.77578796561605E-2</v>
      </c>
      <c r="G23" s="17">
        <f t="shared" si="3"/>
        <v>-2.7869626830420602E-2</v>
      </c>
      <c r="H23" s="18">
        <f t="shared" si="4"/>
        <v>-2.529045384491093E-2</v>
      </c>
    </row>
    <row r="24" spans="1:8" x14ac:dyDescent="0.25">
      <c r="A24" s="7">
        <v>44222</v>
      </c>
      <c r="B24" s="8">
        <v>69.52</v>
      </c>
      <c r="C24" s="13">
        <v>55.84</v>
      </c>
      <c r="D24" s="13">
        <v>42.34</v>
      </c>
      <c r="E24" s="17">
        <f t="shared" si="1"/>
        <v>1.4386419220246971E-4</v>
      </c>
      <c r="F24" s="17">
        <f t="shared" si="2"/>
        <v>-7.2888888888887893E-3</v>
      </c>
      <c r="G24" s="17">
        <f t="shared" si="3"/>
        <v>8.5755121486423835E-3</v>
      </c>
      <c r="H24" s="18">
        <f t="shared" si="4"/>
        <v>8.0123900655101367E-4</v>
      </c>
    </row>
    <row r="25" spans="1:8" x14ac:dyDescent="0.25">
      <c r="A25" s="4">
        <v>44221</v>
      </c>
      <c r="B25" s="5">
        <v>69.510000000000005</v>
      </c>
      <c r="C25" s="10">
        <v>56.25</v>
      </c>
      <c r="D25" s="10">
        <v>41.98</v>
      </c>
      <c r="E25" s="17">
        <f t="shared" si="1"/>
        <v>3.8994800693241682E-3</v>
      </c>
      <c r="F25" s="17">
        <f t="shared" si="2"/>
        <v>7.522837184309461E-3</v>
      </c>
      <c r="G25" s="17">
        <f t="shared" si="3"/>
        <v>-9.6720924746402925E-3</v>
      </c>
      <c r="H25" s="18">
        <f t="shared" si="4"/>
        <v>6.3615378717236286E-4</v>
      </c>
    </row>
    <row r="26" spans="1:8" x14ac:dyDescent="0.25">
      <c r="A26" s="7">
        <v>44218</v>
      </c>
      <c r="B26" s="8">
        <v>69.239999999999995</v>
      </c>
      <c r="C26" s="13">
        <v>55.83</v>
      </c>
      <c r="D26" s="13">
        <v>42.39</v>
      </c>
      <c r="E26" s="17">
        <f t="shared" si="1"/>
        <v>5.7803468208073028E-4</v>
      </c>
      <c r="F26" s="17">
        <f t="shared" si="2"/>
        <v>-8.7002840909091717E-3</v>
      </c>
      <c r="G26" s="17">
        <f t="shared" si="3"/>
        <v>-6.096131301289498E-3</v>
      </c>
      <c r="H26" s="18">
        <f t="shared" si="4"/>
        <v>-3.9511261586472404E-3</v>
      </c>
    </row>
    <row r="27" spans="1:8" x14ac:dyDescent="0.25">
      <c r="A27" s="4">
        <v>44217</v>
      </c>
      <c r="B27" s="5">
        <v>69.2</v>
      </c>
      <c r="C27" s="10">
        <v>56.32</v>
      </c>
      <c r="D27" s="10">
        <v>42.65</v>
      </c>
      <c r="E27" s="17">
        <f t="shared" si="1"/>
        <v>-3.8865697423348111E-3</v>
      </c>
      <c r="F27" s="17">
        <f t="shared" si="2"/>
        <v>1.7787264318747109E-3</v>
      </c>
      <c r="G27" s="17">
        <f t="shared" si="3"/>
        <v>2.3501762632198719E-3</v>
      </c>
      <c r="H27" s="18">
        <f t="shared" si="4"/>
        <v>-4.4875559367254592E-4</v>
      </c>
    </row>
    <row r="28" spans="1:8" x14ac:dyDescent="0.25">
      <c r="A28" s="7">
        <v>44216</v>
      </c>
      <c r="B28" s="8">
        <v>69.47</v>
      </c>
      <c r="C28" s="13">
        <v>56.22</v>
      </c>
      <c r="D28" s="13">
        <v>42.55</v>
      </c>
      <c r="E28" s="17">
        <f t="shared" si="1"/>
        <v>5.0636574074072183E-3</v>
      </c>
      <c r="F28" s="17">
        <f t="shared" si="2"/>
        <v>1.7556561085972922E-2</v>
      </c>
      <c r="G28" s="17">
        <f t="shared" si="3"/>
        <v>6.1480255379522397E-3</v>
      </c>
      <c r="H28" s="18">
        <f t="shared" si="4"/>
        <v>8.7040905934586722E-3</v>
      </c>
    </row>
    <row r="29" spans="1:8" x14ac:dyDescent="0.25">
      <c r="A29" s="4">
        <v>44215</v>
      </c>
      <c r="B29" s="5">
        <v>69.12</v>
      </c>
      <c r="C29" s="10">
        <v>55.25</v>
      </c>
      <c r="D29" s="10">
        <v>42.29</v>
      </c>
      <c r="E29" s="17">
        <f t="shared" si="1"/>
        <v>5.8207217694994373E-3</v>
      </c>
      <c r="F29" s="17">
        <f t="shared" si="2"/>
        <v>1.6559337626494974E-2</v>
      </c>
      <c r="G29" s="17">
        <f t="shared" si="3"/>
        <v>7.8646329837941398E-3</v>
      </c>
      <c r="H29" s="18">
        <f t="shared" si="4"/>
        <v>9.2957775037271623E-3</v>
      </c>
    </row>
    <row r="30" spans="1:8" x14ac:dyDescent="0.25">
      <c r="A30" s="7">
        <v>44211</v>
      </c>
      <c r="B30" s="8">
        <v>68.72</v>
      </c>
      <c r="C30" s="13">
        <v>54.35</v>
      </c>
      <c r="D30" s="13">
        <v>41.96</v>
      </c>
      <c r="E30" s="17">
        <f t="shared" si="1"/>
        <v>-1.7162471395881007E-2</v>
      </c>
      <c r="F30" s="17">
        <f t="shared" si="2"/>
        <v>-1.4148376564483978E-2</v>
      </c>
      <c r="G30" s="17">
        <f t="shared" si="3"/>
        <v>-1.939705538677261E-2</v>
      </c>
      <c r="H30" s="18">
        <f t="shared" si="4"/>
        <v>-1.706059169574119E-2</v>
      </c>
    </row>
    <row r="31" spans="1:8" x14ac:dyDescent="0.25">
      <c r="A31" s="4">
        <v>44210</v>
      </c>
      <c r="B31" s="5">
        <v>69.92</v>
      </c>
      <c r="C31" s="10">
        <v>55.13</v>
      </c>
      <c r="D31" s="10">
        <v>42.79</v>
      </c>
      <c r="E31" s="17">
        <f t="shared" si="1"/>
        <v>1.0404624277456698E-2</v>
      </c>
      <c r="F31" s="17">
        <f t="shared" si="2"/>
        <v>9.3372391065544846E-3</v>
      </c>
      <c r="G31" s="17">
        <f t="shared" si="3"/>
        <v>6.3499529633113116E-3</v>
      </c>
      <c r="H31" s="18">
        <f t="shared" si="4"/>
        <v>8.8612266252370668E-3</v>
      </c>
    </row>
    <row r="32" spans="1:8" x14ac:dyDescent="0.25">
      <c r="A32" s="7">
        <v>44209</v>
      </c>
      <c r="B32" s="8">
        <v>69.2</v>
      </c>
      <c r="C32" s="13">
        <v>54.62</v>
      </c>
      <c r="D32" s="13">
        <v>42.52</v>
      </c>
      <c r="E32" s="17">
        <f t="shared" si="1"/>
        <v>2.8985507246377384E-3</v>
      </c>
      <c r="F32" s="17">
        <f t="shared" si="2"/>
        <v>2.2018348623853434E-3</v>
      </c>
      <c r="G32" s="17">
        <f t="shared" si="3"/>
        <v>-2.1121802393803124E-3</v>
      </c>
      <c r="H32" s="18">
        <f t="shared" si="4"/>
        <v>1.1557826480407037E-3</v>
      </c>
    </row>
    <row r="33" spans="1:8" x14ac:dyDescent="0.25">
      <c r="A33" s="4">
        <v>44208</v>
      </c>
      <c r="B33" s="5">
        <v>69</v>
      </c>
      <c r="C33" s="10">
        <v>54.5</v>
      </c>
      <c r="D33" s="10">
        <v>42.61</v>
      </c>
      <c r="E33" s="17">
        <f t="shared" si="1"/>
        <v>5.2447552447552059E-3</v>
      </c>
      <c r="F33" s="17">
        <f t="shared" si="2"/>
        <v>9.8202705206595908E-3</v>
      </c>
      <c r="G33" s="17">
        <f t="shared" si="3"/>
        <v>1.6455101081336299E-3</v>
      </c>
      <c r="H33" s="18">
        <f t="shared" si="4"/>
        <v>5.335008572302442E-3</v>
      </c>
    </row>
    <row r="34" spans="1:8" x14ac:dyDescent="0.25">
      <c r="A34" s="7">
        <v>44207</v>
      </c>
      <c r="B34" s="8">
        <v>68.64</v>
      </c>
      <c r="C34" s="13">
        <v>53.97</v>
      </c>
      <c r="D34" s="13">
        <v>42.54</v>
      </c>
      <c r="E34" s="17">
        <f t="shared" si="1"/>
        <v>-9.3808630393996673E-3</v>
      </c>
      <c r="F34" s="17">
        <f t="shared" si="2"/>
        <v>-1.3525863644671898E-2</v>
      </c>
      <c r="G34" s="17">
        <f t="shared" si="3"/>
        <v>-1.5277777777777835E-2</v>
      </c>
      <c r="H34" s="18">
        <f t="shared" si="4"/>
        <v>-1.2311005846505883E-2</v>
      </c>
    </row>
    <row r="35" spans="1:8" x14ac:dyDescent="0.25">
      <c r="A35" s="4">
        <v>44204</v>
      </c>
      <c r="B35" s="5">
        <v>69.290000000000006</v>
      </c>
      <c r="C35" s="10">
        <v>54.71</v>
      </c>
      <c r="D35" s="10">
        <v>43.2</v>
      </c>
      <c r="E35" s="17">
        <f t="shared" si="1"/>
        <v>1.8371546149323903E-2</v>
      </c>
      <c r="F35" s="17">
        <f t="shared" si="2"/>
        <v>2.6454033771106999E-2</v>
      </c>
      <c r="G35" s="17">
        <f t="shared" si="3"/>
        <v>4.6511627906977715E-3</v>
      </c>
      <c r="H35" s="18">
        <f t="shared" si="4"/>
        <v>1.6240935853622435E-2</v>
      </c>
    </row>
    <row r="36" spans="1:8" x14ac:dyDescent="0.25">
      <c r="A36" s="7">
        <v>44203</v>
      </c>
      <c r="B36" s="8">
        <v>68.040000000000006</v>
      </c>
      <c r="C36" s="13">
        <v>53.3</v>
      </c>
      <c r="D36" s="13">
        <v>43</v>
      </c>
      <c r="E36" s="17">
        <f t="shared" si="1"/>
        <v>-2.0533880903490509E-3</v>
      </c>
      <c r="F36" s="17">
        <f t="shared" si="2"/>
        <v>9.4696969696970168E-3</v>
      </c>
      <c r="G36" s="17">
        <f t="shared" si="3"/>
        <v>4.6533271288984324E-4</v>
      </c>
      <c r="H36" s="18">
        <f t="shared" si="4"/>
        <v>1.7767692135391712E-3</v>
      </c>
    </row>
    <row r="37" spans="1:8" x14ac:dyDescent="0.25">
      <c r="A37" s="4">
        <v>44202</v>
      </c>
      <c r="B37" s="5">
        <v>68.180000000000007</v>
      </c>
      <c r="C37" s="10">
        <v>52.8</v>
      </c>
      <c r="D37" s="10">
        <v>42.98</v>
      </c>
      <c r="E37" s="17">
        <f t="shared" si="1"/>
        <v>1.1872959335114341E-2</v>
      </c>
      <c r="F37" s="17">
        <f t="shared" si="2"/>
        <v>-8.4507042253522124E-3</v>
      </c>
      <c r="G37" s="17">
        <f t="shared" si="3"/>
        <v>1.6075650118203333E-2</v>
      </c>
      <c r="H37" s="18">
        <f t="shared" si="4"/>
        <v>7.806563364116649E-3</v>
      </c>
    </row>
    <row r="38" spans="1:8" x14ac:dyDescent="0.25">
      <c r="A38" s="7">
        <v>44201</v>
      </c>
      <c r="B38" s="8">
        <v>67.38</v>
      </c>
      <c r="C38" s="13">
        <v>53.25</v>
      </c>
      <c r="D38" s="13">
        <v>42.3</v>
      </c>
      <c r="E38" s="17">
        <f t="shared" si="1"/>
        <v>9.2869982025163278E-3</v>
      </c>
      <c r="F38" s="17">
        <f t="shared" si="2"/>
        <v>2.4038461538461453E-2</v>
      </c>
      <c r="G38" s="17">
        <f t="shared" si="3"/>
        <v>6.4239828693788414E-3</v>
      </c>
      <c r="H38" s="18">
        <f t="shared" si="4"/>
        <v>1.2296791080378204E-2</v>
      </c>
    </row>
    <row r="39" spans="1:8" x14ac:dyDescent="0.25">
      <c r="A39" s="4">
        <v>44200</v>
      </c>
      <c r="B39" s="5">
        <v>66.760000000000005</v>
      </c>
      <c r="C39" s="10">
        <v>52</v>
      </c>
      <c r="D39" s="10">
        <v>42.03</v>
      </c>
      <c r="E39" s="17">
        <f t="shared" si="1"/>
        <v>-1.1841326228537508E-2</v>
      </c>
      <c r="F39" s="17">
        <f t="shared" si="2"/>
        <v>6.3866847300173557E-3</v>
      </c>
      <c r="G39" s="17">
        <f t="shared" si="3"/>
        <v>7.4304889741132474E-3</v>
      </c>
      <c r="H39" s="18">
        <f t="shared" si="4"/>
        <v>-1.0274333505556747E-3</v>
      </c>
    </row>
    <row r="40" spans="1:8" x14ac:dyDescent="0.25">
      <c r="A40" s="7">
        <v>44196</v>
      </c>
      <c r="B40" s="8">
        <v>67.56</v>
      </c>
      <c r="C40" s="13">
        <v>51.67</v>
      </c>
      <c r="D40" s="13">
        <v>41.72</v>
      </c>
      <c r="E40" s="17">
        <f t="shared" si="1"/>
        <v>3.1180400890868931E-3</v>
      </c>
      <c r="F40" s="17">
        <f t="shared" si="2"/>
        <v>-5.8027079303679674E-4</v>
      </c>
      <c r="G40" s="17">
        <f t="shared" si="3"/>
        <v>-1.1374407582938506E-2</v>
      </c>
      <c r="H40" s="18">
        <f t="shared" si="4"/>
        <v>-2.3675813669975145E-3</v>
      </c>
    </row>
    <row r="41" spans="1:8" x14ac:dyDescent="0.25">
      <c r="A41" s="4">
        <v>44195</v>
      </c>
      <c r="B41" s="5">
        <v>67.349999999999994</v>
      </c>
      <c r="C41" s="10">
        <v>51.7</v>
      </c>
      <c r="D41" s="10">
        <v>42.2</v>
      </c>
      <c r="E41" s="17">
        <f t="shared" si="1"/>
        <v>4.4563279857401383E-4</v>
      </c>
      <c r="F41" s="17">
        <f t="shared" si="2"/>
        <v>1.3328106624852953E-2</v>
      </c>
      <c r="G41" s="17">
        <f t="shared" si="3"/>
        <v>4.7415836889519447E-4</v>
      </c>
      <c r="H41" s="18">
        <f t="shared" si="4"/>
        <v>3.8606561569484092E-3</v>
      </c>
    </row>
    <row r="42" spans="1:8" x14ac:dyDescent="0.25">
      <c r="A42" s="7">
        <v>44194</v>
      </c>
      <c r="B42" s="8">
        <v>67.319999999999993</v>
      </c>
      <c r="C42" s="13">
        <v>51.02</v>
      </c>
      <c r="D42" s="13">
        <v>42.18</v>
      </c>
      <c r="E42" s="17">
        <f t="shared" si="1"/>
        <v>1.2483080162430493E-2</v>
      </c>
      <c r="F42" s="17">
        <f t="shared" si="2"/>
        <v>1.4919435050726015E-2</v>
      </c>
      <c r="G42" s="17">
        <f t="shared" si="3"/>
        <v>1.6623129897885836E-3</v>
      </c>
      <c r="H42" s="18">
        <f t="shared" si="4"/>
        <v>9.7615282338048854E-3</v>
      </c>
    </row>
    <row r="43" spans="1:8" x14ac:dyDescent="0.25">
      <c r="A43" s="4">
        <v>44193</v>
      </c>
      <c r="B43" s="5">
        <v>66.489999999999995</v>
      </c>
      <c r="C43" s="10">
        <v>50.27</v>
      </c>
      <c r="D43" s="10">
        <v>42.11</v>
      </c>
      <c r="E43" s="17">
        <f t="shared" si="1"/>
        <v>1.0179276815557525E-2</v>
      </c>
      <c r="F43" s="17">
        <f t="shared" si="2"/>
        <v>2.7927388789148466E-3</v>
      </c>
      <c r="G43" s="17">
        <f t="shared" si="3"/>
        <v>6.9344811095168879E-3</v>
      </c>
      <c r="H43" s="18">
        <f t="shared" si="4"/>
        <v>7.2169896192582732E-3</v>
      </c>
    </row>
    <row r="44" spans="1:8" x14ac:dyDescent="0.25">
      <c r="A44" s="7">
        <v>44189</v>
      </c>
      <c r="B44" s="8">
        <v>65.819999999999993</v>
      </c>
      <c r="C44" s="13">
        <v>50.13</v>
      </c>
      <c r="D44" s="13">
        <v>41.82</v>
      </c>
      <c r="E44" s="17">
        <f t="shared" si="1"/>
        <v>-3.6330608537694653E-3</v>
      </c>
      <c r="F44" s="17">
        <f t="shared" si="2"/>
        <v>-4.3694141012909915E-3</v>
      </c>
      <c r="G44" s="17">
        <f t="shared" si="3"/>
        <v>3.1182537778844388E-3</v>
      </c>
      <c r="H44" s="18">
        <f t="shared" si="4"/>
        <v>-1.727801826552747E-3</v>
      </c>
    </row>
    <row r="45" spans="1:8" x14ac:dyDescent="0.25">
      <c r="A45" s="4">
        <v>44188</v>
      </c>
      <c r="B45" s="5">
        <v>66.06</v>
      </c>
      <c r="C45" s="10">
        <v>50.35</v>
      </c>
      <c r="D45" s="10">
        <v>41.69</v>
      </c>
      <c r="E45" s="17">
        <f t="shared" si="1"/>
        <v>3.6463081130357899E-3</v>
      </c>
      <c r="F45" s="17">
        <f t="shared" si="2"/>
        <v>1.0232744783306602E-2</v>
      </c>
      <c r="G45" s="17">
        <f t="shared" si="3"/>
        <v>1.4355231143552194E-2</v>
      </c>
      <c r="H45" s="18">
        <f t="shared" si="4"/>
        <v>8.7187149616986155E-3</v>
      </c>
    </row>
    <row r="46" spans="1:8" x14ac:dyDescent="0.25">
      <c r="A46" s="7">
        <v>44187</v>
      </c>
      <c r="B46" s="8">
        <v>65.819999999999993</v>
      </c>
      <c r="C46" s="13">
        <v>49.84</v>
      </c>
      <c r="D46" s="13">
        <v>41.1</v>
      </c>
      <c r="E46" s="17">
        <f t="shared" si="1"/>
        <v>-4.5558086560371081E-4</v>
      </c>
      <c r="F46" s="17">
        <f t="shared" si="2"/>
        <v>-7.9617834394903886E-3</v>
      </c>
      <c r="G46" s="17">
        <f t="shared" si="3"/>
        <v>-7.2939460248000465E-4</v>
      </c>
      <c r="H46" s="18">
        <f t="shared" si="4"/>
        <v>-2.5254031228870927E-3</v>
      </c>
    </row>
    <row r="47" spans="1:8" x14ac:dyDescent="0.25">
      <c r="A47" s="4">
        <v>44186</v>
      </c>
      <c r="B47" s="5">
        <v>65.849999999999994</v>
      </c>
      <c r="C47" s="10">
        <v>50.24</v>
      </c>
      <c r="D47" s="10">
        <v>41.13</v>
      </c>
      <c r="E47" s="17">
        <f t="shared" si="1"/>
        <v>-1.0815682739972909E-2</v>
      </c>
      <c r="F47" s="17">
        <f t="shared" si="2"/>
        <v>-1.4708766424789133E-2</v>
      </c>
      <c r="G47" s="17">
        <f t="shared" si="3"/>
        <v>-2.304038004750586E-2</v>
      </c>
      <c r="H47" s="18">
        <f t="shared" si="4"/>
        <v>-1.5647433587565603E-2</v>
      </c>
    </row>
    <row r="48" spans="1:8" x14ac:dyDescent="0.25">
      <c r="A48" s="7">
        <v>44183</v>
      </c>
      <c r="B48" s="8">
        <v>66.569999999999993</v>
      </c>
      <c r="C48" s="13">
        <v>50.99</v>
      </c>
      <c r="D48" s="13">
        <v>42.1</v>
      </c>
      <c r="E48" s="17">
        <f t="shared" si="1"/>
        <v>-2.8460155781907526E-3</v>
      </c>
      <c r="F48" s="17">
        <f t="shared" si="2"/>
        <v>-1.1753183153769831E-3</v>
      </c>
      <c r="G48" s="17">
        <f t="shared" si="3"/>
        <v>-7.0754716981131782E-3</v>
      </c>
      <c r="H48" s="18">
        <f t="shared" si="4"/>
        <v>-3.7198246791220069E-3</v>
      </c>
    </row>
    <row r="49" spans="1:8" x14ac:dyDescent="0.25">
      <c r="A49" s="4">
        <v>44182</v>
      </c>
      <c r="B49" s="5">
        <v>66.760000000000005</v>
      </c>
      <c r="C49" s="10">
        <v>51.05</v>
      </c>
      <c r="D49" s="10">
        <v>42.4</v>
      </c>
      <c r="E49" s="17">
        <f t="shared" si="1"/>
        <v>5.8761488624379243E-3</v>
      </c>
      <c r="F49" s="17">
        <f t="shared" si="2"/>
        <v>6.5063091482648883E-3</v>
      </c>
      <c r="G49" s="17">
        <f t="shared" si="3"/>
        <v>9.7642295784710065E-3</v>
      </c>
      <c r="H49" s="18">
        <f t="shared" si="4"/>
        <v>7.2521265053148111E-3</v>
      </c>
    </row>
    <row r="50" spans="1:8" x14ac:dyDescent="0.25">
      <c r="A50" s="7">
        <v>44181</v>
      </c>
      <c r="B50" s="8">
        <v>66.37</v>
      </c>
      <c r="C50" s="13">
        <v>50.72</v>
      </c>
      <c r="D50" s="13">
        <v>41.99</v>
      </c>
      <c r="E50" s="17">
        <f t="shared" si="1"/>
        <v>-1.506477854774646E-4</v>
      </c>
      <c r="F50" s="17">
        <f t="shared" si="2"/>
        <v>4.7543581616482644E-3</v>
      </c>
      <c r="G50" s="17">
        <f t="shared" si="3"/>
        <v>4.3051901458981412E-3</v>
      </c>
      <c r="H50" s="18">
        <f t="shared" si="4"/>
        <v>2.5322043750342677E-3</v>
      </c>
    </row>
    <row r="51" spans="1:8" x14ac:dyDescent="0.25">
      <c r="A51" s="4">
        <v>44180</v>
      </c>
      <c r="B51" s="5">
        <v>66.38</v>
      </c>
      <c r="C51" s="10">
        <v>50.48</v>
      </c>
      <c r="D51" s="10">
        <v>41.81</v>
      </c>
      <c r="E51" s="17">
        <f t="shared" si="1"/>
        <v>7.1309361250189163E-3</v>
      </c>
      <c r="F51" s="17">
        <f t="shared" si="2"/>
        <v>1.0812975570684724E-2</v>
      </c>
      <c r="G51" s="17">
        <f t="shared" si="3"/>
        <v>1.4313440077632356E-2</v>
      </c>
      <c r="H51" s="18">
        <f t="shared" si="4"/>
        <v>1.0338545229307886E-2</v>
      </c>
    </row>
    <row r="52" spans="1:8" x14ac:dyDescent="0.25">
      <c r="A52" s="7">
        <v>44179</v>
      </c>
      <c r="B52" s="8">
        <v>65.91</v>
      </c>
      <c r="C52" s="13">
        <v>49.94</v>
      </c>
      <c r="D52" s="13">
        <v>41.22</v>
      </c>
      <c r="E52" s="17">
        <f t="shared" si="1"/>
        <v>-6.065200909780577E-4</v>
      </c>
      <c r="F52" s="17">
        <f t="shared" si="2"/>
        <v>-1.5378548895899069E-2</v>
      </c>
      <c r="G52" s="17">
        <f t="shared" si="3"/>
        <v>1.2144765606023622E-3</v>
      </c>
      <c r="H52" s="18">
        <f t="shared" si="4"/>
        <v>-3.9458636093438791E-3</v>
      </c>
    </row>
    <row r="53" spans="1:8" x14ac:dyDescent="0.25">
      <c r="A53" s="4">
        <v>44176</v>
      </c>
      <c r="B53" s="5">
        <v>65.95</v>
      </c>
      <c r="C53" s="10">
        <v>50.72</v>
      </c>
      <c r="D53" s="10">
        <v>41.17</v>
      </c>
      <c r="E53" s="17">
        <f t="shared" si="1"/>
        <v>2.1273362710834132E-3</v>
      </c>
      <c r="F53" s="17">
        <f t="shared" si="2"/>
        <v>-7.0477682067344727E-3</v>
      </c>
      <c r="G53" s="17">
        <f t="shared" si="3"/>
        <v>-7.7127018558689198E-3</v>
      </c>
      <c r="H53" s="18">
        <f t="shared" si="4"/>
        <v>-3.3592583237662026E-3</v>
      </c>
    </row>
    <row r="54" spans="1:8" x14ac:dyDescent="0.25">
      <c r="A54" s="7">
        <v>44175</v>
      </c>
      <c r="B54" s="8">
        <v>65.81</v>
      </c>
      <c r="C54" s="13">
        <v>51.08</v>
      </c>
      <c r="D54" s="13">
        <v>41.49</v>
      </c>
      <c r="E54" s="17">
        <f t="shared" si="1"/>
        <v>1.6742770167428311E-3</v>
      </c>
      <c r="F54" s="17">
        <f t="shared" si="2"/>
        <v>1.2889153281776755E-2</v>
      </c>
      <c r="G54" s="17">
        <f t="shared" si="3"/>
        <v>1.6900048285852787E-3</v>
      </c>
      <c r="H54" s="18">
        <f t="shared" si="4"/>
        <v>4.6444037382253559E-3</v>
      </c>
    </row>
    <row r="55" spans="1:8" x14ac:dyDescent="0.25">
      <c r="A55" s="4">
        <v>44174</v>
      </c>
      <c r="B55" s="5">
        <v>65.7</v>
      </c>
      <c r="C55" s="10">
        <v>50.43</v>
      </c>
      <c r="D55" s="10">
        <v>41.42</v>
      </c>
      <c r="E55" s="17">
        <f t="shared" si="1"/>
        <v>7.0508890251381739E-3</v>
      </c>
      <c r="F55" s="17">
        <f t="shared" si="2"/>
        <v>-8.6494987222330844E-3</v>
      </c>
      <c r="G55" s="17">
        <f t="shared" si="3"/>
        <v>-3.848003848003767E-3</v>
      </c>
      <c r="H55" s="18">
        <f t="shared" si="4"/>
        <v>-4.9035275893571364E-4</v>
      </c>
    </row>
    <row r="56" spans="1:8" x14ac:dyDescent="0.25">
      <c r="A56" s="7">
        <v>44173</v>
      </c>
      <c r="B56" s="8">
        <v>65.239999999999995</v>
      </c>
      <c r="C56" s="13">
        <v>50.87</v>
      </c>
      <c r="D56" s="13">
        <v>41.58</v>
      </c>
      <c r="E56" s="17">
        <f t="shared" si="1"/>
        <v>2.3045014595175495E-3</v>
      </c>
      <c r="F56" s="17">
        <f t="shared" si="2"/>
        <v>3.9331366764994158E-4</v>
      </c>
      <c r="G56" s="17">
        <f t="shared" si="3"/>
        <v>2.1691973969630851E-3</v>
      </c>
      <c r="H56" s="18">
        <f t="shared" si="4"/>
        <v>1.7570943166242152E-3</v>
      </c>
    </row>
    <row r="57" spans="1:8" x14ac:dyDescent="0.25">
      <c r="A57" s="4">
        <v>44172</v>
      </c>
      <c r="B57" s="5">
        <v>65.09</v>
      </c>
      <c r="C57" s="10">
        <v>50.85</v>
      </c>
      <c r="D57" s="10">
        <v>41.49</v>
      </c>
      <c r="E57" s="17">
        <f t="shared" si="1"/>
        <v>-1.46836209506509E-2</v>
      </c>
      <c r="F57" s="17">
        <f t="shared" si="2"/>
        <v>0</v>
      </c>
      <c r="G57" s="17">
        <f t="shared" si="3"/>
        <v>-5.5129434324064919E-3</v>
      </c>
      <c r="H57" s="18">
        <f t="shared" si="4"/>
        <v>-7.9487643237584459E-3</v>
      </c>
    </row>
    <row r="58" spans="1:8" x14ac:dyDescent="0.25">
      <c r="A58" s="7">
        <v>44169</v>
      </c>
      <c r="B58" s="8">
        <v>66.06</v>
      </c>
      <c r="C58" s="13">
        <v>50.85</v>
      </c>
      <c r="D58" s="13">
        <v>41.72</v>
      </c>
      <c r="E58" s="17">
        <f t="shared" si="1"/>
        <v>4.5620437956204185E-3</v>
      </c>
      <c r="F58" s="17">
        <f t="shared" si="2"/>
        <v>1.0331810053646029E-2</v>
      </c>
      <c r="G58" s="17">
        <f t="shared" si="3"/>
        <v>9.1920657958393104E-3</v>
      </c>
      <c r="H58" s="18">
        <f t="shared" si="4"/>
        <v>7.5277190474067248E-3</v>
      </c>
    </row>
    <row r="59" spans="1:8" x14ac:dyDescent="0.25">
      <c r="A59" s="4">
        <v>44168</v>
      </c>
      <c r="B59" s="5">
        <v>65.760000000000005</v>
      </c>
      <c r="C59" s="10">
        <v>50.33</v>
      </c>
      <c r="D59" s="10">
        <v>41.34</v>
      </c>
      <c r="E59" s="17">
        <f t="shared" si="1"/>
        <v>2.4390243902441266E-3</v>
      </c>
      <c r="F59" s="17">
        <f t="shared" si="2"/>
        <v>1.1454983922829509E-2</v>
      </c>
      <c r="G59" s="17">
        <f t="shared" si="3"/>
        <v>-7.2516316171122863E-4</v>
      </c>
      <c r="H59" s="18">
        <f t="shared" si="4"/>
        <v>3.838661468447236E-3</v>
      </c>
    </row>
    <row r="60" spans="1:8" x14ac:dyDescent="0.25">
      <c r="A60" s="7">
        <v>44167</v>
      </c>
      <c r="B60" s="8">
        <v>65.599999999999994</v>
      </c>
      <c r="C60" s="13">
        <v>49.76</v>
      </c>
      <c r="D60" s="13">
        <v>41.37</v>
      </c>
      <c r="E60" s="17">
        <f t="shared" si="1"/>
        <v>-1.6740222188403875E-3</v>
      </c>
      <c r="F60" s="17">
        <f t="shared" si="2"/>
        <v>1.4087341517408092E-3</v>
      </c>
      <c r="G60" s="17">
        <f t="shared" si="3"/>
        <v>4.8367593712206336E-4</v>
      </c>
      <c r="H60" s="18">
        <f t="shared" si="4"/>
        <v>-1.8779766084238688E-4</v>
      </c>
    </row>
    <row r="61" spans="1:8" x14ac:dyDescent="0.25">
      <c r="A61" s="4">
        <v>44166</v>
      </c>
      <c r="B61" s="5">
        <v>65.709999999999994</v>
      </c>
      <c r="C61" s="10">
        <v>49.69</v>
      </c>
      <c r="D61" s="10">
        <v>41.35</v>
      </c>
      <c r="E61" s="17">
        <f t="shared" si="1"/>
        <v>2.0500077651809168E-2</v>
      </c>
      <c r="F61" s="17">
        <f t="shared" si="2"/>
        <v>1.9700389903550164E-2</v>
      </c>
      <c r="G61" s="17">
        <f t="shared" si="3"/>
        <v>2.5291346392263936E-2</v>
      </c>
      <c r="H61" s="18">
        <f t="shared" si="4"/>
        <v>2.1778931469500089E-2</v>
      </c>
    </row>
    <row r="62" spans="1:8" x14ac:dyDescent="0.25">
      <c r="A62" s="7">
        <v>44165</v>
      </c>
      <c r="B62" s="8">
        <v>64.39</v>
      </c>
      <c r="C62" s="13">
        <v>48.73</v>
      </c>
      <c r="D62" s="13">
        <v>40.33</v>
      </c>
      <c r="E62" s="17">
        <f t="shared" si="1"/>
        <v>-2.7781971916050141E-2</v>
      </c>
      <c r="F62" s="17">
        <f t="shared" si="2"/>
        <v>-2.6179056754596419E-2</v>
      </c>
      <c r="G62" s="17">
        <f t="shared" si="3"/>
        <v>-1.6101488167845956E-2</v>
      </c>
      <c r="H62" s="18">
        <f t="shared" si="4"/>
        <v>-2.3725020062863249E-2</v>
      </c>
    </row>
    <row r="63" spans="1:8" x14ac:dyDescent="0.25">
      <c r="A63" s="4">
        <v>44162</v>
      </c>
      <c r="B63" s="5">
        <v>66.23</v>
      </c>
      <c r="C63" s="10">
        <v>50.04</v>
      </c>
      <c r="D63" s="10">
        <v>40.99</v>
      </c>
      <c r="E63" s="17">
        <f t="shared" si="1"/>
        <v>1.4397304334507588E-2</v>
      </c>
      <c r="F63" s="17">
        <f t="shared" si="2"/>
        <v>9.4815412547912814E-3</v>
      </c>
      <c r="G63" s="17">
        <f t="shared" si="3"/>
        <v>7.3728188744164314E-3</v>
      </c>
      <c r="H63" s="18">
        <f t="shared" si="4"/>
        <v>1.0912646964686022E-2</v>
      </c>
    </row>
    <row r="64" spans="1:8" x14ac:dyDescent="0.25">
      <c r="A64" s="7">
        <v>44160</v>
      </c>
      <c r="B64" s="8">
        <v>65.290000000000006</v>
      </c>
      <c r="C64" s="13">
        <v>49.57</v>
      </c>
      <c r="D64" s="13">
        <v>40.69</v>
      </c>
      <c r="E64" s="17">
        <f t="shared" si="1"/>
        <v>-7.1472019464720038E-3</v>
      </c>
      <c r="F64" s="17">
        <f t="shared" si="2"/>
        <v>-5.6168505516549505E-3</v>
      </c>
      <c r="G64" s="17">
        <f t="shared" si="3"/>
        <v>1.7232890201870354E-3</v>
      </c>
      <c r="H64" s="18">
        <f t="shared" si="4"/>
        <v>-3.983465955971115E-3</v>
      </c>
    </row>
    <row r="65" spans="1:8" x14ac:dyDescent="0.25">
      <c r="A65" s="4">
        <v>44159</v>
      </c>
      <c r="B65" s="5">
        <v>65.760000000000005</v>
      </c>
      <c r="C65" s="10">
        <v>49.85</v>
      </c>
      <c r="D65" s="10">
        <v>40.619999999999997</v>
      </c>
      <c r="E65" s="17">
        <f t="shared" si="1"/>
        <v>1.5128125964803951E-2</v>
      </c>
      <c r="F65" s="17">
        <f t="shared" si="2"/>
        <v>1.3417361252287208E-2</v>
      </c>
      <c r="G65" s="17">
        <f t="shared" si="3"/>
        <v>1.5753938484621033E-2</v>
      </c>
      <c r="H65" s="18">
        <f t="shared" si="4"/>
        <v>1.4870451398316262E-2</v>
      </c>
    </row>
    <row r="66" spans="1:8" x14ac:dyDescent="0.25">
      <c r="A66" s="7">
        <v>44158</v>
      </c>
      <c r="B66" s="8">
        <v>64.78</v>
      </c>
      <c r="C66" s="13">
        <v>49.19</v>
      </c>
      <c r="D66" s="13">
        <v>39.99</v>
      </c>
      <c r="E66" s="17">
        <f t="shared" si="1"/>
        <v>6.178560395428967E-4</v>
      </c>
      <c r="F66" s="17">
        <f t="shared" si="2"/>
        <v>2.6498165511616989E-3</v>
      </c>
      <c r="G66" s="17">
        <f t="shared" si="3"/>
        <v>1.0012515644555187E-3</v>
      </c>
      <c r="H66" s="18">
        <f t="shared" si="4"/>
        <v>1.274362945734422E-3</v>
      </c>
    </row>
    <row r="67" spans="1:8" x14ac:dyDescent="0.25">
      <c r="A67" s="4">
        <v>44155</v>
      </c>
      <c r="B67" s="5">
        <v>64.739999999999995</v>
      </c>
      <c r="C67" s="10">
        <v>49.06</v>
      </c>
      <c r="D67" s="10">
        <v>39.950000000000003</v>
      </c>
      <c r="E67" s="17">
        <f t="shared" ref="E67:E130" si="7">B67/B68-1</f>
        <v>1.1246485473289658E-2</v>
      </c>
      <c r="F67" s="17">
        <f t="shared" ref="F67:F130" si="8">C67/C68-1</f>
        <v>5.5339208854274791E-3</v>
      </c>
      <c r="G67" s="17">
        <f t="shared" ref="G67:G130" si="9">D67/D68-1</f>
        <v>-1.2499999999999734E-3</v>
      </c>
      <c r="H67" s="18">
        <f t="shared" ref="H67:H130" si="10">$K$5*E67+$L$5*F67+$M$5*G67</f>
        <v>5.8491224721734262E-3</v>
      </c>
    </row>
    <row r="68" spans="1:8" x14ac:dyDescent="0.25">
      <c r="A68" s="7">
        <v>44154</v>
      </c>
      <c r="B68" s="8">
        <v>64.02</v>
      </c>
      <c r="C68" s="13">
        <v>48.79</v>
      </c>
      <c r="D68" s="13">
        <v>40</v>
      </c>
      <c r="E68" s="17">
        <f t="shared" si="7"/>
        <v>6.6037735849056034E-3</v>
      </c>
      <c r="F68" s="17">
        <f t="shared" si="8"/>
        <v>1.642373229316263E-3</v>
      </c>
      <c r="G68" s="17">
        <f t="shared" si="9"/>
        <v>5.5304172951231578E-3</v>
      </c>
      <c r="H68" s="18">
        <f t="shared" si="10"/>
        <v>4.9581094126431701E-3</v>
      </c>
    </row>
    <row r="69" spans="1:8" x14ac:dyDescent="0.25">
      <c r="A69" s="4">
        <v>44153</v>
      </c>
      <c r="B69" s="5">
        <v>63.6</v>
      </c>
      <c r="C69" s="10">
        <v>48.71</v>
      </c>
      <c r="D69" s="10">
        <v>39.78</v>
      </c>
      <c r="E69" s="17">
        <f t="shared" si="7"/>
        <v>-6.7156020615336542E-3</v>
      </c>
      <c r="F69" s="17">
        <f t="shared" si="8"/>
        <v>-3.4779050736497563E-3</v>
      </c>
      <c r="G69" s="17">
        <f t="shared" si="9"/>
        <v>-6.2453160129902763E-3</v>
      </c>
      <c r="H69" s="18">
        <f t="shared" si="10"/>
        <v>-5.7132694011106742E-3</v>
      </c>
    </row>
    <row r="70" spans="1:8" x14ac:dyDescent="0.25">
      <c r="A70" s="7">
        <v>44152</v>
      </c>
      <c r="B70" s="8">
        <v>64.03</v>
      </c>
      <c r="C70" s="13">
        <v>48.88</v>
      </c>
      <c r="D70" s="13">
        <v>40.03</v>
      </c>
      <c r="E70" s="17">
        <f t="shared" si="7"/>
        <v>-3.8892345986309973E-3</v>
      </c>
      <c r="F70" s="17">
        <f t="shared" si="8"/>
        <v>-1.021867974657642E-3</v>
      </c>
      <c r="G70" s="17">
        <f t="shared" si="9"/>
        <v>1.7517517517517955E-3</v>
      </c>
      <c r="H70" s="18">
        <f t="shared" si="10"/>
        <v>-1.3765055047245188E-3</v>
      </c>
    </row>
    <row r="71" spans="1:8" x14ac:dyDescent="0.25">
      <c r="A71" s="4">
        <v>44151</v>
      </c>
      <c r="B71" s="5">
        <v>64.28</v>
      </c>
      <c r="C71" s="10">
        <v>48.93</v>
      </c>
      <c r="D71" s="10">
        <v>39.96</v>
      </c>
      <c r="E71" s="17">
        <f t="shared" si="7"/>
        <v>1.4200063111391659E-2</v>
      </c>
      <c r="F71" s="17">
        <f t="shared" si="8"/>
        <v>1.2414649286157653E-2</v>
      </c>
      <c r="G71" s="17">
        <f t="shared" si="9"/>
        <v>8.0726538849646978E-3</v>
      </c>
      <c r="H71" s="18">
        <f t="shared" si="10"/>
        <v>1.1822105750295847E-2</v>
      </c>
    </row>
    <row r="72" spans="1:8" x14ac:dyDescent="0.25">
      <c r="A72" s="7">
        <v>44148</v>
      </c>
      <c r="B72" s="8">
        <v>63.38</v>
      </c>
      <c r="C72" s="13">
        <v>48.33</v>
      </c>
      <c r="D72" s="13">
        <v>39.64</v>
      </c>
      <c r="E72" s="17">
        <f t="shared" si="7"/>
        <v>1.4242278764602379E-2</v>
      </c>
      <c r="F72" s="17">
        <f t="shared" si="8"/>
        <v>1.4057910197230461E-2</v>
      </c>
      <c r="G72" s="17">
        <f t="shared" si="9"/>
        <v>1.4848950332821298E-2</v>
      </c>
      <c r="H72" s="18">
        <f t="shared" si="10"/>
        <v>1.4382232584358862E-2</v>
      </c>
    </row>
    <row r="73" spans="1:8" x14ac:dyDescent="0.25">
      <c r="A73" s="4">
        <v>44147</v>
      </c>
      <c r="B73" s="5">
        <v>62.49</v>
      </c>
      <c r="C73" s="10">
        <v>47.66</v>
      </c>
      <c r="D73" s="10">
        <v>39.06</v>
      </c>
      <c r="E73" s="17">
        <f t="shared" si="7"/>
        <v>-1.544036552702055E-2</v>
      </c>
      <c r="F73" s="17">
        <f t="shared" si="8"/>
        <v>-7.4968763015411666E-3</v>
      </c>
      <c r="G73" s="17">
        <f t="shared" si="9"/>
        <v>-1.6616314199395688E-2</v>
      </c>
      <c r="H73" s="18">
        <f t="shared" si="10"/>
        <v>-1.3705862953694243E-2</v>
      </c>
    </row>
    <row r="74" spans="1:8" x14ac:dyDescent="0.25">
      <c r="A74" s="7">
        <v>44146</v>
      </c>
      <c r="B74" s="8">
        <v>63.47</v>
      </c>
      <c r="C74" s="13">
        <v>48.02</v>
      </c>
      <c r="D74" s="13">
        <v>39.72</v>
      </c>
      <c r="E74" s="17">
        <f t="shared" si="7"/>
        <v>6.0231415438261049E-3</v>
      </c>
      <c r="F74" s="17">
        <f t="shared" si="8"/>
        <v>6.4975896038566017E-3</v>
      </c>
      <c r="G74" s="17">
        <f t="shared" si="9"/>
        <v>5.3151100987092192E-3</v>
      </c>
      <c r="H74" s="18">
        <f t="shared" si="10"/>
        <v>5.9283579692127972E-3</v>
      </c>
    </row>
    <row r="75" spans="1:8" x14ac:dyDescent="0.25">
      <c r="A75" s="4">
        <v>44145</v>
      </c>
      <c r="B75" s="5">
        <v>63.09</v>
      </c>
      <c r="C75" s="10">
        <v>47.71</v>
      </c>
      <c r="D75" s="10">
        <v>39.51</v>
      </c>
      <c r="E75" s="17">
        <f t="shared" si="7"/>
        <v>-3.7896731406915629E-3</v>
      </c>
      <c r="F75" s="17">
        <f t="shared" si="8"/>
        <v>-1.1396601740571888E-2</v>
      </c>
      <c r="G75" s="17">
        <f t="shared" si="9"/>
        <v>1.8298969072164883E-2</v>
      </c>
      <c r="H75" s="18">
        <f t="shared" si="10"/>
        <v>1.0695680173558909E-3</v>
      </c>
    </row>
    <row r="76" spans="1:8" x14ac:dyDescent="0.25">
      <c r="A76" s="7">
        <v>44144</v>
      </c>
      <c r="B76" s="8">
        <v>63.33</v>
      </c>
      <c r="C76" s="13">
        <v>48.26</v>
      </c>
      <c r="D76" s="13">
        <v>38.799999999999997</v>
      </c>
      <c r="E76" s="17">
        <f t="shared" si="7"/>
        <v>2.9421326397919279E-2</v>
      </c>
      <c r="F76" s="17">
        <f t="shared" si="8"/>
        <v>6.8850406843312673E-3</v>
      </c>
      <c r="G76" s="17">
        <f t="shared" si="9"/>
        <v>5.0067658998646625E-2</v>
      </c>
      <c r="H76" s="18">
        <f t="shared" si="10"/>
        <v>2.9884596076342012E-2</v>
      </c>
    </row>
    <row r="77" spans="1:8" x14ac:dyDescent="0.25">
      <c r="A77" s="4">
        <v>44141</v>
      </c>
      <c r="B77" s="5">
        <v>61.52</v>
      </c>
      <c r="C77" s="10">
        <v>47.93</v>
      </c>
      <c r="D77" s="10">
        <v>36.950000000000003</v>
      </c>
      <c r="E77" s="17">
        <f t="shared" si="7"/>
        <v>8.1340491296577611E-4</v>
      </c>
      <c r="F77" s="17">
        <f t="shared" si="8"/>
        <v>4.6111926220917532E-3</v>
      </c>
      <c r="G77" s="17">
        <f t="shared" si="9"/>
        <v>2.9858849077089022E-3</v>
      </c>
      <c r="H77" s="18">
        <f t="shared" si="10"/>
        <v>2.4932829157534976E-3</v>
      </c>
    </row>
    <row r="78" spans="1:8" x14ac:dyDescent="0.25">
      <c r="A78" s="7">
        <v>44140</v>
      </c>
      <c r="B78" s="8">
        <v>61.47</v>
      </c>
      <c r="C78" s="13">
        <v>47.71</v>
      </c>
      <c r="D78" s="13">
        <v>36.840000000000003</v>
      </c>
      <c r="E78" s="17">
        <f t="shared" si="7"/>
        <v>2.4670778463077081E-2</v>
      </c>
      <c r="F78" s="17">
        <f t="shared" si="8"/>
        <v>1.7053933063312821E-2</v>
      </c>
      <c r="G78" s="17">
        <f t="shared" si="9"/>
        <v>2.9913335197092605E-2</v>
      </c>
      <c r="H78" s="18">
        <f t="shared" si="10"/>
        <v>2.4287532963753224E-2</v>
      </c>
    </row>
    <row r="79" spans="1:8" x14ac:dyDescent="0.25">
      <c r="A79" s="4">
        <v>44139</v>
      </c>
      <c r="B79" s="5">
        <v>59.99</v>
      </c>
      <c r="C79" s="10">
        <v>46.91</v>
      </c>
      <c r="D79" s="10">
        <v>35.770000000000003</v>
      </c>
      <c r="E79" s="17">
        <f t="shared" si="7"/>
        <v>-1.6641704110501587E-3</v>
      </c>
      <c r="F79" s="17">
        <f t="shared" si="8"/>
        <v>3.1442392260334184E-2</v>
      </c>
      <c r="G79" s="17">
        <f t="shared" si="9"/>
        <v>1.2454005094820308E-2</v>
      </c>
      <c r="H79" s="18">
        <f t="shared" si="10"/>
        <v>1.148063403720603E-2</v>
      </c>
    </row>
    <row r="80" spans="1:8" x14ac:dyDescent="0.25">
      <c r="A80" s="7">
        <v>44138</v>
      </c>
      <c r="B80" s="8">
        <v>60.09</v>
      </c>
      <c r="C80" s="13">
        <v>45.48</v>
      </c>
      <c r="D80" s="13">
        <v>35.33</v>
      </c>
      <c r="E80" s="17">
        <f t="shared" si="7"/>
        <v>2.1070518266780081E-2</v>
      </c>
      <c r="F80" s="17">
        <f t="shared" si="8"/>
        <v>4.4169611307418588E-3</v>
      </c>
      <c r="G80" s="17">
        <f t="shared" si="9"/>
        <v>3.2738965214849314E-2</v>
      </c>
      <c r="H80" s="18">
        <f t="shared" si="10"/>
        <v>2.0296680033353193E-2</v>
      </c>
    </row>
    <row r="81" spans="1:8" x14ac:dyDescent="0.25">
      <c r="A81" s="4">
        <v>44137</v>
      </c>
      <c r="B81" s="5">
        <v>58.85</v>
      </c>
      <c r="C81" s="10">
        <v>45.28</v>
      </c>
      <c r="D81" s="10">
        <v>34.21</v>
      </c>
      <c r="E81" s="17">
        <f t="shared" si="7"/>
        <v>1.0473901098901006E-2</v>
      </c>
      <c r="F81" s="17">
        <f t="shared" si="8"/>
        <v>1.2748825766047966E-2</v>
      </c>
      <c r="G81" s="17">
        <f t="shared" si="9"/>
        <v>1.8457874367371119E-2</v>
      </c>
      <c r="H81" s="18">
        <f t="shared" si="10"/>
        <v>1.3558758155576962E-2</v>
      </c>
    </row>
    <row r="82" spans="1:8" x14ac:dyDescent="0.25">
      <c r="A82" s="7">
        <v>44134</v>
      </c>
      <c r="B82" s="8">
        <v>58.24</v>
      </c>
      <c r="C82" s="13">
        <v>44.71</v>
      </c>
      <c r="D82" s="13">
        <v>33.590000000000003</v>
      </c>
      <c r="E82" s="17">
        <f t="shared" si="7"/>
        <v>-5.8040286787298667E-3</v>
      </c>
      <c r="F82" s="17">
        <f t="shared" si="8"/>
        <v>-1.1278195488721776E-2</v>
      </c>
      <c r="G82" s="17">
        <f t="shared" si="9"/>
        <v>-3.264094955489627E-3</v>
      </c>
      <c r="H82" s="18">
        <f t="shared" si="10"/>
        <v>-6.4613790693202134E-3</v>
      </c>
    </row>
    <row r="83" spans="1:8" x14ac:dyDescent="0.25">
      <c r="A83" s="4">
        <v>44133</v>
      </c>
      <c r="B83" s="5">
        <v>58.58</v>
      </c>
      <c r="C83" s="10">
        <v>45.22</v>
      </c>
      <c r="D83" s="10">
        <v>33.700000000000003</v>
      </c>
      <c r="E83" s="17">
        <f t="shared" si="7"/>
        <v>7.5679394564842628E-3</v>
      </c>
      <c r="F83" s="17">
        <f t="shared" si="8"/>
        <v>1.0051373687737231E-2</v>
      </c>
      <c r="G83" s="17">
        <f t="shared" si="9"/>
        <v>2.6777744718835539E-3</v>
      </c>
      <c r="H83" s="18">
        <f t="shared" si="10"/>
        <v>6.7035103928976564E-3</v>
      </c>
    </row>
    <row r="84" spans="1:8" x14ac:dyDescent="0.25">
      <c r="A84" s="7">
        <v>44132</v>
      </c>
      <c r="B84" s="8">
        <v>58.14</v>
      </c>
      <c r="C84" s="13">
        <v>44.77</v>
      </c>
      <c r="D84" s="13">
        <v>33.61</v>
      </c>
      <c r="E84" s="17">
        <f t="shared" si="7"/>
        <v>-1.3573125212079984E-2</v>
      </c>
      <c r="F84" s="17">
        <f t="shared" si="8"/>
        <v>-2.504355400696856E-2</v>
      </c>
      <c r="G84" s="17">
        <f t="shared" si="9"/>
        <v>-4.1631023666951816E-2</v>
      </c>
      <c r="H84" s="18">
        <f t="shared" si="10"/>
        <v>-2.5333154162669624E-2</v>
      </c>
    </row>
    <row r="85" spans="1:8" x14ac:dyDescent="0.25">
      <c r="A85" s="4">
        <v>44131</v>
      </c>
      <c r="B85" s="5">
        <v>58.94</v>
      </c>
      <c r="C85" s="10">
        <v>45.92</v>
      </c>
      <c r="D85" s="10">
        <v>35.07</v>
      </c>
      <c r="E85" s="17">
        <f t="shared" si="7"/>
        <v>3.5756853396902155E-3</v>
      </c>
      <c r="F85" s="17">
        <f t="shared" si="8"/>
        <v>4.3744531933509467E-3</v>
      </c>
      <c r="G85" s="17">
        <f t="shared" si="9"/>
        <v>-1.7371812832726152E-2</v>
      </c>
      <c r="H85" s="18">
        <f t="shared" si="10"/>
        <v>-2.7287011279241765E-3</v>
      </c>
    </row>
    <row r="86" spans="1:8" x14ac:dyDescent="0.25">
      <c r="A86" s="7">
        <v>44130</v>
      </c>
      <c r="B86" s="8">
        <v>58.73</v>
      </c>
      <c r="C86" s="13">
        <v>45.72</v>
      </c>
      <c r="D86" s="13">
        <v>35.69</v>
      </c>
      <c r="E86" s="17">
        <f t="shared" si="7"/>
        <v>-9.6121416526138148E-3</v>
      </c>
      <c r="F86" s="17">
        <f t="shared" si="8"/>
        <v>-1.2953367875647714E-2</v>
      </c>
      <c r="G86" s="17">
        <f t="shared" si="9"/>
        <v>-3.3053373069628744E-2</v>
      </c>
      <c r="H86" s="18">
        <f t="shared" si="10"/>
        <v>-1.7786809860595713E-2</v>
      </c>
    </row>
    <row r="87" spans="1:8" x14ac:dyDescent="0.25">
      <c r="A87" s="4">
        <v>44127</v>
      </c>
      <c r="B87" s="5">
        <v>59.3</v>
      </c>
      <c r="C87" s="10">
        <v>46.32</v>
      </c>
      <c r="D87" s="10">
        <v>36.909999999999997</v>
      </c>
      <c r="E87" s="17">
        <f t="shared" si="7"/>
        <v>5.0615825881550336E-4</v>
      </c>
      <c r="F87" s="17">
        <f t="shared" si="8"/>
        <v>5.8631921824103816E-3</v>
      </c>
      <c r="G87" s="17">
        <f t="shared" si="9"/>
        <v>1.067907995618822E-2</v>
      </c>
      <c r="H87" s="18">
        <f t="shared" si="10"/>
        <v>5.0867889681536892E-3</v>
      </c>
    </row>
    <row r="88" spans="1:8" x14ac:dyDescent="0.25">
      <c r="A88" s="7">
        <v>44126</v>
      </c>
      <c r="B88" s="8">
        <v>59.27</v>
      </c>
      <c r="C88" s="13">
        <v>46.05</v>
      </c>
      <c r="D88" s="13">
        <v>36.520000000000003</v>
      </c>
      <c r="E88" s="17">
        <f t="shared" si="7"/>
        <v>-2.8600269179003268E-3</v>
      </c>
      <c r="F88" s="17">
        <f t="shared" si="8"/>
        <v>-2.1710811984376743E-4</v>
      </c>
      <c r="G88" s="17">
        <f t="shared" si="9"/>
        <v>-5.4734537493150714E-4</v>
      </c>
      <c r="H88" s="18">
        <f t="shared" si="10"/>
        <v>-1.4418896853093147E-3</v>
      </c>
    </row>
    <row r="89" spans="1:8" x14ac:dyDescent="0.25">
      <c r="A89" s="4">
        <v>44125</v>
      </c>
      <c r="B89" s="5">
        <v>59.44</v>
      </c>
      <c r="C89" s="10">
        <v>46.06</v>
      </c>
      <c r="D89" s="10">
        <v>36.54</v>
      </c>
      <c r="E89" s="17">
        <f t="shared" si="7"/>
        <v>7.7992539844013997E-3</v>
      </c>
      <c r="F89" s="17">
        <f t="shared" si="8"/>
        <v>2.8303940779448311E-3</v>
      </c>
      <c r="G89" s="17">
        <f t="shared" si="9"/>
        <v>-1.2965964343598202E-2</v>
      </c>
      <c r="H89" s="18">
        <f t="shared" si="10"/>
        <v>2.6592681898931179E-5</v>
      </c>
    </row>
    <row r="90" spans="1:8" x14ac:dyDescent="0.25">
      <c r="A90" s="7">
        <v>44124</v>
      </c>
      <c r="B90" s="8">
        <v>58.98</v>
      </c>
      <c r="C90" s="13">
        <v>45.93</v>
      </c>
      <c r="D90" s="13">
        <v>37.020000000000003</v>
      </c>
      <c r="E90" s="17">
        <f t="shared" si="7"/>
        <v>1.6957775139903042E-4</v>
      </c>
      <c r="F90" s="17">
        <f t="shared" si="8"/>
        <v>1.1005943209333013E-2</v>
      </c>
      <c r="G90" s="17">
        <f t="shared" si="9"/>
        <v>7.8954533079227396E-3</v>
      </c>
      <c r="H90" s="18">
        <f t="shared" si="10"/>
        <v>5.4378164888886577E-3</v>
      </c>
    </row>
    <row r="91" spans="1:8" x14ac:dyDescent="0.25">
      <c r="A91" s="4">
        <v>44123</v>
      </c>
      <c r="B91" s="5">
        <v>58.97</v>
      </c>
      <c r="C91" s="10">
        <v>45.43</v>
      </c>
      <c r="D91" s="10">
        <v>36.729999999999997</v>
      </c>
      <c r="E91" s="17">
        <f t="shared" si="7"/>
        <v>1.1884550084890755E-3</v>
      </c>
      <c r="F91" s="17">
        <f t="shared" si="8"/>
        <v>-2.8533801580333806E-3</v>
      </c>
      <c r="G91" s="17">
        <f t="shared" si="9"/>
        <v>-5.1462621885158821E-3</v>
      </c>
      <c r="H91" s="18">
        <f t="shared" si="10"/>
        <v>-1.8505862492105606E-3</v>
      </c>
    </row>
    <row r="92" spans="1:8" x14ac:dyDescent="0.25">
      <c r="A92" s="7">
        <v>44120</v>
      </c>
      <c r="B92" s="8">
        <v>58.9</v>
      </c>
      <c r="C92" s="13">
        <v>45.56</v>
      </c>
      <c r="D92" s="13">
        <v>36.92</v>
      </c>
      <c r="E92" s="17">
        <f t="shared" si="7"/>
        <v>-2.0332090816672643E-3</v>
      </c>
      <c r="F92" s="17">
        <f t="shared" si="8"/>
        <v>3.5242290748900285E-3</v>
      </c>
      <c r="G92" s="17">
        <f t="shared" si="9"/>
        <v>1.0399562123700079E-2</v>
      </c>
      <c r="H92" s="18">
        <f t="shared" si="10"/>
        <v>3.3033202888965801E-3</v>
      </c>
    </row>
    <row r="93" spans="1:8" x14ac:dyDescent="0.25">
      <c r="A93" s="4">
        <v>44119</v>
      </c>
      <c r="B93" s="5">
        <v>59.02</v>
      </c>
      <c r="C93" s="10">
        <v>45.4</v>
      </c>
      <c r="D93" s="10">
        <v>36.54</v>
      </c>
      <c r="E93" s="17">
        <f t="shared" si="7"/>
        <v>-8.4005376344086224E-3</v>
      </c>
      <c r="F93" s="17">
        <f t="shared" si="8"/>
        <v>-7.2162694073911737E-3</v>
      </c>
      <c r="G93" s="17">
        <f t="shared" si="9"/>
        <v>-1.6684607104413329E-2</v>
      </c>
      <c r="H93" s="18">
        <f t="shared" si="10"/>
        <v>-1.0664120447315616E-2</v>
      </c>
    </row>
    <row r="94" spans="1:8" x14ac:dyDescent="0.25">
      <c r="A94" s="7">
        <v>44118</v>
      </c>
      <c r="B94" s="8">
        <v>59.52</v>
      </c>
      <c r="C94" s="13">
        <v>45.73</v>
      </c>
      <c r="D94" s="13">
        <v>37.159999999999997</v>
      </c>
      <c r="E94" s="17">
        <f t="shared" si="7"/>
        <v>1.5143866733973166E-3</v>
      </c>
      <c r="F94" s="17">
        <f t="shared" si="8"/>
        <v>-6.7332754126846472E-3</v>
      </c>
      <c r="G94" s="17">
        <f t="shared" si="9"/>
        <v>-5.0870147255690501E-3</v>
      </c>
      <c r="H94" s="18">
        <f t="shared" si="10"/>
        <v>-2.7196336244997106E-3</v>
      </c>
    </row>
    <row r="95" spans="1:8" x14ac:dyDescent="0.25">
      <c r="A95" s="4">
        <v>44117</v>
      </c>
      <c r="B95" s="5">
        <v>59.43</v>
      </c>
      <c r="C95" s="10">
        <v>46.04</v>
      </c>
      <c r="D95" s="10">
        <v>37.35</v>
      </c>
      <c r="E95" s="17">
        <f t="shared" si="7"/>
        <v>-3.1868500503186015E-3</v>
      </c>
      <c r="F95" s="17">
        <f t="shared" si="8"/>
        <v>-4.1098853558294568E-3</v>
      </c>
      <c r="G95" s="17">
        <f t="shared" si="9"/>
        <v>-1.4251781472684022E-2</v>
      </c>
      <c r="H95" s="18">
        <f t="shared" si="10"/>
        <v>-6.8725768496335701E-3</v>
      </c>
    </row>
    <row r="96" spans="1:8" x14ac:dyDescent="0.25">
      <c r="A96" s="7">
        <v>44116</v>
      </c>
      <c r="B96" s="8">
        <v>59.62</v>
      </c>
      <c r="C96" s="13">
        <v>46.23</v>
      </c>
      <c r="D96" s="13">
        <v>37.89</v>
      </c>
      <c r="E96" s="17">
        <f t="shared" si="7"/>
        <v>2.6908846283215659E-3</v>
      </c>
      <c r="F96" s="17">
        <f t="shared" si="8"/>
        <v>8.7279074841806192E-3</v>
      </c>
      <c r="G96" s="17">
        <f t="shared" si="9"/>
        <v>7.444828503057721E-3</v>
      </c>
      <c r="H96" s="18">
        <f t="shared" si="10"/>
        <v>5.7657681226895826E-3</v>
      </c>
    </row>
    <row r="97" spans="1:8" x14ac:dyDescent="0.25">
      <c r="A97" s="4">
        <v>44113</v>
      </c>
      <c r="B97" s="5">
        <v>59.46</v>
      </c>
      <c r="C97" s="10">
        <v>45.83</v>
      </c>
      <c r="D97" s="10">
        <v>37.61</v>
      </c>
      <c r="E97" s="17">
        <f t="shared" si="7"/>
        <v>-1.6815200941644459E-4</v>
      </c>
      <c r="F97" s="17">
        <f t="shared" si="8"/>
        <v>6.8101933216166977E-3</v>
      </c>
      <c r="G97" s="17">
        <f t="shared" si="9"/>
        <v>8.8519313304720182E-3</v>
      </c>
      <c r="H97" s="18">
        <f t="shared" si="10"/>
        <v>4.4825737042115503E-3</v>
      </c>
    </row>
    <row r="98" spans="1:8" x14ac:dyDescent="0.25">
      <c r="A98" s="7">
        <v>44112</v>
      </c>
      <c r="B98" s="8">
        <v>59.47</v>
      </c>
      <c r="C98" s="13">
        <v>45.52</v>
      </c>
      <c r="D98" s="13">
        <v>37.28</v>
      </c>
      <c r="E98" s="17">
        <f t="shared" si="7"/>
        <v>3.3641715727505961E-4</v>
      </c>
      <c r="F98" s="17">
        <f t="shared" si="8"/>
        <v>8.1949058693244758E-3</v>
      </c>
      <c r="G98" s="17">
        <f t="shared" si="9"/>
        <v>8.1124932395890692E-3</v>
      </c>
      <c r="H98" s="18">
        <f t="shared" si="10"/>
        <v>4.8329141447512524E-3</v>
      </c>
    </row>
    <row r="99" spans="1:8" x14ac:dyDescent="0.25">
      <c r="A99" s="4">
        <v>44111</v>
      </c>
      <c r="B99" s="5">
        <v>59.45</v>
      </c>
      <c r="C99" s="10">
        <v>45.15</v>
      </c>
      <c r="D99" s="10">
        <v>36.979999999999997</v>
      </c>
      <c r="E99" s="17">
        <f t="shared" si="7"/>
        <v>5.2417991207305281E-3</v>
      </c>
      <c r="F99" s="17">
        <f t="shared" si="8"/>
        <v>1.0971786833855912E-2</v>
      </c>
      <c r="G99" s="17">
        <f t="shared" si="9"/>
        <v>1.0382513661202131E-2</v>
      </c>
      <c r="H99" s="18">
        <f t="shared" si="10"/>
        <v>8.3558044216707327E-3</v>
      </c>
    </row>
    <row r="100" spans="1:8" x14ac:dyDescent="0.25">
      <c r="A100" s="7">
        <v>44110</v>
      </c>
      <c r="B100" s="8">
        <v>59.14</v>
      </c>
      <c r="C100" s="13">
        <v>44.66</v>
      </c>
      <c r="D100" s="13">
        <v>36.6</v>
      </c>
      <c r="E100" s="17">
        <f t="shared" si="7"/>
        <v>-2.1933524548676253E-3</v>
      </c>
      <c r="F100" s="17">
        <f t="shared" si="8"/>
        <v>1.7945266935845972E-3</v>
      </c>
      <c r="G100" s="17">
        <f t="shared" si="9"/>
        <v>-1.2412304371289817E-2</v>
      </c>
      <c r="H100" s="18">
        <f t="shared" si="10"/>
        <v>-4.3174877111776333E-3</v>
      </c>
    </row>
    <row r="101" spans="1:8" x14ac:dyDescent="0.25">
      <c r="A101" s="4">
        <v>44109</v>
      </c>
      <c r="B101" s="5">
        <v>59.27</v>
      </c>
      <c r="C101" s="10">
        <v>44.58</v>
      </c>
      <c r="D101" s="10">
        <v>37.06</v>
      </c>
      <c r="E101" s="17">
        <f t="shared" si="7"/>
        <v>8.1646538526960466E-3</v>
      </c>
      <c r="F101" s="17">
        <f t="shared" si="8"/>
        <v>1.34121391225277E-2</v>
      </c>
      <c r="G101" s="17">
        <f t="shared" si="9"/>
        <v>1.8691588785046731E-2</v>
      </c>
      <c r="H101" s="18">
        <f t="shared" si="10"/>
        <v>1.2826433188750163E-2</v>
      </c>
    </row>
    <row r="102" spans="1:8" x14ac:dyDescent="0.25">
      <c r="A102" s="7">
        <v>44106</v>
      </c>
      <c r="B102" s="8">
        <v>58.79</v>
      </c>
      <c r="C102" s="13">
        <v>43.99</v>
      </c>
      <c r="D102" s="13">
        <v>36.380000000000003</v>
      </c>
      <c r="E102" s="17">
        <f t="shared" si="7"/>
        <v>-4.9085985104941887E-3</v>
      </c>
      <c r="F102" s="17">
        <f t="shared" si="8"/>
        <v>-1.1460674157303341E-2</v>
      </c>
      <c r="G102" s="17">
        <f t="shared" si="9"/>
        <v>-3.0145245272676924E-3</v>
      </c>
      <c r="H102" s="18">
        <f t="shared" si="10"/>
        <v>-6.0518404999827143E-3</v>
      </c>
    </row>
    <row r="103" spans="1:8" x14ac:dyDescent="0.25">
      <c r="A103" s="4">
        <v>44105</v>
      </c>
      <c r="B103" s="5">
        <v>59.08</v>
      </c>
      <c r="C103" s="10">
        <v>44.5</v>
      </c>
      <c r="D103" s="10">
        <v>36.49</v>
      </c>
      <c r="E103" s="17">
        <f t="shared" si="7"/>
        <v>1.6929067208404369E-4</v>
      </c>
      <c r="F103" s="17">
        <f t="shared" si="8"/>
        <v>9.2991608074393106E-3</v>
      </c>
      <c r="G103" s="17">
        <f t="shared" si="9"/>
        <v>3.8514442916093294E-3</v>
      </c>
      <c r="H103" s="18">
        <f t="shared" si="10"/>
        <v>3.7285555455837324E-3</v>
      </c>
    </row>
    <row r="104" spans="1:8" x14ac:dyDescent="0.25">
      <c r="A104" s="7">
        <v>44104</v>
      </c>
      <c r="B104" s="8">
        <v>59.07</v>
      </c>
      <c r="C104" s="13">
        <v>44.09</v>
      </c>
      <c r="D104" s="13">
        <v>36.35</v>
      </c>
      <c r="E104" s="17">
        <f t="shared" si="7"/>
        <v>-7.7271963715773717E-3</v>
      </c>
      <c r="F104" s="17">
        <f t="shared" si="8"/>
        <v>1.6132749481447384E-2</v>
      </c>
      <c r="G104" s="17">
        <f t="shared" si="9"/>
        <v>-7.1018847309477495E-3</v>
      </c>
      <c r="H104" s="18">
        <f t="shared" si="10"/>
        <v>-1.2240820569436824E-3</v>
      </c>
    </row>
    <row r="105" spans="1:8" x14ac:dyDescent="0.25">
      <c r="A105" s="4">
        <v>44103</v>
      </c>
      <c r="B105" s="5">
        <v>59.53</v>
      </c>
      <c r="C105" s="10">
        <v>43.39</v>
      </c>
      <c r="D105" s="10">
        <v>36.61</v>
      </c>
      <c r="E105" s="17">
        <f t="shared" si="7"/>
        <v>-8.3920778784818406E-4</v>
      </c>
      <c r="F105" s="17">
        <f t="shared" si="8"/>
        <v>-6.9092584062646623E-4</v>
      </c>
      <c r="G105" s="17">
        <f t="shared" si="9"/>
        <v>1.9157088122605526E-3</v>
      </c>
      <c r="H105" s="18">
        <f t="shared" si="10"/>
        <v>5.6897020514090515E-5</v>
      </c>
    </row>
    <row r="106" spans="1:8" x14ac:dyDescent="0.25">
      <c r="A106" s="7">
        <v>44102</v>
      </c>
      <c r="B106" s="8">
        <v>59.58</v>
      </c>
      <c r="C106" s="13">
        <v>43.42</v>
      </c>
      <c r="D106" s="13">
        <v>36.54</v>
      </c>
      <c r="E106" s="17">
        <f t="shared" si="7"/>
        <v>1.3955071477195435E-2</v>
      </c>
      <c r="F106" s="17">
        <f t="shared" si="8"/>
        <v>1.1178388448998655E-2</v>
      </c>
      <c r="G106" s="17">
        <f t="shared" si="9"/>
        <v>2.1812080536912859E-2</v>
      </c>
      <c r="H106" s="18">
        <f t="shared" si="10"/>
        <v>1.5664782431818083E-2</v>
      </c>
    </row>
    <row r="107" spans="1:8" x14ac:dyDescent="0.25">
      <c r="A107" s="4">
        <v>44099</v>
      </c>
      <c r="B107" s="5">
        <v>58.76</v>
      </c>
      <c r="C107" s="10">
        <v>42.94</v>
      </c>
      <c r="D107" s="10">
        <v>35.76</v>
      </c>
      <c r="E107" s="17">
        <f t="shared" si="7"/>
        <v>1.5340037497868497E-3</v>
      </c>
      <c r="F107" s="17">
        <f t="shared" si="8"/>
        <v>9.3240093240098965E-4</v>
      </c>
      <c r="G107" s="17">
        <f t="shared" si="9"/>
        <v>-2.510460251046065E-3</v>
      </c>
      <c r="H107" s="18">
        <f t="shared" si="10"/>
        <v>1.1693475880492435E-4</v>
      </c>
    </row>
    <row r="108" spans="1:8" x14ac:dyDescent="0.25">
      <c r="A108" s="7">
        <v>44098</v>
      </c>
      <c r="B108" s="8">
        <v>58.67</v>
      </c>
      <c r="C108" s="13">
        <v>42.9</v>
      </c>
      <c r="D108" s="13">
        <v>35.85</v>
      </c>
      <c r="E108" s="17">
        <f t="shared" si="7"/>
        <v>-3.9049235993208198E-3</v>
      </c>
      <c r="F108" s="17">
        <f t="shared" si="8"/>
        <v>-4.6403712296984034E-3</v>
      </c>
      <c r="G108" s="17">
        <f t="shared" si="9"/>
        <v>3.6394176931691113E-3</v>
      </c>
      <c r="H108" s="18">
        <f t="shared" si="10"/>
        <v>-1.7527593724272416E-3</v>
      </c>
    </row>
    <row r="109" spans="1:8" x14ac:dyDescent="0.25">
      <c r="A109" s="4">
        <v>44097</v>
      </c>
      <c r="B109" s="5">
        <v>58.9</v>
      </c>
      <c r="C109" s="10">
        <v>43.1</v>
      </c>
      <c r="D109" s="10">
        <v>35.72</v>
      </c>
      <c r="E109" s="17">
        <f t="shared" si="7"/>
        <v>5.8060109289617134E-3</v>
      </c>
      <c r="F109" s="17">
        <f t="shared" si="8"/>
        <v>-1.5532206486980393E-2</v>
      </c>
      <c r="G109" s="17">
        <f t="shared" si="9"/>
        <v>-1.5706806282722474E-2</v>
      </c>
      <c r="H109" s="18">
        <f t="shared" si="10"/>
        <v>-6.5272754806629304E-3</v>
      </c>
    </row>
    <row r="110" spans="1:8" x14ac:dyDescent="0.25">
      <c r="A110" s="7">
        <v>44096</v>
      </c>
      <c r="B110" s="8">
        <v>58.56</v>
      </c>
      <c r="C110" s="13">
        <v>43.78</v>
      </c>
      <c r="D110" s="13">
        <v>36.29</v>
      </c>
      <c r="E110" s="17">
        <f t="shared" si="7"/>
        <v>3.0832476875641834E-3</v>
      </c>
      <c r="F110" s="17">
        <f t="shared" si="8"/>
        <v>-7.4812967581047163E-3</v>
      </c>
      <c r="G110" s="17">
        <f t="shared" si="9"/>
        <v>-3.2957978577313751E-3</v>
      </c>
      <c r="H110" s="18">
        <f t="shared" si="10"/>
        <v>-1.6941983950315314E-3</v>
      </c>
    </row>
    <row r="111" spans="1:8" x14ac:dyDescent="0.25">
      <c r="A111" s="4">
        <v>44095</v>
      </c>
      <c r="B111" s="5">
        <v>58.38</v>
      </c>
      <c r="C111" s="10">
        <v>44.11</v>
      </c>
      <c r="D111" s="10">
        <v>36.409999999999997</v>
      </c>
      <c r="E111" s="17">
        <f t="shared" si="7"/>
        <v>-1.4849814377320247E-2</v>
      </c>
      <c r="F111" s="17">
        <f t="shared" si="8"/>
        <v>-9.2093441150046251E-3</v>
      </c>
      <c r="G111" s="17">
        <f t="shared" si="9"/>
        <v>-4.0579710144927672E-2</v>
      </c>
      <c r="H111" s="18">
        <f t="shared" si="10"/>
        <v>-2.1361578960384729E-2</v>
      </c>
    </row>
    <row r="112" spans="1:8" x14ac:dyDescent="0.25">
      <c r="A112" s="7">
        <v>44092</v>
      </c>
      <c r="B112" s="8">
        <v>59.26</v>
      </c>
      <c r="C112" s="13">
        <v>44.52</v>
      </c>
      <c r="D112" s="13">
        <v>37.950000000000003</v>
      </c>
      <c r="E112" s="17">
        <f t="shared" si="7"/>
        <v>-4.368279569892608E-3</v>
      </c>
      <c r="F112" s="17">
        <f t="shared" si="8"/>
        <v>-7.800312012480326E-3</v>
      </c>
      <c r="G112" s="17">
        <f t="shared" si="9"/>
        <v>-1.0946051602814588E-2</v>
      </c>
      <c r="H112" s="18">
        <f t="shared" si="10"/>
        <v>-7.3216884395540752E-3</v>
      </c>
    </row>
    <row r="113" spans="1:8" x14ac:dyDescent="0.25">
      <c r="A113" s="4">
        <v>44091</v>
      </c>
      <c r="B113" s="5">
        <v>59.52</v>
      </c>
      <c r="C113" s="10">
        <v>44.87</v>
      </c>
      <c r="D113" s="10">
        <v>38.369999999999997</v>
      </c>
      <c r="E113" s="17">
        <f t="shared" si="7"/>
        <v>1.1774600504625976E-3</v>
      </c>
      <c r="F113" s="17">
        <f t="shared" si="8"/>
        <v>-3.9955604883462614E-3</v>
      </c>
      <c r="G113" s="17">
        <f t="shared" si="9"/>
        <v>3.1372549019608176E-3</v>
      </c>
      <c r="H113" s="18">
        <f t="shared" si="10"/>
        <v>4.1928490947071002E-4</v>
      </c>
    </row>
    <row r="114" spans="1:8" x14ac:dyDescent="0.25">
      <c r="A114" s="7">
        <v>44090</v>
      </c>
      <c r="B114" s="8">
        <v>59.45</v>
      </c>
      <c r="C114" s="13">
        <v>45.05</v>
      </c>
      <c r="D114" s="13">
        <v>38.25</v>
      </c>
      <c r="E114" s="17">
        <f t="shared" si="7"/>
        <v>3.5449020931803688E-3</v>
      </c>
      <c r="F114" s="17">
        <f t="shared" si="8"/>
        <v>-1.3300820217246878E-3</v>
      </c>
      <c r="G114" s="17">
        <f t="shared" si="9"/>
        <v>-6.7514931186704041E-3</v>
      </c>
      <c r="H114" s="18">
        <f t="shared" si="10"/>
        <v>-9.4667935531588801E-4</v>
      </c>
    </row>
    <row r="115" spans="1:8" x14ac:dyDescent="0.25">
      <c r="A115" s="4">
        <v>44089</v>
      </c>
      <c r="B115" s="5">
        <v>59.24</v>
      </c>
      <c r="C115" s="10">
        <v>45.11</v>
      </c>
      <c r="D115" s="10">
        <v>38.51</v>
      </c>
      <c r="E115" s="17">
        <f t="shared" si="7"/>
        <v>4.5785992877735993E-3</v>
      </c>
      <c r="F115" s="17">
        <f t="shared" si="8"/>
        <v>1.0528673835125346E-2</v>
      </c>
      <c r="G115" s="17">
        <f t="shared" si="9"/>
        <v>5.7456254896839365E-3</v>
      </c>
      <c r="H115" s="18">
        <f t="shared" si="10"/>
        <v>6.5148062163957509E-3</v>
      </c>
    </row>
    <row r="116" spans="1:8" x14ac:dyDescent="0.25">
      <c r="A116" s="7">
        <v>44088</v>
      </c>
      <c r="B116" s="8">
        <v>58.97</v>
      </c>
      <c r="C116" s="13">
        <v>44.64</v>
      </c>
      <c r="D116" s="13">
        <v>38.29</v>
      </c>
      <c r="E116" s="17">
        <f t="shared" si="7"/>
        <v>7.1733561058924256E-3</v>
      </c>
      <c r="F116" s="17">
        <f t="shared" si="8"/>
        <v>1.6162076030047823E-2</v>
      </c>
      <c r="G116" s="17">
        <f t="shared" si="9"/>
        <v>1.5694480774262054E-3</v>
      </c>
      <c r="H116" s="18">
        <f t="shared" si="10"/>
        <v>7.8069318925228209E-3</v>
      </c>
    </row>
    <row r="117" spans="1:8" x14ac:dyDescent="0.25">
      <c r="A117" s="4">
        <v>44085</v>
      </c>
      <c r="B117" s="5">
        <v>58.55</v>
      </c>
      <c r="C117" s="10">
        <v>43.93</v>
      </c>
      <c r="D117" s="10">
        <v>38.229999999999997</v>
      </c>
      <c r="E117" s="17">
        <f t="shared" si="7"/>
        <v>1.2975778546712835E-2</v>
      </c>
      <c r="F117" s="17">
        <f t="shared" si="8"/>
        <v>9.6529533440588011E-3</v>
      </c>
      <c r="G117" s="17">
        <f t="shared" si="9"/>
        <v>8.9733438902084295E-3</v>
      </c>
      <c r="H117" s="18">
        <f t="shared" si="10"/>
        <v>1.0852286115983968E-2</v>
      </c>
    </row>
    <row r="118" spans="1:8" x14ac:dyDescent="0.25">
      <c r="A118" s="7">
        <v>44084</v>
      </c>
      <c r="B118" s="8">
        <v>57.8</v>
      </c>
      <c r="C118" s="13">
        <v>43.51</v>
      </c>
      <c r="D118" s="13">
        <v>37.89</v>
      </c>
      <c r="E118" s="17">
        <f t="shared" si="7"/>
        <v>5.1930067509076139E-4</v>
      </c>
      <c r="F118" s="17">
        <f t="shared" si="8"/>
        <v>-1.6056083220262307E-2</v>
      </c>
      <c r="G118" s="17">
        <f t="shared" si="9"/>
        <v>-1.2252346193951991E-2</v>
      </c>
      <c r="H118" s="18">
        <f t="shared" si="10"/>
        <v>-7.8357996343928621E-3</v>
      </c>
    </row>
    <row r="119" spans="1:8" x14ac:dyDescent="0.25">
      <c r="A119" s="4">
        <v>44083</v>
      </c>
      <c r="B119" s="5">
        <v>57.77</v>
      </c>
      <c r="C119" s="10">
        <v>44.22</v>
      </c>
      <c r="D119" s="10">
        <v>38.36</v>
      </c>
      <c r="E119" s="17">
        <f t="shared" si="7"/>
        <v>3.4740316136876448E-3</v>
      </c>
      <c r="F119" s="17">
        <f t="shared" si="8"/>
        <v>1.4918521918751315E-2</v>
      </c>
      <c r="G119" s="17">
        <f t="shared" si="9"/>
        <v>2.6217228464419318E-2</v>
      </c>
      <c r="H119" s="18">
        <f t="shared" si="10"/>
        <v>1.3574099226926888E-2</v>
      </c>
    </row>
    <row r="120" spans="1:8" x14ac:dyDescent="0.25">
      <c r="A120" s="7">
        <v>44082</v>
      </c>
      <c r="B120" s="8">
        <v>57.57</v>
      </c>
      <c r="C120" s="13">
        <v>43.57</v>
      </c>
      <c r="D120" s="13">
        <v>37.380000000000003</v>
      </c>
      <c r="E120" s="17">
        <f t="shared" si="7"/>
        <v>-8.2687338501291618E-3</v>
      </c>
      <c r="F120" s="17">
        <f t="shared" si="8"/>
        <v>-1.7365809652683861E-2</v>
      </c>
      <c r="G120" s="17">
        <f t="shared" si="9"/>
        <v>-1.7608409986859308E-2</v>
      </c>
      <c r="H120" s="18">
        <f t="shared" si="10"/>
        <v>-1.3579063191950817E-2</v>
      </c>
    </row>
    <row r="121" spans="1:8" x14ac:dyDescent="0.25">
      <c r="A121" s="4">
        <v>44078</v>
      </c>
      <c r="B121" s="5">
        <v>58.05</v>
      </c>
      <c r="C121" s="10">
        <v>44.34</v>
      </c>
      <c r="D121" s="10">
        <v>38.049999999999997</v>
      </c>
      <c r="E121" s="17">
        <f t="shared" si="7"/>
        <v>5.5430452104625605E-3</v>
      </c>
      <c r="F121" s="17">
        <f t="shared" si="8"/>
        <v>4.512635379061436E-4</v>
      </c>
      <c r="G121" s="17">
        <f t="shared" si="9"/>
        <v>1.0523546435148301E-3</v>
      </c>
      <c r="H121" s="18">
        <f t="shared" si="10"/>
        <v>2.7999685074809582E-3</v>
      </c>
    </row>
    <row r="122" spans="1:8" x14ac:dyDescent="0.25">
      <c r="A122" s="7">
        <v>44077</v>
      </c>
      <c r="B122" s="8">
        <v>57.73</v>
      </c>
      <c r="C122" s="13">
        <v>44.32</v>
      </c>
      <c r="D122" s="13">
        <v>38.01</v>
      </c>
      <c r="E122" s="17">
        <f t="shared" si="7"/>
        <v>-1.7528931245745394E-2</v>
      </c>
      <c r="F122" s="17">
        <f t="shared" si="8"/>
        <v>-1.9034971226206232E-2</v>
      </c>
      <c r="G122" s="17">
        <f t="shared" si="9"/>
        <v>-2.3130300693908978E-2</v>
      </c>
      <c r="H122" s="18">
        <f t="shared" si="10"/>
        <v>-1.9669400398800791E-2</v>
      </c>
    </row>
    <row r="123" spans="1:8" x14ac:dyDescent="0.25">
      <c r="A123" s="4">
        <v>44076</v>
      </c>
      <c r="B123" s="5">
        <v>58.76</v>
      </c>
      <c r="C123" s="10">
        <v>45.18</v>
      </c>
      <c r="D123" s="10">
        <v>38.909999999999997</v>
      </c>
      <c r="E123" s="17">
        <f t="shared" si="7"/>
        <v>9.969061533172896E-3</v>
      </c>
      <c r="F123" s="17">
        <f t="shared" si="8"/>
        <v>-2.6490066225165476E-3</v>
      </c>
      <c r="G123" s="17">
        <f t="shared" si="9"/>
        <v>2.0188778185631806E-2</v>
      </c>
      <c r="H123" s="18">
        <f t="shared" si="10"/>
        <v>9.8115962110270107E-3</v>
      </c>
    </row>
    <row r="124" spans="1:8" x14ac:dyDescent="0.25">
      <c r="A124" s="7">
        <v>44075</v>
      </c>
      <c r="B124" s="8">
        <v>58.18</v>
      </c>
      <c r="C124" s="13">
        <v>45.3</v>
      </c>
      <c r="D124" s="13">
        <v>38.14</v>
      </c>
      <c r="E124" s="17">
        <f t="shared" si="7"/>
        <v>2.7576697690450125E-3</v>
      </c>
      <c r="F124" s="17">
        <f t="shared" si="8"/>
        <v>1.7063313875168351E-2</v>
      </c>
      <c r="G124" s="17">
        <f t="shared" si="9"/>
        <v>1.0498687664042272E-3</v>
      </c>
      <c r="H124" s="18">
        <f t="shared" si="10"/>
        <v>6.0089090487111651E-3</v>
      </c>
    </row>
    <row r="125" spans="1:8" x14ac:dyDescent="0.25">
      <c r="A125" s="4">
        <v>44074</v>
      </c>
      <c r="B125" s="5">
        <v>58.02</v>
      </c>
      <c r="C125" s="10">
        <v>44.54</v>
      </c>
      <c r="D125" s="10">
        <v>38.1</v>
      </c>
      <c r="E125" s="17">
        <f t="shared" si="7"/>
        <v>-1.3769363166953319E-3</v>
      </c>
      <c r="F125" s="17">
        <f t="shared" si="8"/>
        <v>-2.2173435784851758E-2</v>
      </c>
      <c r="G125" s="17">
        <f t="shared" si="9"/>
        <v>-1.3464526152252576E-2</v>
      </c>
      <c r="H125" s="18">
        <f t="shared" si="10"/>
        <v>-1.0635336176450553E-2</v>
      </c>
    </row>
    <row r="126" spans="1:8" x14ac:dyDescent="0.25">
      <c r="A126" s="7">
        <v>44071</v>
      </c>
      <c r="B126" s="8">
        <v>58.1</v>
      </c>
      <c r="C126" s="13">
        <v>45.55</v>
      </c>
      <c r="D126" s="13">
        <v>38.619999999999997</v>
      </c>
      <c r="E126" s="17">
        <f t="shared" si="7"/>
        <v>5.3642498702197727E-3</v>
      </c>
      <c r="F126" s="17">
        <f t="shared" si="8"/>
        <v>1.312277580071175E-2</v>
      </c>
      <c r="G126" s="17">
        <f t="shared" si="9"/>
        <v>7.565875293503721E-3</v>
      </c>
      <c r="H126" s="18">
        <f t="shared" si="10"/>
        <v>8.1004201127746651E-3</v>
      </c>
    </row>
    <row r="127" spans="1:8" x14ac:dyDescent="0.25">
      <c r="A127" s="4">
        <v>44070</v>
      </c>
      <c r="B127" s="5">
        <v>57.79</v>
      </c>
      <c r="C127" s="10">
        <v>44.96</v>
      </c>
      <c r="D127" s="10">
        <v>38.33</v>
      </c>
      <c r="E127" s="17">
        <f t="shared" si="7"/>
        <v>-9.2576718669638014E-3</v>
      </c>
      <c r="F127" s="17">
        <f t="shared" si="8"/>
        <v>-8.3811204234671699E-3</v>
      </c>
      <c r="G127" s="17">
        <f t="shared" si="9"/>
        <v>-1.3384813384813454E-2</v>
      </c>
      <c r="H127" s="18">
        <f t="shared" si="10"/>
        <v>-1.0309630350821424E-2</v>
      </c>
    </row>
    <row r="128" spans="1:8" x14ac:dyDescent="0.25">
      <c r="A128" s="7">
        <v>44069</v>
      </c>
      <c r="B128" s="8">
        <v>58.33</v>
      </c>
      <c r="C128" s="13">
        <v>45.34</v>
      </c>
      <c r="D128" s="13">
        <v>38.85</v>
      </c>
      <c r="E128" s="17">
        <f t="shared" si="7"/>
        <v>2.7505587072373938E-3</v>
      </c>
      <c r="F128" s="17">
        <f t="shared" si="8"/>
        <v>2.6536930561700256E-3</v>
      </c>
      <c r="G128" s="17">
        <f t="shared" si="9"/>
        <v>8.0435910742087113E-3</v>
      </c>
      <c r="H128" s="18">
        <f t="shared" si="10"/>
        <v>4.371310320955047E-3</v>
      </c>
    </row>
    <row r="129" spans="1:8" x14ac:dyDescent="0.25">
      <c r="A129" s="4">
        <v>44068</v>
      </c>
      <c r="B129" s="5">
        <v>58.17</v>
      </c>
      <c r="C129" s="10">
        <v>45.22</v>
      </c>
      <c r="D129" s="10">
        <v>38.54</v>
      </c>
      <c r="E129" s="17">
        <f t="shared" si="7"/>
        <v>-1.3733905579398353E-3</v>
      </c>
      <c r="F129" s="17">
        <f t="shared" si="8"/>
        <v>1.0051373687737231E-2</v>
      </c>
      <c r="G129" s="17">
        <f t="shared" si="9"/>
        <v>4.9543676662320291E-3</v>
      </c>
      <c r="H129" s="18">
        <f t="shared" si="10"/>
        <v>3.6155466959657536E-3</v>
      </c>
    </row>
    <row r="130" spans="1:8" x14ac:dyDescent="0.25">
      <c r="A130" s="7">
        <v>44067</v>
      </c>
      <c r="B130" s="8">
        <v>58.25</v>
      </c>
      <c r="C130" s="13">
        <v>44.77</v>
      </c>
      <c r="D130" s="13">
        <v>38.35</v>
      </c>
      <c r="E130" s="17">
        <f t="shared" si="7"/>
        <v>1.1109182433605369E-2</v>
      </c>
      <c r="F130" s="17">
        <f t="shared" si="8"/>
        <v>1.1065943992773386E-2</v>
      </c>
      <c r="G130" s="17">
        <f t="shared" si="9"/>
        <v>1.9946808510638236E-2</v>
      </c>
      <c r="H130" s="18">
        <f t="shared" si="10"/>
        <v>1.384663585946852E-2</v>
      </c>
    </row>
    <row r="131" spans="1:8" x14ac:dyDescent="0.25">
      <c r="A131" s="4">
        <v>44064</v>
      </c>
      <c r="B131" s="5">
        <v>57.61</v>
      </c>
      <c r="C131" s="10">
        <v>44.28</v>
      </c>
      <c r="D131" s="10">
        <v>37.6</v>
      </c>
      <c r="E131" s="17">
        <f t="shared" ref="E131:E194" si="11">B131/B132-1</f>
        <v>-2.7696036004847269E-3</v>
      </c>
      <c r="F131" s="17">
        <f t="shared" ref="F131:F194" si="12">C131/C132-1</f>
        <v>4.9931911030411946E-3</v>
      </c>
      <c r="G131" s="17">
        <f t="shared" ref="G131:G194" si="13">D131/D132-1</f>
        <v>-1.0265859436693892E-2</v>
      </c>
      <c r="H131" s="18">
        <f t="shared" ref="H131:H194" si="14">$K$5*E131+$L$5*F131+$M$5*G131</f>
        <v>-3.0487671827740923E-3</v>
      </c>
    </row>
    <row r="132" spans="1:8" x14ac:dyDescent="0.25">
      <c r="A132" s="7">
        <v>44063</v>
      </c>
      <c r="B132" s="8">
        <v>57.77</v>
      </c>
      <c r="C132" s="13">
        <v>44.06</v>
      </c>
      <c r="D132" s="13">
        <v>37.99</v>
      </c>
      <c r="E132" s="17">
        <f t="shared" si="11"/>
        <v>-3.6219385995169828E-3</v>
      </c>
      <c r="F132" s="17">
        <f t="shared" si="12"/>
        <v>-3.1674208144796268E-3</v>
      </c>
      <c r="G132" s="17">
        <f t="shared" si="13"/>
        <v>-5.7576550641192936E-3</v>
      </c>
      <c r="H132" s="18">
        <f t="shared" si="14"/>
        <v>-4.1660638584965015E-3</v>
      </c>
    </row>
    <row r="133" spans="1:8" x14ac:dyDescent="0.25">
      <c r="A133" s="4">
        <v>44062</v>
      </c>
      <c r="B133" s="5">
        <v>57.98</v>
      </c>
      <c r="C133" s="10">
        <v>44.2</v>
      </c>
      <c r="D133" s="10">
        <v>38.21</v>
      </c>
      <c r="E133" s="17">
        <f t="shared" si="11"/>
        <v>-5.3182364041860497E-3</v>
      </c>
      <c r="F133" s="17">
        <f t="shared" si="12"/>
        <v>-1.2290502793296021E-2</v>
      </c>
      <c r="G133" s="17">
        <f t="shared" si="13"/>
        <v>-1.306847882906359E-3</v>
      </c>
      <c r="H133" s="18">
        <f t="shared" si="14"/>
        <v>-5.9140007978999379E-3</v>
      </c>
    </row>
    <row r="134" spans="1:8" x14ac:dyDescent="0.25">
      <c r="A134" s="7">
        <v>44061</v>
      </c>
      <c r="B134" s="8">
        <v>58.29</v>
      </c>
      <c r="C134" s="13">
        <v>44.75</v>
      </c>
      <c r="D134" s="13">
        <v>38.26</v>
      </c>
      <c r="E134" s="17">
        <f t="shared" si="11"/>
        <v>3.4429333792389549E-3</v>
      </c>
      <c r="F134" s="17">
        <f t="shared" si="12"/>
        <v>-1.1160714285713969E-3</v>
      </c>
      <c r="G134" s="17">
        <f t="shared" si="13"/>
        <v>-1.5657620041754639E-3</v>
      </c>
      <c r="H134" s="18">
        <f t="shared" si="14"/>
        <v>6.7960188811878007E-4</v>
      </c>
    </row>
    <row r="135" spans="1:8" x14ac:dyDescent="0.25">
      <c r="A135" s="4">
        <v>44060</v>
      </c>
      <c r="B135" s="5">
        <v>58.09</v>
      </c>
      <c r="C135" s="10">
        <v>44.8</v>
      </c>
      <c r="D135" s="10">
        <v>38.32</v>
      </c>
      <c r="E135" s="17">
        <f t="shared" si="11"/>
        <v>4.1486603284357493E-3</v>
      </c>
      <c r="F135" s="17">
        <f t="shared" si="12"/>
        <v>1.2658227848101111E-2</v>
      </c>
      <c r="G135" s="17">
        <f t="shared" si="13"/>
        <v>5.2465897166842357E-3</v>
      </c>
      <c r="H135" s="18">
        <f t="shared" si="14"/>
        <v>6.7401099721630412E-3</v>
      </c>
    </row>
    <row r="136" spans="1:8" x14ac:dyDescent="0.25">
      <c r="A136" s="7">
        <v>44057</v>
      </c>
      <c r="B136" s="8">
        <v>57.85</v>
      </c>
      <c r="C136" s="13">
        <v>44.24</v>
      </c>
      <c r="D136" s="13">
        <v>38.119999999999997</v>
      </c>
      <c r="E136" s="17">
        <f t="shared" si="11"/>
        <v>-1.728309713100451E-4</v>
      </c>
      <c r="F136" s="17">
        <f t="shared" si="12"/>
        <v>-1.8050541516244634E-3</v>
      </c>
      <c r="G136" s="17">
        <f t="shared" si="13"/>
        <v>-8.3246618106139758E-3</v>
      </c>
      <c r="H136" s="18">
        <f t="shared" si="14"/>
        <v>-3.1399675270841936E-3</v>
      </c>
    </row>
    <row r="137" spans="1:8" x14ac:dyDescent="0.25">
      <c r="A137" s="4">
        <v>44056</v>
      </c>
      <c r="B137" s="5">
        <v>57.86</v>
      </c>
      <c r="C137" s="10">
        <v>44.32</v>
      </c>
      <c r="D137" s="10">
        <v>38.44</v>
      </c>
      <c r="E137" s="17">
        <f t="shared" si="11"/>
        <v>-1.2083549110996072E-3</v>
      </c>
      <c r="F137" s="17">
        <f t="shared" si="12"/>
        <v>-2.9246344206974584E-3</v>
      </c>
      <c r="G137" s="17">
        <f t="shared" si="13"/>
        <v>-7.4877356054737776E-3</v>
      </c>
      <c r="H137" s="18">
        <f t="shared" si="14"/>
        <v>-3.6153027577012185E-3</v>
      </c>
    </row>
    <row r="138" spans="1:8" x14ac:dyDescent="0.25">
      <c r="A138" s="7">
        <v>44055</v>
      </c>
      <c r="B138" s="8">
        <v>57.93</v>
      </c>
      <c r="C138" s="13">
        <v>44.45</v>
      </c>
      <c r="D138" s="13">
        <v>38.729999999999997</v>
      </c>
      <c r="E138" s="17">
        <f t="shared" si="11"/>
        <v>2.1152829190904443E-2</v>
      </c>
      <c r="F138" s="17">
        <f t="shared" si="12"/>
        <v>1.3451892384860997E-2</v>
      </c>
      <c r="G138" s="17">
        <f t="shared" si="13"/>
        <v>2.4061343204653474E-2</v>
      </c>
      <c r="H138" s="18">
        <f t="shared" si="14"/>
        <v>2.0021361050608956E-2</v>
      </c>
    </row>
    <row r="139" spans="1:8" x14ac:dyDescent="0.25">
      <c r="A139" s="4">
        <v>44054</v>
      </c>
      <c r="B139" s="5">
        <v>56.73</v>
      </c>
      <c r="C139" s="10">
        <v>43.86</v>
      </c>
      <c r="D139" s="10">
        <v>37.82</v>
      </c>
      <c r="E139" s="17">
        <f t="shared" si="11"/>
        <v>8.1748711569218369E-3</v>
      </c>
      <c r="F139" s="17">
        <f t="shared" si="12"/>
        <v>-2.7285129604365244E-3</v>
      </c>
      <c r="G139" s="17">
        <f t="shared" si="13"/>
        <v>7.1904127829560682E-3</v>
      </c>
      <c r="H139" s="18">
        <f t="shared" si="14"/>
        <v>4.9857862524292423E-3</v>
      </c>
    </row>
    <row r="140" spans="1:8" x14ac:dyDescent="0.25">
      <c r="A140" s="7">
        <v>44053</v>
      </c>
      <c r="B140" s="8">
        <v>56.27</v>
      </c>
      <c r="C140" s="13">
        <v>43.98</v>
      </c>
      <c r="D140" s="13">
        <v>37.549999999999997</v>
      </c>
      <c r="E140" s="17">
        <f t="shared" si="11"/>
        <v>4.8214285714285321E-3</v>
      </c>
      <c r="F140" s="17">
        <f t="shared" si="12"/>
        <v>2.5074082516525209E-3</v>
      </c>
      <c r="G140" s="17">
        <f t="shared" si="13"/>
        <v>-5.3233963268572992E-4</v>
      </c>
      <c r="H140" s="18">
        <f t="shared" si="14"/>
        <v>2.5443426210929256E-3</v>
      </c>
    </row>
    <row r="141" spans="1:8" x14ac:dyDescent="0.25">
      <c r="A141" s="4">
        <v>44050</v>
      </c>
      <c r="B141" s="5">
        <v>56</v>
      </c>
      <c r="C141" s="10">
        <v>43.87</v>
      </c>
      <c r="D141" s="10">
        <v>37.57</v>
      </c>
      <c r="E141" s="17">
        <f t="shared" si="11"/>
        <v>3.5727045373357136E-4</v>
      </c>
      <c r="F141" s="17">
        <f t="shared" si="12"/>
        <v>-2.0540299173922749E-2</v>
      </c>
      <c r="G141" s="17">
        <f t="shared" si="13"/>
        <v>-5.2952078369076228E-3</v>
      </c>
      <c r="H141" s="18">
        <f t="shared" si="14"/>
        <v>-6.9262532185603654E-3</v>
      </c>
    </row>
    <row r="142" spans="1:8" x14ac:dyDescent="0.25">
      <c r="A142" s="7">
        <v>44049</v>
      </c>
      <c r="B142" s="8">
        <v>55.98</v>
      </c>
      <c r="C142" s="13">
        <v>44.79</v>
      </c>
      <c r="D142" s="13">
        <v>37.770000000000003</v>
      </c>
      <c r="E142" s="17">
        <f t="shared" si="11"/>
        <v>-7.1403070332032303E-4</v>
      </c>
      <c r="F142" s="17">
        <f t="shared" si="12"/>
        <v>3.1354983202687148E-3</v>
      </c>
      <c r="G142" s="17">
        <f t="shared" si="13"/>
        <v>1.060164325470625E-3</v>
      </c>
      <c r="H142" s="18">
        <f t="shared" si="14"/>
        <v>8.5564386973595004E-4</v>
      </c>
    </row>
    <row r="143" spans="1:8" x14ac:dyDescent="0.25">
      <c r="A143" s="4">
        <v>44048</v>
      </c>
      <c r="B143" s="5">
        <v>56.02</v>
      </c>
      <c r="C143" s="10">
        <v>44.65</v>
      </c>
      <c r="D143" s="10">
        <v>37.729999999999997</v>
      </c>
      <c r="E143" s="17">
        <f t="shared" si="11"/>
        <v>-7.1352122725654166E-4</v>
      </c>
      <c r="F143" s="17">
        <f t="shared" si="12"/>
        <v>1.0867104369481462E-2</v>
      </c>
      <c r="G143" s="17">
        <f t="shared" si="13"/>
        <v>5.5970149253730117E-3</v>
      </c>
      <c r="H143" s="18">
        <f t="shared" si="14"/>
        <v>4.3112692526966548E-3</v>
      </c>
    </row>
    <row r="144" spans="1:8" x14ac:dyDescent="0.25">
      <c r="A144" s="7">
        <v>44047</v>
      </c>
      <c r="B144" s="8">
        <v>56.06</v>
      </c>
      <c r="C144" s="13">
        <v>44.17</v>
      </c>
      <c r="D144" s="13">
        <v>37.520000000000003</v>
      </c>
      <c r="E144" s="17">
        <f t="shared" si="11"/>
        <v>1.1183261183261184E-2</v>
      </c>
      <c r="F144" s="17">
        <f t="shared" si="12"/>
        <v>1.3305804083505457E-2</v>
      </c>
      <c r="G144" s="17">
        <f t="shared" si="13"/>
        <v>5.3590568060022381E-3</v>
      </c>
      <c r="H144" s="18">
        <f t="shared" si="14"/>
        <v>9.9328849228487587E-3</v>
      </c>
    </row>
    <row r="145" spans="1:8" x14ac:dyDescent="0.25">
      <c r="A145" s="4">
        <v>44046</v>
      </c>
      <c r="B145" s="5">
        <v>55.44</v>
      </c>
      <c r="C145" s="10">
        <v>43.59</v>
      </c>
      <c r="D145" s="10">
        <v>37.32</v>
      </c>
      <c r="E145" s="17">
        <f t="shared" si="11"/>
        <v>2.0430701270016449E-2</v>
      </c>
      <c r="F145" s="17">
        <f t="shared" si="12"/>
        <v>6.9300069300071154E-3</v>
      </c>
      <c r="G145" s="17">
        <f t="shared" si="13"/>
        <v>2.1067031463748442E-2</v>
      </c>
      <c r="H145" s="18">
        <f t="shared" si="14"/>
        <v>1.7059018262075898E-2</v>
      </c>
    </row>
    <row r="146" spans="1:8" x14ac:dyDescent="0.25">
      <c r="A146" s="7">
        <v>44043</v>
      </c>
      <c r="B146" s="8">
        <v>54.33</v>
      </c>
      <c r="C146" s="13">
        <v>43.29</v>
      </c>
      <c r="D146" s="13">
        <v>36.549999999999997</v>
      </c>
      <c r="E146" s="17">
        <f t="shared" si="11"/>
        <v>-2.5820333512641236E-2</v>
      </c>
      <c r="F146" s="17">
        <f t="shared" si="12"/>
        <v>-6.8823124569856731E-3</v>
      </c>
      <c r="G146" s="17">
        <f t="shared" si="13"/>
        <v>-2.2204387372926848E-2</v>
      </c>
      <c r="H146" s="18">
        <f t="shared" si="14"/>
        <v>-1.9688368219832997E-2</v>
      </c>
    </row>
    <row r="147" spans="1:8" x14ac:dyDescent="0.25">
      <c r="A147" s="4">
        <v>44042</v>
      </c>
      <c r="B147" s="5">
        <v>55.77</v>
      </c>
      <c r="C147" s="10">
        <v>43.59</v>
      </c>
      <c r="D147" s="10">
        <v>37.380000000000003</v>
      </c>
      <c r="E147" s="17">
        <f t="shared" si="11"/>
        <v>-1.5012363122571482E-2</v>
      </c>
      <c r="F147" s="17">
        <f t="shared" si="12"/>
        <v>-1.2684031710079147E-2</v>
      </c>
      <c r="G147" s="17">
        <f t="shared" si="13"/>
        <v>-1.915507740750455E-2</v>
      </c>
      <c r="H147" s="18">
        <f t="shared" si="14"/>
        <v>-1.5685312019126083E-2</v>
      </c>
    </row>
    <row r="148" spans="1:8" x14ac:dyDescent="0.25">
      <c r="A148" s="7">
        <v>44041</v>
      </c>
      <c r="B148" s="8">
        <v>56.62</v>
      </c>
      <c r="C148" s="13">
        <v>44.15</v>
      </c>
      <c r="D148" s="13">
        <v>38.11</v>
      </c>
      <c r="E148" s="17">
        <f t="shared" si="11"/>
        <v>5.3012899805615632E-4</v>
      </c>
      <c r="F148" s="17">
        <f t="shared" si="12"/>
        <v>1.6110471806674243E-2</v>
      </c>
      <c r="G148" s="17">
        <f t="shared" si="13"/>
        <v>1.1680382267055922E-2</v>
      </c>
      <c r="H148" s="18">
        <f t="shared" si="14"/>
        <v>8.1178146772800316E-3</v>
      </c>
    </row>
    <row r="149" spans="1:8" x14ac:dyDescent="0.25">
      <c r="A149" s="4">
        <v>44040</v>
      </c>
      <c r="B149" s="5">
        <v>56.59</v>
      </c>
      <c r="C149" s="10">
        <v>43.45</v>
      </c>
      <c r="D149" s="10">
        <v>37.67</v>
      </c>
      <c r="E149" s="17">
        <f t="shared" si="11"/>
        <v>-6.1468212153142909E-3</v>
      </c>
      <c r="F149" s="17">
        <f t="shared" si="12"/>
        <v>-8.2173019858479135E-3</v>
      </c>
      <c r="G149" s="17">
        <f t="shared" si="13"/>
        <v>-7.1164997364258076E-3</v>
      </c>
      <c r="H149" s="18">
        <f t="shared" si="14"/>
        <v>-6.9958724404344114E-3</v>
      </c>
    </row>
    <row r="150" spans="1:8" x14ac:dyDescent="0.25">
      <c r="A150" s="7">
        <v>44039</v>
      </c>
      <c r="B150" s="8">
        <v>56.94</v>
      </c>
      <c r="C150" s="13">
        <v>43.81</v>
      </c>
      <c r="D150" s="13">
        <v>37.94</v>
      </c>
      <c r="E150" s="17">
        <f t="shared" si="11"/>
        <v>1.9881783987103718E-2</v>
      </c>
      <c r="F150" s="17">
        <f t="shared" si="12"/>
        <v>1.5530829856281958E-2</v>
      </c>
      <c r="G150" s="17">
        <f t="shared" si="13"/>
        <v>1.038615179760316E-2</v>
      </c>
      <c r="H150" s="18">
        <f t="shared" si="14"/>
        <v>1.5777829163925377E-2</v>
      </c>
    </row>
    <row r="151" spans="1:8" x14ac:dyDescent="0.25">
      <c r="A151" s="4">
        <v>44036</v>
      </c>
      <c r="B151" s="5">
        <v>55.83</v>
      </c>
      <c r="C151" s="10">
        <v>43.14</v>
      </c>
      <c r="D151" s="10">
        <v>37.549999999999997</v>
      </c>
      <c r="E151" s="17">
        <f t="shared" si="11"/>
        <v>-1.0735373054213682E-3</v>
      </c>
      <c r="F151" s="17">
        <f t="shared" si="12"/>
        <v>-9.2635479388603059E-4</v>
      </c>
      <c r="G151" s="17">
        <f t="shared" si="13"/>
        <v>-7.4015331747291357E-3</v>
      </c>
      <c r="H151" s="18">
        <f t="shared" si="14"/>
        <v>-3.0029036691331468E-3</v>
      </c>
    </row>
    <row r="152" spans="1:8" x14ac:dyDescent="0.25">
      <c r="A152" s="7">
        <v>44035</v>
      </c>
      <c r="B152" s="8">
        <v>55.89</v>
      </c>
      <c r="C152" s="13">
        <v>43.18</v>
      </c>
      <c r="D152" s="13">
        <v>37.83</v>
      </c>
      <c r="E152" s="17">
        <f t="shared" si="11"/>
        <v>-3.3880171184021979E-3</v>
      </c>
      <c r="F152" s="17">
        <f t="shared" si="12"/>
        <v>-8.0404318860556323E-3</v>
      </c>
      <c r="G152" s="17">
        <f t="shared" si="13"/>
        <v>-9.945040565297103E-3</v>
      </c>
      <c r="H152" s="18">
        <f t="shared" si="14"/>
        <v>-6.6576436920708498E-3</v>
      </c>
    </row>
    <row r="153" spans="1:8" x14ac:dyDescent="0.25">
      <c r="A153" s="4">
        <v>44034</v>
      </c>
      <c r="B153" s="5">
        <v>56.08</v>
      </c>
      <c r="C153" s="10">
        <v>43.53</v>
      </c>
      <c r="D153" s="10">
        <v>38.21</v>
      </c>
      <c r="E153" s="17">
        <f t="shared" si="11"/>
        <v>-2.6676151520540481E-3</v>
      </c>
      <c r="F153" s="17">
        <f t="shared" si="12"/>
        <v>-4.3458371454710987E-3</v>
      </c>
      <c r="G153" s="17">
        <f t="shared" si="13"/>
        <v>3.4138655462185863E-3</v>
      </c>
      <c r="H153" s="18">
        <f t="shared" si="14"/>
        <v>-1.2197354800019243E-3</v>
      </c>
    </row>
    <row r="154" spans="1:8" x14ac:dyDescent="0.25">
      <c r="A154" s="7">
        <v>44033</v>
      </c>
      <c r="B154" s="8">
        <v>56.23</v>
      </c>
      <c r="C154" s="13">
        <v>43.72</v>
      </c>
      <c r="D154" s="13">
        <v>38.08</v>
      </c>
      <c r="E154" s="17">
        <f t="shared" si="11"/>
        <v>5.3380782918144298E-4</v>
      </c>
      <c r="F154" s="17">
        <f t="shared" si="12"/>
        <v>9.2336103416434945E-3</v>
      </c>
      <c r="G154" s="17">
        <f t="shared" si="13"/>
        <v>3.9546533087264635E-3</v>
      </c>
      <c r="H154" s="18">
        <f t="shared" si="14"/>
        <v>3.8980838156138509E-3</v>
      </c>
    </row>
    <row r="155" spans="1:8" x14ac:dyDescent="0.25">
      <c r="A155" s="4">
        <v>44032</v>
      </c>
      <c r="B155" s="5">
        <v>56.2</v>
      </c>
      <c r="C155" s="10">
        <v>43.32</v>
      </c>
      <c r="D155" s="10">
        <v>37.93</v>
      </c>
      <c r="E155" s="17">
        <f t="shared" si="11"/>
        <v>7.1225071225078374E-4</v>
      </c>
      <c r="F155" s="17">
        <f t="shared" si="12"/>
        <v>1.285948094458722E-2</v>
      </c>
      <c r="G155" s="17">
        <f t="shared" si="13"/>
        <v>7.1694105151354215E-3</v>
      </c>
      <c r="H155" s="18">
        <f t="shared" si="14"/>
        <v>5.9324588660573784E-3</v>
      </c>
    </row>
    <row r="156" spans="1:8" x14ac:dyDescent="0.25">
      <c r="A156" s="7">
        <v>44029</v>
      </c>
      <c r="B156" s="8">
        <v>56.16</v>
      </c>
      <c r="C156" s="13">
        <v>42.77</v>
      </c>
      <c r="D156" s="13">
        <v>37.659999999999997</v>
      </c>
      <c r="E156" s="17">
        <f t="shared" si="11"/>
        <v>1.6051364365969878E-3</v>
      </c>
      <c r="F156" s="17">
        <f t="shared" si="12"/>
        <v>5.6430754761345181E-3</v>
      </c>
      <c r="G156" s="17">
        <f t="shared" si="13"/>
        <v>4.5345425446783327E-3</v>
      </c>
      <c r="H156" s="18">
        <f t="shared" si="14"/>
        <v>3.5839478232261648E-3</v>
      </c>
    </row>
    <row r="157" spans="1:8" x14ac:dyDescent="0.25">
      <c r="A157" s="4">
        <v>44028</v>
      </c>
      <c r="B157" s="5">
        <v>56.07</v>
      </c>
      <c r="C157" s="10">
        <v>42.53</v>
      </c>
      <c r="D157" s="10">
        <v>37.49</v>
      </c>
      <c r="E157" s="17">
        <f t="shared" si="11"/>
        <v>-1.0238305383936441E-2</v>
      </c>
      <c r="F157" s="17">
        <f t="shared" si="12"/>
        <v>-1.4140009272137211E-2</v>
      </c>
      <c r="G157" s="17">
        <f t="shared" si="13"/>
        <v>-2.9255319148936421E-3</v>
      </c>
      <c r="H157" s="18">
        <f t="shared" si="14"/>
        <v>-8.9953330104998244E-3</v>
      </c>
    </row>
    <row r="158" spans="1:8" x14ac:dyDescent="0.25">
      <c r="A158" s="7">
        <v>44027</v>
      </c>
      <c r="B158" s="8">
        <v>56.65</v>
      </c>
      <c r="C158" s="13">
        <v>43.14</v>
      </c>
      <c r="D158" s="13">
        <v>37.6</v>
      </c>
      <c r="E158" s="17">
        <f t="shared" si="11"/>
        <v>1.2692170182338147E-2</v>
      </c>
      <c r="F158" s="17">
        <f t="shared" si="12"/>
        <v>3.0225528946756786E-3</v>
      </c>
      <c r="G158" s="17">
        <f t="shared" si="13"/>
        <v>1.3477088948786964E-2</v>
      </c>
      <c r="H158" s="18">
        <f t="shared" si="14"/>
        <v>1.0379648761895312E-2</v>
      </c>
    </row>
    <row r="159" spans="1:8" x14ac:dyDescent="0.25">
      <c r="A159" s="4">
        <v>44026</v>
      </c>
      <c r="B159" s="5">
        <v>55.94</v>
      </c>
      <c r="C159" s="10">
        <v>43.01</v>
      </c>
      <c r="D159" s="10">
        <v>37.1</v>
      </c>
      <c r="E159" s="17">
        <f t="shared" si="11"/>
        <v>7.927927927927847E-3</v>
      </c>
      <c r="F159" s="17">
        <f t="shared" si="12"/>
        <v>1.3969732246796873E-3</v>
      </c>
      <c r="G159" s="17">
        <f t="shared" si="13"/>
        <v>1.7274472168905985E-2</v>
      </c>
      <c r="H159" s="18">
        <f t="shared" si="14"/>
        <v>9.1083124561333675E-3</v>
      </c>
    </row>
    <row r="160" spans="1:8" x14ac:dyDescent="0.25">
      <c r="A160" s="7">
        <v>44025</v>
      </c>
      <c r="B160" s="8">
        <v>55.5</v>
      </c>
      <c r="C160" s="13">
        <v>42.95</v>
      </c>
      <c r="D160" s="13">
        <v>36.47</v>
      </c>
      <c r="E160" s="17">
        <f t="shared" si="11"/>
        <v>-5.1980641692059848E-3</v>
      </c>
      <c r="F160" s="17">
        <f t="shared" si="12"/>
        <v>-6.7067530064754965E-3</v>
      </c>
      <c r="G160" s="17">
        <f t="shared" si="13"/>
        <v>-1.6424856282508671E-3</v>
      </c>
      <c r="H160" s="18">
        <f t="shared" si="14"/>
        <v>-4.4910249420095725E-3</v>
      </c>
    </row>
    <row r="161" spans="1:8" x14ac:dyDescent="0.25">
      <c r="A161" s="4">
        <v>44022</v>
      </c>
      <c r="B161" s="5">
        <v>55.79</v>
      </c>
      <c r="C161" s="10">
        <v>43.24</v>
      </c>
      <c r="D161" s="10">
        <v>36.53</v>
      </c>
      <c r="E161" s="17">
        <f t="shared" si="11"/>
        <v>1.3074269112039127E-2</v>
      </c>
      <c r="F161" s="17">
        <f t="shared" si="12"/>
        <v>-6.4338235294117974E-3</v>
      </c>
      <c r="G161" s="17">
        <f t="shared" si="13"/>
        <v>1.191135734072013E-2</v>
      </c>
      <c r="H161" s="18">
        <f t="shared" si="14"/>
        <v>7.5545760899926716E-3</v>
      </c>
    </row>
    <row r="162" spans="1:8" x14ac:dyDescent="0.25">
      <c r="A162" s="7">
        <v>44021</v>
      </c>
      <c r="B162" s="8">
        <v>55.07</v>
      </c>
      <c r="C162" s="13">
        <v>43.52</v>
      </c>
      <c r="D162" s="13">
        <v>36.1</v>
      </c>
      <c r="E162" s="17">
        <f t="shared" si="11"/>
        <v>-4.8789302493675857E-3</v>
      </c>
      <c r="F162" s="17">
        <f t="shared" si="12"/>
        <v>0</v>
      </c>
      <c r="G162" s="17">
        <f t="shared" si="13"/>
        <v>-1.3930620049166786E-2</v>
      </c>
      <c r="H162" s="18">
        <f t="shared" si="14"/>
        <v>-6.4044006519265936E-3</v>
      </c>
    </row>
    <row r="163" spans="1:8" x14ac:dyDescent="0.25">
      <c r="A163" s="4">
        <v>44020</v>
      </c>
      <c r="B163" s="5">
        <v>55.34</v>
      </c>
      <c r="C163" s="10">
        <v>43.52</v>
      </c>
      <c r="D163" s="10">
        <v>36.61</v>
      </c>
      <c r="E163" s="17">
        <f t="shared" si="11"/>
        <v>-7.2228241242322522E-4</v>
      </c>
      <c r="F163" s="17">
        <f t="shared" si="12"/>
        <v>2.5931164545025975E-2</v>
      </c>
      <c r="G163" s="17">
        <f t="shared" si="13"/>
        <v>9.0959206174199281E-3</v>
      </c>
      <c r="H163" s="18">
        <f t="shared" si="14"/>
        <v>9.378827628145802E-3</v>
      </c>
    </row>
    <row r="164" spans="1:8" x14ac:dyDescent="0.25">
      <c r="A164" s="7">
        <v>44019</v>
      </c>
      <c r="B164" s="8">
        <v>55.38</v>
      </c>
      <c r="C164" s="13">
        <v>42.42</v>
      </c>
      <c r="D164" s="13">
        <v>36.28</v>
      </c>
      <c r="E164" s="17">
        <f t="shared" si="11"/>
        <v>-8.9477451682176135E-3</v>
      </c>
      <c r="F164" s="17">
        <f t="shared" si="12"/>
        <v>-1.6689847009735748E-2</v>
      </c>
      <c r="G164" s="17">
        <f t="shared" si="13"/>
        <v>-1.7600866504197121E-2</v>
      </c>
      <c r="H164" s="18">
        <f t="shared" si="14"/>
        <v>-1.3686268431199451E-2</v>
      </c>
    </row>
    <row r="165" spans="1:8" x14ac:dyDescent="0.25">
      <c r="A165" s="4">
        <v>44018</v>
      </c>
      <c r="B165" s="5">
        <v>55.88</v>
      </c>
      <c r="C165" s="10">
        <v>43.14</v>
      </c>
      <c r="D165" s="10">
        <v>36.93</v>
      </c>
      <c r="E165" s="17">
        <f t="shared" si="11"/>
        <v>1.2869313032445096E-2</v>
      </c>
      <c r="F165" s="17">
        <f t="shared" si="12"/>
        <v>4.3036750483558928E-2</v>
      </c>
      <c r="G165" s="17">
        <f t="shared" si="13"/>
        <v>2.0447637468914204E-2</v>
      </c>
      <c r="H165" s="18">
        <f t="shared" si="14"/>
        <v>2.3202829288878693E-2</v>
      </c>
    </row>
    <row r="166" spans="1:8" x14ac:dyDescent="0.25">
      <c r="A166" s="7">
        <v>44014</v>
      </c>
      <c r="B166" s="8">
        <v>55.17</v>
      </c>
      <c r="C166" s="13">
        <v>41.36</v>
      </c>
      <c r="D166" s="13">
        <v>36.19</v>
      </c>
      <c r="E166" s="17">
        <f t="shared" si="11"/>
        <v>6.5681444991789739E-3</v>
      </c>
      <c r="F166" s="17">
        <f t="shared" si="12"/>
        <v>2.2749752720079064E-2</v>
      </c>
      <c r="G166" s="17">
        <f t="shared" si="13"/>
        <v>1.8289251547552121E-2</v>
      </c>
      <c r="H166" s="18">
        <f t="shared" si="14"/>
        <v>1.4492366232989877E-2</v>
      </c>
    </row>
    <row r="167" spans="1:8" x14ac:dyDescent="0.25">
      <c r="A167" s="4">
        <v>44013</v>
      </c>
      <c r="B167" s="5">
        <v>54.81</v>
      </c>
      <c r="C167" s="10">
        <v>40.44</v>
      </c>
      <c r="D167" s="10">
        <v>35.54</v>
      </c>
      <c r="E167" s="17">
        <f t="shared" si="11"/>
        <v>-2.0029133284777956E-3</v>
      </c>
      <c r="F167" s="17">
        <f t="shared" si="12"/>
        <v>1.1252813203300738E-2</v>
      </c>
      <c r="G167" s="17">
        <f t="shared" si="13"/>
        <v>2.8145229383613746E-4</v>
      </c>
      <c r="H167" s="18">
        <f t="shared" si="14"/>
        <v>2.212463042100809E-3</v>
      </c>
    </row>
    <row r="168" spans="1:8" x14ac:dyDescent="0.25">
      <c r="A168" s="7">
        <v>44012</v>
      </c>
      <c r="B168" s="8">
        <v>54.92</v>
      </c>
      <c r="C168" s="13">
        <v>39.99</v>
      </c>
      <c r="D168" s="13">
        <v>35.53</v>
      </c>
      <c r="E168" s="17">
        <f t="shared" si="11"/>
        <v>-1.0093727469358216E-2</v>
      </c>
      <c r="F168" s="17">
        <f t="shared" si="12"/>
        <v>-3.2402791625123495E-3</v>
      </c>
      <c r="G168" s="17">
        <f t="shared" si="13"/>
        <v>1.4092446448705775E-3</v>
      </c>
      <c r="H168" s="18">
        <f t="shared" si="14"/>
        <v>-4.7037384636620262E-3</v>
      </c>
    </row>
    <row r="169" spans="1:8" x14ac:dyDescent="0.25">
      <c r="A169" s="4">
        <v>44011</v>
      </c>
      <c r="B169" s="5">
        <v>55.48</v>
      </c>
      <c r="C169" s="10">
        <v>40.119999999999997</v>
      </c>
      <c r="D169" s="10">
        <v>35.479999999999997</v>
      </c>
      <c r="E169" s="17">
        <f t="shared" si="11"/>
        <v>1.8027762754635468E-4</v>
      </c>
      <c r="F169" s="17">
        <f t="shared" si="12"/>
        <v>4.5067601402102309E-3</v>
      </c>
      <c r="G169" s="17">
        <f t="shared" si="13"/>
        <v>1.5455065827132186E-2</v>
      </c>
      <c r="H169" s="18">
        <f t="shared" si="14"/>
        <v>6.0753307625949424E-3</v>
      </c>
    </row>
    <row r="170" spans="1:8" x14ac:dyDescent="0.25">
      <c r="A170" s="7">
        <v>44008</v>
      </c>
      <c r="B170" s="8">
        <v>55.47</v>
      </c>
      <c r="C170" s="13">
        <v>39.94</v>
      </c>
      <c r="D170" s="13">
        <v>34.94</v>
      </c>
      <c r="E170" s="17">
        <f t="shared" si="11"/>
        <v>-9.6411355115157971E-3</v>
      </c>
      <c r="F170" s="17">
        <f t="shared" si="12"/>
        <v>-1.2119713084343342E-2</v>
      </c>
      <c r="G170" s="17">
        <f t="shared" si="13"/>
        <v>-1.7987633501967415E-2</v>
      </c>
      <c r="H170" s="18">
        <f t="shared" si="14"/>
        <v>-1.2892599727310879E-2</v>
      </c>
    </row>
    <row r="171" spans="1:8" x14ac:dyDescent="0.25">
      <c r="A171" s="4">
        <v>44007</v>
      </c>
      <c r="B171" s="5">
        <v>56.01</v>
      </c>
      <c r="C171" s="10">
        <v>40.43</v>
      </c>
      <c r="D171" s="10">
        <v>35.58</v>
      </c>
      <c r="E171" s="17">
        <f t="shared" si="11"/>
        <v>1.1375947995666325E-2</v>
      </c>
      <c r="F171" s="17">
        <f t="shared" si="12"/>
        <v>4.2225534028812461E-3</v>
      </c>
      <c r="G171" s="17">
        <f t="shared" si="13"/>
        <v>1.5410958904109595E-2</v>
      </c>
      <c r="H171" s="18">
        <f t="shared" si="14"/>
        <v>1.0739640548136991E-2</v>
      </c>
    </row>
    <row r="172" spans="1:8" x14ac:dyDescent="0.25">
      <c r="A172" s="7">
        <v>44006</v>
      </c>
      <c r="B172" s="8">
        <v>55.38</v>
      </c>
      <c r="C172" s="13">
        <v>40.26</v>
      </c>
      <c r="D172" s="13">
        <v>35.04</v>
      </c>
      <c r="E172" s="17">
        <f t="shared" si="11"/>
        <v>-2.0862800565770834E-2</v>
      </c>
      <c r="F172" s="17">
        <f t="shared" si="12"/>
        <v>-1.3235294117647012E-2</v>
      </c>
      <c r="G172" s="17">
        <f t="shared" si="13"/>
        <v>-2.8016643550624054E-2</v>
      </c>
      <c r="H172" s="18">
        <f t="shared" si="14"/>
        <v>-2.1071229344547953E-2</v>
      </c>
    </row>
    <row r="173" spans="1:8" x14ac:dyDescent="0.25">
      <c r="A173" s="4">
        <v>44005</v>
      </c>
      <c r="B173" s="5">
        <v>56.56</v>
      </c>
      <c r="C173" s="10">
        <v>40.799999999999997</v>
      </c>
      <c r="D173" s="10">
        <v>36.049999999999997</v>
      </c>
      <c r="E173" s="17">
        <f t="shared" si="11"/>
        <v>2.6591029959228685E-3</v>
      </c>
      <c r="F173" s="17">
        <f t="shared" si="12"/>
        <v>9.651076466221209E-3</v>
      </c>
      <c r="G173" s="17">
        <f t="shared" si="13"/>
        <v>1.093662366797532E-2</v>
      </c>
      <c r="H173" s="18">
        <f t="shared" si="14"/>
        <v>7.0824627575606387E-3</v>
      </c>
    </row>
    <row r="174" spans="1:8" x14ac:dyDescent="0.25">
      <c r="A174" s="7">
        <v>44004</v>
      </c>
      <c r="B174" s="8">
        <v>56.41</v>
      </c>
      <c r="C174" s="13">
        <v>40.409999999999997</v>
      </c>
      <c r="D174" s="13">
        <v>35.659999999999997</v>
      </c>
      <c r="E174" s="17">
        <f t="shared" si="11"/>
        <v>6.7820810280205812E-3</v>
      </c>
      <c r="F174" s="17">
        <f t="shared" si="12"/>
        <v>1.2274549098196363E-2</v>
      </c>
      <c r="G174" s="17">
        <f t="shared" si="13"/>
        <v>5.3566394135888817E-3</v>
      </c>
      <c r="H174" s="18">
        <f t="shared" si="14"/>
        <v>7.7909257832226922E-3</v>
      </c>
    </row>
    <row r="175" spans="1:8" x14ac:dyDescent="0.25">
      <c r="A175" s="4">
        <v>44001</v>
      </c>
      <c r="B175" s="5">
        <v>56.03</v>
      </c>
      <c r="C175" s="10">
        <v>39.92</v>
      </c>
      <c r="D175" s="10">
        <v>35.47</v>
      </c>
      <c r="E175" s="17">
        <f t="shared" si="11"/>
        <v>-4.7957371225576528E-3</v>
      </c>
      <c r="F175" s="17">
        <f t="shared" si="12"/>
        <v>-2.5043826696713456E-4</v>
      </c>
      <c r="G175" s="17">
        <f t="shared" si="13"/>
        <v>-6.4425770308124131E-3</v>
      </c>
      <c r="H175" s="18">
        <f t="shared" si="14"/>
        <v>-4.1061902057250663E-3</v>
      </c>
    </row>
    <row r="176" spans="1:8" x14ac:dyDescent="0.25">
      <c r="A176" s="7">
        <v>44000</v>
      </c>
      <c r="B176" s="8">
        <v>56.3</v>
      </c>
      <c r="C176" s="13">
        <v>39.93</v>
      </c>
      <c r="D176" s="13">
        <v>35.700000000000003</v>
      </c>
      <c r="E176" s="17">
        <f t="shared" si="11"/>
        <v>-1.7730496453900457E-3</v>
      </c>
      <c r="F176" s="17">
        <f t="shared" si="12"/>
        <v>5.0112753695819023E-4</v>
      </c>
      <c r="G176" s="17">
        <f t="shared" si="13"/>
        <v>-5.0167224080267525E-3</v>
      </c>
      <c r="H176" s="18">
        <f t="shared" si="14"/>
        <v>-2.1806760421471251E-3</v>
      </c>
    </row>
    <row r="177" spans="1:8" x14ac:dyDescent="0.25">
      <c r="A177" s="4">
        <v>43999</v>
      </c>
      <c r="B177" s="5">
        <v>56.4</v>
      </c>
      <c r="C177" s="10">
        <v>39.909999999999997</v>
      </c>
      <c r="D177" s="10">
        <v>35.880000000000003</v>
      </c>
      <c r="E177" s="17">
        <f t="shared" si="11"/>
        <v>4.4523597506678225E-3</v>
      </c>
      <c r="F177" s="17">
        <f t="shared" si="12"/>
        <v>9.6129521882113433E-3</v>
      </c>
      <c r="G177" s="17">
        <f t="shared" si="13"/>
        <v>3.9171796306658457E-3</v>
      </c>
      <c r="H177" s="18">
        <f t="shared" si="14"/>
        <v>5.6503659666007535E-3</v>
      </c>
    </row>
    <row r="178" spans="1:8" x14ac:dyDescent="0.25">
      <c r="A178" s="7">
        <v>43998</v>
      </c>
      <c r="B178" s="8">
        <v>56.15</v>
      </c>
      <c r="C178" s="13">
        <v>39.53</v>
      </c>
      <c r="D178" s="13">
        <v>35.74</v>
      </c>
      <c r="E178" s="17">
        <f t="shared" si="11"/>
        <v>1.9241241604646797E-2</v>
      </c>
      <c r="F178" s="17">
        <f t="shared" si="12"/>
        <v>6.3645621181263046E-3</v>
      </c>
      <c r="G178" s="17">
        <f t="shared" si="13"/>
        <v>1.3613159387408036E-2</v>
      </c>
      <c r="H178" s="18">
        <f t="shared" si="14"/>
        <v>1.4086044832846322E-2</v>
      </c>
    </row>
    <row r="179" spans="1:8" x14ac:dyDescent="0.25">
      <c r="A179" s="4">
        <v>43997</v>
      </c>
      <c r="B179" s="5">
        <v>55.09</v>
      </c>
      <c r="C179" s="10">
        <v>39.28</v>
      </c>
      <c r="D179" s="10">
        <v>35.26</v>
      </c>
      <c r="E179" s="17">
        <f t="shared" si="11"/>
        <v>-1.8703241895261846E-2</v>
      </c>
      <c r="F179" s="17">
        <f t="shared" si="12"/>
        <v>-1.4798093804865742E-2</v>
      </c>
      <c r="G179" s="17">
        <f t="shared" si="13"/>
        <v>9.4474663612940102E-3</v>
      </c>
      <c r="H179" s="18">
        <f t="shared" si="14"/>
        <v>-8.914619720192361E-3</v>
      </c>
    </row>
    <row r="180" spans="1:8" x14ac:dyDescent="0.25">
      <c r="A180" s="7">
        <v>43994</v>
      </c>
      <c r="B180" s="8">
        <v>56.14</v>
      </c>
      <c r="C180" s="13">
        <v>39.869999999999997</v>
      </c>
      <c r="D180" s="13">
        <v>34.93</v>
      </c>
      <c r="E180" s="17">
        <f t="shared" si="11"/>
        <v>1.795104261106073E-2</v>
      </c>
      <c r="F180" s="17">
        <f t="shared" si="12"/>
        <v>2.126024590163933E-2</v>
      </c>
      <c r="G180" s="17">
        <f t="shared" si="13"/>
        <v>1.7477424992717872E-2</v>
      </c>
      <c r="H180" s="18">
        <f t="shared" si="14"/>
        <v>1.8678686616317837E-2</v>
      </c>
    </row>
    <row r="181" spans="1:8" x14ac:dyDescent="0.25">
      <c r="A181" s="4">
        <v>43993</v>
      </c>
      <c r="B181" s="5">
        <v>55.15</v>
      </c>
      <c r="C181" s="10">
        <v>39.04</v>
      </c>
      <c r="D181" s="10">
        <v>34.33</v>
      </c>
      <c r="E181" s="17">
        <f t="shared" si="11"/>
        <v>-4.2035782525621013E-2</v>
      </c>
      <c r="F181" s="17">
        <f t="shared" si="12"/>
        <v>-5.219713522699676E-2</v>
      </c>
      <c r="G181" s="17">
        <f t="shared" si="13"/>
        <v>-6.3557010365520972E-2</v>
      </c>
      <c r="H181" s="18">
        <f t="shared" si="14"/>
        <v>-5.1416500644056021E-2</v>
      </c>
    </row>
    <row r="182" spans="1:8" x14ac:dyDescent="0.25">
      <c r="A182" s="7">
        <v>43992</v>
      </c>
      <c r="B182" s="8">
        <v>57.57</v>
      </c>
      <c r="C182" s="13">
        <v>41.19</v>
      </c>
      <c r="D182" s="13">
        <v>36.659999999999997</v>
      </c>
      <c r="E182" s="17">
        <f t="shared" si="11"/>
        <v>-5.2083333333330373E-4</v>
      </c>
      <c r="F182" s="17">
        <f t="shared" si="12"/>
        <v>7.3367571533382581E-3</v>
      </c>
      <c r="G182" s="17">
        <f t="shared" si="13"/>
        <v>-5.9652928416487061E-3</v>
      </c>
      <c r="H182" s="18">
        <f t="shared" si="14"/>
        <v>-1.3673491012307446E-4</v>
      </c>
    </row>
    <row r="183" spans="1:8" x14ac:dyDescent="0.25">
      <c r="A183" s="4">
        <v>43991</v>
      </c>
      <c r="B183" s="5">
        <v>57.6</v>
      </c>
      <c r="C183" s="10">
        <v>40.89</v>
      </c>
      <c r="D183" s="10">
        <v>36.880000000000003</v>
      </c>
      <c r="E183" s="17">
        <f t="shared" si="11"/>
        <v>-5.1813471502589747E-3</v>
      </c>
      <c r="F183" s="17">
        <f t="shared" si="12"/>
        <v>-6.8010687393733615E-3</v>
      </c>
      <c r="G183" s="17">
        <f t="shared" si="13"/>
        <v>-1.9409731454400392E-2</v>
      </c>
      <c r="H183" s="18">
        <f t="shared" si="14"/>
        <v>-1.0035250447816434E-2</v>
      </c>
    </row>
    <row r="184" spans="1:8" x14ac:dyDescent="0.25">
      <c r="A184" s="7">
        <v>43990</v>
      </c>
      <c r="B184" s="8">
        <v>57.9</v>
      </c>
      <c r="C184" s="13">
        <v>41.17</v>
      </c>
      <c r="D184" s="13">
        <v>37.61</v>
      </c>
      <c r="E184" s="17">
        <f t="shared" si="11"/>
        <v>1.4721345951629772E-2</v>
      </c>
      <c r="F184" s="17">
        <f t="shared" si="12"/>
        <v>6.1094819159335234E-3</v>
      </c>
      <c r="G184" s="17">
        <f t="shared" si="13"/>
        <v>1.1293358429685485E-2</v>
      </c>
      <c r="H184" s="18">
        <f t="shared" si="14"/>
        <v>1.1378099580742391E-2</v>
      </c>
    </row>
    <row r="185" spans="1:8" x14ac:dyDescent="0.25">
      <c r="A185" s="4">
        <v>43987</v>
      </c>
      <c r="B185" s="5">
        <v>57.06</v>
      </c>
      <c r="C185" s="10">
        <v>40.92</v>
      </c>
      <c r="D185" s="10">
        <v>37.19</v>
      </c>
      <c r="E185" s="17">
        <f t="shared" si="11"/>
        <v>1.4399999999999968E-2</v>
      </c>
      <c r="F185" s="17">
        <f t="shared" si="12"/>
        <v>2.6335590669676501E-2</v>
      </c>
      <c r="G185" s="17">
        <f t="shared" si="13"/>
        <v>2.9623477297895828E-2</v>
      </c>
      <c r="H185" s="18">
        <f t="shared" si="14"/>
        <v>2.2290955933909208E-2</v>
      </c>
    </row>
    <row r="186" spans="1:8" x14ac:dyDescent="0.25">
      <c r="A186" s="7">
        <v>43986</v>
      </c>
      <c r="B186" s="8">
        <v>56.25</v>
      </c>
      <c r="C186" s="13">
        <v>39.869999999999997</v>
      </c>
      <c r="D186" s="13">
        <v>36.119999999999997</v>
      </c>
      <c r="E186" s="17">
        <f t="shared" si="11"/>
        <v>-1.1249780277728938E-2</v>
      </c>
      <c r="F186" s="17">
        <f t="shared" si="12"/>
        <v>-1.4094955489614258E-2</v>
      </c>
      <c r="G186" s="17">
        <f t="shared" si="13"/>
        <v>1.6638935108150843E-3</v>
      </c>
      <c r="H186" s="18">
        <f t="shared" si="14"/>
        <v>-7.9853363173644967E-3</v>
      </c>
    </row>
    <row r="187" spans="1:8" x14ac:dyDescent="0.25">
      <c r="A187" s="4">
        <v>43985</v>
      </c>
      <c r="B187" s="5">
        <v>56.89</v>
      </c>
      <c r="C187" s="10">
        <v>40.44</v>
      </c>
      <c r="D187" s="10">
        <v>36.06</v>
      </c>
      <c r="E187" s="17">
        <f t="shared" si="11"/>
        <v>6.9026548672566079E-3</v>
      </c>
      <c r="F187" s="17">
        <f t="shared" si="12"/>
        <v>2.3279352226720507E-2</v>
      </c>
      <c r="G187" s="17">
        <f t="shared" si="13"/>
        <v>3.979238754325265E-2</v>
      </c>
      <c r="H187" s="18">
        <f t="shared" si="14"/>
        <v>2.1462821001985724E-2</v>
      </c>
    </row>
    <row r="188" spans="1:8" x14ac:dyDescent="0.25">
      <c r="A188" s="7">
        <v>43984</v>
      </c>
      <c r="B188" s="8">
        <v>56.5</v>
      </c>
      <c r="C188" s="13">
        <v>39.520000000000003</v>
      </c>
      <c r="D188" s="13">
        <v>34.68</v>
      </c>
      <c r="E188" s="17">
        <f t="shared" si="11"/>
        <v>4.4444444444444731E-3</v>
      </c>
      <c r="F188" s="17">
        <f t="shared" si="12"/>
        <v>2.3834196891191706E-2</v>
      </c>
      <c r="G188" s="17">
        <f t="shared" si="13"/>
        <v>1.9100793417572648E-2</v>
      </c>
      <c r="H188" s="18">
        <f t="shared" si="14"/>
        <v>1.4129893425029232E-2</v>
      </c>
    </row>
    <row r="189" spans="1:8" x14ac:dyDescent="0.25">
      <c r="A189" s="4">
        <v>43983</v>
      </c>
      <c r="B189" s="5">
        <v>56.25</v>
      </c>
      <c r="C189" s="10">
        <v>38.6</v>
      </c>
      <c r="D189" s="10">
        <v>34.03</v>
      </c>
      <c r="E189" s="17">
        <f t="shared" si="11"/>
        <v>1.5159718462371519E-2</v>
      </c>
      <c r="F189" s="17">
        <f t="shared" si="12"/>
        <v>2.3058574078982375E-2</v>
      </c>
      <c r="G189" s="17">
        <f t="shared" si="13"/>
        <v>2.0083932853717013E-2</v>
      </c>
      <c r="H189" s="18">
        <f t="shared" si="14"/>
        <v>1.8779835621900443E-2</v>
      </c>
    </row>
    <row r="190" spans="1:8" x14ac:dyDescent="0.25">
      <c r="A190" s="7">
        <v>43980</v>
      </c>
      <c r="B190" s="8">
        <v>55.41</v>
      </c>
      <c r="C190" s="13">
        <v>37.729999999999997</v>
      </c>
      <c r="D190" s="13">
        <v>33.36</v>
      </c>
      <c r="E190" s="17">
        <f t="shared" si="11"/>
        <v>-8.4108804581246588E-3</v>
      </c>
      <c r="F190" s="17">
        <f t="shared" si="12"/>
        <v>1.7255324885413703E-2</v>
      </c>
      <c r="G190" s="17">
        <f t="shared" si="13"/>
        <v>2.7051397655544207E-3</v>
      </c>
      <c r="H190" s="18">
        <f t="shared" si="14"/>
        <v>1.8328785599245633E-3</v>
      </c>
    </row>
    <row r="191" spans="1:8" x14ac:dyDescent="0.25">
      <c r="A191" s="4">
        <v>43979</v>
      </c>
      <c r="B191" s="5">
        <v>55.88</v>
      </c>
      <c r="C191" s="10">
        <v>37.090000000000003</v>
      </c>
      <c r="D191" s="10">
        <v>33.270000000000003</v>
      </c>
      <c r="E191" s="17">
        <f t="shared" si="11"/>
        <v>1.3052936910805002E-2</v>
      </c>
      <c r="F191" s="17">
        <f t="shared" si="12"/>
        <v>-6.961178045515326E-3</v>
      </c>
      <c r="G191" s="17">
        <f t="shared" si="13"/>
        <v>9.4053398058253634E-3</v>
      </c>
      <c r="H191" s="18">
        <f t="shared" si="14"/>
        <v>6.6266055112887126E-3</v>
      </c>
    </row>
    <row r="192" spans="1:8" x14ac:dyDescent="0.25">
      <c r="A192" s="7">
        <v>43978</v>
      </c>
      <c r="B192" s="8">
        <v>55.16</v>
      </c>
      <c r="C192" s="13">
        <v>37.35</v>
      </c>
      <c r="D192" s="13">
        <v>32.96</v>
      </c>
      <c r="E192" s="17">
        <f t="shared" si="11"/>
        <v>1.2853470437018011E-2</v>
      </c>
      <c r="F192" s="17">
        <f t="shared" si="12"/>
        <v>3.2232070910556132E-3</v>
      </c>
      <c r="G192" s="17">
        <f t="shared" si="13"/>
        <v>2.71112496104704E-2</v>
      </c>
      <c r="H192" s="18">
        <f t="shared" si="14"/>
        <v>1.47419993283881E-2</v>
      </c>
    </row>
    <row r="193" spans="1:8" x14ac:dyDescent="0.25">
      <c r="A193" s="4">
        <v>43977</v>
      </c>
      <c r="B193" s="5">
        <v>54.46</v>
      </c>
      <c r="C193" s="10">
        <v>37.229999999999997</v>
      </c>
      <c r="D193" s="10">
        <v>32.090000000000003</v>
      </c>
      <c r="E193" s="17">
        <f t="shared" si="11"/>
        <v>3.3985190810708277E-2</v>
      </c>
      <c r="F193" s="17">
        <f t="shared" si="12"/>
        <v>2.1959923140268955E-2</v>
      </c>
      <c r="G193" s="17">
        <f t="shared" si="13"/>
        <v>2.918537524053888E-2</v>
      </c>
      <c r="H193" s="18">
        <f t="shared" si="14"/>
        <v>2.9312735867895512E-2</v>
      </c>
    </row>
    <row r="194" spans="1:8" x14ac:dyDescent="0.25">
      <c r="A194" s="7">
        <v>43973</v>
      </c>
      <c r="B194" s="8">
        <v>52.67</v>
      </c>
      <c r="C194" s="13">
        <v>36.43</v>
      </c>
      <c r="D194" s="13">
        <v>31.18</v>
      </c>
      <c r="E194" s="17">
        <f t="shared" si="11"/>
        <v>1.3307984790873473E-3</v>
      </c>
      <c r="F194" s="17">
        <f t="shared" si="12"/>
        <v>-2.0698924731182844E-2</v>
      </c>
      <c r="G194" s="17">
        <f t="shared" si="13"/>
        <v>-1.6010246557797148E-3</v>
      </c>
      <c r="H194" s="18">
        <f t="shared" si="14"/>
        <v>-5.4058267807296579E-3</v>
      </c>
    </row>
    <row r="195" spans="1:8" x14ac:dyDescent="0.25">
      <c r="A195" s="4">
        <v>43972</v>
      </c>
      <c r="B195" s="5">
        <v>52.6</v>
      </c>
      <c r="C195" s="10">
        <v>37.200000000000003</v>
      </c>
      <c r="D195" s="10">
        <v>31.23</v>
      </c>
      <c r="E195" s="17">
        <f t="shared" ref="E195:E258" si="15">B195/B196-1</f>
        <v>-1.07203310137296E-2</v>
      </c>
      <c r="F195" s="17">
        <f t="shared" ref="F195:F258" si="16">C195/C196-1</f>
        <v>-1.1427052883337785E-2</v>
      </c>
      <c r="G195" s="17">
        <f t="shared" ref="G195:G258" si="17">D195/D196-1</f>
        <v>-9.5147478591817158E-3</v>
      </c>
      <c r="H195" s="18">
        <f t="shared" ref="H195:H258" si="18">$K$5*E195+$L$5*F195+$M$5*G195</f>
        <v>-1.0532200874753518E-2</v>
      </c>
    </row>
    <row r="196" spans="1:8" x14ac:dyDescent="0.25">
      <c r="A196" s="7">
        <v>43971</v>
      </c>
      <c r="B196" s="8">
        <v>53.17</v>
      </c>
      <c r="C196" s="13">
        <v>37.630000000000003</v>
      </c>
      <c r="D196" s="13">
        <v>31.53</v>
      </c>
      <c r="E196" s="17">
        <f t="shared" si="15"/>
        <v>1.5082092401679903E-2</v>
      </c>
      <c r="F196" s="17">
        <f t="shared" si="16"/>
        <v>1.3193322563274101E-2</v>
      </c>
      <c r="G196" s="17">
        <f t="shared" si="17"/>
        <v>2.5699414443721702E-2</v>
      </c>
      <c r="H196" s="18">
        <f t="shared" si="18"/>
        <v>1.7885146586188498E-2</v>
      </c>
    </row>
    <row r="197" spans="1:8" x14ac:dyDescent="0.25">
      <c r="A197" s="4">
        <v>43970</v>
      </c>
      <c r="B197" s="5">
        <v>52.38</v>
      </c>
      <c r="C197" s="10">
        <v>37.14</v>
      </c>
      <c r="D197" s="10">
        <v>30.74</v>
      </c>
      <c r="E197" s="17">
        <f t="shared" si="15"/>
        <v>-1.1698113207547101E-2</v>
      </c>
      <c r="F197" s="17">
        <f t="shared" si="16"/>
        <v>-8.0128205128204844E-3</v>
      </c>
      <c r="G197" s="17">
        <f t="shared" si="17"/>
        <v>-1.3795316008983094E-2</v>
      </c>
      <c r="H197" s="18">
        <f t="shared" si="18"/>
        <v>-1.1376035991464216E-2</v>
      </c>
    </row>
    <row r="198" spans="1:8" x14ac:dyDescent="0.25">
      <c r="A198" s="7">
        <v>43969</v>
      </c>
      <c r="B198" s="8">
        <v>53</v>
      </c>
      <c r="C198" s="13">
        <v>37.44</v>
      </c>
      <c r="D198" s="13">
        <v>31.17</v>
      </c>
      <c r="E198" s="17">
        <f t="shared" si="15"/>
        <v>2.4946818797137782E-2</v>
      </c>
      <c r="F198" s="17">
        <f t="shared" si="16"/>
        <v>3.9134054954204744E-2</v>
      </c>
      <c r="G198" s="17">
        <f t="shared" si="17"/>
        <v>5.661016949152553E-2</v>
      </c>
      <c r="H198" s="18">
        <f t="shared" si="18"/>
        <v>3.8546629122128251E-2</v>
      </c>
    </row>
    <row r="199" spans="1:8" x14ac:dyDescent="0.25">
      <c r="A199" s="4">
        <v>43966</v>
      </c>
      <c r="B199" s="5">
        <v>51.71</v>
      </c>
      <c r="C199" s="10">
        <v>36.03</v>
      </c>
      <c r="D199" s="10">
        <v>29.5</v>
      </c>
      <c r="E199" s="17">
        <f t="shared" si="15"/>
        <v>1.7435102673382108E-3</v>
      </c>
      <c r="F199" s="17">
        <f t="shared" si="16"/>
        <v>-1.368738023542293E-2</v>
      </c>
      <c r="G199" s="17">
        <f t="shared" si="17"/>
        <v>2.3785253143051577E-3</v>
      </c>
      <c r="H199" s="18">
        <f t="shared" si="18"/>
        <v>-2.1389293576892449E-3</v>
      </c>
    </row>
    <row r="200" spans="1:8" x14ac:dyDescent="0.25">
      <c r="A200" s="7">
        <v>43965</v>
      </c>
      <c r="B200" s="8">
        <v>51.62</v>
      </c>
      <c r="C200" s="13">
        <v>36.53</v>
      </c>
      <c r="D200" s="13">
        <v>29.43</v>
      </c>
      <c r="E200" s="17">
        <f t="shared" si="15"/>
        <v>-1.4885496183206115E-2</v>
      </c>
      <c r="F200" s="17">
        <f t="shared" si="16"/>
        <v>3.8472107721900795E-3</v>
      </c>
      <c r="G200" s="17">
        <f t="shared" si="17"/>
        <v>-6.4145847400405298E-3</v>
      </c>
      <c r="H200" s="18">
        <f t="shared" si="18"/>
        <v>-7.2977111467398513E-3</v>
      </c>
    </row>
    <row r="201" spans="1:8" x14ac:dyDescent="0.25">
      <c r="A201" s="4">
        <v>43964</v>
      </c>
      <c r="B201" s="5">
        <v>52.4</v>
      </c>
      <c r="C201" s="10">
        <v>36.39</v>
      </c>
      <c r="D201" s="10">
        <v>29.62</v>
      </c>
      <c r="E201" s="17">
        <f t="shared" si="15"/>
        <v>4.7938638542666112E-3</v>
      </c>
      <c r="F201" s="17">
        <f t="shared" si="16"/>
        <v>-1.9199122325836981E-3</v>
      </c>
      <c r="G201" s="17">
        <f t="shared" si="17"/>
        <v>-1.8555334658714284E-2</v>
      </c>
      <c r="H201" s="18">
        <f t="shared" si="18"/>
        <v>-4.2438867418856038E-3</v>
      </c>
    </row>
    <row r="202" spans="1:8" x14ac:dyDescent="0.25">
      <c r="A202" s="7">
        <v>43963</v>
      </c>
      <c r="B202" s="8">
        <v>52.15</v>
      </c>
      <c r="C202" s="13">
        <v>36.46</v>
      </c>
      <c r="D202" s="13">
        <v>30.18</v>
      </c>
      <c r="E202" s="17">
        <f t="shared" si="15"/>
        <v>-1.3058289174867621E-2</v>
      </c>
      <c r="F202" s="17">
        <f t="shared" si="16"/>
        <v>-3.8251366120218844E-3</v>
      </c>
      <c r="G202" s="17">
        <f t="shared" si="17"/>
        <v>-1.4691478942213454E-2</v>
      </c>
      <c r="H202" s="18">
        <f t="shared" si="18"/>
        <v>-1.1125019003874772E-2</v>
      </c>
    </row>
    <row r="203" spans="1:8" x14ac:dyDescent="0.25">
      <c r="A203" s="4">
        <v>43962</v>
      </c>
      <c r="B203" s="5">
        <v>52.84</v>
      </c>
      <c r="C203" s="10">
        <v>36.6</v>
      </c>
      <c r="D203" s="10">
        <v>30.63</v>
      </c>
      <c r="E203" s="17">
        <f t="shared" si="15"/>
        <v>9.5529231944975201E-3</v>
      </c>
      <c r="F203" s="17">
        <f t="shared" si="16"/>
        <v>-6.514657980456029E-3</v>
      </c>
      <c r="G203" s="17">
        <f t="shared" si="17"/>
        <v>-6.1648280337444072E-3</v>
      </c>
      <c r="H203" s="18">
        <f t="shared" si="18"/>
        <v>4.1572041372689179E-4</v>
      </c>
    </row>
    <row r="204" spans="1:8" x14ac:dyDescent="0.25">
      <c r="A204" s="7">
        <v>43959</v>
      </c>
      <c r="B204" s="8">
        <v>52.34</v>
      </c>
      <c r="C204" s="13">
        <v>36.840000000000003</v>
      </c>
      <c r="D204" s="13">
        <v>30.82</v>
      </c>
      <c r="E204" s="17">
        <f t="shared" si="15"/>
        <v>1.7100660707345616E-2</v>
      </c>
      <c r="F204" s="17">
        <f t="shared" si="16"/>
        <v>2.106430155210659E-2</v>
      </c>
      <c r="G204" s="17">
        <f t="shared" si="17"/>
        <v>1.6826129990102245E-2</v>
      </c>
      <c r="H204" s="18">
        <f t="shared" si="18"/>
        <v>1.8063263928584396E-2</v>
      </c>
    </row>
    <row r="205" spans="1:8" x14ac:dyDescent="0.25">
      <c r="A205" s="4">
        <v>43958</v>
      </c>
      <c r="B205" s="5">
        <v>51.46</v>
      </c>
      <c r="C205" s="10">
        <v>36.08</v>
      </c>
      <c r="D205" s="10">
        <v>30.31</v>
      </c>
      <c r="E205" s="17">
        <f t="shared" si="15"/>
        <v>1.4990138067061176E-2</v>
      </c>
      <c r="F205" s="17">
        <f t="shared" si="16"/>
        <v>8.1028220173231524E-3</v>
      </c>
      <c r="G205" s="17">
        <f t="shared" si="17"/>
        <v>1.8139066174000629E-2</v>
      </c>
      <c r="H205" s="18">
        <f t="shared" si="18"/>
        <v>1.41485720378247E-2</v>
      </c>
    </row>
    <row r="206" spans="1:8" x14ac:dyDescent="0.25">
      <c r="A206" s="7">
        <v>43957</v>
      </c>
      <c r="B206" s="8">
        <v>50.7</v>
      </c>
      <c r="C206" s="13">
        <v>35.79</v>
      </c>
      <c r="D206" s="13">
        <v>29.77</v>
      </c>
      <c r="E206" s="17">
        <f t="shared" si="15"/>
        <v>-7.6335877862595547E-3</v>
      </c>
      <c r="F206" s="17">
        <f t="shared" si="16"/>
        <v>-3.0640668523677084E-3</v>
      </c>
      <c r="G206" s="17">
        <f t="shared" si="17"/>
        <v>-1.3585155732273035E-2</v>
      </c>
      <c r="H206" s="18">
        <f t="shared" si="18"/>
        <v>-8.2765939889260648E-3</v>
      </c>
    </row>
    <row r="207" spans="1:8" x14ac:dyDescent="0.25">
      <c r="A207" s="4">
        <v>43956</v>
      </c>
      <c r="B207" s="5">
        <v>51.09</v>
      </c>
      <c r="C207" s="10">
        <v>35.9</v>
      </c>
      <c r="D207" s="10">
        <v>30.18</v>
      </c>
      <c r="E207" s="17">
        <f t="shared" si="15"/>
        <v>9.6837944664032172E-3</v>
      </c>
      <c r="F207" s="17">
        <f t="shared" si="16"/>
        <v>5.6022408963585235E-3</v>
      </c>
      <c r="G207" s="17">
        <f t="shared" si="17"/>
        <v>-1.9841269841269771E-3</v>
      </c>
      <c r="H207" s="18">
        <f t="shared" si="18"/>
        <v>4.9753933078740906E-3</v>
      </c>
    </row>
    <row r="208" spans="1:8" x14ac:dyDescent="0.25">
      <c r="A208" s="7">
        <v>43955</v>
      </c>
      <c r="B208" s="8">
        <v>50.6</v>
      </c>
      <c r="C208" s="13">
        <v>35.700000000000003</v>
      </c>
      <c r="D208" s="13">
        <v>30.24</v>
      </c>
      <c r="E208" s="17">
        <f t="shared" si="15"/>
        <v>-4.9164208456243808E-3</v>
      </c>
      <c r="F208" s="17">
        <f t="shared" si="16"/>
        <v>1.0758776896942379E-2</v>
      </c>
      <c r="G208" s="17">
        <f t="shared" si="17"/>
        <v>-4.6082949308755561E-3</v>
      </c>
      <c r="H208" s="18">
        <f t="shared" si="18"/>
        <v>-6.7602809650206671E-4</v>
      </c>
    </row>
    <row r="209" spans="1:8" x14ac:dyDescent="0.25">
      <c r="A209" s="4">
        <v>43952</v>
      </c>
      <c r="B209" s="5">
        <v>50.85</v>
      </c>
      <c r="C209" s="10">
        <v>35.32</v>
      </c>
      <c r="D209" s="10">
        <v>30.38</v>
      </c>
      <c r="E209" s="17">
        <f t="shared" si="15"/>
        <v>-1.7581143740339922E-2</v>
      </c>
      <c r="F209" s="17">
        <f t="shared" si="16"/>
        <v>-3.6026200873362502E-2</v>
      </c>
      <c r="G209" s="17">
        <f t="shared" si="17"/>
        <v>-2.220791760540719E-2</v>
      </c>
      <c r="H209" s="18">
        <f t="shared" si="18"/>
        <v>-2.3897179779624508E-2</v>
      </c>
    </row>
    <row r="210" spans="1:8" x14ac:dyDescent="0.25">
      <c r="A210" s="7">
        <v>43951</v>
      </c>
      <c r="B210" s="8">
        <v>51.76</v>
      </c>
      <c r="C210" s="13">
        <v>36.64</v>
      </c>
      <c r="D210" s="13">
        <v>31.07</v>
      </c>
      <c r="E210" s="17">
        <f t="shared" si="15"/>
        <v>-2.8163725122042793E-2</v>
      </c>
      <c r="F210" s="17">
        <f t="shared" si="16"/>
        <v>-2.1106064654020762E-2</v>
      </c>
      <c r="G210" s="17">
        <f t="shared" si="17"/>
        <v>-1.9564531397917362E-2</v>
      </c>
      <c r="H210" s="18">
        <f t="shared" si="18"/>
        <v>-2.3622943295228883E-2</v>
      </c>
    </row>
    <row r="211" spans="1:8" x14ac:dyDescent="0.25">
      <c r="A211" s="4">
        <v>43950</v>
      </c>
      <c r="B211" s="5">
        <v>53.26</v>
      </c>
      <c r="C211" s="10">
        <v>37.43</v>
      </c>
      <c r="D211" s="10">
        <v>31.69</v>
      </c>
      <c r="E211" s="17">
        <f t="shared" si="15"/>
        <v>1.7577378677875233E-2</v>
      </c>
      <c r="F211" s="17">
        <f t="shared" si="16"/>
        <v>2.9144899642562727E-2</v>
      </c>
      <c r="G211" s="17">
        <f t="shared" si="17"/>
        <v>3.4606594841658511E-2</v>
      </c>
      <c r="H211" s="18">
        <f t="shared" si="18"/>
        <v>2.5932679535624351E-2</v>
      </c>
    </row>
    <row r="212" spans="1:8" x14ac:dyDescent="0.25">
      <c r="A212" s="7">
        <v>43949</v>
      </c>
      <c r="B212" s="8">
        <v>52.34</v>
      </c>
      <c r="C212" s="13">
        <v>36.369999999999997</v>
      </c>
      <c r="D212" s="13">
        <v>30.63</v>
      </c>
      <c r="E212" s="17">
        <f t="shared" si="15"/>
        <v>1.4537701104865297E-2</v>
      </c>
      <c r="F212" s="17">
        <f t="shared" si="16"/>
        <v>1.9283746556473247E-3</v>
      </c>
      <c r="G212" s="17">
        <f t="shared" si="17"/>
        <v>5.5810899540380543E-3</v>
      </c>
      <c r="H212" s="18">
        <f t="shared" si="18"/>
        <v>8.4178758456275888E-3</v>
      </c>
    </row>
    <row r="213" spans="1:8" x14ac:dyDescent="0.25">
      <c r="A213" s="4">
        <v>43948</v>
      </c>
      <c r="B213" s="5">
        <v>51.59</v>
      </c>
      <c r="C213" s="10">
        <v>36.299999999999997</v>
      </c>
      <c r="D213" s="10">
        <v>30.46</v>
      </c>
      <c r="E213" s="17">
        <f t="shared" si="15"/>
        <v>1.3755158184319161E-2</v>
      </c>
      <c r="F213" s="17">
        <f t="shared" si="16"/>
        <v>2.0236087689713189E-2</v>
      </c>
      <c r="G213" s="17">
        <f t="shared" si="17"/>
        <v>1.9752259792433779E-2</v>
      </c>
      <c r="H213" s="18">
        <f t="shared" si="18"/>
        <v>1.7334087520981027E-2</v>
      </c>
    </row>
    <row r="214" spans="1:8" x14ac:dyDescent="0.25">
      <c r="A214" s="7">
        <v>43945</v>
      </c>
      <c r="B214" s="8">
        <v>50.89</v>
      </c>
      <c r="C214" s="13">
        <v>35.58</v>
      </c>
      <c r="D214" s="13">
        <v>29.87</v>
      </c>
      <c r="E214" s="17">
        <f t="shared" si="15"/>
        <v>7.7227722772277296E-3</v>
      </c>
      <c r="F214" s="17">
        <f t="shared" si="16"/>
        <v>-1.4033118158855995E-3</v>
      </c>
      <c r="G214" s="17">
        <f t="shared" si="17"/>
        <v>1.1171293161814644E-2</v>
      </c>
      <c r="H214" s="18">
        <f t="shared" si="18"/>
        <v>6.3824580772981468E-3</v>
      </c>
    </row>
    <row r="215" spans="1:8" x14ac:dyDescent="0.25">
      <c r="A215" s="4">
        <v>43944</v>
      </c>
      <c r="B215" s="5">
        <v>50.5</v>
      </c>
      <c r="C215" s="10">
        <v>35.630000000000003</v>
      </c>
      <c r="D215" s="10">
        <v>29.54</v>
      </c>
      <c r="E215" s="17">
        <f t="shared" si="15"/>
        <v>1.3880626611144642E-3</v>
      </c>
      <c r="F215" s="17">
        <f t="shared" si="16"/>
        <v>-3.6353467561519581E-3</v>
      </c>
      <c r="G215" s="17">
        <f t="shared" si="17"/>
        <v>-1.0716677829872734E-2</v>
      </c>
      <c r="H215" s="18">
        <f t="shared" si="18"/>
        <v>-3.7052366847007976E-3</v>
      </c>
    </row>
    <row r="216" spans="1:8" x14ac:dyDescent="0.25">
      <c r="A216" s="7">
        <v>43943</v>
      </c>
      <c r="B216" s="8">
        <v>50.43</v>
      </c>
      <c r="C216" s="13">
        <v>35.76</v>
      </c>
      <c r="D216" s="13">
        <v>29.86</v>
      </c>
      <c r="E216" s="17">
        <f t="shared" si="15"/>
        <v>1.7349203147064785E-2</v>
      </c>
      <c r="F216" s="17">
        <f t="shared" si="16"/>
        <v>2.7291008330939226E-2</v>
      </c>
      <c r="G216" s="17">
        <f t="shared" si="17"/>
        <v>1.1175076193701283E-2</v>
      </c>
      <c r="H216" s="18">
        <f t="shared" si="18"/>
        <v>1.805741363065929E-2</v>
      </c>
    </row>
    <row r="217" spans="1:8" x14ac:dyDescent="0.25">
      <c r="A217" s="4">
        <v>43942</v>
      </c>
      <c r="B217" s="5">
        <v>49.57</v>
      </c>
      <c r="C217" s="10">
        <v>34.81</v>
      </c>
      <c r="D217" s="10">
        <v>29.53</v>
      </c>
      <c r="E217" s="17">
        <f t="shared" si="15"/>
        <v>-9.3924860111910258E-3</v>
      </c>
      <c r="F217" s="17">
        <f t="shared" si="16"/>
        <v>-2.7653631284916047E-2</v>
      </c>
      <c r="G217" s="17">
        <f t="shared" si="17"/>
        <v>-2.5412541254125398E-2</v>
      </c>
      <c r="H217" s="18">
        <f t="shared" si="18"/>
        <v>-1.9203701011484754E-2</v>
      </c>
    </row>
    <row r="218" spans="1:8" x14ac:dyDescent="0.25">
      <c r="A218" s="7">
        <v>43941</v>
      </c>
      <c r="B218" s="8">
        <v>50.04</v>
      </c>
      <c r="C218" s="13">
        <v>35.799999999999997</v>
      </c>
      <c r="D218" s="13">
        <v>30.3</v>
      </c>
      <c r="E218" s="17">
        <f t="shared" si="15"/>
        <v>-1.5348288075560879E-2</v>
      </c>
      <c r="F218" s="17">
        <f t="shared" si="16"/>
        <v>-1.2686155543298439E-2</v>
      </c>
      <c r="G218" s="17">
        <f t="shared" si="17"/>
        <v>-1.3029315960912058E-2</v>
      </c>
      <c r="H218" s="18">
        <f t="shared" si="18"/>
        <v>-1.3923114053824095E-2</v>
      </c>
    </row>
    <row r="219" spans="1:8" x14ac:dyDescent="0.25">
      <c r="A219" s="4">
        <v>43938</v>
      </c>
      <c r="B219" s="5">
        <v>50.82</v>
      </c>
      <c r="C219" s="10">
        <v>36.26</v>
      </c>
      <c r="D219" s="10">
        <v>30.7</v>
      </c>
      <c r="E219" s="17">
        <f t="shared" si="15"/>
        <v>1.335992023928223E-2</v>
      </c>
      <c r="F219" s="17">
        <f t="shared" si="16"/>
        <v>2.227234282492252E-2</v>
      </c>
      <c r="G219" s="17">
        <f t="shared" si="17"/>
        <v>3.6112048599392432E-2</v>
      </c>
      <c r="H219" s="18">
        <f t="shared" si="18"/>
        <v>2.2793282402485959E-2</v>
      </c>
    </row>
    <row r="220" spans="1:8" x14ac:dyDescent="0.25">
      <c r="A220" s="7">
        <v>43937</v>
      </c>
      <c r="B220" s="8">
        <v>50.15</v>
      </c>
      <c r="C220" s="13">
        <v>35.47</v>
      </c>
      <c r="D220" s="13">
        <v>29.63</v>
      </c>
      <c r="E220" s="17">
        <f t="shared" si="15"/>
        <v>-8.501383946223795E-3</v>
      </c>
      <c r="F220" s="17">
        <f t="shared" si="16"/>
        <v>5.3854875283445569E-3</v>
      </c>
      <c r="G220" s="17">
        <f t="shared" si="17"/>
        <v>-4.368279569892608E-3</v>
      </c>
      <c r="H220" s="18">
        <f t="shared" si="18"/>
        <v>-3.5440935581052459E-3</v>
      </c>
    </row>
    <row r="221" spans="1:8" x14ac:dyDescent="0.25">
      <c r="A221" s="4">
        <v>43936</v>
      </c>
      <c r="B221" s="5">
        <v>50.58</v>
      </c>
      <c r="C221" s="10">
        <v>35.28</v>
      </c>
      <c r="D221" s="10">
        <v>29.76</v>
      </c>
      <c r="E221" s="17">
        <f t="shared" si="15"/>
        <v>-9.9823840281856313E-3</v>
      </c>
      <c r="F221" s="17">
        <f t="shared" si="16"/>
        <v>-2.5683512841756406E-2</v>
      </c>
      <c r="G221" s="17">
        <f t="shared" si="17"/>
        <v>-4.4008994539029844E-2</v>
      </c>
      <c r="H221" s="18">
        <f t="shared" si="18"/>
        <v>-2.4717546960097817E-2</v>
      </c>
    </row>
    <row r="222" spans="1:8" x14ac:dyDescent="0.25">
      <c r="A222" s="7">
        <v>43935</v>
      </c>
      <c r="B222" s="8">
        <v>51.09</v>
      </c>
      <c r="C222" s="13">
        <v>36.21</v>
      </c>
      <c r="D222" s="13">
        <v>31.13</v>
      </c>
      <c r="E222" s="17">
        <f t="shared" si="15"/>
        <v>1.8337651983256986E-2</v>
      </c>
      <c r="F222" s="17">
        <f t="shared" si="16"/>
        <v>2.2881355932203418E-2</v>
      </c>
      <c r="G222" s="17">
        <f t="shared" si="17"/>
        <v>1.9652800524074587E-2</v>
      </c>
      <c r="H222" s="18">
        <f t="shared" si="18"/>
        <v>1.9948084325651927E-2</v>
      </c>
    </row>
    <row r="223" spans="1:8" x14ac:dyDescent="0.25">
      <c r="A223" s="4">
        <v>43934</v>
      </c>
      <c r="B223" s="5">
        <v>50.17</v>
      </c>
      <c r="C223" s="10">
        <v>35.4</v>
      </c>
      <c r="D223" s="10">
        <v>30.53</v>
      </c>
      <c r="E223" s="17">
        <f t="shared" si="15"/>
        <v>-4.1683207622071894E-3</v>
      </c>
      <c r="F223" s="17">
        <f t="shared" si="16"/>
        <v>1.4144271570013522E-3</v>
      </c>
      <c r="G223" s="17">
        <f t="shared" si="17"/>
        <v>-1.1974110032362373E-2</v>
      </c>
      <c r="H223" s="18">
        <f t="shared" si="18"/>
        <v>-5.1201712238244691E-3</v>
      </c>
    </row>
    <row r="224" spans="1:8" x14ac:dyDescent="0.25">
      <c r="A224" s="7">
        <v>43930</v>
      </c>
      <c r="B224" s="8">
        <v>50.38</v>
      </c>
      <c r="C224" s="13">
        <v>35.35</v>
      </c>
      <c r="D224" s="13">
        <v>30.9</v>
      </c>
      <c r="E224" s="17">
        <f t="shared" si="15"/>
        <v>1.3070581138146187E-2</v>
      </c>
      <c r="F224" s="17">
        <f t="shared" si="16"/>
        <v>-3.6640360766627689E-3</v>
      </c>
      <c r="G224" s="17">
        <f t="shared" si="17"/>
        <v>2.5215660252156491E-2</v>
      </c>
      <c r="H224" s="18">
        <f t="shared" si="18"/>
        <v>1.2423563781013683E-2</v>
      </c>
    </row>
    <row r="225" spans="1:8" x14ac:dyDescent="0.25">
      <c r="A225" s="4">
        <v>43929</v>
      </c>
      <c r="B225" s="5">
        <v>49.73</v>
      </c>
      <c r="C225" s="10">
        <v>35.479999999999997</v>
      </c>
      <c r="D225" s="10">
        <v>30.14</v>
      </c>
      <c r="E225" s="17">
        <f t="shared" si="15"/>
        <v>-2.407221664995074E-3</v>
      </c>
      <c r="F225" s="17">
        <f t="shared" si="16"/>
        <v>1.0250569476081939E-2</v>
      </c>
      <c r="G225" s="17">
        <f t="shared" si="17"/>
        <v>1.1409395973154268E-2</v>
      </c>
      <c r="H225" s="18">
        <f t="shared" si="18"/>
        <v>5.2370909621346391E-3</v>
      </c>
    </row>
    <row r="226" spans="1:8" x14ac:dyDescent="0.25">
      <c r="A226" s="7">
        <v>43928</v>
      </c>
      <c r="B226" s="8">
        <v>49.85</v>
      </c>
      <c r="C226" s="13">
        <v>35.119999999999997</v>
      </c>
      <c r="D226" s="13">
        <v>29.8</v>
      </c>
      <c r="E226" s="17">
        <f t="shared" si="15"/>
        <v>1.0746147607461509E-2</v>
      </c>
      <c r="F226" s="17">
        <f t="shared" si="16"/>
        <v>5.1516886090441361E-3</v>
      </c>
      <c r="G226" s="17">
        <f t="shared" si="17"/>
        <v>5.3981106612686069E-3</v>
      </c>
      <c r="H226" s="18">
        <f t="shared" si="18"/>
        <v>7.6034900799042023E-3</v>
      </c>
    </row>
    <row r="227" spans="1:8" x14ac:dyDescent="0.25">
      <c r="A227" s="4">
        <v>43927</v>
      </c>
      <c r="B227" s="5">
        <v>49.32</v>
      </c>
      <c r="C227" s="10">
        <v>34.94</v>
      </c>
      <c r="D227" s="10">
        <v>29.64</v>
      </c>
      <c r="E227" s="17">
        <f t="shared" si="15"/>
        <v>5.9050891131629868E-2</v>
      </c>
      <c r="F227" s="17">
        <f t="shared" si="16"/>
        <v>5.4633262903712509E-2</v>
      </c>
      <c r="G227" s="17">
        <f t="shared" si="17"/>
        <v>6.0844667143879816E-2</v>
      </c>
      <c r="H227" s="18">
        <f t="shared" si="18"/>
        <v>5.8440804085922032E-2</v>
      </c>
    </row>
    <row r="228" spans="1:8" x14ac:dyDescent="0.25">
      <c r="A228" s="7">
        <v>43924</v>
      </c>
      <c r="B228" s="8">
        <v>46.57</v>
      </c>
      <c r="C228" s="13">
        <v>33.130000000000003</v>
      </c>
      <c r="D228" s="13">
        <v>27.94</v>
      </c>
      <c r="E228" s="17">
        <f t="shared" si="15"/>
        <v>-2.2460117548278813E-2</v>
      </c>
      <c r="F228" s="17">
        <f t="shared" si="16"/>
        <v>-1.8951732306781155E-2</v>
      </c>
      <c r="G228" s="17">
        <f t="shared" si="17"/>
        <v>-1.688951442646025E-2</v>
      </c>
      <c r="H228" s="18">
        <f t="shared" si="18"/>
        <v>-1.9799794151099403E-2</v>
      </c>
    </row>
    <row r="229" spans="1:8" x14ac:dyDescent="0.25">
      <c r="A229" s="4">
        <v>43923</v>
      </c>
      <c r="B229" s="5">
        <v>47.64</v>
      </c>
      <c r="C229" s="10">
        <v>33.770000000000003</v>
      </c>
      <c r="D229" s="10">
        <v>28.42</v>
      </c>
      <c r="E229" s="17">
        <f t="shared" si="15"/>
        <v>1.2755102040816313E-2</v>
      </c>
      <c r="F229" s="17">
        <f t="shared" si="16"/>
        <v>3.3670033670033739E-2</v>
      </c>
      <c r="G229" s="17">
        <f t="shared" si="17"/>
        <v>1.4637629418065012E-2</v>
      </c>
      <c r="H229" s="18">
        <f t="shared" si="18"/>
        <v>1.8870597700836322E-2</v>
      </c>
    </row>
    <row r="230" spans="1:8" x14ac:dyDescent="0.25">
      <c r="A230" s="7">
        <v>43922</v>
      </c>
      <c r="B230" s="8">
        <v>47.04</v>
      </c>
      <c r="C230" s="13">
        <v>32.67</v>
      </c>
      <c r="D230" s="13">
        <v>28.01</v>
      </c>
      <c r="E230" s="17">
        <f t="shared" si="15"/>
        <v>-4.7580481878922942E-2</v>
      </c>
      <c r="F230" s="17">
        <f t="shared" si="16"/>
        <v>-4.2777615001465041E-2</v>
      </c>
      <c r="G230" s="17">
        <f t="shared" si="17"/>
        <v>-5.0830227041680831E-2</v>
      </c>
      <c r="H230" s="18">
        <f t="shared" si="18"/>
        <v>-4.7321406674497524E-2</v>
      </c>
    </row>
    <row r="231" spans="1:8" x14ac:dyDescent="0.25">
      <c r="A231" s="4">
        <v>43921</v>
      </c>
      <c r="B231" s="5">
        <v>49.39</v>
      </c>
      <c r="C231" s="10">
        <v>34.130000000000003</v>
      </c>
      <c r="D231" s="10">
        <v>29.51</v>
      </c>
      <c r="E231" s="17">
        <f t="shared" si="15"/>
        <v>-2.7564481197085988E-2</v>
      </c>
      <c r="F231" s="17">
        <f t="shared" si="16"/>
        <v>6.7846607669617143E-3</v>
      </c>
      <c r="G231" s="17">
        <f t="shared" si="17"/>
        <v>-1.0063737001006268E-2</v>
      </c>
      <c r="H231" s="18">
        <f t="shared" si="18"/>
        <v>-1.3039010558953809E-2</v>
      </c>
    </row>
    <row r="232" spans="1:8" x14ac:dyDescent="0.25">
      <c r="A232" s="7">
        <v>43920</v>
      </c>
      <c r="B232" s="8">
        <v>50.79</v>
      </c>
      <c r="C232" s="13">
        <v>33.9</v>
      </c>
      <c r="D232" s="13">
        <v>29.81</v>
      </c>
      <c r="E232" s="17">
        <f t="shared" si="15"/>
        <v>1.2156237544838522E-2</v>
      </c>
      <c r="F232" s="17">
        <f t="shared" si="16"/>
        <v>1.6491754122938351E-2</v>
      </c>
      <c r="G232" s="17">
        <f t="shared" si="17"/>
        <v>1.6365496079099984E-2</v>
      </c>
      <c r="H232" s="18">
        <f t="shared" si="18"/>
        <v>1.4611818721587301E-2</v>
      </c>
    </row>
    <row r="233" spans="1:8" x14ac:dyDescent="0.25">
      <c r="A233" s="4">
        <v>43917</v>
      </c>
      <c r="B233" s="5">
        <v>50.18</v>
      </c>
      <c r="C233" s="10">
        <v>33.35</v>
      </c>
      <c r="D233" s="10">
        <v>29.33</v>
      </c>
      <c r="E233" s="17">
        <f t="shared" si="15"/>
        <v>-1.1942675159236638E-3</v>
      </c>
      <c r="F233" s="17">
        <f t="shared" si="16"/>
        <v>-5.6843891402714841E-2</v>
      </c>
      <c r="G233" s="17">
        <f t="shared" si="17"/>
        <v>-3.9620170268500399E-2</v>
      </c>
      <c r="H233" s="18">
        <f t="shared" si="18"/>
        <v>-2.786025984857991E-2</v>
      </c>
    </row>
    <row r="234" spans="1:8" x14ac:dyDescent="0.25">
      <c r="A234" s="7">
        <v>43916</v>
      </c>
      <c r="B234" s="8">
        <v>50.24</v>
      </c>
      <c r="C234" s="13">
        <v>35.36</v>
      </c>
      <c r="D234" s="13">
        <v>30.54</v>
      </c>
      <c r="E234" s="17">
        <f t="shared" si="15"/>
        <v>3.289473684210531E-2</v>
      </c>
      <c r="F234" s="17">
        <f t="shared" si="16"/>
        <v>3.7863222776636229E-2</v>
      </c>
      <c r="G234" s="17">
        <f t="shared" si="17"/>
        <v>4.1965199590583424E-2</v>
      </c>
      <c r="H234" s="18">
        <f t="shared" si="18"/>
        <v>3.7029722080722735E-2</v>
      </c>
    </row>
    <row r="235" spans="1:8" x14ac:dyDescent="0.25">
      <c r="A235" s="4">
        <v>43915</v>
      </c>
      <c r="B235" s="5">
        <v>48.64</v>
      </c>
      <c r="C235" s="10">
        <v>34.07</v>
      </c>
      <c r="D235" s="10">
        <v>29.31</v>
      </c>
      <c r="E235" s="17">
        <f t="shared" si="15"/>
        <v>1.8852115626309063E-2</v>
      </c>
      <c r="F235" s="17">
        <f t="shared" si="16"/>
        <v>3.5247645092677082E-2</v>
      </c>
      <c r="G235" s="17">
        <f t="shared" si="17"/>
        <v>3.7154989384288628E-2</v>
      </c>
      <c r="H235" s="18">
        <f t="shared" si="18"/>
        <v>2.8880114005400241E-2</v>
      </c>
    </row>
    <row r="236" spans="1:8" x14ac:dyDescent="0.25">
      <c r="A236" s="7">
        <v>43914</v>
      </c>
      <c r="B236" s="8">
        <v>47.74</v>
      </c>
      <c r="C236" s="13">
        <v>32.909999999999997</v>
      </c>
      <c r="D236" s="13">
        <v>28.26</v>
      </c>
      <c r="E236" s="17">
        <f t="shared" si="15"/>
        <v>6.944444444444442E-2</v>
      </c>
      <c r="F236" s="17">
        <f t="shared" si="16"/>
        <v>7.5138843515190956E-2</v>
      </c>
      <c r="G236" s="17">
        <f t="shared" si="17"/>
        <v>9.4076655052264924E-2</v>
      </c>
      <c r="H236" s="18">
        <f t="shared" si="18"/>
        <v>7.861174232725654E-2</v>
      </c>
    </row>
    <row r="237" spans="1:8" x14ac:dyDescent="0.25">
      <c r="A237" s="4">
        <v>43913</v>
      </c>
      <c r="B237" s="5">
        <v>44.64</v>
      </c>
      <c r="C237" s="10">
        <v>30.61</v>
      </c>
      <c r="D237" s="10">
        <v>25.83</v>
      </c>
      <c r="E237" s="17">
        <f t="shared" si="15"/>
        <v>-1.0418975836843258E-2</v>
      </c>
      <c r="F237" s="17">
        <f t="shared" si="16"/>
        <v>-2.3915816326530615E-2</v>
      </c>
      <c r="G237" s="17">
        <f t="shared" si="17"/>
        <v>7.8033554428404983E-3</v>
      </c>
      <c r="H237" s="18">
        <f t="shared" si="18"/>
        <v>-8.3196293357407497E-3</v>
      </c>
    </row>
    <row r="238" spans="1:8" x14ac:dyDescent="0.25">
      <c r="A238" s="7">
        <v>43910</v>
      </c>
      <c r="B238" s="8">
        <v>45.11</v>
      </c>
      <c r="C238" s="13">
        <v>31.36</v>
      </c>
      <c r="D238" s="13">
        <v>25.63</v>
      </c>
      <c r="E238" s="17">
        <f t="shared" si="15"/>
        <v>2.4444444444444713E-3</v>
      </c>
      <c r="F238" s="17">
        <f t="shared" si="16"/>
        <v>7.3883713459685918E-3</v>
      </c>
      <c r="G238" s="17">
        <f t="shared" si="17"/>
        <v>2.7386541471048353E-3</v>
      </c>
      <c r="H238" s="18">
        <f t="shared" si="18"/>
        <v>3.8431401554162165E-3</v>
      </c>
    </row>
    <row r="239" spans="1:8" x14ac:dyDescent="0.25">
      <c r="A239" s="4">
        <v>43909</v>
      </c>
      <c r="B239" s="5">
        <v>45</v>
      </c>
      <c r="C239" s="10">
        <v>31.13</v>
      </c>
      <c r="D239" s="10">
        <v>25.56</v>
      </c>
      <c r="E239" s="17">
        <f t="shared" si="15"/>
        <v>1.3970256872465114E-2</v>
      </c>
      <c r="F239" s="17">
        <f t="shared" si="16"/>
        <v>7.7695046940757795E-3</v>
      </c>
      <c r="G239" s="17">
        <f t="shared" si="17"/>
        <v>1.4688368400158636E-2</v>
      </c>
      <c r="H239" s="18">
        <f t="shared" si="18"/>
        <v>1.2554130053005031E-2</v>
      </c>
    </row>
    <row r="240" spans="1:8" x14ac:dyDescent="0.25">
      <c r="A240" s="7">
        <v>43908</v>
      </c>
      <c r="B240" s="8">
        <v>44.38</v>
      </c>
      <c r="C240" s="13">
        <v>30.89</v>
      </c>
      <c r="D240" s="13">
        <v>25.19</v>
      </c>
      <c r="E240" s="17">
        <f t="shared" si="15"/>
        <v>-2.1173356859285453E-2</v>
      </c>
      <c r="F240" s="17">
        <f t="shared" si="16"/>
        <v>-8.636498077491872E-2</v>
      </c>
      <c r="G240" s="17">
        <f t="shared" si="17"/>
        <v>-7.6951264199340397E-2</v>
      </c>
      <c r="H240" s="18">
        <f t="shared" si="18"/>
        <v>-5.5759499675115572E-2</v>
      </c>
    </row>
    <row r="241" spans="1:8" x14ac:dyDescent="0.25">
      <c r="A241" s="4">
        <v>43907</v>
      </c>
      <c r="B241" s="5">
        <v>45.34</v>
      </c>
      <c r="C241" s="10">
        <v>33.81</v>
      </c>
      <c r="D241" s="10">
        <v>27.29</v>
      </c>
      <c r="E241" s="17">
        <f t="shared" si="15"/>
        <v>4.9051365108746081E-2</v>
      </c>
      <c r="F241" s="17">
        <f t="shared" si="16"/>
        <v>6.8921909579513274E-2</v>
      </c>
      <c r="G241" s="17">
        <f t="shared" si="17"/>
        <v>5.1637764932562558E-2</v>
      </c>
      <c r="H241" s="18">
        <f t="shared" si="18"/>
        <v>5.5109657728724754E-2</v>
      </c>
    </row>
    <row r="242" spans="1:8" x14ac:dyDescent="0.25">
      <c r="A242" s="7">
        <v>43906</v>
      </c>
      <c r="B242" s="8">
        <v>43.22</v>
      </c>
      <c r="C242" s="13">
        <v>31.63</v>
      </c>
      <c r="D242" s="13">
        <v>25.95</v>
      </c>
      <c r="E242" s="17">
        <f t="shared" si="15"/>
        <v>-6.5917441106548624E-2</v>
      </c>
      <c r="F242" s="17">
        <f t="shared" si="16"/>
        <v>-0.12479247371333702</v>
      </c>
      <c r="G242" s="17">
        <f t="shared" si="17"/>
        <v>-0.11463664278403274</v>
      </c>
      <c r="H242" s="18">
        <f t="shared" si="18"/>
        <v>-9.6637900925213266E-2</v>
      </c>
    </row>
    <row r="243" spans="1:8" x14ac:dyDescent="0.25">
      <c r="A243" s="4">
        <v>43903</v>
      </c>
      <c r="B243" s="5">
        <v>46.27</v>
      </c>
      <c r="C243" s="10">
        <v>36.14</v>
      </c>
      <c r="D243" s="10">
        <v>29.31</v>
      </c>
      <c r="E243" s="17">
        <f t="shared" si="15"/>
        <v>3.2812500000000133E-2</v>
      </c>
      <c r="F243" s="17">
        <f t="shared" si="16"/>
        <v>7.2085434589142627E-2</v>
      </c>
      <c r="G243" s="17">
        <f t="shared" si="17"/>
        <v>6.1956521739130244E-2</v>
      </c>
      <c r="H243" s="18">
        <f t="shared" si="18"/>
        <v>5.2261396084129656E-2</v>
      </c>
    </row>
    <row r="244" spans="1:8" x14ac:dyDescent="0.25">
      <c r="A244" s="7">
        <v>43902</v>
      </c>
      <c r="B244" s="8">
        <v>44.8</v>
      </c>
      <c r="C244" s="13">
        <v>33.71</v>
      </c>
      <c r="D244" s="13">
        <v>27.6</v>
      </c>
      <c r="E244" s="17">
        <f t="shared" si="15"/>
        <v>-9.8047110932152348E-2</v>
      </c>
      <c r="F244" s="17">
        <f t="shared" si="16"/>
        <v>-0.10010678056593703</v>
      </c>
      <c r="G244" s="17">
        <f t="shared" si="17"/>
        <v>-0.1246431969552807</v>
      </c>
      <c r="H244" s="18">
        <f t="shared" si="18"/>
        <v>-0.10686423000986188</v>
      </c>
    </row>
    <row r="245" spans="1:8" x14ac:dyDescent="0.25">
      <c r="A245" s="4">
        <v>43901</v>
      </c>
      <c r="B245" s="5">
        <v>49.67</v>
      </c>
      <c r="C245" s="10">
        <v>37.46</v>
      </c>
      <c r="D245" s="10">
        <v>31.53</v>
      </c>
      <c r="E245" s="17">
        <f t="shared" si="15"/>
        <v>-3.3845555339428013E-2</v>
      </c>
      <c r="F245" s="17">
        <f t="shared" si="16"/>
        <v>-4.6576737083227293E-2</v>
      </c>
      <c r="G245" s="17">
        <f t="shared" si="17"/>
        <v>-5.4005400540053872E-2</v>
      </c>
      <c r="H245" s="18">
        <f t="shared" si="18"/>
        <v>-4.348229200112648E-2</v>
      </c>
    </row>
    <row r="246" spans="1:8" x14ac:dyDescent="0.25">
      <c r="A246" s="7">
        <v>43900</v>
      </c>
      <c r="B246" s="8">
        <v>51.41</v>
      </c>
      <c r="C246" s="13">
        <v>39.29</v>
      </c>
      <c r="D246" s="13">
        <v>33.33</v>
      </c>
      <c r="E246" s="17">
        <f t="shared" si="15"/>
        <v>2.9847756410256387E-2</v>
      </c>
      <c r="F246" s="17">
        <f t="shared" si="16"/>
        <v>5.0815726129981309E-2</v>
      </c>
      <c r="G246" s="17">
        <f t="shared" si="17"/>
        <v>3.1569173630454861E-2</v>
      </c>
      <c r="H246" s="18">
        <f t="shared" si="18"/>
        <v>3.5927163182690229E-2</v>
      </c>
    </row>
    <row r="247" spans="1:8" x14ac:dyDescent="0.25">
      <c r="A247" s="4">
        <v>43899</v>
      </c>
      <c r="B247" s="5">
        <v>49.92</v>
      </c>
      <c r="C247" s="10">
        <v>37.39</v>
      </c>
      <c r="D247" s="10">
        <v>32.31</v>
      </c>
      <c r="E247" s="17">
        <f t="shared" si="15"/>
        <v>-5.0950570342205292E-2</v>
      </c>
      <c r="F247" s="17">
        <f t="shared" si="16"/>
        <v>-6.8278096187391002E-2</v>
      </c>
      <c r="G247" s="17">
        <f t="shared" si="17"/>
        <v>-9.3434343434343425E-2</v>
      </c>
      <c r="H247" s="18">
        <f t="shared" si="18"/>
        <v>-6.8746300825114362E-2</v>
      </c>
    </row>
    <row r="248" spans="1:8" x14ac:dyDescent="0.25">
      <c r="A248" s="7">
        <v>43896</v>
      </c>
      <c r="B248" s="8">
        <v>52.6</v>
      </c>
      <c r="C248" s="13">
        <v>40.130000000000003</v>
      </c>
      <c r="D248" s="13">
        <v>35.64</v>
      </c>
      <c r="E248" s="17">
        <f t="shared" si="15"/>
        <v>-9.6027113537939801E-3</v>
      </c>
      <c r="F248" s="17">
        <f t="shared" si="16"/>
        <v>-2.0502806931901318E-2</v>
      </c>
      <c r="G248" s="17">
        <f t="shared" si="17"/>
        <v>-1.8181818181818077E-2</v>
      </c>
      <c r="H248" s="18">
        <f t="shared" si="18"/>
        <v>-1.5153192459594057E-2</v>
      </c>
    </row>
    <row r="249" spans="1:8" x14ac:dyDescent="0.25">
      <c r="A249" s="4">
        <v>43895</v>
      </c>
      <c r="B249" s="5">
        <v>53.11</v>
      </c>
      <c r="C249" s="10">
        <v>40.97</v>
      </c>
      <c r="D249" s="10">
        <v>36.299999999999997</v>
      </c>
      <c r="E249" s="17">
        <f t="shared" si="15"/>
        <v>-1.8117951562211188E-2</v>
      </c>
      <c r="F249" s="17">
        <f t="shared" si="16"/>
        <v>-2.1027479091995316E-2</v>
      </c>
      <c r="G249" s="17">
        <f t="shared" si="17"/>
        <v>-3.3803566675539076E-2</v>
      </c>
      <c r="H249" s="18">
        <f t="shared" si="18"/>
        <v>-2.3766144118271132E-2</v>
      </c>
    </row>
    <row r="250" spans="1:8" x14ac:dyDescent="0.25">
      <c r="A250" s="7">
        <v>43894</v>
      </c>
      <c r="B250" s="8">
        <v>54.09</v>
      </c>
      <c r="C250" s="13">
        <v>41.85</v>
      </c>
      <c r="D250" s="13">
        <v>37.57</v>
      </c>
      <c r="E250" s="17">
        <f t="shared" si="15"/>
        <v>2.1722704948998972E-2</v>
      </c>
      <c r="F250" s="17">
        <f t="shared" si="16"/>
        <v>1.7752918287937902E-2</v>
      </c>
      <c r="G250" s="17">
        <f t="shared" si="17"/>
        <v>3.6413793103448278E-2</v>
      </c>
      <c r="H250" s="18">
        <f t="shared" si="18"/>
        <v>2.5242652601802668E-2</v>
      </c>
    </row>
    <row r="251" spans="1:8" x14ac:dyDescent="0.25">
      <c r="A251" s="4">
        <v>43893</v>
      </c>
      <c r="B251" s="5">
        <v>52.94</v>
      </c>
      <c r="C251" s="10">
        <v>41.12</v>
      </c>
      <c r="D251" s="10">
        <v>36.25</v>
      </c>
      <c r="E251" s="17">
        <f t="shared" si="15"/>
        <v>-1.2865933246317462E-2</v>
      </c>
      <c r="F251" s="17">
        <f t="shared" si="16"/>
        <v>-6.763285024154575E-3</v>
      </c>
      <c r="G251" s="17">
        <f t="shared" si="17"/>
        <v>-1.3605442176870763E-2</v>
      </c>
      <c r="H251" s="18">
        <f t="shared" si="18"/>
        <v>-1.1482400822240356E-2</v>
      </c>
    </row>
    <row r="252" spans="1:8" x14ac:dyDescent="0.25">
      <c r="A252" s="7">
        <v>43892</v>
      </c>
      <c r="B252" s="8">
        <v>53.63</v>
      </c>
      <c r="C252" s="13">
        <v>41.4</v>
      </c>
      <c r="D252" s="13">
        <v>36.75</v>
      </c>
      <c r="E252" s="17">
        <f t="shared" si="15"/>
        <v>1.2651057401812826E-2</v>
      </c>
      <c r="F252" s="17">
        <f t="shared" si="16"/>
        <v>2.1717670286278246E-2</v>
      </c>
      <c r="G252" s="17">
        <f t="shared" si="17"/>
        <v>2.1684737281067568E-2</v>
      </c>
      <c r="H252" s="18">
        <f t="shared" si="18"/>
        <v>1.7858154156700855E-2</v>
      </c>
    </row>
    <row r="253" spans="1:8" x14ac:dyDescent="0.25">
      <c r="A253" s="4">
        <v>43889</v>
      </c>
      <c r="B253" s="5">
        <v>52.96</v>
      </c>
      <c r="C253" s="10">
        <v>40.520000000000003</v>
      </c>
      <c r="D253" s="10">
        <v>35.97</v>
      </c>
      <c r="E253" s="17">
        <f t="shared" si="15"/>
        <v>-1.1316484345530453E-3</v>
      </c>
      <c r="F253" s="17">
        <f t="shared" si="16"/>
        <v>-3.6882222768624962E-3</v>
      </c>
      <c r="G253" s="17">
        <f t="shared" si="17"/>
        <v>-7.9977937120794262E-3</v>
      </c>
      <c r="H253" s="18">
        <f t="shared" si="18"/>
        <v>-3.9432809898849513E-3</v>
      </c>
    </row>
    <row r="254" spans="1:8" x14ac:dyDescent="0.25">
      <c r="A254" s="7">
        <v>43888</v>
      </c>
      <c r="B254" s="8">
        <v>53.02</v>
      </c>
      <c r="C254" s="13">
        <v>40.67</v>
      </c>
      <c r="D254" s="13">
        <v>36.26</v>
      </c>
      <c r="E254" s="17">
        <f t="shared" si="15"/>
        <v>-3.4244080145719447E-2</v>
      </c>
      <c r="F254" s="17">
        <f t="shared" si="16"/>
        <v>-2.3998080153587731E-2</v>
      </c>
      <c r="G254" s="17">
        <f t="shared" si="17"/>
        <v>-2.8403001071811373E-2</v>
      </c>
      <c r="H254" s="18">
        <f t="shared" si="18"/>
        <v>-2.9718188774720412E-2</v>
      </c>
    </row>
    <row r="255" spans="1:8" x14ac:dyDescent="0.25">
      <c r="A255" s="4">
        <v>43887</v>
      </c>
      <c r="B255" s="5">
        <v>54.9</v>
      </c>
      <c r="C255" s="10">
        <v>41.67</v>
      </c>
      <c r="D255" s="10">
        <v>37.32</v>
      </c>
      <c r="E255" s="17">
        <f t="shared" si="15"/>
        <v>4.9423393739702615E-3</v>
      </c>
      <c r="F255" s="17">
        <f t="shared" si="16"/>
        <v>7.9825834542814889E-3</v>
      </c>
      <c r="G255" s="17">
        <f t="shared" si="17"/>
        <v>2.680246582684731E-4</v>
      </c>
      <c r="H255" s="18">
        <f t="shared" si="18"/>
        <v>4.2922707106476327E-3</v>
      </c>
    </row>
    <row r="256" spans="1:8" x14ac:dyDescent="0.25">
      <c r="A256" s="7">
        <v>43886</v>
      </c>
      <c r="B256" s="8">
        <v>54.63</v>
      </c>
      <c r="C256" s="13">
        <v>41.34</v>
      </c>
      <c r="D256" s="13">
        <v>37.31</v>
      </c>
      <c r="E256" s="17">
        <f t="shared" si="15"/>
        <v>-1.6447368421051989E-3</v>
      </c>
      <c r="F256" s="17">
        <f t="shared" si="16"/>
        <v>-7.9193664506839179E-3</v>
      </c>
      <c r="G256" s="17">
        <f t="shared" si="17"/>
        <v>-2.5594149908592212E-2</v>
      </c>
      <c r="H256" s="18">
        <f t="shared" si="18"/>
        <v>-1.0753069079950023E-2</v>
      </c>
    </row>
    <row r="257" spans="1:8" x14ac:dyDescent="0.25">
      <c r="A257" s="4">
        <v>43885</v>
      </c>
      <c r="B257" s="5">
        <v>54.72</v>
      </c>
      <c r="C257" s="10">
        <v>41.67</v>
      </c>
      <c r="D257" s="10">
        <v>38.29</v>
      </c>
      <c r="E257" s="17">
        <f t="shared" si="15"/>
        <v>-3.3727706162811288E-2</v>
      </c>
      <c r="F257" s="17">
        <f t="shared" si="16"/>
        <v>-3.7422037422037313E-2</v>
      </c>
      <c r="G257" s="17">
        <f t="shared" si="17"/>
        <v>-4.3228385807096537E-2</v>
      </c>
      <c r="H257" s="18">
        <f t="shared" si="18"/>
        <v>-3.7659618623324106E-2</v>
      </c>
    </row>
    <row r="258" spans="1:8" x14ac:dyDescent="0.25">
      <c r="A258" s="7">
        <v>43882</v>
      </c>
      <c r="B258" s="8">
        <v>56.63</v>
      </c>
      <c r="C258" s="13">
        <v>43.29</v>
      </c>
      <c r="D258" s="13">
        <v>40.020000000000003</v>
      </c>
      <c r="E258" s="17">
        <f t="shared" si="15"/>
        <v>-8.4048327788477373E-3</v>
      </c>
      <c r="F258" s="17">
        <f t="shared" si="16"/>
        <v>-5.7418465778594774E-3</v>
      </c>
      <c r="G258" s="17">
        <f t="shared" si="17"/>
        <v>-6.4548162859979774E-3</v>
      </c>
      <c r="H258" s="18">
        <f t="shared" si="18"/>
        <v>-7.0941942769478577E-3</v>
      </c>
    </row>
    <row r="259" spans="1:8" x14ac:dyDescent="0.25">
      <c r="A259" s="4">
        <v>43881</v>
      </c>
      <c r="B259" s="5">
        <v>57.11</v>
      </c>
      <c r="C259" s="10">
        <v>43.54</v>
      </c>
      <c r="D259" s="10">
        <v>40.28</v>
      </c>
      <c r="E259" s="17">
        <f t="shared" ref="E259:E322" si="19">B259/B260-1</f>
        <v>-6.437021572720858E-3</v>
      </c>
      <c r="F259" s="17">
        <f t="shared" ref="F259:F322" si="20">C259/C260-1</f>
        <v>-1.560027130906616E-2</v>
      </c>
      <c r="G259" s="17">
        <f t="shared" ref="G259:G322" si="21">D259/D260-1</f>
        <v>-5.9230009871669154E-3</v>
      </c>
      <c r="H259" s="18">
        <f t="shared" ref="H259:H322" si="22">$K$5*E259+$L$5*F259+$M$5*G259</f>
        <v>-8.6999195524065931E-3</v>
      </c>
    </row>
    <row r="260" spans="1:8" x14ac:dyDescent="0.25">
      <c r="A260" s="7">
        <v>43880</v>
      </c>
      <c r="B260" s="8">
        <v>57.48</v>
      </c>
      <c r="C260" s="13">
        <v>44.23</v>
      </c>
      <c r="D260" s="13">
        <v>40.520000000000003</v>
      </c>
      <c r="E260" s="17">
        <f t="shared" si="19"/>
        <v>-1.736714136853057E-3</v>
      </c>
      <c r="F260" s="17">
        <f t="shared" si="20"/>
        <v>7.2876337964016269E-3</v>
      </c>
      <c r="G260" s="17">
        <f t="shared" si="21"/>
        <v>5.2096254031257505E-3</v>
      </c>
      <c r="H260" s="18">
        <f t="shared" si="22"/>
        <v>2.8099541326387753E-3</v>
      </c>
    </row>
    <row r="261" spans="1:8" x14ac:dyDescent="0.25">
      <c r="A261" s="4">
        <v>43879</v>
      </c>
      <c r="B261" s="5">
        <v>57.58</v>
      </c>
      <c r="C261" s="10">
        <v>43.91</v>
      </c>
      <c r="D261" s="10">
        <v>40.31</v>
      </c>
      <c r="E261" s="17">
        <f t="shared" si="19"/>
        <v>-1.4884516680923943E-2</v>
      </c>
      <c r="F261" s="17">
        <f t="shared" si="20"/>
        <v>-6.5610859728507664E-3</v>
      </c>
      <c r="G261" s="17">
        <f t="shared" si="21"/>
        <v>-4.4455421091627034E-3</v>
      </c>
      <c r="H261" s="18">
        <f t="shared" si="22"/>
        <v>-9.4368109949185403E-3</v>
      </c>
    </row>
    <row r="262" spans="1:8" x14ac:dyDescent="0.25">
      <c r="A262" s="7">
        <v>43875</v>
      </c>
      <c r="B262" s="8">
        <v>58.45</v>
      </c>
      <c r="C262" s="13">
        <v>44.2</v>
      </c>
      <c r="D262" s="13">
        <v>40.49</v>
      </c>
      <c r="E262" s="17">
        <f t="shared" si="19"/>
        <v>-7.4715571404312398E-3</v>
      </c>
      <c r="F262" s="17">
        <f t="shared" si="20"/>
        <v>4.5269352648258376E-4</v>
      </c>
      <c r="G262" s="17">
        <f t="shared" si="21"/>
        <v>0</v>
      </c>
      <c r="H262" s="18">
        <f t="shared" si="22"/>
        <v>-3.0523911904838824E-3</v>
      </c>
    </row>
    <row r="263" spans="1:8" x14ac:dyDescent="0.25">
      <c r="A263" s="4">
        <v>43874</v>
      </c>
      <c r="B263" s="5">
        <v>58.89</v>
      </c>
      <c r="C263" s="10">
        <v>44.18</v>
      </c>
      <c r="D263" s="10">
        <v>40.49</v>
      </c>
      <c r="E263" s="17">
        <f t="shared" si="19"/>
        <v>-8.7527352297592786E-3</v>
      </c>
      <c r="F263" s="17">
        <f t="shared" si="20"/>
        <v>-1.3178467723922394E-2</v>
      </c>
      <c r="G263" s="17">
        <f t="shared" si="21"/>
        <v>-7.3547438097572027E-3</v>
      </c>
      <c r="H263" s="18">
        <f t="shared" si="22"/>
        <v>-9.4880712660791351E-3</v>
      </c>
    </row>
    <row r="264" spans="1:8" x14ac:dyDescent="0.25">
      <c r="A264" s="7">
        <v>43873</v>
      </c>
      <c r="B264" s="8">
        <v>59.41</v>
      </c>
      <c r="C264" s="13">
        <v>44.77</v>
      </c>
      <c r="D264" s="13">
        <v>40.79</v>
      </c>
      <c r="E264" s="17">
        <f t="shared" si="19"/>
        <v>-4.8576214405361418E-3</v>
      </c>
      <c r="F264" s="17">
        <f t="shared" si="20"/>
        <v>1.3583880461851994E-2</v>
      </c>
      <c r="G264" s="17">
        <f t="shared" si="21"/>
        <v>5.4227261523291936E-3</v>
      </c>
      <c r="H264" s="18">
        <f t="shared" si="22"/>
        <v>3.2159816963856381E-3</v>
      </c>
    </row>
    <row r="265" spans="1:8" x14ac:dyDescent="0.25">
      <c r="A265" s="4">
        <v>43872</v>
      </c>
      <c r="B265" s="5">
        <v>59.7</v>
      </c>
      <c r="C265" s="10">
        <v>44.17</v>
      </c>
      <c r="D265" s="10">
        <v>40.57</v>
      </c>
      <c r="E265" s="17">
        <f t="shared" si="19"/>
        <v>5.050505050505194E-3</v>
      </c>
      <c r="F265" s="17">
        <f t="shared" si="20"/>
        <v>1.3073394495412893E-2</v>
      </c>
      <c r="G265" s="17">
        <f t="shared" si="21"/>
        <v>4.705299653293693E-3</v>
      </c>
      <c r="H265" s="18">
        <f t="shared" si="22"/>
        <v>7.0643984522074038E-3</v>
      </c>
    </row>
    <row r="266" spans="1:8" x14ac:dyDescent="0.25">
      <c r="A266" s="7">
        <v>43871</v>
      </c>
      <c r="B266" s="8">
        <v>59.4</v>
      </c>
      <c r="C266" s="13">
        <v>43.6</v>
      </c>
      <c r="D266" s="13">
        <v>40.380000000000003</v>
      </c>
      <c r="E266" s="17">
        <f t="shared" si="19"/>
        <v>-1.1770640659155562E-3</v>
      </c>
      <c r="F266" s="17">
        <f t="shared" si="20"/>
        <v>5.5350553505535416E-3</v>
      </c>
      <c r="G266" s="17">
        <f t="shared" si="21"/>
        <v>1.4880952380953438E-3</v>
      </c>
      <c r="H266" s="18">
        <f t="shared" si="22"/>
        <v>1.4266134771562106E-3</v>
      </c>
    </row>
    <row r="267" spans="1:8" x14ac:dyDescent="0.25">
      <c r="A267" s="4">
        <v>43868</v>
      </c>
      <c r="B267" s="5">
        <v>59.47</v>
      </c>
      <c r="C267" s="10">
        <v>43.36</v>
      </c>
      <c r="D267" s="10">
        <v>40.32</v>
      </c>
      <c r="E267" s="17">
        <f t="shared" si="19"/>
        <v>-9.6586178184845384E-3</v>
      </c>
      <c r="F267" s="17">
        <f t="shared" si="20"/>
        <v>-1.3873095292244675E-2</v>
      </c>
      <c r="G267" s="17">
        <f t="shared" si="21"/>
        <v>-6.8965517241379448E-3</v>
      </c>
      <c r="H267" s="18">
        <f t="shared" si="22"/>
        <v>-9.9138111241494267E-3</v>
      </c>
    </row>
    <row r="268" spans="1:8" x14ac:dyDescent="0.25">
      <c r="A268" s="7">
        <v>43867</v>
      </c>
      <c r="B268" s="8">
        <v>60.05</v>
      </c>
      <c r="C268" s="13">
        <v>43.97</v>
      </c>
      <c r="D268" s="13">
        <v>40.6</v>
      </c>
      <c r="E268" s="17">
        <f t="shared" si="19"/>
        <v>7.5503355704698016E-3</v>
      </c>
      <c r="F268" s="17">
        <f t="shared" si="20"/>
        <v>9.1053949465047523E-4</v>
      </c>
      <c r="G268" s="17">
        <f t="shared" si="21"/>
        <v>5.4482417038137498E-3</v>
      </c>
      <c r="H268" s="18">
        <f t="shared" si="22"/>
        <v>5.140918275924191E-3</v>
      </c>
    </row>
    <row r="269" spans="1:8" x14ac:dyDescent="0.25">
      <c r="A269" s="4">
        <v>43866</v>
      </c>
      <c r="B269" s="5">
        <v>59.6</v>
      </c>
      <c r="C269" s="10">
        <v>43.93</v>
      </c>
      <c r="D269" s="10">
        <v>40.380000000000003</v>
      </c>
      <c r="E269" s="17">
        <f t="shared" si="19"/>
        <v>8.9724056204503189E-3</v>
      </c>
      <c r="F269" s="17">
        <f t="shared" si="20"/>
        <v>5.7234432234432031E-3</v>
      </c>
      <c r="G269" s="17">
        <f t="shared" si="21"/>
        <v>1.0763454317897381E-2</v>
      </c>
      <c r="H269" s="18">
        <f t="shared" si="22"/>
        <v>8.670467737463312E-3</v>
      </c>
    </row>
    <row r="270" spans="1:8" x14ac:dyDescent="0.25">
      <c r="A270" s="7">
        <v>43865</v>
      </c>
      <c r="B270" s="8">
        <v>59.07</v>
      </c>
      <c r="C270" s="13">
        <v>43.68</v>
      </c>
      <c r="D270" s="13">
        <v>39.950000000000003</v>
      </c>
      <c r="E270" s="17">
        <f t="shared" si="19"/>
        <v>1.5122873345935872E-2</v>
      </c>
      <c r="F270" s="17">
        <f t="shared" si="20"/>
        <v>2.5833724753405285E-2</v>
      </c>
      <c r="G270" s="17">
        <f t="shared" si="21"/>
        <v>1.7316017316017396E-2</v>
      </c>
      <c r="H270" s="18">
        <f t="shared" si="22"/>
        <v>1.8637005978731441E-2</v>
      </c>
    </row>
    <row r="271" spans="1:8" x14ac:dyDescent="0.25">
      <c r="A271" s="4">
        <v>43864</v>
      </c>
      <c r="B271" s="5">
        <v>58.19</v>
      </c>
      <c r="C271" s="10">
        <v>42.58</v>
      </c>
      <c r="D271" s="10">
        <v>39.270000000000003</v>
      </c>
      <c r="E271" s="17">
        <f t="shared" si="19"/>
        <v>7.6190476190476364E-3</v>
      </c>
      <c r="F271" s="17">
        <f t="shared" si="20"/>
        <v>1.1161244360009537E-2</v>
      </c>
      <c r="G271" s="17">
        <f t="shared" si="21"/>
        <v>4.3478260869564966E-3</v>
      </c>
      <c r="H271" s="18">
        <f t="shared" si="22"/>
        <v>7.5381191492152029E-3</v>
      </c>
    </row>
    <row r="272" spans="1:8" x14ac:dyDescent="0.25">
      <c r="A272" s="7">
        <v>43861</v>
      </c>
      <c r="B272" s="8">
        <v>57.75</v>
      </c>
      <c r="C272" s="13">
        <v>42.11</v>
      </c>
      <c r="D272" s="13">
        <v>39.1</v>
      </c>
      <c r="E272" s="17">
        <f t="shared" si="19"/>
        <v>-1.635155850792025E-2</v>
      </c>
      <c r="F272" s="17">
        <f t="shared" si="20"/>
        <v>-2.024197301070263E-2</v>
      </c>
      <c r="G272" s="17">
        <f t="shared" si="21"/>
        <v>-1.7834714895754833E-2</v>
      </c>
      <c r="H272" s="18">
        <f t="shared" si="22"/>
        <v>-1.7841517615181834E-2</v>
      </c>
    </row>
    <row r="273" spans="1:8" x14ac:dyDescent="0.25">
      <c r="A273" s="4">
        <v>43860</v>
      </c>
      <c r="B273" s="5">
        <v>58.71</v>
      </c>
      <c r="C273" s="10">
        <v>42.98</v>
      </c>
      <c r="D273" s="10">
        <v>39.81</v>
      </c>
      <c r="E273" s="17">
        <f t="shared" si="19"/>
        <v>-1.3607756421160078E-3</v>
      </c>
      <c r="F273" s="17">
        <f t="shared" si="20"/>
        <v>-1.4898005959202543E-2</v>
      </c>
      <c r="G273" s="17">
        <f t="shared" si="21"/>
        <v>-1.0037641154329036E-3</v>
      </c>
      <c r="H273" s="18">
        <f t="shared" si="22"/>
        <v>-4.8289990754704576E-3</v>
      </c>
    </row>
    <row r="274" spans="1:8" x14ac:dyDescent="0.25">
      <c r="A274" s="7">
        <v>43859</v>
      </c>
      <c r="B274" s="8">
        <v>58.79</v>
      </c>
      <c r="C274" s="13">
        <v>43.63</v>
      </c>
      <c r="D274" s="13">
        <v>39.85</v>
      </c>
      <c r="E274" s="17">
        <f t="shared" si="19"/>
        <v>-3.2214309935570951E-3</v>
      </c>
      <c r="F274" s="17">
        <f t="shared" si="20"/>
        <v>4.8364808843850415E-3</v>
      </c>
      <c r="G274" s="17">
        <f t="shared" si="21"/>
        <v>1.5079165619502621E-3</v>
      </c>
      <c r="H274" s="18">
        <f t="shared" si="22"/>
        <v>3.801288910801227E-4</v>
      </c>
    </row>
    <row r="275" spans="1:8" x14ac:dyDescent="0.25">
      <c r="A275" s="4">
        <v>43858</v>
      </c>
      <c r="B275" s="5">
        <v>58.98</v>
      </c>
      <c r="C275" s="10">
        <v>43.42</v>
      </c>
      <c r="D275" s="10">
        <v>39.79</v>
      </c>
      <c r="E275" s="17">
        <f t="shared" si="19"/>
        <v>8.8949709202872373E-3</v>
      </c>
      <c r="F275" s="17">
        <f t="shared" si="20"/>
        <v>8.3604273107291682E-3</v>
      </c>
      <c r="G275" s="17">
        <f t="shared" si="21"/>
        <v>1.1181702668360716E-2</v>
      </c>
      <c r="H275" s="18">
        <f t="shared" si="22"/>
        <v>9.4649095141131866E-3</v>
      </c>
    </row>
    <row r="276" spans="1:8" x14ac:dyDescent="0.25">
      <c r="A276" s="7">
        <v>43857</v>
      </c>
      <c r="B276" s="8">
        <v>58.46</v>
      </c>
      <c r="C276" s="13">
        <v>43.06</v>
      </c>
      <c r="D276" s="13">
        <v>39.35</v>
      </c>
      <c r="E276" s="17">
        <f t="shared" si="19"/>
        <v>-1.7974130690408208E-2</v>
      </c>
      <c r="F276" s="17">
        <f t="shared" si="20"/>
        <v>-3.4529147982062747E-2</v>
      </c>
      <c r="G276" s="17">
        <f t="shared" si="21"/>
        <v>-2.429952888668474E-2</v>
      </c>
      <c r="H276" s="18">
        <f t="shared" si="22"/>
        <v>-2.4318782569744419E-2</v>
      </c>
    </row>
    <row r="277" spans="1:8" x14ac:dyDescent="0.25">
      <c r="A277" s="4">
        <v>43854</v>
      </c>
      <c r="B277" s="5">
        <v>59.53</v>
      </c>
      <c r="C277" s="10">
        <v>44.6</v>
      </c>
      <c r="D277" s="10">
        <v>40.33</v>
      </c>
      <c r="E277" s="17">
        <f t="shared" si="19"/>
        <v>-3.8487282463185446E-3</v>
      </c>
      <c r="F277" s="17">
        <f t="shared" si="20"/>
        <v>-8.0071174377224219E-3</v>
      </c>
      <c r="G277" s="17">
        <f t="shared" si="21"/>
        <v>-1.7326732673267342E-3</v>
      </c>
      <c r="H277" s="18">
        <f t="shared" si="22"/>
        <v>-4.2900292325996842E-3</v>
      </c>
    </row>
    <row r="278" spans="1:8" x14ac:dyDescent="0.25">
      <c r="A278" s="7">
        <v>43853</v>
      </c>
      <c r="B278" s="8">
        <v>59.76</v>
      </c>
      <c r="C278" s="13">
        <v>44.96</v>
      </c>
      <c r="D278" s="13">
        <v>40.4</v>
      </c>
      <c r="E278" s="17">
        <f t="shared" si="19"/>
        <v>1.1727257497067267E-3</v>
      </c>
      <c r="F278" s="17">
        <f t="shared" si="20"/>
        <v>-1.0345586616772984E-2</v>
      </c>
      <c r="G278" s="17">
        <f t="shared" si="21"/>
        <v>-2.9615004935835687E-3</v>
      </c>
      <c r="H278" s="18">
        <f t="shared" si="22"/>
        <v>-3.1586620391131047E-3</v>
      </c>
    </row>
    <row r="279" spans="1:8" x14ac:dyDescent="0.25">
      <c r="A279" s="4">
        <v>43852</v>
      </c>
      <c r="B279" s="5">
        <v>59.69</v>
      </c>
      <c r="C279" s="10">
        <v>45.43</v>
      </c>
      <c r="D279" s="10">
        <v>40.520000000000003</v>
      </c>
      <c r="E279" s="17">
        <f t="shared" si="19"/>
        <v>4.5439246045102522E-3</v>
      </c>
      <c r="F279" s="17">
        <f t="shared" si="20"/>
        <v>8.2112738570794264E-3</v>
      </c>
      <c r="G279" s="17">
        <f t="shared" si="21"/>
        <v>-3.6882222768624962E-3</v>
      </c>
      <c r="H279" s="18">
        <f t="shared" si="22"/>
        <v>2.9530233352036564E-3</v>
      </c>
    </row>
    <row r="280" spans="1:8" x14ac:dyDescent="0.25">
      <c r="A280" s="7">
        <v>43851</v>
      </c>
      <c r="B280" s="8">
        <v>59.42</v>
      </c>
      <c r="C280" s="13">
        <v>45.06</v>
      </c>
      <c r="D280" s="13">
        <v>40.67</v>
      </c>
      <c r="E280" s="17">
        <f t="shared" si="19"/>
        <v>-5.3565450284566163E-3</v>
      </c>
      <c r="F280" s="17">
        <f t="shared" si="20"/>
        <v>-2.5308241401687082E-2</v>
      </c>
      <c r="G280" s="17">
        <f t="shared" si="21"/>
        <v>-9.9805258033105471E-3</v>
      </c>
      <c r="H280" s="18">
        <f t="shared" si="22"/>
        <v>-1.2070070585905968E-2</v>
      </c>
    </row>
    <row r="281" spans="1:8" x14ac:dyDescent="0.25">
      <c r="A281" s="4">
        <v>43847</v>
      </c>
      <c r="B281" s="5">
        <v>59.74</v>
      </c>
      <c r="C281" s="10">
        <v>46.23</v>
      </c>
      <c r="D281" s="10">
        <v>41.08</v>
      </c>
      <c r="E281" s="17">
        <f t="shared" si="19"/>
        <v>6.7001675041877817E-4</v>
      </c>
      <c r="F281" s="17">
        <f t="shared" si="20"/>
        <v>5.6558625190341605E-3</v>
      </c>
      <c r="G281" s="17">
        <f t="shared" si="21"/>
        <v>4.400977995109967E-3</v>
      </c>
      <c r="H281" s="18">
        <f t="shared" si="22"/>
        <v>3.1487749646855242E-3</v>
      </c>
    </row>
    <row r="282" spans="1:8" x14ac:dyDescent="0.25">
      <c r="A282" s="7">
        <v>43846</v>
      </c>
      <c r="B282" s="8">
        <v>59.7</v>
      </c>
      <c r="C282" s="13">
        <v>45.97</v>
      </c>
      <c r="D282" s="13">
        <v>40.9</v>
      </c>
      <c r="E282" s="17">
        <f t="shared" si="19"/>
        <v>6.7046597385189699E-4</v>
      </c>
      <c r="F282" s="17">
        <f t="shared" si="20"/>
        <v>6.3485113835375362E-3</v>
      </c>
      <c r="G282" s="17">
        <f t="shared" si="21"/>
        <v>4.9140049140048436E-3</v>
      </c>
      <c r="H282" s="18">
        <f t="shared" si="22"/>
        <v>3.4916770318446479E-3</v>
      </c>
    </row>
    <row r="283" spans="1:8" x14ac:dyDescent="0.25">
      <c r="A283" s="4">
        <v>43845</v>
      </c>
      <c r="B283" s="5">
        <v>59.66</v>
      </c>
      <c r="C283" s="10">
        <v>45.68</v>
      </c>
      <c r="D283" s="10">
        <v>40.700000000000003</v>
      </c>
      <c r="E283" s="17">
        <f t="shared" si="19"/>
        <v>-3.6740146960588804E-3</v>
      </c>
      <c r="F283" s="17">
        <f t="shared" si="20"/>
        <v>-7.8192875760207947E-3</v>
      </c>
      <c r="G283" s="17">
        <f t="shared" si="21"/>
        <v>-1.7169487368162706E-3</v>
      </c>
      <c r="H283" s="18">
        <f t="shared" si="22"/>
        <v>-4.1613001986281276E-3</v>
      </c>
    </row>
    <row r="284" spans="1:8" x14ac:dyDescent="0.25">
      <c r="A284" s="7">
        <v>43844</v>
      </c>
      <c r="B284" s="8">
        <v>59.88</v>
      </c>
      <c r="C284" s="13">
        <v>46.04</v>
      </c>
      <c r="D284" s="13">
        <v>40.770000000000003</v>
      </c>
      <c r="E284" s="17">
        <f t="shared" si="19"/>
        <v>3.3411293017038268E-4</v>
      </c>
      <c r="F284" s="17">
        <f t="shared" si="20"/>
        <v>-5.6155507559394469E-3</v>
      </c>
      <c r="G284" s="17">
        <f t="shared" si="21"/>
        <v>-3.4221461745292947E-3</v>
      </c>
      <c r="H284" s="18">
        <f t="shared" si="22"/>
        <v>-2.407349314759403E-3</v>
      </c>
    </row>
    <row r="285" spans="1:8" x14ac:dyDescent="0.25">
      <c r="A285" s="4">
        <v>43843</v>
      </c>
      <c r="B285" s="5">
        <v>59.86</v>
      </c>
      <c r="C285" s="10">
        <v>46.3</v>
      </c>
      <c r="D285" s="10">
        <v>40.909999999999997</v>
      </c>
      <c r="E285" s="17">
        <f t="shared" si="19"/>
        <v>5.7123655913977611E-3</v>
      </c>
      <c r="F285" s="17">
        <f t="shared" si="20"/>
        <v>1.5573590699714757E-2</v>
      </c>
      <c r="G285" s="17">
        <f t="shared" si="21"/>
        <v>2.4503798088701956E-3</v>
      </c>
      <c r="H285" s="18">
        <f t="shared" si="22"/>
        <v>7.3050730014846531E-3</v>
      </c>
    </row>
    <row r="286" spans="1:8" x14ac:dyDescent="0.25">
      <c r="A286" s="7">
        <v>43840</v>
      </c>
      <c r="B286" s="8">
        <v>59.52</v>
      </c>
      <c r="C286" s="13">
        <v>45.59</v>
      </c>
      <c r="D286" s="13">
        <v>40.81</v>
      </c>
      <c r="E286" s="17">
        <f t="shared" si="19"/>
        <v>-7.0070070070069601E-3</v>
      </c>
      <c r="F286" s="17">
        <f t="shared" si="20"/>
        <v>5.292171995589845E-3</v>
      </c>
      <c r="G286" s="17">
        <f t="shared" si="21"/>
        <v>-3.1753786028333453E-3</v>
      </c>
      <c r="H286" s="18">
        <f t="shared" si="22"/>
        <v>-2.5632776667426898E-3</v>
      </c>
    </row>
    <row r="287" spans="1:8" x14ac:dyDescent="0.25">
      <c r="A287" s="4">
        <v>43839</v>
      </c>
      <c r="B287" s="5">
        <v>59.94</v>
      </c>
      <c r="C287" s="10">
        <v>45.35</v>
      </c>
      <c r="D287" s="10">
        <v>40.94</v>
      </c>
      <c r="E287" s="17">
        <f t="shared" si="19"/>
        <v>7.0564516129030253E-3</v>
      </c>
      <c r="F287" s="17">
        <f t="shared" si="20"/>
        <v>6.6592674805772134E-3</v>
      </c>
      <c r="G287" s="17">
        <f t="shared" si="21"/>
        <v>4.1697326465537365E-3</v>
      </c>
      <c r="H287" s="18">
        <f t="shared" si="22"/>
        <v>6.0535403283393414E-3</v>
      </c>
    </row>
    <row r="288" spans="1:8" x14ac:dyDescent="0.25">
      <c r="A288" s="7">
        <v>43838</v>
      </c>
      <c r="B288" s="8">
        <v>59.52</v>
      </c>
      <c r="C288" s="13">
        <v>45.05</v>
      </c>
      <c r="D288" s="13">
        <v>40.770000000000003</v>
      </c>
      <c r="E288" s="17">
        <f t="shared" si="19"/>
        <v>1.6803898504469394E-4</v>
      </c>
      <c r="F288" s="17">
        <f t="shared" si="20"/>
        <v>5.8048671578476707E-3</v>
      </c>
      <c r="G288" s="17">
        <f t="shared" si="21"/>
        <v>4.9297510475720951E-3</v>
      </c>
      <c r="H288" s="18">
        <f t="shared" si="22"/>
        <v>3.1395264853966024E-3</v>
      </c>
    </row>
    <row r="289" spans="1:8" x14ac:dyDescent="0.25">
      <c r="A289" s="4">
        <v>43837</v>
      </c>
      <c r="B289" s="5">
        <v>59.51</v>
      </c>
      <c r="C289" s="10">
        <v>44.79</v>
      </c>
      <c r="D289" s="10">
        <v>40.57</v>
      </c>
      <c r="E289" s="17">
        <f t="shared" si="19"/>
        <v>1.6832183134152245E-3</v>
      </c>
      <c r="F289" s="17">
        <f t="shared" si="20"/>
        <v>-6.6934404283802706E-4</v>
      </c>
      <c r="G289" s="17">
        <f t="shared" si="21"/>
        <v>-5.6372549019606533E-3</v>
      </c>
      <c r="H289" s="18">
        <f t="shared" si="22"/>
        <v>-1.2157889472921663E-3</v>
      </c>
    </row>
    <row r="290" spans="1:8" x14ac:dyDescent="0.25">
      <c r="A290" s="7">
        <v>43836</v>
      </c>
      <c r="B290" s="8">
        <v>59.41</v>
      </c>
      <c r="C290" s="13">
        <v>44.82</v>
      </c>
      <c r="D290" s="13">
        <v>40.799999999999997</v>
      </c>
      <c r="E290" s="17">
        <f t="shared" si="19"/>
        <v>3.5472972972971917E-3</v>
      </c>
      <c r="F290" s="17">
        <f t="shared" si="20"/>
        <v>-2.4482528377476331E-3</v>
      </c>
      <c r="G290" s="17">
        <f t="shared" si="21"/>
        <v>1.7186349128406331E-3</v>
      </c>
      <c r="H290" s="18">
        <f t="shared" si="22"/>
        <v>1.3932689320894026E-3</v>
      </c>
    </row>
    <row r="291" spans="1:8" x14ac:dyDescent="0.25">
      <c r="A291" s="4">
        <v>43833</v>
      </c>
      <c r="B291" s="5">
        <v>59.2</v>
      </c>
      <c r="C291" s="10">
        <v>44.93</v>
      </c>
      <c r="D291" s="10">
        <v>40.729999999999997</v>
      </c>
      <c r="E291" s="17">
        <f t="shared" si="19"/>
        <v>-1.1025726695623073E-2</v>
      </c>
      <c r="F291" s="17">
        <f t="shared" si="20"/>
        <v>-1.8567059851463563E-2</v>
      </c>
      <c r="G291" s="17">
        <f t="shared" si="21"/>
        <v>-1.2845370819195345E-2</v>
      </c>
      <c r="H291" s="18">
        <f t="shared" si="22"/>
        <v>-1.358565797069493E-2</v>
      </c>
    </row>
    <row r="292" spans="1:8" x14ac:dyDescent="0.25">
      <c r="A292" s="7">
        <v>43832</v>
      </c>
      <c r="B292" s="8">
        <v>59.86</v>
      </c>
      <c r="C292" s="13">
        <v>45.78</v>
      </c>
      <c r="D292" s="13">
        <v>41.26</v>
      </c>
      <c r="E292" s="17">
        <f t="shared" si="19"/>
        <v>1.0465901417960888E-2</v>
      </c>
      <c r="F292" s="17">
        <f t="shared" si="20"/>
        <v>2.0280811232449292E-2</v>
      </c>
      <c r="G292" s="17">
        <f t="shared" si="21"/>
        <v>1.1522431968619795E-2</v>
      </c>
      <c r="H292" s="18">
        <f t="shared" si="22"/>
        <v>1.3389609218248942E-2</v>
      </c>
    </row>
    <row r="293" spans="1:8" x14ac:dyDescent="0.25">
      <c r="A293" s="4">
        <v>43830</v>
      </c>
      <c r="B293" s="5">
        <v>59.24</v>
      </c>
      <c r="C293" s="10">
        <v>44.87</v>
      </c>
      <c r="D293" s="10">
        <v>40.79</v>
      </c>
      <c r="E293" s="17">
        <f t="shared" si="19"/>
        <v>3.2176121930567181E-3</v>
      </c>
      <c r="F293" s="17">
        <f t="shared" si="20"/>
        <v>2.2336385972747674E-3</v>
      </c>
      <c r="G293" s="17">
        <f t="shared" si="21"/>
        <v>4.9273220004926177E-3</v>
      </c>
      <c r="H293" s="18">
        <f t="shared" si="22"/>
        <v>3.4892417425369492E-3</v>
      </c>
    </row>
    <row r="294" spans="1:8" x14ac:dyDescent="0.25">
      <c r="A294" s="7">
        <v>43829</v>
      </c>
      <c r="B294" s="8">
        <v>59.05</v>
      </c>
      <c r="C294" s="13">
        <v>44.77</v>
      </c>
      <c r="D294" s="13">
        <v>40.590000000000003</v>
      </c>
      <c r="E294" s="17">
        <f t="shared" si="19"/>
        <v>-8.8956025511917058E-3</v>
      </c>
      <c r="F294" s="17">
        <f t="shared" si="20"/>
        <v>-6.6563124029287435E-3</v>
      </c>
      <c r="G294" s="17">
        <f t="shared" si="21"/>
        <v>-8.3068653799168723E-3</v>
      </c>
      <c r="H294" s="18">
        <f t="shared" si="22"/>
        <v>-8.120407118161142E-3</v>
      </c>
    </row>
    <row r="295" spans="1:8" x14ac:dyDescent="0.25">
      <c r="A295" s="4">
        <v>43826</v>
      </c>
      <c r="B295" s="5">
        <v>59.58</v>
      </c>
      <c r="C295" s="10">
        <v>45.07</v>
      </c>
      <c r="D295" s="10">
        <v>40.93</v>
      </c>
      <c r="E295" s="17">
        <f t="shared" si="19"/>
        <v>-1.8428547495392689E-3</v>
      </c>
      <c r="F295" s="17">
        <f t="shared" si="20"/>
        <v>4.0098017375806982E-3</v>
      </c>
      <c r="G295" s="17">
        <f t="shared" si="21"/>
        <v>3.4322137778868278E-3</v>
      </c>
      <c r="H295" s="18">
        <f t="shared" si="22"/>
        <v>1.3453743377067943E-3</v>
      </c>
    </row>
    <row r="296" spans="1:8" x14ac:dyDescent="0.25">
      <c r="A296" s="7">
        <v>43825</v>
      </c>
      <c r="B296" s="8">
        <v>59.69</v>
      </c>
      <c r="C296" s="13">
        <v>44.89</v>
      </c>
      <c r="D296" s="13">
        <v>40.79</v>
      </c>
      <c r="E296" s="17">
        <f t="shared" si="19"/>
        <v>2.6877204770703322E-3</v>
      </c>
      <c r="F296" s="17">
        <f t="shared" si="20"/>
        <v>7.1797172986314273E-3</v>
      </c>
      <c r="G296" s="17">
        <f t="shared" si="21"/>
        <v>5.9186189889026686E-3</v>
      </c>
      <c r="H296" s="18">
        <f t="shared" si="22"/>
        <v>4.8803628468812605E-3</v>
      </c>
    </row>
    <row r="297" spans="1:8" x14ac:dyDescent="0.25">
      <c r="A297" s="4">
        <v>43823</v>
      </c>
      <c r="B297" s="5">
        <v>59.53</v>
      </c>
      <c r="C297" s="10">
        <v>44.57</v>
      </c>
      <c r="D297" s="10">
        <v>40.549999999999997</v>
      </c>
      <c r="E297" s="17">
        <f t="shared" si="19"/>
        <v>-4.0153923372929778E-3</v>
      </c>
      <c r="F297" s="17">
        <f t="shared" si="20"/>
        <v>-2.238638907544277E-3</v>
      </c>
      <c r="G297" s="17">
        <f t="shared" si="21"/>
        <v>-1.7232890201871465E-3</v>
      </c>
      <c r="H297" s="18">
        <f t="shared" si="22"/>
        <v>-2.83267160367341E-3</v>
      </c>
    </row>
    <row r="298" spans="1:8" x14ac:dyDescent="0.25">
      <c r="A298" s="7">
        <v>43822</v>
      </c>
      <c r="B298" s="8">
        <v>59.77</v>
      </c>
      <c r="C298" s="13">
        <v>44.67</v>
      </c>
      <c r="D298" s="13">
        <v>40.619999999999997</v>
      </c>
      <c r="E298" s="17">
        <f t="shared" si="19"/>
        <v>-8.3584085590093782E-4</v>
      </c>
      <c r="F298" s="17">
        <f t="shared" si="20"/>
        <v>1.3449899125757003E-3</v>
      </c>
      <c r="G298" s="17">
        <f t="shared" si="21"/>
        <v>2.462447672986201E-4</v>
      </c>
      <c r="H298" s="18">
        <f t="shared" si="22"/>
        <v>7.7350612722946107E-5</v>
      </c>
    </row>
    <row r="299" spans="1:8" x14ac:dyDescent="0.25">
      <c r="A299" s="4">
        <v>43819</v>
      </c>
      <c r="B299" s="5">
        <v>59.82</v>
      </c>
      <c r="C299" s="10">
        <v>44.61</v>
      </c>
      <c r="D299" s="10">
        <v>40.61</v>
      </c>
      <c r="E299" s="17">
        <f t="shared" si="19"/>
        <v>-6.6822586034076537E-4</v>
      </c>
      <c r="F299" s="17">
        <f t="shared" si="20"/>
        <v>2.0215633423179558E-3</v>
      </c>
      <c r="G299" s="17">
        <f t="shared" si="21"/>
        <v>2.4685262898049842E-3</v>
      </c>
      <c r="H299" s="18">
        <f t="shared" si="22"/>
        <v>1.0186257657945562E-3</v>
      </c>
    </row>
    <row r="300" spans="1:8" x14ac:dyDescent="0.25">
      <c r="A300" s="7">
        <v>43818</v>
      </c>
      <c r="B300" s="8">
        <v>59.86</v>
      </c>
      <c r="C300" s="13">
        <v>44.52</v>
      </c>
      <c r="D300" s="13">
        <v>40.51</v>
      </c>
      <c r="E300" s="17">
        <f t="shared" si="19"/>
        <v>-1.0013351134846582E-3</v>
      </c>
      <c r="F300" s="17">
        <f t="shared" si="20"/>
        <v>4.4943820224729869E-4</v>
      </c>
      <c r="G300" s="17">
        <f t="shared" si="21"/>
        <v>-2.467917077987325E-4</v>
      </c>
      <c r="H300" s="18">
        <f t="shared" si="22"/>
        <v>-3.8305209182236616E-4</v>
      </c>
    </row>
    <row r="301" spans="1:8" x14ac:dyDescent="0.25">
      <c r="A301" s="4">
        <v>43817</v>
      </c>
      <c r="B301" s="5">
        <v>59.92</v>
      </c>
      <c r="C301" s="10">
        <v>44.5</v>
      </c>
      <c r="D301" s="10">
        <v>40.520000000000003</v>
      </c>
      <c r="E301" s="17">
        <f t="shared" si="19"/>
        <v>-3.9893617021276029E-3</v>
      </c>
      <c r="F301" s="17">
        <f t="shared" si="20"/>
        <v>5.4225033890646923E-3</v>
      </c>
      <c r="G301" s="17">
        <f t="shared" si="21"/>
        <v>-3.6882222768624962E-3</v>
      </c>
      <c r="H301" s="18">
        <f t="shared" si="22"/>
        <v>-1.4071791616944681E-3</v>
      </c>
    </row>
    <row r="302" spans="1:8" x14ac:dyDescent="0.25">
      <c r="A302" s="7">
        <v>43816</v>
      </c>
      <c r="B302" s="8">
        <v>60.16</v>
      </c>
      <c r="C302" s="13">
        <v>44.26</v>
      </c>
      <c r="D302" s="13">
        <v>40.67</v>
      </c>
      <c r="E302" s="17">
        <f t="shared" si="19"/>
        <v>-2.1562448167192771E-3</v>
      </c>
      <c r="F302" s="17">
        <f t="shared" si="20"/>
        <v>9.1199270405837307E-3</v>
      </c>
      <c r="G302" s="17">
        <f t="shared" si="21"/>
        <v>-5.8665362991932035E-3</v>
      </c>
      <c r="H302" s="18">
        <f t="shared" si="22"/>
        <v>-3.2886533968156588E-4</v>
      </c>
    </row>
    <row r="303" spans="1:8" x14ac:dyDescent="0.25">
      <c r="A303" s="4">
        <v>43815</v>
      </c>
      <c r="B303" s="5">
        <v>60.29</v>
      </c>
      <c r="C303" s="10">
        <v>43.86</v>
      </c>
      <c r="D303" s="10">
        <v>40.909999999999997</v>
      </c>
      <c r="E303" s="17">
        <f t="shared" si="19"/>
        <v>-7.2451835995388514E-3</v>
      </c>
      <c r="F303" s="17">
        <f t="shared" si="20"/>
        <v>-1.2606933813597565E-2</v>
      </c>
      <c r="G303" s="17">
        <f t="shared" si="21"/>
        <v>1.0123456790123386E-2</v>
      </c>
      <c r="H303" s="18">
        <f t="shared" si="22"/>
        <v>-3.2604386676333202E-3</v>
      </c>
    </row>
    <row r="304" spans="1:8" x14ac:dyDescent="0.25">
      <c r="A304" s="7">
        <v>43812</v>
      </c>
      <c r="B304" s="8">
        <v>60.73</v>
      </c>
      <c r="C304" s="13">
        <v>44.42</v>
      </c>
      <c r="D304" s="13">
        <v>40.5</v>
      </c>
      <c r="E304" s="17">
        <f t="shared" si="19"/>
        <v>2.6415717351824242E-3</v>
      </c>
      <c r="F304" s="17">
        <f t="shared" si="20"/>
        <v>-4.5004500450041007E-4</v>
      </c>
      <c r="G304" s="17">
        <f t="shared" si="21"/>
        <v>5.2122114668653463E-3</v>
      </c>
      <c r="H304" s="18">
        <f t="shared" si="22"/>
        <v>2.6237230333458258E-3</v>
      </c>
    </row>
    <row r="305" spans="1:8" x14ac:dyDescent="0.25">
      <c r="A305" s="4">
        <v>43811</v>
      </c>
      <c r="B305" s="5">
        <v>60.57</v>
      </c>
      <c r="C305" s="10">
        <v>44.44</v>
      </c>
      <c r="D305" s="10">
        <v>40.29</v>
      </c>
      <c r="E305" s="17">
        <f t="shared" si="19"/>
        <v>2.4826216484608032E-3</v>
      </c>
      <c r="F305" s="17">
        <f t="shared" si="20"/>
        <v>1.7399267399267337E-2</v>
      </c>
      <c r="G305" s="17">
        <f t="shared" si="21"/>
        <v>9.0157776108188425E-3</v>
      </c>
      <c r="H305" s="18">
        <f t="shared" si="22"/>
        <v>8.4587066589342074E-3</v>
      </c>
    </row>
    <row r="306" spans="1:8" x14ac:dyDescent="0.25">
      <c r="A306" s="7">
        <v>43810</v>
      </c>
      <c r="B306" s="8">
        <v>60.42</v>
      </c>
      <c r="C306" s="13">
        <v>43.68</v>
      </c>
      <c r="D306" s="13">
        <v>39.93</v>
      </c>
      <c r="E306" s="17">
        <f t="shared" si="19"/>
        <v>2.1562448167191661E-3</v>
      </c>
      <c r="F306" s="17">
        <f t="shared" si="20"/>
        <v>1.4634146341463428E-2</v>
      </c>
      <c r="G306" s="17">
        <f t="shared" si="21"/>
        <v>8.3333333333333037E-3</v>
      </c>
      <c r="H306" s="18">
        <f t="shared" si="22"/>
        <v>7.3767687507110945E-3</v>
      </c>
    </row>
    <row r="307" spans="1:8" x14ac:dyDescent="0.25">
      <c r="A307" s="4">
        <v>43809</v>
      </c>
      <c r="B307" s="5">
        <v>60.29</v>
      </c>
      <c r="C307" s="10">
        <v>43.05</v>
      </c>
      <c r="D307" s="10">
        <v>39.6</v>
      </c>
      <c r="E307" s="17">
        <f t="shared" si="19"/>
        <v>-4.9734748010610286E-4</v>
      </c>
      <c r="F307" s="17">
        <f t="shared" si="20"/>
        <v>3.4965034965035446E-3</v>
      </c>
      <c r="G307" s="17">
        <f t="shared" si="21"/>
        <v>2.5316455696202667E-3</v>
      </c>
      <c r="H307" s="18">
        <f t="shared" si="22"/>
        <v>1.5007828049785747E-3</v>
      </c>
    </row>
    <row r="308" spans="1:8" x14ac:dyDescent="0.25">
      <c r="A308" s="7">
        <v>43808</v>
      </c>
      <c r="B308" s="8">
        <v>60.32</v>
      </c>
      <c r="C308" s="13">
        <v>42.9</v>
      </c>
      <c r="D308" s="13">
        <v>39.5</v>
      </c>
      <c r="E308" s="17">
        <f t="shared" si="19"/>
        <v>-5.6050115397295874E-3</v>
      </c>
      <c r="F308" s="17">
        <f t="shared" si="20"/>
        <v>-3.9470629208265828E-3</v>
      </c>
      <c r="G308" s="17">
        <f t="shared" si="21"/>
        <v>-7.0387129210658372E-3</v>
      </c>
      <c r="H308" s="18">
        <f t="shared" si="22"/>
        <v>-5.6125901922253925E-3</v>
      </c>
    </row>
    <row r="309" spans="1:8" x14ac:dyDescent="0.25">
      <c r="A309" s="4">
        <v>43805</v>
      </c>
      <c r="B309" s="5">
        <v>60.66</v>
      </c>
      <c r="C309" s="10">
        <v>43.07</v>
      </c>
      <c r="D309" s="10">
        <v>39.78</v>
      </c>
      <c r="E309" s="17">
        <f t="shared" si="19"/>
        <v>1.150575287643818E-2</v>
      </c>
      <c r="F309" s="17">
        <f t="shared" si="20"/>
        <v>5.8383932741710165E-3</v>
      </c>
      <c r="G309" s="17">
        <f t="shared" si="21"/>
        <v>6.0698027314112224E-3</v>
      </c>
      <c r="H309" s="18">
        <f t="shared" si="22"/>
        <v>8.3164754649523824E-3</v>
      </c>
    </row>
    <row r="310" spans="1:8" x14ac:dyDescent="0.25">
      <c r="A310" s="7">
        <v>43804</v>
      </c>
      <c r="B310" s="8">
        <v>59.97</v>
      </c>
      <c r="C310" s="13">
        <v>42.82</v>
      </c>
      <c r="D310" s="13">
        <v>39.54</v>
      </c>
      <c r="E310" s="17">
        <f t="shared" si="19"/>
        <v>-3.9860488290981433E-3</v>
      </c>
      <c r="F310" s="17">
        <f t="shared" si="20"/>
        <v>4.4569551958713038E-3</v>
      </c>
      <c r="G310" s="17">
        <f t="shared" si="21"/>
        <v>-1.0106114199089911E-3</v>
      </c>
      <c r="H310" s="18">
        <f t="shared" si="22"/>
        <v>-8.2821211811636591E-4</v>
      </c>
    </row>
    <row r="311" spans="1:8" x14ac:dyDescent="0.25">
      <c r="A311" s="4">
        <v>43803</v>
      </c>
      <c r="B311" s="5">
        <v>60.21</v>
      </c>
      <c r="C311" s="10">
        <v>42.63</v>
      </c>
      <c r="D311" s="10">
        <v>39.58</v>
      </c>
      <c r="E311" s="17">
        <f t="shared" si="19"/>
        <v>1.1252939200537382E-2</v>
      </c>
      <c r="F311" s="17">
        <f t="shared" si="20"/>
        <v>7.5632238241549743E-3</v>
      </c>
      <c r="G311" s="17">
        <f t="shared" si="21"/>
        <v>9.6938775510202468E-3</v>
      </c>
      <c r="H311" s="18">
        <f t="shared" si="22"/>
        <v>9.7924354904653302E-3</v>
      </c>
    </row>
    <row r="312" spans="1:8" x14ac:dyDescent="0.25">
      <c r="A312" s="7">
        <v>43802</v>
      </c>
      <c r="B312" s="8">
        <v>59.54</v>
      </c>
      <c r="C312" s="13">
        <v>42.31</v>
      </c>
      <c r="D312" s="13">
        <v>39.200000000000003</v>
      </c>
      <c r="E312" s="17">
        <f t="shared" si="19"/>
        <v>3.8779295228459354E-3</v>
      </c>
      <c r="F312" s="17">
        <f t="shared" si="20"/>
        <v>-5.1728191864566231E-3</v>
      </c>
      <c r="G312" s="17">
        <f t="shared" si="21"/>
        <v>-1.0193679918449883E-3</v>
      </c>
      <c r="H312" s="18">
        <f t="shared" si="22"/>
        <v>-3.8378050505467366E-5</v>
      </c>
    </row>
    <row r="313" spans="1:8" x14ac:dyDescent="0.25">
      <c r="A313" s="4">
        <v>43801</v>
      </c>
      <c r="B313" s="5">
        <v>59.31</v>
      </c>
      <c r="C313" s="10">
        <v>42.53</v>
      </c>
      <c r="D313" s="10">
        <v>39.24</v>
      </c>
      <c r="E313" s="17">
        <f t="shared" si="19"/>
        <v>-2.0191822311963481E-3</v>
      </c>
      <c r="F313" s="17">
        <f t="shared" si="20"/>
        <v>-2.3507287259050269E-4</v>
      </c>
      <c r="G313" s="17">
        <f t="shared" si="21"/>
        <v>-1.2084592145015005E-2</v>
      </c>
      <c r="H313" s="18">
        <f t="shared" si="22"/>
        <v>-4.6782401908977986E-3</v>
      </c>
    </row>
    <row r="314" spans="1:8" x14ac:dyDescent="0.25">
      <c r="A314" s="7">
        <v>43798</v>
      </c>
      <c r="B314" s="8">
        <v>59.43</v>
      </c>
      <c r="C314" s="13">
        <v>42.54</v>
      </c>
      <c r="D314" s="13">
        <v>39.72</v>
      </c>
      <c r="E314" s="17">
        <f t="shared" si="19"/>
        <v>-9.4999999999999529E-3</v>
      </c>
      <c r="F314" s="17">
        <f t="shared" si="20"/>
        <v>-1.5733456732993978E-2</v>
      </c>
      <c r="G314" s="17">
        <f t="shared" si="21"/>
        <v>-2.0100502512562235E-3</v>
      </c>
      <c r="H314" s="18">
        <f t="shared" si="22"/>
        <v>-8.818438006730614E-3</v>
      </c>
    </row>
    <row r="315" spans="1:8" x14ac:dyDescent="0.25">
      <c r="A315" s="4">
        <v>43796</v>
      </c>
      <c r="B315" s="5">
        <v>60</v>
      </c>
      <c r="C315" s="10">
        <v>43.22</v>
      </c>
      <c r="D315" s="10">
        <v>39.799999999999997</v>
      </c>
      <c r="E315" s="17">
        <f t="shared" si="19"/>
        <v>2.0040080160319551E-3</v>
      </c>
      <c r="F315" s="17">
        <f t="shared" si="20"/>
        <v>1.1582117211026421E-3</v>
      </c>
      <c r="G315" s="17">
        <f t="shared" si="21"/>
        <v>0</v>
      </c>
      <c r="H315" s="18">
        <f t="shared" si="22"/>
        <v>1.157044283547546E-3</v>
      </c>
    </row>
    <row r="316" spans="1:8" x14ac:dyDescent="0.25">
      <c r="A316" s="7">
        <v>43795</v>
      </c>
      <c r="B316" s="8">
        <v>59.88</v>
      </c>
      <c r="C316" s="13">
        <v>43.17</v>
      </c>
      <c r="D316" s="13">
        <v>39.799999999999997</v>
      </c>
      <c r="E316" s="17">
        <f t="shared" si="19"/>
        <v>-1.6672224074690822E-3</v>
      </c>
      <c r="F316" s="17">
        <f t="shared" si="20"/>
        <v>-3.0023094688220731E-3</v>
      </c>
      <c r="G316" s="17">
        <f t="shared" si="21"/>
        <v>7.5433744028141625E-4</v>
      </c>
      <c r="H316" s="18">
        <f t="shared" si="22"/>
        <v>-1.2670116321662579E-3</v>
      </c>
    </row>
    <row r="317" spans="1:8" x14ac:dyDescent="0.25">
      <c r="A317" s="4">
        <v>43794</v>
      </c>
      <c r="B317" s="5">
        <v>59.98</v>
      </c>
      <c r="C317" s="10">
        <v>43.3</v>
      </c>
      <c r="D317" s="10">
        <v>39.770000000000003</v>
      </c>
      <c r="E317" s="17">
        <f t="shared" si="19"/>
        <v>6.882659056572038E-3</v>
      </c>
      <c r="F317" s="17">
        <f t="shared" si="20"/>
        <v>1.0030324236062427E-2</v>
      </c>
      <c r="G317" s="17">
        <f t="shared" si="21"/>
        <v>3.2795156407670056E-3</v>
      </c>
      <c r="H317" s="18">
        <f t="shared" si="22"/>
        <v>6.5941735592877949E-3</v>
      </c>
    </row>
    <row r="318" spans="1:8" x14ac:dyDescent="0.25">
      <c r="A318" s="7">
        <v>43791</v>
      </c>
      <c r="B318" s="8">
        <v>59.57</v>
      </c>
      <c r="C318" s="13">
        <v>42.87</v>
      </c>
      <c r="D318" s="13">
        <v>39.64</v>
      </c>
      <c r="E318" s="17">
        <f t="shared" si="19"/>
        <v>6.7193011926747204E-4</v>
      </c>
      <c r="F318" s="17">
        <f t="shared" si="20"/>
        <v>0</v>
      </c>
      <c r="G318" s="17">
        <f t="shared" si="21"/>
        <v>-1.2597631645250296E-3</v>
      </c>
      <c r="H318" s="18">
        <f t="shared" si="22"/>
        <v>-1.0657004035209927E-4</v>
      </c>
    </row>
    <row r="319" spans="1:8" x14ac:dyDescent="0.25">
      <c r="A319" s="4">
        <v>43790</v>
      </c>
      <c r="B319" s="5">
        <v>59.53</v>
      </c>
      <c r="C319" s="10">
        <v>42.87</v>
      </c>
      <c r="D319" s="10">
        <v>39.69</v>
      </c>
      <c r="E319" s="17">
        <f t="shared" si="19"/>
        <v>1.0089120564991116E-3</v>
      </c>
      <c r="F319" s="17">
        <f t="shared" si="20"/>
        <v>-2.0949720670392358E-3</v>
      </c>
      <c r="G319" s="17">
        <f t="shared" si="21"/>
        <v>1.5140045420134474E-3</v>
      </c>
      <c r="H319" s="18">
        <f t="shared" si="22"/>
        <v>3.4534488230966276E-4</v>
      </c>
    </row>
    <row r="320" spans="1:8" x14ac:dyDescent="0.25">
      <c r="A320" s="7">
        <v>43789</v>
      </c>
      <c r="B320" s="8">
        <v>59.47</v>
      </c>
      <c r="C320" s="13">
        <v>42.96</v>
      </c>
      <c r="D320" s="13">
        <v>39.630000000000003</v>
      </c>
      <c r="E320" s="17">
        <f t="shared" si="19"/>
        <v>-3.0176026823134361E-3</v>
      </c>
      <c r="F320" s="17">
        <f t="shared" si="20"/>
        <v>-4.403244495944314E-3</v>
      </c>
      <c r="G320" s="17">
        <f t="shared" si="21"/>
        <v>-6.0195635816402415E-3</v>
      </c>
      <c r="H320" s="18">
        <f t="shared" si="22"/>
        <v>-4.3177093133627692E-3</v>
      </c>
    </row>
    <row r="321" spans="1:8" x14ac:dyDescent="0.25">
      <c r="A321" s="4">
        <v>43788</v>
      </c>
      <c r="B321" s="5">
        <v>59.65</v>
      </c>
      <c r="C321" s="10">
        <v>43.15</v>
      </c>
      <c r="D321" s="10">
        <v>39.869999999999997</v>
      </c>
      <c r="E321" s="17">
        <f t="shared" si="19"/>
        <v>-3.175133689839682E-3</v>
      </c>
      <c r="F321" s="17">
        <f t="shared" si="20"/>
        <v>2.090106827682181E-3</v>
      </c>
      <c r="G321" s="17">
        <f t="shared" si="21"/>
        <v>-1.0022550739162694E-3</v>
      </c>
      <c r="H321" s="18">
        <f t="shared" si="22"/>
        <v>-1.1071343753068852E-3</v>
      </c>
    </row>
    <row r="322" spans="1:8" x14ac:dyDescent="0.25">
      <c r="A322" s="7">
        <v>43787</v>
      </c>
      <c r="B322" s="8">
        <v>59.84</v>
      </c>
      <c r="C322" s="13">
        <v>43.06</v>
      </c>
      <c r="D322" s="13">
        <v>39.909999999999997</v>
      </c>
      <c r="E322" s="17">
        <f t="shared" si="19"/>
        <v>8.3626024418803624E-4</v>
      </c>
      <c r="F322" s="17">
        <f t="shared" si="20"/>
        <v>-1.6230002318571302E-3</v>
      </c>
      <c r="G322" s="17">
        <f t="shared" si="21"/>
        <v>-2.5050100200418868E-4</v>
      </c>
      <c r="H322" s="18">
        <f t="shared" si="22"/>
        <v>-1.5200289244344918E-4</v>
      </c>
    </row>
    <row r="323" spans="1:8" x14ac:dyDescent="0.25">
      <c r="A323" s="4">
        <v>43784</v>
      </c>
      <c r="B323" s="5">
        <v>59.79</v>
      </c>
      <c r="C323" s="10">
        <v>43.13</v>
      </c>
      <c r="D323" s="10">
        <v>39.92</v>
      </c>
      <c r="E323" s="17">
        <f t="shared" ref="E323:E386" si="23">B323/B324-1</f>
        <v>5.8882907133244178E-3</v>
      </c>
      <c r="F323" s="17">
        <f t="shared" ref="F323:F386" si="24">C323/C324-1</f>
        <v>7.9457817247021723E-3</v>
      </c>
      <c r="G323" s="17">
        <f t="shared" ref="G323:G386" si="25">D323/D324-1</f>
        <v>7.3176886197325874E-3</v>
      </c>
      <c r="H323" s="18">
        <f t="shared" ref="H323:H386" si="26">$K$5*E323+$L$5*F323+$M$5*G323</f>
        <v>6.8769001274288678E-3</v>
      </c>
    </row>
    <row r="324" spans="1:8" x14ac:dyDescent="0.25">
      <c r="A324" s="7">
        <v>43783</v>
      </c>
      <c r="B324" s="8">
        <v>59.44</v>
      </c>
      <c r="C324" s="13">
        <v>42.79</v>
      </c>
      <c r="D324" s="13">
        <v>39.630000000000003</v>
      </c>
      <c r="E324" s="17">
        <f t="shared" si="23"/>
        <v>-4.3551088777220581E-3</v>
      </c>
      <c r="F324" s="17">
        <f t="shared" si="24"/>
        <v>7.0159027128169349E-4</v>
      </c>
      <c r="G324" s="17">
        <f t="shared" si="25"/>
        <v>-2.5227043390507742E-4</v>
      </c>
      <c r="H324" s="18">
        <f t="shared" si="26"/>
        <v>-1.7419469254698783E-3</v>
      </c>
    </row>
    <row r="325" spans="1:8" x14ac:dyDescent="0.25">
      <c r="A325" s="4">
        <v>43782</v>
      </c>
      <c r="B325" s="5">
        <v>59.7</v>
      </c>
      <c r="C325" s="10">
        <v>42.76</v>
      </c>
      <c r="D325" s="10">
        <v>39.64</v>
      </c>
      <c r="E325" s="17">
        <f t="shared" si="23"/>
        <v>-3.5052578868300932E-3</v>
      </c>
      <c r="F325" s="17">
        <f t="shared" si="24"/>
        <v>-7.6583894174984124E-3</v>
      </c>
      <c r="G325" s="17">
        <f t="shared" si="25"/>
        <v>-2.7672955974842317E-3</v>
      </c>
      <c r="H325" s="18">
        <f t="shared" si="26"/>
        <v>-4.3738154495661236E-3</v>
      </c>
    </row>
    <row r="326" spans="1:8" x14ac:dyDescent="0.25">
      <c r="A326" s="7">
        <v>43781</v>
      </c>
      <c r="B326" s="8">
        <v>59.91</v>
      </c>
      <c r="C326" s="13">
        <v>43.09</v>
      </c>
      <c r="D326" s="13">
        <v>39.75</v>
      </c>
      <c r="E326" s="17">
        <f t="shared" si="23"/>
        <v>2.1746403479423471E-3</v>
      </c>
      <c r="F326" s="17">
        <f t="shared" si="24"/>
        <v>-6.4560756283144061E-3</v>
      </c>
      <c r="G326" s="17">
        <f t="shared" si="25"/>
        <v>-2.5150905432591575E-4</v>
      </c>
      <c r="H326" s="18">
        <f t="shared" si="26"/>
        <v>-8.6197532155791957E-4</v>
      </c>
    </row>
    <row r="327" spans="1:8" x14ac:dyDescent="0.25">
      <c r="A327" s="4">
        <v>43780</v>
      </c>
      <c r="B327" s="5">
        <v>59.78</v>
      </c>
      <c r="C327" s="10">
        <v>43.37</v>
      </c>
      <c r="D327" s="10">
        <v>39.76</v>
      </c>
      <c r="E327" s="17">
        <f t="shared" si="23"/>
        <v>-2.5029200734190127E-3</v>
      </c>
      <c r="F327" s="17">
        <f t="shared" si="24"/>
        <v>-7.0970695970696829E-3</v>
      </c>
      <c r="G327" s="17">
        <f t="shared" si="25"/>
        <v>-2.5144581342728678E-4</v>
      </c>
      <c r="H327" s="18">
        <f t="shared" si="26"/>
        <v>-3.0173156421292838E-3</v>
      </c>
    </row>
    <row r="328" spans="1:8" x14ac:dyDescent="0.25">
      <c r="A328" s="7">
        <v>43777</v>
      </c>
      <c r="B328" s="8">
        <v>59.93</v>
      </c>
      <c r="C328" s="13">
        <v>43.68</v>
      </c>
      <c r="D328" s="13">
        <v>39.770000000000003</v>
      </c>
      <c r="E328" s="17">
        <f t="shared" si="23"/>
        <v>-5.0033355570378024E-4</v>
      </c>
      <c r="F328" s="17">
        <f t="shared" si="24"/>
        <v>-9.0744101633393193E-3</v>
      </c>
      <c r="G328" s="17">
        <f t="shared" si="25"/>
        <v>0</v>
      </c>
      <c r="H328" s="18">
        <f t="shared" si="26"/>
        <v>-2.6117102967549055E-3</v>
      </c>
    </row>
    <row r="329" spans="1:8" x14ac:dyDescent="0.25">
      <c r="A329" s="4">
        <v>43776</v>
      </c>
      <c r="B329" s="5">
        <v>59.96</v>
      </c>
      <c r="C329" s="10">
        <v>44.08</v>
      </c>
      <c r="D329" s="10">
        <v>39.770000000000003</v>
      </c>
      <c r="E329" s="17">
        <f t="shared" si="23"/>
        <v>5.8714980707934572E-3</v>
      </c>
      <c r="F329" s="17">
        <f t="shared" si="24"/>
        <v>7.3126142595978383E-3</v>
      </c>
      <c r="G329" s="17">
        <f t="shared" si="25"/>
        <v>2.5207965717166658E-3</v>
      </c>
      <c r="H329" s="18">
        <f t="shared" si="26"/>
        <v>5.2103181694064787E-3</v>
      </c>
    </row>
    <row r="330" spans="1:8" x14ac:dyDescent="0.25">
      <c r="A330" s="7">
        <v>43775</v>
      </c>
      <c r="B330" s="8">
        <v>59.61</v>
      </c>
      <c r="C330" s="13">
        <v>43.76</v>
      </c>
      <c r="D330" s="13">
        <v>39.67</v>
      </c>
      <c r="E330" s="17">
        <f t="shared" si="23"/>
        <v>-2.1760964178105802E-3</v>
      </c>
      <c r="F330" s="17">
        <f t="shared" si="24"/>
        <v>-3.1890660592255315E-3</v>
      </c>
      <c r="G330" s="17">
        <f t="shared" si="25"/>
        <v>1.5147689977279555E-3</v>
      </c>
      <c r="H330" s="18">
        <f t="shared" si="26"/>
        <v>-1.2959079921944238E-3</v>
      </c>
    </row>
    <row r="331" spans="1:8" x14ac:dyDescent="0.25">
      <c r="A331" s="4">
        <v>43774</v>
      </c>
      <c r="B331" s="5">
        <v>59.74</v>
      </c>
      <c r="C331" s="10">
        <v>43.9</v>
      </c>
      <c r="D331" s="10">
        <v>39.61</v>
      </c>
      <c r="E331" s="17">
        <f t="shared" si="23"/>
        <v>1.340931947703794E-3</v>
      </c>
      <c r="F331" s="17">
        <f t="shared" si="24"/>
        <v>5.7273768613974596E-3</v>
      </c>
      <c r="G331" s="17">
        <f t="shared" si="25"/>
        <v>-1.0088272383353969E-3</v>
      </c>
      <c r="H331" s="18">
        <f t="shared" si="26"/>
        <v>1.7698391381211999E-3</v>
      </c>
    </row>
    <row r="332" spans="1:8" x14ac:dyDescent="0.25">
      <c r="A332" s="7">
        <v>43773</v>
      </c>
      <c r="B332" s="8">
        <v>59.66</v>
      </c>
      <c r="C332" s="13">
        <v>43.65</v>
      </c>
      <c r="D332" s="13">
        <v>39.65</v>
      </c>
      <c r="E332" s="17">
        <f t="shared" si="23"/>
        <v>6.7499156260546478E-3</v>
      </c>
      <c r="F332" s="17">
        <f t="shared" si="24"/>
        <v>9.9490976399814191E-3</v>
      </c>
      <c r="G332" s="17">
        <f t="shared" si="25"/>
        <v>5.8346017250126003E-3</v>
      </c>
      <c r="H332" s="18">
        <f t="shared" si="26"/>
        <v>7.3110830577962343E-3</v>
      </c>
    </row>
    <row r="333" spans="1:8" x14ac:dyDescent="0.25">
      <c r="A333" s="4">
        <v>43770</v>
      </c>
      <c r="B333" s="5">
        <v>59.26</v>
      </c>
      <c r="C333" s="10">
        <v>43.22</v>
      </c>
      <c r="D333" s="10">
        <v>39.42</v>
      </c>
      <c r="E333" s="17">
        <f t="shared" si="23"/>
        <v>9.8841172460804039E-3</v>
      </c>
      <c r="F333" s="17">
        <f t="shared" si="24"/>
        <v>1.5030530765617778E-2</v>
      </c>
      <c r="G333" s="17">
        <f t="shared" si="25"/>
        <v>6.3824355374011432E-3</v>
      </c>
      <c r="H333" s="18">
        <f t="shared" si="26"/>
        <v>1.0155663624571227E-2</v>
      </c>
    </row>
    <row r="334" spans="1:8" x14ac:dyDescent="0.25">
      <c r="A334" s="7">
        <v>43769</v>
      </c>
      <c r="B334" s="8">
        <v>58.68</v>
      </c>
      <c r="C334" s="13">
        <v>42.58</v>
      </c>
      <c r="D334" s="13">
        <v>39.17</v>
      </c>
      <c r="E334" s="17">
        <f t="shared" si="23"/>
        <v>1.7044486108730439E-4</v>
      </c>
      <c r="F334" s="17">
        <f t="shared" si="24"/>
        <v>-7.9217148182666453E-3</v>
      </c>
      <c r="G334" s="17">
        <f t="shared" si="25"/>
        <v>-2.5464731347084602E-3</v>
      </c>
      <c r="H334" s="18">
        <f t="shared" si="26"/>
        <v>-2.8142171636940296E-3</v>
      </c>
    </row>
    <row r="335" spans="1:8" x14ac:dyDescent="0.25">
      <c r="A335" s="4">
        <v>43768</v>
      </c>
      <c r="B335" s="5">
        <v>58.67</v>
      </c>
      <c r="C335" s="10">
        <v>42.92</v>
      </c>
      <c r="D335" s="10">
        <v>39.270000000000003</v>
      </c>
      <c r="E335" s="17">
        <f t="shared" si="23"/>
        <v>2.7345752862759642E-3</v>
      </c>
      <c r="F335" s="17">
        <f t="shared" si="24"/>
        <v>4.4465246899134669E-3</v>
      </c>
      <c r="G335" s="17">
        <f t="shared" si="25"/>
        <v>5.1190171487074387E-3</v>
      </c>
      <c r="H335" s="18">
        <f t="shared" si="26"/>
        <v>3.9288830119111034E-3</v>
      </c>
    </row>
    <row r="336" spans="1:8" x14ac:dyDescent="0.25">
      <c r="A336" s="7">
        <v>43767</v>
      </c>
      <c r="B336" s="8">
        <v>58.51</v>
      </c>
      <c r="C336" s="13">
        <v>42.73</v>
      </c>
      <c r="D336" s="13">
        <v>39.07</v>
      </c>
      <c r="E336" s="17">
        <f t="shared" si="23"/>
        <v>4.2911088225197069E-3</v>
      </c>
      <c r="F336" s="17">
        <f t="shared" si="24"/>
        <v>-5.1222351571595937E-3</v>
      </c>
      <c r="G336" s="17">
        <f t="shared" si="25"/>
        <v>-7.6726342710997653E-4</v>
      </c>
      <c r="H336" s="18">
        <f t="shared" si="26"/>
        <v>2.288291255263973E-4</v>
      </c>
    </row>
    <row r="337" spans="1:8" x14ac:dyDescent="0.25">
      <c r="A337" s="4">
        <v>43766</v>
      </c>
      <c r="B337" s="5">
        <v>58.26</v>
      </c>
      <c r="C337" s="10">
        <v>42.95</v>
      </c>
      <c r="D337" s="10">
        <v>39.1</v>
      </c>
      <c r="E337" s="17">
        <f t="shared" si="23"/>
        <v>2.9264933723531783E-3</v>
      </c>
      <c r="F337" s="17">
        <f t="shared" si="24"/>
        <v>5.8548009367680454E-3</v>
      </c>
      <c r="G337" s="17">
        <f t="shared" si="25"/>
        <v>2.564102564102555E-3</v>
      </c>
      <c r="H337" s="18">
        <f t="shared" si="26"/>
        <v>3.5880241919962236E-3</v>
      </c>
    </row>
    <row r="338" spans="1:8" x14ac:dyDescent="0.25">
      <c r="A338" s="7">
        <v>43763</v>
      </c>
      <c r="B338" s="8">
        <v>58.09</v>
      </c>
      <c r="C338" s="13">
        <v>42.7</v>
      </c>
      <c r="D338" s="13">
        <v>39</v>
      </c>
      <c r="E338" s="17">
        <f t="shared" si="23"/>
        <v>-5.1617343427379225E-4</v>
      </c>
      <c r="F338" s="17">
        <f t="shared" si="24"/>
        <v>7.0754716981134003E-3</v>
      </c>
      <c r="G338" s="17">
        <f t="shared" si="25"/>
        <v>-1.0245901639344135E-3</v>
      </c>
      <c r="H338" s="18">
        <f t="shared" si="26"/>
        <v>1.3329323313517648E-3</v>
      </c>
    </row>
    <row r="339" spans="1:8" x14ac:dyDescent="0.25">
      <c r="A339" s="4">
        <v>43762</v>
      </c>
      <c r="B339" s="5">
        <v>58.12</v>
      </c>
      <c r="C339" s="10">
        <v>42.4</v>
      </c>
      <c r="D339" s="10">
        <v>39.04</v>
      </c>
      <c r="E339" s="17">
        <f t="shared" si="23"/>
        <v>5.1644000688577663E-4</v>
      </c>
      <c r="F339" s="17">
        <f t="shared" si="24"/>
        <v>0</v>
      </c>
      <c r="G339" s="17">
        <f t="shared" si="25"/>
        <v>2.56213169356867E-4</v>
      </c>
      <c r="H339" s="18">
        <f t="shared" si="26"/>
        <v>2.9895042869625946E-4</v>
      </c>
    </row>
    <row r="340" spans="1:8" x14ac:dyDescent="0.25">
      <c r="A340" s="7">
        <v>43761</v>
      </c>
      <c r="B340" s="8">
        <v>58.09</v>
      </c>
      <c r="C340" s="13">
        <v>42.4</v>
      </c>
      <c r="D340" s="13">
        <v>39.03</v>
      </c>
      <c r="E340" s="17">
        <f t="shared" si="23"/>
        <v>4.1486603284357493E-3</v>
      </c>
      <c r="F340" s="17">
        <f t="shared" si="24"/>
        <v>2.3590469450329721E-4</v>
      </c>
      <c r="G340" s="17">
        <f t="shared" si="25"/>
        <v>6.4466219700876071E-3</v>
      </c>
      <c r="H340" s="18">
        <f t="shared" si="26"/>
        <v>3.8288862004581111E-3</v>
      </c>
    </row>
    <row r="341" spans="1:8" x14ac:dyDescent="0.25">
      <c r="A341" s="4">
        <v>43760</v>
      </c>
      <c r="B341" s="5">
        <v>57.85</v>
      </c>
      <c r="C341" s="10">
        <v>42.39</v>
      </c>
      <c r="D341" s="10">
        <v>38.78</v>
      </c>
      <c r="E341" s="17">
        <f t="shared" si="23"/>
        <v>1.2114918656975782E-3</v>
      </c>
      <c r="F341" s="17">
        <f t="shared" si="24"/>
        <v>7.0821529745046519E-4</v>
      </c>
      <c r="G341" s="17">
        <f t="shared" si="25"/>
        <v>-5.6410256410256432E-3</v>
      </c>
      <c r="H341" s="18">
        <f t="shared" si="26"/>
        <v>-1.0530061426479225E-3</v>
      </c>
    </row>
    <row r="342" spans="1:8" x14ac:dyDescent="0.25">
      <c r="A342" s="7">
        <v>43759</v>
      </c>
      <c r="B342" s="8">
        <v>57.78</v>
      </c>
      <c r="C342" s="13">
        <v>42.36</v>
      </c>
      <c r="D342" s="13">
        <v>39</v>
      </c>
      <c r="E342" s="17">
        <f t="shared" si="23"/>
        <v>7.1465922956248651E-3</v>
      </c>
      <c r="F342" s="17">
        <f t="shared" si="24"/>
        <v>9.0519294902335901E-3</v>
      </c>
      <c r="G342" s="17">
        <f t="shared" si="25"/>
        <v>4.3780582024208758E-3</v>
      </c>
      <c r="H342" s="18">
        <f t="shared" si="26"/>
        <v>6.7892326756761427E-3</v>
      </c>
    </row>
    <row r="343" spans="1:8" x14ac:dyDescent="0.25">
      <c r="A343" s="4">
        <v>43756</v>
      </c>
      <c r="B343" s="5">
        <v>57.37</v>
      </c>
      <c r="C343" s="10">
        <v>41.98</v>
      </c>
      <c r="D343" s="10">
        <v>38.83</v>
      </c>
      <c r="E343" s="17">
        <f t="shared" si="23"/>
        <v>-1.9137091162143571E-3</v>
      </c>
      <c r="F343" s="17">
        <f t="shared" si="24"/>
        <v>-5.2132701421802041E-3</v>
      </c>
      <c r="G343" s="17">
        <f t="shared" si="25"/>
        <v>1.5475883415010383E-3</v>
      </c>
      <c r="H343" s="18">
        <f t="shared" si="26"/>
        <v>-1.7095054275703238E-3</v>
      </c>
    </row>
    <row r="344" spans="1:8" x14ac:dyDescent="0.25">
      <c r="A344" s="7">
        <v>43755</v>
      </c>
      <c r="B344" s="8">
        <v>57.48</v>
      </c>
      <c r="C344" s="13">
        <v>42.2</v>
      </c>
      <c r="D344" s="13">
        <v>38.770000000000003</v>
      </c>
      <c r="E344" s="17">
        <f t="shared" si="23"/>
        <v>-2.6028110359188616E-3</v>
      </c>
      <c r="F344" s="17">
        <f t="shared" si="24"/>
        <v>3.8058991436726863E-3</v>
      </c>
      <c r="G344" s="17">
        <f t="shared" si="25"/>
        <v>2.3267838676319652E-3</v>
      </c>
      <c r="H344" s="18">
        <f t="shared" si="26"/>
        <v>6.2498239916433489E-4</v>
      </c>
    </row>
    <row r="345" spans="1:8" x14ac:dyDescent="0.25">
      <c r="A345" s="4">
        <v>43754</v>
      </c>
      <c r="B345" s="5">
        <v>57.63</v>
      </c>
      <c r="C345" s="10">
        <v>42.04</v>
      </c>
      <c r="D345" s="10">
        <v>38.68</v>
      </c>
      <c r="E345" s="17">
        <f t="shared" si="23"/>
        <v>-2.077922077922012E-3</v>
      </c>
      <c r="F345" s="17">
        <f t="shared" si="24"/>
        <v>2.8625954198473469E-3</v>
      </c>
      <c r="G345" s="17">
        <f t="shared" si="25"/>
        <v>1.8130018130018133E-3</v>
      </c>
      <c r="H345" s="18">
        <f t="shared" si="26"/>
        <v>4.386065892341514E-4</v>
      </c>
    </row>
    <row r="346" spans="1:8" x14ac:dyDescent="0.25">
      <c r="A346" s="7">
        <v>43753</v>
      </c>
      <c r="B346" s="8">
        <v>57.75</v>
      </c>
      <c r="C346" s="13">
        <v>41.92</v>
      </c>
      <c r="D346" s="13">
        <v>38.61</v>
      </c>
      <c r="E346" s="17">
        <f t="shared" si="23"/>
        <v>1.493848857644986E-2</v>
      </c>
      <c r="F346" s="17">
        <f t="shared" si="24"/>
        <v>8.9049338146811596E-3</v>
      </c>
      <c r="G346" s="17">
        <f t="shared" si="25"/>
        <v>1.3385826771653564E-2</v>
      </c>
      <c r="H346" s="18">
        <f t="shared" si="26"/>
        <v>1.2860259889380526E-2</v>
      </c>
    </row>
    <row r="347" spans="1:8" x14ac:dyDescent="0.25">
      <c r="A347" s="4">
        <v>43752</v>
      </c>
      <c r="B347" s="5">
        <v>56.9</v>
      </c>
      <c r="C347" s="10">
        <v>41.55</v>
      </c>
      <c r="D347" s="10">
        <v>38.1</v>
      </c>
      <c r="E347" s="17">
        <f t="shared" si="23"/>
        <v>-4.3744531933508357E-3</v>
      </c>
      <c r="F347" s="17">
        <f t="shared" si="24"/>
        <v>-4.3134435657800063E-3</v>
      </c>
      <c r="G347" s="17">
        <f t="shared" si="25"/>
        <v>-2.623983206506697E-4</v>
      </c>
      <c r="H347" s="18">
        <f t="shared" si="26"/>
        <v>-3.0792943751649388E-3</v>
      </c>
    </row>
    <row r="348" spans="1:8" x14ac:dyDescent="0.25">
      <c r="A348" s="7">
        <v>43749</v>
      </c>
      <c r="B348" s="8">
        <v>57.15</v>
      </c>
      <c r="C348" s="13">
        <v>41.73</v>
      </c>
      <c r="D348" s="13">
        <v>38.11</v>
      </c>
      <c r="E348" s="17">
        <f t="shared" si="23"/>
        <v>1.2400354295836857E-2</v>
      </c>
      <c r="F348" s="17">
        <f t="shared" si="24"/>
        <v>1.607012417823217E-2</v>
      </c>
      <c r="G348" s="17">
        <f t="shared" si="25"/>
        <v>2.0348058902275756E-2</v>
      </c>
      <c r="H348" s="18">
        <f t="shared" si="26"/>
        <v>1.5842729959586403E-2</v>
      </c>
    </row>
    <row r="349" spans="1:8" x14ac:dyDescent="0.25">
      <c r="A349" s="4">
        <v>43748</v>
      </c>
      <c r="B349" s="5">
        <v>56.45</v>
      </c>
      <c r="C349" s="10">
        <v>41.07</v>
      </c>
      <c r="D349" s="10">
        <v>37.35</v>
      </c>
      <c r="E349" s="17">
        <f t="shared" si="23"/>
        <v>-1.2384996461429765E-3</v>
      </c>
      <c r="F349" s="17">
        <f t="shared" si="24"/>
        <v>1.0332103321033292E-2</v>
      </c>
      <c r="G349" s="17">
        <f t="shared" si="25"/>
        <v>1.000540832882657E-2</v>
      </c>
      <c r="H349" s="18">
        <f t="shared" si="26"/>
        <v>5.3181338496003285E-3</v>
      </c>
    </row>
    <row r="350" spans="1:8" x14ac:dyDescent="0.25">
      <c r="A350" s="7">
        <v>43747</v>
      </c>
      <c r="B350" s="8">
        <v>56.52</v>
      </c>
      <c r="C350" s="13">
        <v>40.65</v>
      </c>
      <c r="D350" s="13">
        <v>36.979999999999997</v>
      </c>
      <c r="E350" s="17">
        <f t="shared" si="23"/>
        <v>8.7453150098162347E-3</v>
      </c>
      <c r="F350" s="17">
        <f t="shared" si="24"/>
        <v>7.684680218145612E-3</v>
      </c>
      <c r="G350" s="17">
        <f t="shared" si="25"/>
        <v>1.1764705882352899E-2</v>
      </c>
      <c r="H350" s="18">
        <f t="shared" si="26"/>
        <v>9.4040429166951725E-3</v>
      </c>
    </row>
    <row r="351" spans="1:8" x14ac:dyDescent="0.25">
      <c r="A351" s="4">
        <v>43746</v>
      </c>
      <c r="B351" s="5">
        <v>56.03</v>
      </c>
      <c r="C351" s="10">
        <v>40.340000000000003</v>
      </c>
      <c r="D351" s="10">
        <v>36.549999999999997</v>
      </c>
      <c r="E351" s="17">
        <f t="shared" si="23"/>
        <v>-5.8552164655784056E-3</v>
      </c>
      <c r="F351" s="17">
        <f t="shared" si="24"/>
        <v>-7.1375830666994267E-3</v>
      </c>
      <c r="G351" s="17">
        <f t="shared" si="25"/>
        <v>-1.0825439783491375E-2</v>
      </c>
      <c r="H351" s="18">
        <f t="shared" si="26"/>
        <v>-7.7402320770587254E-3</v>
      </c>
    </row>
    <row r="352" spans="1:8" x14ac:dyDescent="0.25">
      <c r="A352" s="7">
        <v>43745</v>
      </c>
      <c r="B352" s="8">
        <v>56.36</v>
      </c>
      <c r="C352" s="13">
        <v>40.630000000000003</v>
      </c>
      <c r="D352" s="13">
        <v>36.950000000000003</v>
      </c>
      <c r="E352" s="17">
        <f t="shared" si="23"/>
        <v>-6.3469675599435726E-3</v>
      </c>
      <c r="F352" s="17">
        <f t="shared" si="24"/>
        <v>-8.2987551867218512E-3</v>
      </c>
      <c r="G352" s="17">
        <f t="shared" si="25"/>
        <v>2.7070925825678493E-4</v>
      </c>
      <c r="H352" s="18">
        <f t="shared" si="26"/>
        <v>-4.8046388695731565E-3</v>
      </c>
    </row>
    <row r="353" spans="1:8" x14ac:dyDescent="0.25">
      <c r="A353" s="4">
        <v>43742</v>
      </c>
      <c r="B353" s="5">
        <v>56.72</v>
      </c>
      <c r="C353" s="10">
        <v>40.97</v>
      </c>
      <c r="D353" s="10">
        <v>36.94</v>
      </c>
      <c r="E353" s="17">
        <f t="shared" si="23"/>
        <v>1.1592652042090146E-2</v>
      </c>
      <c r="F353" s="17">
        <f t="shared" si="24"/>
        <v>4.412846285854366E-3</v>
      </c>
      <c r="G353" s="17">
        <f t="shared" si="25"/>
        <v>7.9126875852659762E-3</v>
      </c>
      <c r="H353" s="18">
        <f t="shared" si="26"/>
        <v>8.5496688369410961E-3</v>
      </c>
    </row>
    <row r="354" spans="1:8" x14ac:dyDescent="0.25">
      <c r="A354" s="7">
        <v>43741</v>
      </c>
      <c r="B354" s="8">
        <v>56.07</v>
      </c>
      <c r="C354" s="13">
        <v>40.79</v>
      </c>
      <c r="D354" s="13">
        <v>36.65</v>
      </c>
      <c r="E354" s="17">
        <f t="shared" si="23"/>
        <v>5.0188205771644068E-3</v>
      </c>
      <c r="F354" s="17">
        <f t="shared" si="24"/>
        <v>1.291283834119672E-2</v>
      </c>
      <c r="G354" s="17">
        <f t="shared" si="25"/>
        <v>7.421660252886042E-3</v>
      </c>
      <c r="H354" s="18">
        <f t="shared" si="26"/>
        <v>7.8534014954442961E-3</v>
      </c>
    </row>
    <row r="355" spans="1:8" x14ac:dyDescent="0.25">
      <c r="A355" s="4">
        <v>43740</v>
      </c>
      <c r="B355" s="5">
        <v>55.79</v>
      </c>
      <c r="C355" s="10">
        <v>40.270000000000003</v>
      </c>
      <c r="D355" s="10">
        <v>36.380000000000003</v>
      </c>
      <c r="E355" s="17">
        <f t="shared" si="23"/>
        <v>-1.239157372986377E-2</v>
      </c>
      <c r="F355" s="17">
        <f t="shared" si="24"/>
        <v>-7.6392311483488573E-3</v>
      </c>
      <c r="G355" s="17">
        <f t="shared" si="25"/>
        <v>-2.5448700776855016E-2</v>
      </c>
      <c r="H355" s="18">
        <f t="shared" si="26"/>
        <v>-1.5196379194977806E-2</v>
      </c>
    </row>
    <row r="356" spans="1:8" x14ac:dyDescent="0.25">
      <c r="A356" s="7">
        <v>43739</v>
      </c>
      <c r="B356" s="8">
        <v>56.49</v>
      </c>
      <c r="C356" s="13">
        <v>40.58</v>
      </c>
      <c r="D356" s="13">
        <v>37.33</v>
      </c>
      <c r="E356" s="17">
        <f t="shared" si="23"/>
        <v>-4.4060627423334608E-3</v>
      </c>
      <c r="F356" s="17">
        <f t="shared" si="24"/>
        <v>-7.0956691950085915E-3</v>
      </c>
      <c r="G356" s="17">
        <f t="shared" si="25"/>
        <v>-1.0863804981452119E-2</v>
      </c>
      <c r="H356" s="18">
        <f t="shared" si="26"/>
        <v>-7.1258382815003445E-3</v>
      </c>
    </row>
    <row r="357" spans="1:8" x14ac:dyDescent="0.25">
      <c r="A357" s="4">
        <v>43738</v>
      </c>
      <c r="B357" s="5">
        <v>56.74</v>
      </c>
      <c r="C357" s="10">
        <v>40.869999999999997</v>
      </c>
      <c r="D357" s="10">
        <v>37.74</v>
      </c>
      <c r="E357" s="17">
        <f t="shared" si="23"/>
        <v>4.6033994334278017E-3</v>
      </c>
      <c r="F357" s="17">
        <f t="shared" si="24"/>
        <v>5.6594488188974612E-3</v>
      </c>
      <c r="G357" s="17">
        <f t="shared" si="25"/>
        <v>6.3999999999999613E-3</v>
      </c>
      <c r="H357" s="18">
        <f t="shared" si="26"/>
        <v>5.4414417545815396E-3</v>
      </c>
    </row>
    <row r="358" spans="1:8" x14ac:dyDescent="0.25">
      <c r="A358" s="7">
        <v>43735</v>
      </c>
      <c r="B358" s="8">
        <v>56.48</v>
      </c>
      <c r="C358" s="13">
        <v>40.64</v>
      </c>
      <c r="D358" s="13">
        <v>37.5</v>
      </c>
      <c r="E358" s="17">
        <f t="shared" si="23"/>
        <v>-1.4310645724258331E-2</v>
      </c>
      <c r="F358" s="17">
        <f t="shared" si="24"/>
        <v>-1.2873451542385284E-2</v>
      </c>
      <c r="G358" s="17">
        <f t="shared" si="25"/>
        <v>-1.8631887143998327E-3</v>
      </c>
      <c r="H358" s="18">
        <f t="shared" si="26"/>
        <v>-1.0058948800887731E-2</v>
      </c>
    </row>
    <row r="359" spans="1:8" x14ac:dyDescent="0.25">
      <c r="A359" s="4">
        <v>43734</v>
      </c>
      <c r="B359" s="5">
        <v>57.3</v>
      </c>
      <c r="C359" s="10">
        <v>41.17</v>
      </c>
      <c r="D359" s="10">
        <v>37.57</v>
      </c>
      <c r="E359" s="17">
        <f t="shared" si="23"/>
        <v>1.7482517482516613E-3</v>
      </c>
      <c r="F359" s="17">
        <f t="shared" si="24"/>
        <v>-2.4283632831467727E-4</v>
      </c>
      <c r="G359" s="17">
        <f t="shared" si="25"/>
        <v>5.0829320492240537E-3</v>
      </c>
      <c r="H359" s="18">
        <f t="shared" si="26"/>
        <v>2.2590347440523801E-3</v>
      </c>
    </row>
    <row r="360" spans="1:8" x14ac:dyDescent="0.25">
      <c r="A360" s="7">
        <v>43733</v>
      </c>
      <c r="B360" s="8">
        <v>57.2</v>
      </c>
      <c r="C360" s="13">
        <v>41.18</v>
      </c>
      <c r="D360" s="13">
        <v>37.380000000000003</v>
      </c>
      <c r="E360" s="17">
        <f t="shared" si="23"/>
        <v>4.0372125680183668E-3</v>
      </c>
      <c r="F360" s="17">
        <f t="shared" si="24"/>
        <v>-7.2797864595974815E-4</v>
      </c>
      <c r="G360" s="17">
        <f t="shared" si="25"/>
        <v>-6.3795853269535963E-3</v>
      </c>
      <c r="H360" s="18">
        <f t="shared" si="26"/>
        <v>-4.6278989452050619E-4</v>
      </c>
    </row>
    <row r="361" spans="1:8" x14ac:dyDescent="0.25">
      <c r="A361" s="4">
        <v>43732</v>
      </c>
      <c r="B361" s="5">
        <v>56.97</v>
      </c>
      <c r="C361" s="10">
        <v>41.21</v>
      </c>
      <c r="D361" s="10">
        <v>37.619999999999997</v>
      </c>
      <c r="E361" s="17">
        <f t="shared" si="23"/>
        <v>1.4062225347160062E-3</v>
      </c>
      <c r="F361" s="17">
        <f t="shared" si="24"/>
        <v>-1.0564225690276041E-2</v>
      </c>
      <c r="G361" s="17">
        <f t="shared" si="25"/>
        <v>-3.9714058776808558E-3</v>
      </c>
      <c r="H361" s="18">
        <f t="shared" si="26"/>
        <v>-3.431462945090565E-3</v>
      </c>
    </row>
    <row r="362" spans="1:8" x14ac:dyDescent="0.25">
      <c r="A362" s="7">
        <v>43731</v>
      </c>
      <c r="B362" s="8">
        <v>56.89</v>
      </c>
      <c r="C362" s="13">
        <v>41.65</v>
      </c>
      <c r="D362" s="13">
        <v>37.770000000000003</v>
      </c>
      <c r="E362" s="17">
        <f t="shared" si="23"/>
        <v>-1.0535557506584636E-3</v>
      </c>
      <c r="F362" s="17">
        <f t="shared" si="24"/>
        <v>9.6130737803412636E-4</v>
      </c>
      <c r="G362" s="17">
        <f t="shared" si="25"/>
        <v>-5.0052687038988353E-3</v>
      </c>
      <c r="H362" s="18">
        <f t="shared" si="26"/>
        <v>-1.7499765455300017E-3</v>
      </c>
    </row>
    <row r="363" spans="1:8" x14ac:dyDescent="0.25">
      <c r="A363" s="4">
        <v>43728</v>
      </c>
      <c r="B363" s="5">
        <v>56.95</v>
      </c>
      <c r="C363" s="10">
        <v>41.61</v>
      </c>
      <c r="D363" s="10">
        <v>37.96</v>
      </c>
      <c r="E363" s="17">
        <f t="shared" si="23"/>
        <v>-2.277505255781298E-3</v>
      </c>
      <c r="F363" s="17">
        <f t="shared" si="24"/>
        <v>9.6223237911963189E-4</v>
      </c>
      <c r="G363" s="17">
        <f t="shared" si="25"/>
        <v>-2.103049421661396E-3</v>
      </c>
      <c r="H363" s="18">
        <f t="shared" si="26"/>
        <v>-1.3666490964852345E-3</v>
      </c>
    </row>
    <row r="364" spans="1:8" x14ac:dyDescent="0.25">
      <c r="A364" s="7">
        <v>43727</v>
      </c>
      <c r="B364" s="8">
        <v>57.08</v>
      </c>
      <c r="C364" s="13">
        <v>41.57</v>
      </c>
      <c r="D364" s="13">
        <v>38.04</v>
      </c>
      <c r="E364" s="17">
        <f t="shared" si="23"/>
        <v>7.4126367807978433E-3</v>
      </c>
      <c r="F364" s="17">
        <f t="shared" si="24"/>
        <v>-4.072831816003819E-3</v>
      </c>
      <c r="G364" s="17">
        <f t="shared" si="25"/>
        <v>3.4291743603271918E-3</v>
      </c>
      <c r="H364" s="18">
        <f t="shared" si="26"/>
        <v>3.1368270477570648E-3</v>
      </c>
    </row>
    <row r="365" spans="1:8" x14ac:dyDescent="0.25">
      <c r="A365" s="4">
        <v>43726</v>
      </c>
      <c r="B365" s="5">
        <v>56.66</v>
      </c>
      <c r="C365" s="10">
        <v>41.74</v>
      </c>
      <c r="D365" s="10">
        <v>37.909999999999997</v>
      </c>
      <c r="E365" s="17">
        <f t="shared" si="23"/>
        <v>-2.1134202183867856E-3</v>
      </c>
      <c r="F365" s="17">
        <f t="shared" si="24"/>
        <v>-4.0563111429251508E-3</v>
      </c>
      <c r="G365" s="17">
        <f t="shared" si="25"/>
        <v>-2.6371308016892581E-4</v>
      </c>
      <c r="H365" s="18">
        <f t="shared" si="26"/>
        <v>-2.0517849872571446E-3</v>
      </c>
    </row>
    <row r="366" spans="1:8" x14ac:dyDescent="0.25">
      <c r="A366" s="7">
        <v>43725</v>
      </c>
      <c r="B366" s="8">
        <v>56.78</v>
      </c>
      <c r="C366" s="13">
        <v>41.91</v>
      </c>
      <c r="D366" s="13">
        <v>37.92</v>
      </c>
      <c r="E366" s="17">
        <f t="shared" si="23"/>
        <v>3.712214954923132E-3</v>
      </c>
      <c r="F366" s="17">
        <f t="shared" si="24"/>
        <v>0</v>
      </c>
      <c r="G366" s="17">
        <f t="shared" si="25"/>
        <v>6.6365808335544507E-3</v>
      </c>
      <c r="H366" s="18">
        <f t="shared" si="26"/>
        <v>3.6403031035354603E-3</v>
      </c>
    </row>
    <row r="367" spans="1:8" x14ac:dyDescent="0.25">
      <c r="A367" s="4">
        <v>43724</v>
      </c>
      <c r="B367" s="5">
        <v>56.57</v>
      </c>
      <c r="C367" s="10">
        <v>41.91</v>
      </c>
      <c r="D367" s="10">
        <v>37.67</v>
      </c>
      <c r="E367" s="17">
        <f t="shared" si="23"/>
        <v>-5.2751890276068192E-3</v>
      </c>
      <c r="F367" s="17">
        <f t="shared" si="24"/>
        <v>-7.812500000000111E-3</v>
      </c>
      <c r="G367" s="17">
        <f t="shared" si="25"/>
        <v>-1.2323020450970112E-2</v>
      </c>
      <c r="H367" s="18">
        <f t="shared" si="26"/>
        <v>-8.1382407299602534E-3</v>
      </c>
    </row>
    <row r="368" spans="1:8" x14ac:dyDescent="0.25">
      <c r="A368" s="7">
        <v>43721</v>
      </c>
      <c r="B368" s="8">
        <v>56.87</v>
      </c>
      <c r="C368" s="13">
        <v>42.24</v>
      </c>
      <c r="D368" s="13">
        <v>38.14</v>
      </c>
      <c r="E368" s="17">
        <f t="shared" si="23"/>
        <v>1.1741682974559575E-2</v>
      </c>
      <c r="F368" s="17">
        <f t="shared" si="24"/>
        <v>5.7142857142857828E-3</v>
      </c>
      <c r="G368" s="17">
        <f t="shared" si="25"/>
        <v>2.628811777076745E-3</v>
      </c>
      <c r="H368" s="18">
        <f t="shared" si="26"/>
        <v>7.3135286899238695E-3</v>
      </c>
    </row>
    <row r="369" spans="1:8" x14ac:dyDescent="0.25">
      <c r="A369" s="4">
        <v>43720</v>
      </c>
      <c r="B369" s="5">
        <v>56.21</v>
      </c>
      <c r="C369" s="10">
        <v>42</v>
      </c>
      <c r="D369" s="10">
        <v>38.04</v>
      </c>
      <c r="E369" s="17">
        <f t="shared" si="23"/>
        <v>6.6260744985673359E-3</v>
      </c>
      <c r="F369" s="17">
        <f t="shared" si="24"/>
        <v>7.194244604316502E-3</v>
      </c>
      <c r="G369" s="17">
        <f t="shared" si="25"/>
        <v>9.5541401273884219E-3</v>
      </c>
      <c r="H369" s="18">
        <f t="shared" si="26"/>
        <v>7.6870554096007872E-3</v>
      </c>
    </row>
    <row r="370" spans="1:8" x14ac:dyDescent="0.25">
      <c r="A370" s="7">
        <v>43719</v>
      </c>
      <c r="B370" s="8">
        <v>55.84</v>
      </c>
      <c r="C370" s="13">
        <v>41.7</v>
      </c>
      <c r="D370" s="13">
        <v>37.68</v>
      </c>
      <c r="E370" s="17">
        <f t="shared" si="23"/>
        <v>8.8527551942185756E-3</v>
      </c>
      <c r="F370" s="17">
        <f t="shared" si="24"/>
        <v>7.0031393383243046E-3</v>
      </c>
      <c r="G370" s="17">
        <f t="shared" si="25"/>
        <v>3.9968025579535382E-3</v>
      </c>
      <c r="H370" s="18">
        <f t="shared" si="26"/>
        <v>6.8533009448225714E-3</v>
      </c>
    </row>
    <row r="371" spans="1:8" x14ac:dyDescent="0.25">
      <c r="A371" s="4">
        <v>43718</v>
      </c>
      <c r="B371" s="5">
        <v>55.35</v>
      </c>
      <c r="C371" s="10">
        <v>41.41</v>
      </c>
      <c r="D371" s="10">
        <v>37.53</v>
      </c>
      <c r="E371" s="17">
        <f t="shared" si="23"/>
        <v>2.899075919550631E-3</v>
      </c>
      <c r="F371" s="17">
        <f t="shared" si="24"/>
        <v>7.2498791686781416E-4</v>
      </c>
      <c r="G371" s="17">
        <f t="shared" si="25"/>
        <v>1.0669511869831894E-3</v>
      </c>
      <c r="H371" s="18">
        <f t="shared" si="26"/>
        <v>1.754372494841825E-3</v>
      </c>
    </row>
    <row r="372" spans="1:8" x14ac:dyDescent="0.25">
      <c r="A372" s="7">
        <v>43717</v>
      </c>
      <c r="B372" s="8">
        <v>55.19</v>
      </c>
      <c r="C372" s="13">
        <v>41.38</v>
      </c>
      <c r="D372" s="13">
        <v>37.49</v>
      </c>
      <c r="E372" s="17">
        <f t="shared" si="23"/>
        <v>6.5657486777310758E-3</v>
      </c>
      <c r="F372" s="17">
        <f t="shared" si="24"/>
        <v>3.1515151515151274E-3</v>
      </c>
      <c r="G372" s="17">
        <f t="shared" si="25"/>
        <v>3.4796573875803816E-3</v>
      </c>
      <c r="H372" s="18">
        <f t="shared" si="26"/>
        <v>4.7031103187586644E-3</v>
      </c>
    </row>
    <row r="373" spans="1:8" x14ac:dyDescent="0.25">
      <c r="A373" s="4">
        <v>43714</v>
      </c>
      <c r="B373" s="5">
        <v>54.83</v>
      </c>
      <c r="C373" s="10">
        <v>41.25</v>
      </c>
      <c r="D373" s="10">
        <v>37.36</v>
      </c>
      <c r="E373" s="17">
        <f t="shared" si="23"/>
        <v>3.4773060029282821E-3</v>
      </c>
      <c r="F373" s="17">
        <f t="shared" si="24"/>
        <v>4.3827611395179655E-3</v>
      </c>
      <c r="G373" s="17">
        <f t="shared" si="25"/>
        <v>5.3561863952844568E-4</v>
      </c>
      <c r="H373" s="18">
        <f t="shared" si="26"/>
        <v>2.8017174670541723E-3</v>
      </c>
    </row>
    <row r="374" spans="1:8" x14ac:dyDescent="0.25">
      <c r="A374" s="7">
        <v>43713</v>
      </c>
      <c r="B374" s="8">
        <v>54.64</v>
      </c>
      <c r="C374" s="13">
        <v>41.07</v>
      </c>
      <c r="D374" s="13">
        <v>37.340000000000003</v>
      </c>
      <c r="E374" s="17">
        <f t="shared" si="23"/>
        <v>7.188940092165863E-3</v>
      </c>
      <c r="F374" s="17">
        <f t="shared" si="24"/>
        <v>1.1327259295740078E-2</v>
      </c>
      <c r="G374" s="17">
        <f t="shared" si="25"/>
        <v>8.3715906022143738E-3</v>
      </c>
      <c r="H374" s="18">
        <f t="shared" si="26"/>
        <v>8.6509752888721779E-3</v>
      </c>
    </row>
    <row r="375" spans="1:8" x14ac:dyDescent="0.25">
      <c r="A375" s="4">
        <v>43712</v>
      </c>
      <c r="B375" s="5">
        <v>54.25</v>
      </c>
      <c r="C375" s="10">
        <v>40.61</v>
      </c>
      <c r="D375" s="10">
        <v>37.03</v>
      </c>
      <c r="E375" s="17">
        <f t="shared" si="23"/>
        <v>5.56070435588496E-3</v>
      </c>
      <c r="F375" s="17">
        <f t="shared" si="24"/>
        <v>1.6775162744116168E-2</v>
      </c>
      <c r="G375" s="17">
        <f t="shared" si="25"/>
        <v>1.452054794520552E-2</v>
      </c>
      <c r="H375" s="18">
        <f t="shared" si="26"/>
        <v>1.1312729266471113E-2</v>
      </c>
    </row>
    <row r="376" spans="1:8" x14ac:dyDescent="0.25">
      <c r="A376" s="7">
        <v>43711</v>
      </c>
      <c r="B376" s="8">
        <v>53.95</v>
      </c>
      <c r="C376" s="13">
        <v>39.94</v>
      </c>
      <c r="D376" s="13">
        <v>36.5</v>
      </c>
      <c r="E376" s="17">
        <f t="shared" si="23"/>
        <v>5.5637982195855251E-4</v>
      </c>
      <c r="F376" s="17">
        <f t="shared" si="24"/>
        <v>-6.2204528489674393E-3</v>
      </c>
      <c r="G376" s="17">
        <f t="shared" si="25"/>
        <v>-4.3644298963446682E-3</v>
      </c>
      <c r="H376" s="18">
        <f t="shared" si="26"/>
        <v>-2.7660133280355006E-3</v>
      </c>
    </row>
    <row r="377" spans="1:8" x14ac:dyDescent="0.25">
      <c r="A377" s="4">
        <v>43707</v>
      </c>
      <c r="B377" s="5">
        <v>53.92</v>
      </c>
      <c r="C377" s="10">
        <v>40.19</v>
      </c>
      <c r="D377" s="10">
        <v>36.659999999999997</v>
      </c>
      <c r="E377" s="17">
        <f t="shared" si="23"/>
        <v>3.1627906976745557E-3</v>
      </c>
      <c r="F377" s="17">
        <f t="shared" si="24"/>
        <v>7.77331995987951E-3</v>
      </c>
      <c r="G377" s="17">
        <f t="shared" si="25"/>
        <v>-2.727024815927237E-4</v>
      </c>
      <c r="H377" s="18">
        <f t="shared" si="26"/>
        <v>3.3132357646620714E-3</v>
      </c>
    </row>
    <row r="378" spans="1:8" x14ac:dyDescent="0.25">
      <c r="A378" s="7">
        <v>43706</v>
      </c>
      <c r="B378" s="8">
        <v>53.75</v>
      </c>
      <c r="C378" s="13">
        <v>39.880000000000003</v>
      </c>
      <c r="D378" s="13">
        <v>36.67</v>
      </c>
      <c r="E378" s="17">
        <f t="shared" si="23"/>
        <v>7.120104927862192E-3</v>
      </c>
      <c r="F378" s="17">
        <f t="shared" si="24"/>
        <v>1.1156186612576224E-2</v>
      </c>
      <c r="G378" s="17">
        <f t="shared" si="25"/>
        <v>1.3263332412268625E-2</v>
      </c>
      <c r="H378" s="18">
        <f t="shared" si="26"/>
        <v>1.0098063332119211E-2</v>
      </c>
    </row>
    <row r="379" spans="1:8" x14ac:dyDescent="0.25">
      <c r="A379" s="4">
        <v>43705</v>
      </c>
      <c r="B379" s="5">
        <v>53.37</v>
      </c>
      <c r="C379" s="10">
        <v>39.44</v>
      </c>
      <c r="D379" s="10">
        <v>36.19</v>
      </c>
      <c r="E379" s="17">
        <f t="shared" si="23"/>
        <v>-3.7460198539063239E-4</v>
      </c>
      <c r="F379" s="17">
        <f t="shared" si="24"/>
        <v>2.7968471904398218E-3</v>
      </c>
      <c r="G379" s="17">
        <f t="shared" si="25"/>
        <v>-2.7624309392282331E-4</v>
      </c>
      <c r="H379" s="18">
        <f t="shared" si="26"/>
        <v>4.9452911901126976E-4</v>
      </c>
    </row>
    <row r="380" spans="1:8" x14ac:dyDescent="0.25">
      <c r="A380" s="7">
        <v>43704</v>
      </c>
      <c r="B380" s="8">
        <v>53.39</v>
      </c>
      <c r="C380" s="13">
        <v>39.33</v>
      </c>
      <c r="D380" s="13">
        <v>36.200000000000003</v>
      </c>
      <c r="E380" s="17">
        <f t="shared" si="23"/>
        <v>-3.1740104555638693E-3</v>
      </c>
      <c r="F380" s="17">
        <f t="shared" si="24"/>
        <v>1.782985226693734E-3</v>
      </c>
      <c r="G380" s="17">
        <f t="shared" si="25"/>
        <v>2.7631942525574438E-4</v>
      </c>
      <c r="H380" s="18">
        <f t="shared" si="26"/>
        <v>-7.9016880829151776E-4</v>
      </c>
    </row>
    <row r="381" spans="1:8" x14ac:dyDescent="0.25">
      <c r="A381" s="4">
        <v>43703</v>
      </c>
      <c r="B381" s="5">
        <v>53.56</v>
      </c>
      <c r="C381" s="10">
        <v>39.26</v>
      </c>
      <c r="D381" s="10">
        <v>36.19</v>
      </c>
      <c r="E381" s="17">
        <f t="shared" si="23"/>
        <v>1.458609585148718E-2</v>
      </c>
      <c r="F381" s="17">
        <f t="shared" si="24"/>
        <v>5.3777208706786706E-3</v>
      </c>
      <c r="G381" s="17">
        <f t="shared" si="25"/>
        <v>1.0047446274072058E-2</v>
      </c>
      <c r="H381" s="18">
        <f t="shared" si="26"/>
        <v>1.0739666684779624E-2</v>
      </c>
    </row>
    <row r="382" spans="1:8" x14ac:dyDescent="0.25">
      <c r="A382" s="7">
        <v>43700</v>
      </c>
      <c r="B382" s="8">
        <v>52.79</v>
      </c>
      <c r="C382" s="13">
        <v>39.049999999999997</v>
      </c>
      <c r="D382" s="13">
        <v>35.83</v>
      </c>
      <c r="E382" s="17">
        <f t="shared" si="23"/>
        <v>-1.1238059561715752E-2</v>
      </c>
      <c r="F382" s="17">
        <f t="shared" si="24"/>
        <v>-1.4883955600403675E-2</v>
      </c>
      <c r="G382" s="17">
        <f t="shared" si="25"/>
        <v>-1.5118196811435003E-2</v>
      </c>
      <c r="H382" s="18">
        <f t="shared" si="26"/>
        <v>-1.3408932730098883E-2</v>
      </c>
    </row>
    <row r="383" spans="1:8" x14ac:dyDescent="0.25">
      <c r="A383" s="4">
        <v>43699</v>
      </c>
      <c r="B383" s="5">
        <v>53.39</v>
      </c>
      <c r="C383" s="10">
        <v>39.64</v>
      </c>
      <c r="D383" s="10">
        <v>36.380000000000003</v>
      </c>
      <c r="E383" s="17">
        <f t="shared" si="23"/>
        <v>-1.4961660744342575E-3</v>
      </c>
      <c r="F383" s="17">
        <f t="shared" si="24"/>
        <v>-1.2948207171314619E-2</v>
      </c>
      <c r="G383" s="17">
        <f t="shared" si="25"/>
        <v>-3.5606683100518621E-3</v>
      </c>
      <c r="H383" s="18">
        <f t="shared" si="26"/>
        <v>-5.1662575061114293E-3</v>
      </c>
    </row>
    <row r="384" spans="1:8" x14ac:dyDescent="0.25">
      <c r="A384" s="7">
        <v>43698</v>
      </c>
      <c r="B384" s="8">
        <v>53.47</v>
      </c>
      <c r="C384" s="13">
        <v>40.159999999999997</v>
      </c>
      <c r="D384" s="13">
        <v>36.51</v>
      </c>
      <c r="E384" s="17">
        <f t="shared" si="23"/>
        <v>3.3777444173390681E-3</v>
      </c>
      <c r="F384" s="17">
        <f t="shared" si="24"/>
        <v>9.5525389643036362E-3</v>
      </c>
      <c r="G384" s="17">
        <f t="shared" si="25"/>
        <v>1.3322231473771762E-2</v>
      </c>
      <c r="H384" s="18">
        <f t="shared" si="26"/>
        <v>8.1035394961861129E-3</v>
      </c>
    </row>
    <row r="385" spans="1:8" x14ac:dyDescent="0.25">
      <c r="A385" s="4">
        <v>43697</v>
      </c>
      <c r="B385" s="5">
        <v>53.29</v>
      </c>
      <c r="C385" s="10">
        <v>39.78</v>
      </c>
      <c r="D385" s="10">
        <v>36.03</v>
      </c>
      <c r="E385" s="17">
        <f t="shared" si="23"/>
        <v>-2.0599250936329527E-3</v>
      </c>
      <c r="F385" s="17">
        <f t="shared" si="24"/>
        <v>2.01511335012583E-3</v>
      </c>
      <c r="G385" s="17">
        <f t="shared" si="25"/>
        <v>-4.1459369817578029E-3</v>
      </c>
      <c r="H385" s="18">
        <f t="shared" si="26"/>
        <v>-1.6313174973147898E-3</v>
      </c>
    </row>
    <row r="386" spans="1:8" x14ac:dyDescent="0.25">
      <c r="A386" s="7">
        <v>43696</v>
      </c>
      <c r="B386" s="8">
        <v>53.4</v>
      </c>
      <c r="C386" s="13">
        <v>39.700000000000003</v>
      </c>
      <c r="D386" s="13">
        <v>36.18</v>
      </c>
      <c r="E386" s="17">
        <f t="shared" si="23"/>
        <v>-1.8723085564498199E-4</v>
      </c>
      <c r="F386" s="17">
        <f t="shared" si="24"/>
        <v>4.0465351542742223E-3</v>
      </c>
      <c r="G386" s="17">
        <f t="shared" si="25"/>
        <v>8.3612040133778098E-3</v>
      </c>
      <c r="H386" s="18">
        <f t="shared" si="26"/>
        <v>3.5911196772432058E-3</v>
      </c>
    </row>
    <row r="387" spans="1:8" x14ac:dyDescent="0.25">
      <c r="A387" s="4">
        <v>43693</v>
      </c>
      <c r="B387" s="5">
        <v>53.41</v>
      </c>
      <c r="C387" s="10">
        <v>39.54</v>
      </c>
      <c r="D387" s="10">
        <v>35.880000000000003</v>
      </c>
      <c r="E387" s="17">
        <f t="shared" ref="E387:E450" si="27">B387/B388-1</f>
        <v>1.0404842981460494E-2</v>
      </c>
      <c r="F387" s="17">
        <f t="shared" ref="F387:F450" si="28">C387/C388-1</f>
        <v>1.3846153846153841E-2</v>
      </c>
      <c r="G387" s="17">
        <f t="shared" ref="G387:G450" si="29">D387/D388-1</f>
        <v>1.1844331641285955E-2</v>
      </c>
      <c r="H387" s="18">
        <f t="shared" ref="H387:H450" si="30">$K$5*E387+$L$5*F387+$M$5*G387</f>
        <v>1.1762475668670511E-2</v>
      </c>
    </row>
    <row r="388" spans="1:8" x14ac:dyDescent="0.25">
      <c r="A388" s="7">
        <v>43692</v>
      </c>
      <c r="B388" s="8">
        <v>52.86</v>
      </c>
      <c r="C388" s="13">
        <v>39</v>
      </c>
      <c r="D388" s="13">
        <v>35.46</v>
      </c>
      <c r="E388" s="17">
        <f t="shared" si="27"/>
        <v>9.5492742551566145E-3</v>
      </c>
      <c r="F388" s="17">
        <f t="shared" si="28"/>
        <v>6.7114093959730337E-3</v>
      </c>
      <c r="G388" s="17">
        <f t="shared" si="29"/>
        <v>0</v>
      </c>
      <c r="H388" s="18">
        <f t="shared" si="30"/>
        <v>5.828698109740368E-3</v>
      </c>
    </row>
    <row r="389" spans="1:8" x14ac:dyDescent="0.25">
      <c r="A389" s="4">
        <v>43691</v>
      </c>
      <c r="B389" s="5">
        <v>52.36</v>
      </c>
      <c r="C389" s="10">
        <v>38.74</v>
      </c>
      <c r="D389" s="10">
        <v>35.46</v>
      </c>
      <c r="E389" s="17">
        <f t="shared" si="27"/>
        <v>-2.4226612001490788E-2</v>
      </c>
      <c r="F389" s="17">
        <f t="shared" si="28"/>
        <v>-2.8829280521433853E-2</v>
      </c>
      <c r="G389" s="17">
        <f t="shared" si="29"/>
        <v>-3.0087527352297583E-2</v>
      </c>
      <c r="H389" s="18">
        <f t="shared" si="30"/>
        <v>-2.7266565704813707E-2</v>
      </c>
    </row>
    <row r="390" spans="1:8" x14ac:dyDescent="0.25">
      <c r="A390" s="7">
        <v>43690</v>
      </c>
      <c r="B390" s="8">
        <v>53.66</v>
      </c>
      <c r="C390" s="13">
        <v>39.89</v>
      </c>
      <c r="D390" s="13">
        <v>36.56</v>
      </c>
      <c r="E390" s="17">
        <f t="shared" si="27"/>
        <v>1.1307953260459858E-2</v>
      </c>
      <c r="F390" s="17">
        <f t="shared" si="28"/>
        <v>1.2693577050012728E-2</v>
      </c>
      <c r="G390" s="17">
        <f t="shared" si="29"/>
        <v>1.1901466924993054E-2</v>
      </c>
      <c r="H390" s="18">
        <f t="shared" si="30"/>
        <v>1.1858923375956594E-2</v>
      </c>
    </row>
    <row r="391" spans="1:8" x14ac:dyDescent="0.25">
      <c r="A391" s="4">
        <v>43689</v>
      </c>
      <c r="B391" s="5">
        <v>53.06</v>
      </c>
      <c r="C391" s="10">
        <v>39.39</v>
      </c>
      <c r="D391" s="10">
        <v>36.130000000000003</v>
      </c>
      <c r="E391" s="17">
        <f t="shared" si="27"/>
        <v>-9.5202538734365794E-3</v>
      </c>
      <c r="F391" s="17">
        <f t="shared" si="28"/>
        <v>-1.2039127163280594E-2</v>
      </c>
      <c r="G391" s="17">
        <f t="shared" si="29"/>
        <v>-7.9626578802854953E-3</v>
      </c>
      <c r="H391" s="18">
        <f t="shared" si="30"/>
        <v>-9.7017687388899869E-3</v>
      </c>
    </row>
    <row r="392" spans="1:8" x14ac:dyDescent="0.25">
      <c r="A392" s="7">
        <v>43686</v>
      </c>
      <c r="B392" s="8">
        <v>53.57</v>
      </c>
      <c r="C392" s="13">
        <v>39.869999999999997</v>
      </c>
      <c r="D392" s="13">
        <v>36.42</v>
      </c>
      <c r="E392" s="17">
        <f t="shared" si="27"/>
        <v>-1.0528260066494322E-2</v>
      </c>
      <c r="F392" s="17">
        <f t="shared" si="28"/>
        <v>-1.0178748758689293E-2</v>
      </c>
      <c r="G392" s="17">
        <f t="shared" si="29"/>
        <v>-5.1898388418464281E-3</v>
      </c>
      <c r="H392" s="18">
        <f t="shared" si="30"/>
        <v>-8.7753676257950851E-3</v>
      </c>
    </row>
    <row r="393" spans="1:8" x14ac:dyDescent="0.25">
      <c r="A393" s="4">
        <v>43685</v>
      </c>
      <c r="B393" s="5">
        <v>54.14</v>
      </c>
      <c r="C393" s="10">
        <v>40.28</v>
      </c>
      <c r="D393" s="10">
        <v>36.61</v>
      </c>
      <c r="E393" s="17">
        <f t="shared" si="27"/>
        <v>7.0684523809523281E-3</v>
      </c>
      <c r="F393" s="17">
        <f t="shared" si="28"/>
        <v>1.2314651922593622E-2</v>
      </c>
      <c r="G393" s="17">
        <f t="shared" si="29"/>
        <v>9.0959206174199281E-3</v>
      </c>
      <c r="H393" s="18">
        <f t="shared" si="30"/>
        <v>9.0861882782512799E-3</v>
      </c>
    </row>
    <row r="394" spans="1:8" x14ac:dyDescent="0.25">
      <c r="A394" s="7">
        <v>43684</v>
      </c>
      <c r="B394" s="8">
        <v>53.76</v>
      </c>
      <c r="C394" s="13">
        <v>39.79</v>
      </c>
      <c r="D394" s="13">
        <v>36.28</v>
      </c>
      <c r="E394" s="17">
        <f t="shared" si="27"/>
        <v>6.9301367297245342E-3</v>
      </c>
      <c r="F394" s="17">
        <f t="shared" si="28"/>
        <v>4.5443069931834223E-3</v>
      </c>
      <c r="G394" s="17">
        <f t="shared" si="29"/>
        <v>6.9386622259228758E-3</v>
      </c>
      <c r="H394" s="18">
        <f t="shared" si="30"/>
        <v>6.3019705937219991E-3</v>
      </c>
    </row>
    <row r="395" spans="1:8" x14ac:dyDescent="0.25">
      <c r="A395" s="4">
        <v>43683</v>
      </c>
      <c r="B395" s="5">
        <v>53.39</v>
      </c>
      <c r="C395" s="10">
        <v>39.61</v>
      </c>
      <c r="D395" s="10">
        <v>36.03</v>
      </c>
      <c r="E395" s="17">
        <f t="shared" si="27"/>
        <v>1.2708649468892386E-2</v>
      </c>
      <c r="F395" s="17">
        <f t="shared" si="28"/>
        <v>1.4340588988476455E-2</v>
      </c>
      <c r="G395" s="17">
        <f t="shared" si="29"/>
        <v>4.7406581148912164E-3</v>
      </c>
      <c r="H395" s="18">
        <f t="shared" si="30"/>
        <v>1.0661745829503697E-2</v>
      </c>
    </row>
    <row r="396" spans="1:8" x14ac:dyDescent="0.25">
      <c r="A396" s="7">
        <v>43682</v>
      </c>
      <c r="B396" s="8">
        <v>52.72</v>
      </c>
      <c r="C396" s="13">
        <v>39.049999999999997</v>
      </c>
      <c r="D396" s="13">
        <v>35.86</v>
      </c>
      <c r="E396" s="17">
        <f t="shared" si="27"/>
        <v>-2.4787273399926035E-2</v>
      </c>
      <c r="F396" s="17">
        <f t="shared" si="28"/>
        <v>-3.6991368680641235E-2</v>
      </c>
      <c r="G396" s="17">
        <f t="shared" si="29"/>
        <v>-1.8878248974008138E-2</v>
      </c>
      <c r="H396" s="18">
        <f t="shared" si="30"/>
        <v>-2.6176096108962016E-2</v>
      </c>
    </row>
    <row r="397" spans="1:8" x14ac:dyDescent="0.25">
      <c r="A397" s="4">
        <v>43679</v>
      </c>
      <c r="B397" s="5">
        <v>54.06</v>
      </c>
      <c r="C397" s="10">
        <v>40.549999999999997</v>
      </c>
      <c r="D397" s="10">
        <v>36.549999999999997</v>
      </c>
      <c r="E397" s="17">
        <f t="shared" si="27"/>
        <v>-5.1527419948472764E-3</v>
      </c>
      <c r="F397" s="17">
        <f t="shared" si="28"/>
        <v>-9.7680097680099554E-3</v>
      </c>
      <c r="G397" s="17">
        <f t="shared" si="29"/>
        <v>-1.1895106785617893E-2</v>
      </c>
      <c r="H397" s="18">
        <f t="shared" si="30"/>
        <v>-8.4701960442953202E-3</v>
      </c>
    </row>
    <row r="398" spans="1:8" x14ac:dyDescent="0.25">
      <c r="A398" s="7">
        <v>43678</v>
      </c>
      <c r="B398" s="8">
        <v>54.34</v>
      </c>
      <c r="C398" s="13">
        <v>40.950000000000003</v>
      </c>
      <c r="D398" s="13">
        <v>36.99</v>
      </c>
      <c r="E398" s="17">
        <f t="shared" si="27"/>
        <v>-1.8399264029433926E-4</v>
      </c>
      <c r="F398" s="17">
        <f t="shared" si="28"/>
        <v>-1.9631314340435746E-2</v>
      </c>
      <c r="G398" s="17">
        <f t="shared" si="29"/>
        <v>-4.3068640646028999E-3</v>
      </c>
      <c r="H398" s="18">
        <f t="shared" si="30"/>
        <v>-6.6082937876538331E-3</v>
      </c>
    </row>
    <row r="399" spans="1:8" x14ac:dyDescent="0.25">
      <c r="A399" s="4">
        <v>43677</v>
      </c>
      <c r="B399" s="5">
        <v>54.35</v>
      </c>
      <c r="C399" s="10">
        <v>41.77</v>
      </c>
      <c r="D399" s="10">
        <v>37.15</v>
      </c>
      <c r="E399" s="17">
        <f t="shared" si="27"/>
        <v>-7.354293068578821E-4</v>
      </c>
      <c r="F399" s="17">
        <f t="shared" si="28"/>
        <v>-1.2296051075904368E-2</v>
      </c>
      <c r="G399" s="17">
        <f t="shared" si="29"/>
        <v>-8.2754938601174999E-3</v>
      </c>
      <c r="H399" s="18">
        <f t="shared" si="30"/>
        <v>-6.1373674987811721E-3</v>
      </c>
    </row>
    <row r="400" spans="1:8" x14ac:dyDescent="0.25">
      <c r="A400" s="7">
        <v>43676</v>
      </c>
      <c r="B400" s="8">
        <v>54.39</v>
      </c>
      <c r="C400" s="13">
        <v>42.29</v>
      </c>
      <c r="D400" s="13">
        <v>37.46</v>
      </c>
      <c r="E400" s="17">
        <f t="shared" si="27"/>
        <v>-6.3938618925831747E-3</v>
      </c>
      <c r="F400" s="17">
        <f t="shared" si="28"/>
        <v>-7.742843735335514E-3</v>
      </c>
      <c r="G400" s="17">
        <f t="shared" si="29"/>
        <v>-1.8343815513626738E-2</v>
      </c>
      <c r="H400" s="18">
        <f t="shared" si="30"/>
        <v>-1.0467490132025126E-2</v>
      </c>
    </row>
    <row r="401" spans="1:8" x14ac:dyDescent="0.25">
      <c r="A401" s="4">
        <v>43675</v>
      </c>
      <c r="B401" s="5">
        <v>54.74</v>
      </c>
      <c r="C401" s="10">
        <v>42.62</v>
      </c>
      <c r="D401" s="10">
        <v>38.159999999999997</v>
      </c>
      <c r="E401" s="17">
        <f t="shared" si="27"/>
        <v>-1.2771392081737387E-3</v>
      </c>
      <c r="F401" s="17">
        <f t="shared" si="28"/>
        <v>-1.8735362997659433E-3</v>
      </c>
      <c r="G401" s="17">
        <f t="shared" si="29"/>
        <v>1.8377526909947317E-3</v>
      </c>
      <c r="H401" s="18">
        <f t="shared" si="30"/>
        <v>-4.6596099806316344E-4</v>
      </c>
    </row>
    <row r="402" spans="1:8" x14ac:dyDescent="0.25">
      <c r="A402" s="7">
        <v>43672</v>
      </c>
      <c r="B402" s="8">
        <v>54.81</v>
      </c>
      <c r="C402" s="13">
        <v>42.7</v>
      </c>
      <c r="D402" s="13">
        <v>38.090000000000003</v>
      </c>
      <c r="E402" s="17">
        <f t="shared" si="27"/>
        <v>2.5608194622279701E-3</v>
      </c>
      <c r="F402" s="17">
        <f t="shared" si="28"/>
        <v>2.1121802393804234E-3</v>
      </c>
      <c r="G402" s="17">
        <f t="shared" si="29"/>
        <v>3.4246575342467001E-3</v>
      </c>
      <c r="H402" s="18">
        <f t="shared" si="30"/>
        <v>2.710889574248569E-3</v>
      </c>
    </row>
    <row r="403" spans="1:8" x14ac:dyDescent="0.25">
      <c r="A403" s="4">
        <v>43671</v>
      </c>
      <c r="B403" s="5">
        <v>54.67</v>
      </c>
      <c r="C403" s="10">
        <v>42.61</v>
      </c>
      <c r="D403" s="10">
        <v>37.96</v>
      </c>
      <c r="E403" s="17">
        <f t="shared" si="27"/>
        <v>-1.0676800579080603E-2</v>
      </c>
      <c r="F403" s="17">
        <f t="shared" si="28"/>
        <v>-8.839264945336156E-3</v>
      </c>
      <c r="G403" s="17">
        <f t="shared" si="29"/>
        <v>-1.0427528675703845E-2</v>
      </c>
      <c r="H403" s="18">
        <f t="shared" si="30"/>
        <v>-1.0113418256354511E-2</v>
      </c>
    </row>
    <row r="404" spans="1:8" x14ac:dyDescent="0.25">
      <c r="A404" s="7">
        <v>43670</v>
      </c>
      <c r="B404" s="8">
        <v>55.26</v>
      </c>
      <c r="C404" s="13">
        <v>42.99</v>
      </c>
      <c r="D404" s="13">
        <v>38.36</v>
      </c>
      <c r="E404" s="17">
        <f t="shared" si="27"/>
        <v>1.2683457148034982E-3</v>
      </c>
      <c r="F404" s="17">
        <f t="shared" si="28"/>
        <v>1.6309412861137407E-3</v>
      </c>
      <c r="G404" s="17">
        <f t="shared" si="29"/>
        <v>2.6075619295951036E-4</v>
      </c>
      <c r="H404" s="18">
        <f t="shared" si="30"/>
        <v>1.0508125494324454E-3</v>
      </c>
    </row>
    <row r="405" spans="1:8" x14ac:dyDescent="0.25">
      <c r="A405" s="4">
        <v>43669</v>
      </c>
      <c r="B405" s="5">
        <v>55.19</v>
      </c>
      <c r="C405" s="10">
        <v>42.92</v>
      </c>
      <c r="D405" s="10">
        <v>38.35</v>
      </c>
      <c r="E405" s="17">
        <f t="shared" si="27"/>
        <v>8.0365296803652786E-3</v>
      </c>
      <c r="F405" s="17">
        <f t="shared" si="28"/>
        <v>1.1663167716353673E-3</v>
      </c>
      <c r="G405" s="17">
        <f t="shared" si="29"/>
        <v>8.9450144698763889E-3</v>
      </c>
      <c r="H405" s="18">
        <f t="shared" si="30"/>
        <v>6.5026105232720245E-3</v>
      </c>
    </row>
    <row r="406" spans="1:8" x14ac:dyDescent="0.25">
      <c r="A406" s="7">
        <v>43668</v>
      </c>
      <c r="B406" s="8">
        <v>54.75</v>
      </c>
      <c r="C406" s="13">
        <v>42.87</v>
      </c>
      <c r="D406" s="13">
        <v>38.01</v>
      </c>
      <c r="E406" s="17">
        <f t="shared" si="27"/>
        <v>1.463325406987348E-3</v>
      </c>
      <c r="F406" s="17">
        <f t="shared" si="28"/>
        <v>2.3331777881474558E-4</v>
      </c>
      <c r="G406" s="17">
        <f t="shared" si="29"/>
        <v>3.4318901795140633E-3</v>
      </c>
      <c r="H406" s="18">
        <f t="shared" si="30"/>
        <v>1.7504182315149215E-3</v>
      </c>
    </row>
    <row r="407" spans="1:8" x14ac:dyDescent="0.25">
      <c r="A407" s="4">
        <v>43665</v>
      </c>
      <c r="B407" s="5">
        <v>54.67</v>
      </c>
      <c r="C407" s="10">
        <v>42.86</v>
      </c>
      <c r="D407" s="10">
        <v>37.880000000000003</v>
      </c>
      <c r="E407" s="17">
        <f t="shared" si="27"/>
        <v>2.5673940949935137E-3</v>
      </c>
      <c r="F407" s="17">
        <f t="shared" si="28"/>
        <v>-5.1067780872794399E-3</v>
      </c>
      <c r="G407" s="17">
        <f t="shared" si="29"/>
        <v>-7.8575170246201198E-3</v>
      </c>
      <c r="H407" s="18">
        <f t="shared" si="30"/>
        <v>-2.7042720529026646E-3</v>
      </c>
    </row>
    <row r="408" spans="1:8" x14ac:dyDescent="0.25">
      <c r="A408" s="7">
        <v>43664</v>
      </c>
      <c r="B408" s="8">
        <v>54.53</v>
      </c>
      <c r="C408" s="13">
        <v>43.08</v>
      </c>
      <c r="D408" s="13">
        <v>38.18</v>
      </c>
      <c r="E408" s="17">
        <f t="shared" si="27"/>
        <v>-2.5608194622279701E-3</v>
      </c>
      <c r="F408" s="17">
        <f t="shared" si="28"/>
        <v>6.071929005137644E-3</v>
      </c>
      <c r="G408" s="17">
        <f t="shared" si="29"/>
        <v>1.836788244555132E-3</v>
      </c>
      <c r="H408" s="18">
        <f t="shared" si="30"/>
        <v>1.0895428049264673E-3</v>
      </c>
    </row>
    <row r="409" spans="1:8" x14ac:dyDescent="0.25">
      <c r="A409" s="4">
        <v>43663</v>
      </c>
      <c r="B409" s="5">
        <v>54.67</v>
      </c>
      <c r="C409" s="10">
        <v>42.82</v>
      </c>
      <c r="D409" s="10">
        <v>38.11</v>
      </c>
      <c r="E409" s="17">
        <f t="shared" si="27"/>
        <v>-9.1374269005839448E-4</v>
      </c>
      <c r="F409" s="17">
        <f t="shared" si="28"/>
        <v>-3.0267753201397296E-3</v>
      </c>
      <c r="G409" s="17">
        <f t="shared" si="29"/>
        <v>-3.6601307189542132E-3</v>
      </c>
      <c r="H409" s="18">
        <f t="shared" si="30"/>
        <v>-2.326678572519429E-3</v>
      </c>
    </row>
    <row r="410" spans="1:8" x14ac:dyDescent="0.25">
      <c r="A410" s="7">
        <v>43662</v>
      </c>
      <c r="B410" s="8">
        <v>54.72</v>
      </c>
      <c r="C410" s="13">
        <v>42.95</v>
      </c>
      <c r="D410" s="13">
        <v>38.25</v>
      </c>
      <c r="E410" s="17">
        <f t="shared" si="27"/>
        <v>-7.4369671685108329E-3</v>
      </c>
      <c r="F410" s="17">
        <f t="shared" si="28"/>
        <v>-1.3950244129271594E-3</v>
      </c>
      <c r="G410" s="17">
        <f t="shared" si="29"/>
        <v>-1.8267223382045783E-3</v>
      </c>
      <c r="H410" s="18">
        <f t="shared" si="30"/>
        <v>-4.094436035220919E-3</v>
      </c>
    </row>
    <row r="411" spans="1:8" x14ac:dyDescent="0.25">
      <c r="A411" s="4">
        <v>43661</v>
      </c>
      <c r="B411" s="5">
        <v>55.13</v>
      </c>
      <c r="C411" s="10">
        <v>43.01</v>
      </c>
      <c r="D411" s="10">
        <v>38.32</v>
      </c>
      <c r="E411" s="17">
        <f t="shared" si="27"/>
        <v>7.2608458885459193E-4</v>
      </c>
      <c r="F411" s="17">
        <f t="shared" si="28"/>
        <v>3.7339556592763667E-3</v>
      </c>
      <c r="G411" s="17">
        <f t="shared" si="29"/>
        <v>1.0449320794148065E-3</v>
      </c>
      <c r="H411" s="18">
        <f t="shared" si="30"/>
        <v>1.6205468657189178E-3</v>
      </c>
    </row>
    <row r="412" spans="1:8" x14ac:dyDescent="0.25">
      <c r="A412" s="7">
        <v>43658</v>
      </c>
      <c r="B412" s="8">
        <v>55.09</v>
      </c>
      <c r="C412" s="13">
        <v>42.85</v>
      </c>
      <c r="D412" s="13">
        <v>38.28</v>
      </c>
      <c r="E412" s="17">
        <f t="shared" si="27"/>
        <v>3.6317414200115472E-4</v>
      </c>
      <c r="F412" s="17">
        <f t="shared" si="28"/>
        <v>7.0060719290054863E-4</v>
      </c>
      <c r="G412" s="17">
        <f t="shared" si="29"/>
        <v>2.6130128037626932E-4</v>
      </c>
      <c r="H412" s="18">
        <f t="shared" si="30"/>
        <v>4.2070519777746764E-4</v>
      </c>
    </row>
    <row r="413" spans="1:8" x14ac:dyDescent="0.25">
      <c r="A413" s="4">
        <v>43657</v>
      </c>
      <c r="B413" s="5">
        <v>55.07</v>
      </c>
      <c r="C413" s="10">
        <v>42.82</v>
      </c>
      <c r="D413" s="10">
        <v>38.270000000000003</v>
      </c>
      <c r="E413" s="17">
        <f t="shared" si="27"/>
        <v>1.819174094960907E-3</v>
      </c>
      <c r="F413" s="17">
        <f t="shared" si="28"/>
        <v>-1.8648018648018683E-3</v>
      </c>
      <c r="G413" s="17">
        <f t="shared" si="29"/>
        <v>-7.8328981723219115E-4</v>
      </c>
      <c r="H413" s="18">
        <f t="shared" si="30"/>
        <v>3.564445248836702E-5</v>
      </c>
    </row>
    <row r="414" spans="1:8" x14ac:dyDescent="0.25">
      <c r="A414" s="7">
        <v>43656</v>
      </c>
      <c r="B414" s="8">
        <v>54.97</v>
      </c>
      <c r="C414" s="13">
        <v>42.9</v>
      </c>
      <c r="D414" s="13">
        <v>38.299999999999997</v>
      </c>
      <c r="E414" s="17">
        <f t="shared" si="27"/>
        <v>6.0395314787700105E-3</v>
      </c>
      <c r="F414" s="17">
        <f t="shared" si="28"/>
        <v>8.4626234132580969E-3</v>
      </c>
      <c r="G414" s="17">
        <f t="shared" si="29"/>
        <v>1.8310227569970916E-3</v>
      </c>
      <c r="H414" s="18">
        <f t="shared" si="30"/>
        <v>5.3711725161077143E-3</v>
      </c>
    </row>
    <row r="415" spans="1:8" x14ac:dyDescent="0.25">
      <c r="A415" s="4">
        <v>43655</v>
      </c>
      <c r="B415" s="5">
        <v>54.64</v>
      </c>
      <c r="C415" s="10">
        <v>42.54</v>
      </c>
      <c r="D415" s="10">
        <v>38.229999999999997</v>
      </c>
      <c r="E415" s="17">
        <f t="shared" si="27"/>
        <v>-8.8880827135860985E-3</v>
      </c>
      <c r="F415" s="17">
        <f t="shared" si="28"/>
        <v>-3.046636981485884E-3</v>
      </c>
      <c r="G415" s="17">
        <f t="shared" si="29"/>
        <v>-2.0882276168103786E-3</v>
      </c>
      <c r="H415" s="18">
        <f t="shared" si="30"/>
        <v>-5.2285428881530616E-3</v>
      </c>
    </row>
    <row r="416" spans="1:8" x14ac:dyDescent="0.25">
      <c r="A416" s="7">
        <v>43654</v>
      </c>
      <c r="B416" s="8">
        <v>55.13</v>
      </c>
      <c r="C416" s="13">
        <v>42.67</v>
      </c>
      <c r="D416" s="13">
        <v>38.31</v>
      </c>
      <c r="E416" s="17">
        <f t="shared" si="27"/>
        <v>-5.7709648331830676E-3</v>
      </c>
      <c r="F416" s="17">
        <f t="shared" si="28"/>
        <v>-6.0563708362449953E-3</v>
      </c>
      <c r="G416" s="17">
        <f t="shared" si="29"/>
        <v>-5.1934562451310118E-3</v>
      </c>
      <c r="H416" s="18">
        <f t="shared" si="30"/>
        <v>-5.6667964583768243E-3</v>
      </c>
    </row>
    <row r="417" spans="1:8" x14ac:dyDescent="0.25">
      <c r="A417" s="4">
        <v>43651</v>
      </c>
      <c r="B417" s="5">
        <v>55.45</v>
      </c>
      <c r="C417" s="10">
        <v>42.93</v>
      </c>
      <c r="D417" s="10">
        <v>38.51</v>
      </c>
      <c r="E417" s="17">
        <f t="shared" si="27"/>
        <v>-4.3095708385705311E-3</v>
      </c>
      <c r="F417" s="17">
        <f t="shared" si="28"/>
        <v>-6.9396252602358377E-3</v>
      </c>
      <c r="G417" s="17">
        <f t="shared" si="29"/>
        <v>-7.2183552461975165E-3</v>
      </c>
      <c r="H417" s="18">
        <f t="shared" si="30"/>
        <v>-5.9097206002621675E-3</v>
      </c>
    </row>
    <row r="418" spans="1:8" x14ac:dyDescent="0.25">
      <c r="A418" s="7">
        <v>43649</v>
      </c>
      <c r="B418" s="8">
        <v>55.69</v>
      </c>
      <c r="C418" s="13">
        <v>43.23</v>
      </c>
      <c r="D418" s="13">
        <v>38.79</v>
      </c>
      <c r="E418" s="17">
        <f t="shared" si="27"/>
        <v>2.88132540968844E-3</v>
      </c>
      <c r="F418" s="17">
        <f t="shared" si="28"/>
        <v>-1.8471484645579128E-3</v>
      </c>
      <c r="G418" s="17">
        <f t="shared" si="29"/>
        <v>8.3181700025993788E-3</v>
      </c>
      <c r="H418" s="18">
        <f t="shared" si="30"/>
        <v>3.3222028212555295E-3</v>
      </c>
    </row>
    <row r="419" spans="1:8" x14ac:dyDescent="0.25">
      <c r="A419" s="4">
        <v>43648</v>
      </c>
      <c r="B419" s="5">
        <v>55.53</v>
      </c>
      <c r="C419" s="10">
        <v>43.31</v>
      </c>
      <c r="D419" s="10">
        <v>38.47</v>
      </c>
      <c r="E419" s="17">
        <f t="shared" si="27"/>
        <v>3.0708092485549621E-3</v>
      </c>
      <c r="F419" s="17">
        <f t="shared" si="28"/>
        <v>-2.5333947489636355E-3</v>
      </c>
      <c r="G419" s="17">
        <f t="shared" si="29"/>
        <v>3.390714658320082E-3</v>
      </c>
      <c r="H419" s="18">
        <f t="shared" si="30"/>
        <v>1.6885514997903894E-3</v>
      </c>
    </row>
    <row r="420" spans="1:8" x14ac:dyDescent="0.25">
      <c r="A420" s="7">
        <v>43647</v>
      </c>
      <c r="B420" s="8">
        <v>55.36</v>
      </c>
      <c r="C420" s="13">
        <v>43.42</v>
      </c>
      <c r="D420" s="13">
        <v>38.340000000000003</v>
      </c>
      <c r="E420" s="17">
        <f t="shared" si="27"/>
        <v>1.4290949065591807E-2</v>
      </c>
      <c r="F420" s="17">
        <f t="shared" si="28"/>
        <v>1.1885341412258388E-2</v>
      </c>
      <c r="G420" s="17">
        <f t="shared" si="29"/>
        <v>1.044386422976773E-3</v>
      </c>
      <c r="H420" s="18">
        <f t="shared" si="30"/>
        <v>9.534645194902153E-3</v>
      </c>
    </row>
    <row r="421" spans="1:8" x14ac:dyDescent="0.25">
      <c r="A421" s="4">
        <v>43644</v>
      </c>
      <c r="B421" s="5">
        <v>54.58</v>
      </c>
      <c r="C421" s="10">
        <v>42.91</v>
      </c>
      <c r="D421" s="10">
        <v>38.299999999999997</v>
      </c>
      <c r="E421" s="17">
        <f t="shared" si="27"/>
        <v>4.0470934510670187E-3</v>
      </c>
      <c r="F421" s="17">
        <f t="shared" si="28"/>
        <v>-1.3963230160577433E-3</v>
      </c>
      <c r="G421" s="17">
        <f t="shared" si="29"/>
        <v>7.8947368421051767E-3</v>
      </c>
      <c r="H421" s="18">
        <f t="shared" si="30"/>
        <v>3.8046280434929367E-3</v>
      </c>
    </row>
    <row r="422" spans="1:8" x14ac:dyDescent="0.25">
      <c r="A422" s="7">
        <v>43643</v>
      </c>
      <c r="B422" s="8">
        <v>54.36</v>
      </c>
      <c r="C422" s="13">
        <v>42.97</v>
      </c>
      <c r="D422" s="13">
        <v>38</v>
      </c>
      <c r="E422" s="17">
        <f t="shared" si="27"/>
        <v>4.0635389730327987E-3</v>
      </c>
      <c r="F422" s="17">
        <f t="shared" si="28"/>
        <v>7.0307007265055788E-3</v>
      </c>
      <c r="G422" s="17">
        <f t="shared" si="29"/>
        <v>1.845504877405757E-3</v>
      </c>
      <c r="H422" s="18">
        <f t="shared" si="30"/>
        <v>4.1581572144045401E-3</v>
      </c>
    </row>
    <row r="423" spans="1:8" x14ac:dyDescent="0.25">
      <c r="A423" s="4">
        <v>43642</v>
      </c>
      <c r="B423" s="5">
        <v>54.14</v>
      </c>
      <c r="C423" s="10">
        <v>42.67</v>
      </c>
      <c r="D423" s="10">
        <v>37.93</v>
      </c>
      <c r="E423" s="17">
        <f t="shared" si="27"/>
        <v>-1.4754703061600205E-3</v>
      </c>
      <c r="F423" s="17">
        <f t="shared" si="28"/>
        <v>9.4629761059852324E-3</v>
      </c>
      <c r="G423" s="17">
        <f t="shared" si="29"/>
        <v>1.8489170628632756E-3</v>
      </c>
      <c r="H423" s="18">
        <f t="shared" si="30"/>
        <v>2.4507047359016787E-3</v>
      </c>
    </row>
    <row r="424" spans="1:8" x14ac:dyDescent="0.25">
      <c r="A424" s="7">
        <v>43641</v>
      </c>
      <c r="B424" s="8">
        <v>54.22</v>
      </c>
      <c r="C424" s="13">
        <v>42.27</v>
      </c>
      <c r="D424" s="13">
        <v>37.86</v>
      </c>
      <c r="E424" s="17">
        <f t="shared" si="27"/>
        <v>-4.4069041498348005E-3</v>
      </c>
      <c r="F424" s="17">
        <f t="shared" si="28"/>
        <v>-1.0302036993678265E-2</v>
      </c>
      <c r="G424" s="17">
        <f t="shared" si="29"/>
        <v>-7.0810385523211172E-3</v>
      </c>
      <c r="H424" s="18">
        <f t="shared" si="30"/>
        <v>-6.7973605294927852E-3</v>
      </c>
    </row>
    <row r="425" spans="1:8" x14ac:dyDescent="0.25">
      <c r="A425" s="4">
        <v>43640</v>
      </c>
      <c r="B425" s="5">
        <v>54.46</v>
      </c>
      <c r="C425" s="10">
        <v>42.71</v>
      </c>
      <c r="D425" s="10">
        <v>38.130000000000003</v>
      </c>
      <c r="E425" s="17">
        <f t="shared" si="27"/>
        <v>0</v>
      </c>
      <c r="F425" s="17">
        <f t="shared" si="28"/>
        <v>-1.4028524666822584E-3</v>
      </c>
      <c r="G425" s="17">
        <f t="shared" si="29"/>
        <v>1.5760441292356209E-3</v>
      </c>
      <c r="H425" s="18">
        <f t="shared" si="30"/>
        <v>1.1930134215623145E-4</v>
      </c>
    </row>
    <row r="426" spans="1:8" x14ac:dyDescent="0.25">
      <c r="A426" s="7">
        <v>43637</v>
      </c>
      <c r="B426" s="8">
        <v>54.46</v>
      </c>
      <c r="C426" s="13">
        <v>42.77</v>
      </c>
      <c r="D426" s="13">
        <v>38.07</v>
      </c>
      <c r="E426" s="17">
        <f t="shared" si="27"/>
        <v>-9.818181818181837E-3</v>
      </c>
      <c r="F426" s="17">
        <f t="shared" si="28"/>
        <v>-3.2626427406197145E-3</v>
      </c>
      <c r="G426" s="17">
        <f t="shared" si="29"/>
        <v>-2.1085111853947014E-2</v>
      </c>
      <c r="H426" s="18">
        <f t="shared" si="30"/>
        <v>-1.1589389624124896E-2</v>
      </c>
    </row>
    <row r="427" spans="1:8" x14ac:dyDescent="0.25">
      <c r="A427" s="4">
        <v>43636</v>
      </c>
      <c r="B427" s="5">
        <v>55</v>
      </c>
      <c r="C427" s="10">
        <v>42.91</v>
      </c>
      <c r="D427" s="10">
        <v>38.89</v>
      </c>
      <c r="E427" s="17">
        <f t="shared" si="27"/>
        <v>9.7301266752340965E-3</v>
      </c>
      <c r="F427" s="17">
        <f t="shared" si="28"/>
        <v>1.4660676282809204E-2</v>
      </c>
      <c r="G427" s="17">
        <f t="shared" si="29"/>
        <v>9.8675668657492999E-3</v>
      </c>
      <c r="H427" s="18">
        <f t="shared" si="30"/>
        <v>1.107652327340254E-2</v>
      </c>
    </row>
    <row r="428" spans="1:8" x14ac:dyDescent="0.25">
      <c r="A428" s="7">
        <v>43635</v>
      </c>
      <c r="B428" s="8">
        <v>54.47</v>
      </c>
      <c r="C428" s="13">
        <v>42.29</v>
      </c>
      <c r="D428" s="13">
        <v>38.51</v>
      </c>
      <c r="E428" s="17">
        <f t="shared" si="27"/>
        <v>8.890535284311829E-3</v>
      </c>
      <c r="F428" s="17">
        <f t="shared" si="28"/>
        <v>8.3452551263709651E-3</v>
      </c>
      <c r="G428" s="17">
        <f t="shared" si="29"/>
        <v>4.4340114762648764E-3</v>
      </c>
      <c r="H428" s="18">
        <f t="shared" si="30"/>
        <v>7.3601896057323059E-3</v>
      </c>
    </row>
    <row r="429" spans="1:8" x14ac:dyDescent="0.25">
      <c r="A429" s="4">
        <v>43634</v>
      </c>
      <c r="B429" s="5">
        <v>53.99</v>
      </c>
      <c r="C429" s="10">
        <v>41.94</v>
      </c>
      <c r="D429" s="10">
        <v>38.340000000000003</v>
      </c>
      <c r="E429" s="17">
        <f t="shared" si="27"/>
        <v>5.9623625861748852E-3</v>
      </c>
      <c r="F429" s="17">
        <f t="shared" si="28"/>
        <v>2.417582417582409E-2</v>
      </c>
      <c r="G429" s="17">
        <f t="shared" si="29"/>
        <v>1.9138755980861344E-2</v>
      </c>
      <c r="H429" s="18">
        <f t="shared" si="30"/>
        <v>1.487646752225056E-2</v>
      </c>
    </row>
    <row r="430" spans="1:8" x14ac:dyDescent="0.25">
      <c r="A430" s="7">
        <v>43633</v>
      </c>
      <c r="B430" s="8">
        <v>53.67</v>
      </c>
      <c r="C430" s="13">
        <v>40.950000000000003</v>
      </c>
      <c r="D430" s="13">
        <v>37.619999999999997</v>
      </c>
      <c r="E430" s="17">
        <f t="shared" si="27"/>
        <v>-6.1111111111110672E-3</v>
      </c>
      <c r="F430" s="17">
        <f t="shared" si="28"/>
        <v>-3.6496350364962904E-3</v>
      </c>
      <c r="G430" s="17">
        <f t="shared" si="29"/>
        <v>2.6588673225202974E-4</v>
      </c>
      <c r="H430" s="18">
        <f t="shared" si="30"/>
        <v>-3.4767686951562549E-3</v>
      </c>
    </row>
    <row r="431" spans="1:8" x14ac:dyDescent="0.25">
      <c r="A431" s="4">
        <v>43630</v>
      </c>
      <c r="B431" s="5">
        <v>54</v>
      </c>
      <c r="C431" s="10">
        <v>41.1</v>
      </c>
      <c r="D431" s="10">
        <v>37.61</v>
      </c>
      <c r="E431" s="17">
        <f t="shared" si="27"/>
        <v>-2.5858884373846092E-3</v>
      </c>
      <c r="F431" s="17">
        <f t="shared" si="28"/>
        <v>-1.1068334937439861E-2</v>
      </c>
      <c r="G431" s="17">
        <f t="shared" si="29"/>
        <v>-7.6517150395778444E-3</v>
      </c>
      <c r="H431" s="18">
        <f t="shared" si="30"/>
        <v>-6.4043556916868142E-3</v>
      </c>
    </row>
    <row r="432" spans="1:8" x14ac:dyDescent="0.25">
      <c r="A432" s="7">
        <v>43629</v>
      </c>
      <c r="B432" s="8">
        <v>54.14</v>
      </c>
      <c r="C432" s="13">
        <v>41.56</v>
      </c>
      <c r="D432" s="13">
        <v>37.9</v>
      </c>
      <c r="E432" s="17">
        <f t="shared" si="27"/>
        <v>-1.1070110701107971E-3</v>
      </c>
      <c r="F432" s="17">
        <f t="shared" si="28"/>
        <v>-1.6814797021378336E-3</v>
      </c>
      <c r="G432" s="17">
        <f t="shared" si="29"/>
        <v>1.0565240359217132E-3</v>
      </c>
      <c r="H432" s="18">
        <f t="shared" si="30"/>
        <v>-5.8594823765287848E-4</v>
      </c>
    </row>
    <row r="433" spans="1:8" x14ac:dyDescent="0.25">
      <c r="A433" s="4">
        <v>43628</v>
      </c>
      <c r="B433" s="5">
        <v>54.2</v>
      </c>
      <c r="C433" s="10">
        <v>41.63</v>
      </c>
      <c r="D433" s="10">
        <v>37.86</v>
      </c>
      <c r="E433" s="17">
        <f t="shared" si="27"/>
        <v>-1.11293559569422E-2</v>
      </c>
      <c r="F433" s="17">
        <f t="shared" si="28"/>
        <v>-1.0693916349809762E-2</v>
      </c>
      <c r="G433" s="17">
        <f t="shared" si="29"/>
        <v>-7.8616352201257289E-3</v>
      </c>
      <c r="H433" s="18">
        <f t="shared" si="30"/>
        <v>-9.9978217446447144E-3</v>
      </c>
    </row>
    <row r="434" spans="1:8" x14ac:dyDescent="0.25">
      <c r="A434" s="7">
        <v>43627</v>
      </c>
      <c r="B434" s="8">
        <v>54.81</v>
      </c>
      <c r="C434" s="13">
        <v>42.08</v>
      </c>
      <c r="D434" s="13">
        <v>38.159999999999997</v>
      </c>
      <c r="E434" s="17">
        <f t="shared" si="27"/>
        <v>3.2948929159801743E-3</v>
      </c>
      <c r="F434" s="17">
        <f t="shared" si="28"/>
        <v>1.1295361691900929E-2</v>
      </c>
      <c r="G434" s="17">
        <f t="shared" si="29"/>
        <v>6.063801740047392E-3</v>
      </c>
      <c r="H434" s="18">
        <f t="shared" si="30"/>
        <v>6.2714830977701501E-3</v>
      </c>
    </row>
    <row r="435" spans="1:8" x14ac:dyDescent="0.25">
      <c r="A435" s="4">
        <v>43626</v>
      </c>
      <c r="B435" s="5">
        <v>54.63</v>
      </c>
      <c r="C435" s="10">
        <v>41.61</v>
      </c>
      <c r="D435" s="10">
        <v>37.93</v>
      </c>
      <c r="E435" s="17">
        <f t="shared" si="27"/>
        <v>4.5972784111805165E-3</v>
      </c>
      <c r="F435" s="17">
        <f t="shared" si="28"/>
        <v>1.0441962117532677E-2</v>
      </c>
      <c r="G435" s="17">
        <f t="shared" si="29"/>
        <v>2.6371308016881478E-4</v>
      </c>
      <c r="H435" s="18">
        <f t="shared" si="30"/>
        <v>4.7946968033993715E-3</v>
      </c>
    </row>
    <row r="436" spans="1:8" x14ac:dyDescent="0.25">
      <c r="A436" s="7">
        <v>43623</v>
      </c>
      <c r="B436" s="8">
        <v>54.38</v>
      </c>
      <c r="C436" s="13">
        <v>41.18</v>
      </c>
      <c r="D436" s="13">
        <v>37.92</v>
      </c>
      <c r="E436" s="17">
        <f t="shared" si="27"/>
        <v>1.2097524660338754E-2</v>
      </c>
      <c r="F436" s="17">
        <f t="shared" si="28"/>
        <v>7.8316201664219154E-3</v>
      </c>
      <c r="G436" s="17">
        <f t="shared" si="29"/>
        <v>1.6077170418006492E-2</v>
      </c>
      <c r="H436" s="18">
        <f t="shared" si="30"/>
        <v>1.2207454138043966E-2</v>
      </c>
    </row>
    <row r="437" spans="1:8" x14ac:dyDescent="0.25">
      <c r="A437" s="4">
        <v>43622</v>
      </c>
      <c r="B437" s="5">
        <v>53.73</v>
      </c>
      <c r="C437" s="10">
        <v>40.86</v>
      </c>
      <c r="D437" s="10">
        <v>37.32</v>
      </c>
      <c r="E437" s="17">
        <f t="shared" si="27"/>
        <v>1.1179429849077493E-3</v>
      </c>
      <c r="F437" s="17">
        <f t="shared" si="28"/>
        <v>4.8971596474034484E-4</v>
      </c>
      <c r="G437" s="17">
        <f t="shared" si="29"/>
        <v>3.4955633234741157E-3</v>
      </c>
      <c r="H437" s="18">
        <f t="shared" si="30"/>
        <v>1.6913818074091405E-3</v>
      </c>
    </row>
    <row r="438" spans="1:8" x14ac:dyDescent="0.25">
      <c r="A438" s="7">
        <v>43621</v>
      </c>
      <c r="B438" s="8">
        <v>53.67</v>
      </c>
      <c r="C438" s="13">
        <v>40.840000000000003</v>
      </c>
      <c r="D438" s="13">
        <v>37.19</v>
      </c>
      <c r="E438" s="17">
        <f t="shared" si="27"/>
        <v>5.5928411633110464E-4</v>
      </c>
      <c r="F438" s="17">
        <f t="shared" si="28"/>
        <v>-8.0155452999757237E-3</v>
      </c>
      <c r="G438" s="17">
        <f t="shared" si="29"/>
        <v>-1.6107382550336613E-3</v>
      </c>
      <c r="H438" s="18">
        <f t="shared" si="30"/>
        <v>-2.3828884033543244E-3</v>
      </c>
    </row>
    <row r="439" spans="1:8" x14ac:dyDescent="0.25">
      <c r="A439" s="4">
        <v>43620</v>
      </c>
      <c r="B439" s="5">
        <v>53.64</v>
      </c>
      <c r="C439" s="10">
        <v>41.17</v>
      </c>
      <c r="D439" s="10">
        <v>37.25</v>
      </c>
      <c r="E439" s="17">
        <f t="shared" si="27"/>
        <v>1.1502922873845023E-2</v>
      </c>
      <c r="F439" s="17">
        <f t="shared" si="28"/>
        <v>2.1908471275560171E-3</v>
      </c>
      <c r="G439" s="17">
        <f t="shared" si="29"/>
        <v>1.8037715222738449E-2</v>
      </c>
      <c r="H439" s="18">
        <f t="shared" si="30"/>
        <v>1.1073396666266281E-2</v>
      </c>
    </row>
    <row r="440" spans="1:8" x14ac:dyDescent="0.25">
      <c r="A440" s="7">
        <v>43619</v>
      </c>
      <c r="B440" s="8">
        <v>53.03</v>
      </c>
      <c r="C440" s="13">
        <v>41.08</v>
      </c>
      <c r="D440" s="13">
        <v>36.590000000000003</v>
      </c>
      <c r="E440" s="17">
        <f t="shared" si="27"/>
        <v>5.8801213960546495E-3</v>
      </c>
      <c r="F440" s="17">
        <f t="shared" si="28"/>
        <v>9.0886760009825096E-3</v>
      </c>
      <c r="G440" s="17">
        <f t="shared" si="29"/>
        <v>8.2667401488014658E-3</v>
      </c>
      <c r="H440" s="18">
        <f t="shared" si="30"/>
        <v>7.4708115007310599E-3</v>
      </c>
    </row>
    <row r="441" spans="1:8" x14ac:dyDescent="0.25">
      <c r="A441" s="4">
        <v>43616</v>
      </c>
      <c r="B441" s="5">
        <v>52.72</v>
      </c>
      <c r="C441" s="10">
        <v>40.71</v>
      </c>
      <c r="D441" s="10">
        <v>36.29</v>
      </c>
      <c r="E441" s="17">
        <f t="shared" si="27"/>
        <v>-1.0696190654907123E-2</v>
      </c>
      <c r="F441" s="17">
        <f t="shared" si="28"/>
        <v>3.4508257333005776E-3</v>
      </c>
      <c r="G441" s="17">
        <f t="shared" si="29"/>
        <v>-1.0632497273718622E-2</v>
      </c>
      <c r="H441" s="18">
        <f t="shared" si="30"/>
        <v>-6.9358811123161977E-3</v>
      </c>
    </row>
    <row r="442" spans="1:8" x14ac:dyDescent="0.25">
      <c r="A442" s="7">
        <v>43615</v>
      </c>
      <c r="B442" s="8">
        <v>53.29</v>
      </c>
      <c r="C442" s="13">
        <v>40.57</v>
      </c>
      <c r="D442" s="13">
        <v>36.68</v>
      </c>
      <c r="E442" s="17">
        <f t="shared" si="27"/>
        <v>4.5240339302545785E-3</v>
      </c>
      <c r="F442" s="17">
        <f t="shared" si="28"/>
        <v>5.4522924411399831E-3</v>
      </c>
      <c r="G442" s="17">
        <f t="shared" si="29"/>
        <v>4.9315068493149816E-3</v>
      </c>
      <c r="H442" s="18">
        <f t="shared" si="30"/>
        <v>4.8962090368618108E-3</v>
      </c>
    </row>
    <row r="443" spans="1:8" x14ac:dyDescent="0.25">
      <c r="A443" s="4">
        <v>43614</v>
      </c>
      <c r="B443" s="5">
        <v>53.05</v>
      </c>
      <c r="C443" s="10">
        <v>40.35</v>
      </c>
      <c r="D443" s="10">
        <v>36.5</v>
      </c>
      <c r="E443" s="17">
        <f t="shared" si="27"/>
        <v>-4.6904315196998336E-3</v>
      </c>
      <c r="F443" s="17">
        <f t="shared" si="28"/>
        <v>6.4854078323770548E-3</v>
      </c>
      <c r="G443" s="17">
        <f t="shared" si="29"/>
        <v>-9.4979647218453866E-3</v>
      </c>
      <c r="H443" s="18">
        <f t="shared" si="30"/>
        <v>-3.2308700043797902E-3</v>
      </c>
    </row>
    <row r="444" spans="1:8" x14ac:dyDescent="0.25">
      <c r="A444" s="7">
        <v>43613</v>
      </c>
      <c r="B444" s="8">
        <v>53.3</v>
      </c>
      <c r="C444" s="13">
        <v>40.090000000000003</v>
      </c>
      <c r="D444" s="13">
        <v>36.85</v>
      </c>
      <c r="E444" s="17">
        <f t="shared" si="27"/>
        <v>-8.3720930232559221E-3</v>
      </c>
      <c r="F444" s="17">
        <f t="shared" si="28"/>
        <v>3.5043804755945374E-3</v>
      </c>
      <c r="G444" s="17">
        <f t="shared" si="29"/>
        <v>-1.1534334763948495E-2</v>
      </c>
      <c r="H444" s="18">
        <f t="shared" si="30"/>
        <v>-6.2155253611014816E-3</v>
      </c>
    </row>
    <row r="445" spans="1:8" x14ac:dyDescent="0.25">
      <c r="A445" s="4">
        <v>43609</v>
      </c>
      <c r="B445" s="5">
        <v>53.75</v>
      </c>
      <c r="C445" s="10">
        <v>39.950000000000003</v>
      </c>
      <c r="D445" s="10">
        <v>37.28</v>
      </c>
      <c r="E445" s="17">
        <f t="shared" si="27"/>
        <v>1.5492159455885224E-2</v>
      </c>
      <c r="F445" s="17">
        <f t="shared" si="28"/>
        <v>1.0022550739163805E-3</v>
      </c>
      <c r="G445" s="17">
        <f t="shared" si="29"/>
        <v>1.2493210211841355E-2</v>
      </c>
      <c r="H445" s="18">
        <f t="shared" si="30"/>
        <v>1.0728197547392106E-2</v>
      </c>
    </row>
    <row r="446" spans="1:8" x14ac:dyDescent="0.25">
      <c r="A446" s="7">
        <v>43608</v>
      </c>
      <c r="B446" s="8">
        <v>52.93</v>
      </c>
      <c r="C446" s="13">
        <v>39.909999999999997</v>
      </c>
      <c r="D446" s="13">
        <v>36.82</v>
      </c>
      <c r="E446" s="17">
        <f t="shared" si="27"/>
        <v>-7.5004687792986635E-3</v>
      </c>
      <c r="F446" s="17">
        <f t="shared" si="28"/>
        <v>-1.2861736334405238E-2</v>
      </c>
      <c r="G446" s="17">
        <f t="shared" si="29"/>
        <v>-1.2074054199087803E-2</v>
      </c>
      <c r="H446" s="18">
        <f t="shared" si="30"/>
        <v>-1.0340581965410753E-2</v>
      </c>
    </row>
    <row r="447" spans="1:8" x14ac:dyDescent="0.25">
      <c r="A447" s="4">
        <v>43607</v>
      </c>
      <c r="B447" s="5">
        <v>53.33</v>
      </c>
      <c r="C447" s="10">
        <v>40.43</v>
      </c>
      <c r="D447" s="10">
        <v>37.270000000000003</v>
      </c>
      <c r="E447" s="17">
        <f t="shared" si="27"/>
        <v>-8.183001673795931E-3</v>
      </c>
      <c r="F447" s="17">
        <f t="shared" si="28"/>
        <v>-4.9224710804824934E-3</v>
      </c>
      <c r="G447" s="17">
        <f t="shared" si="29"/>
        <v>-2.6759432700025343E-3</v>
      </c>
      <c r="H447" s="18">
        <f t="shared" si="30"/>
        <v>-5.6079766873016806E-3</v>
      </c>
    </row>
    <row r="448" spans="1:8" x14ac:dyDescent="0.25">
      <c r="A448" s="7">
        <v>43606</v>
      </c>
      <c r="B448" s="8">
        <v>53.77</v>
      </c>
      <c r="C448" s="13">
        <v>40.630000000000003</v>
      </c>
      <c r="D448" s="13">
        <v>37.369999999999997</v>
      </c>
      <c r="E448" s="17">
        <f t="shared" si="27"/>
        <v>6.9288389513109117E-3</v>
      </c>
      <c r="F448" s="17">
        <f t="shared" si="28"/>
        <v>1.2711864406779849E-2</v>
      </c>
      <c r="G448" s="17">
        <f t="shared" si="29"/>
        <v>5.9219380888291262E-3</v>
      </c>
      <c r="H448" s="18">
        <f t="shared" si="30"/>
        <v>8.1446919954192773E-3</v>
      </c>
    </row>
    <row r="449" spans="1:8" x14ac:dyDescent="0.25">
      <c r="A449" s="4">
        <v>43605</v>
      </c>
      <c r="B449" s="5">
        <v>53.4</v>
      </c>
      <c r="C449" s="10">
        <v>40.119999999999997</v>
      </c>
      <c r="D449" s="10">
        <v>37.15</v>
      </c>
      <c r="E449" s="17">
        <f t="shared" si="27"/>
        <v>-5.4013782827342371E-3</v>
      </c>
      <c r="F449" s="17">
        <f t="shared" si="28"/>
        <v>-4.2194092827004814E-3</v>
      </c>
      <c r="G449" s="17">
        <f t="shared" si="29"/>
        <v>-1.0915867944622071E-2</v>
      </c>
      <c r="H449" s="18">
        <f t="shared" si="30"/>
        <v>-6.8041093422439736E-3</v>
      </c>
    </row>
    <row r="450" spans="1:8" x14ac:dyDescent="0.25">
      <c r="A450" s="7">
        <v>43602</v>
      </c>
      <c r="B450" s="8">
        <v>53.69</v>
      </c>
      <c r="C450" s="13">
        <v>40.29</v>
      </c>
      <c r="D450" s="13">
        <v>37.56</v>
      </c>
      <c r="E450" s="17">
        <f t="shared" si="27"/>
        <v>-3.7112636852848491E-3</v>
      </c>
      <c r="F450" s="17">
        <f t="shared" si="28"/>
        <v>-1.8035583719229864E-2</v>
      </c>
      <c r="G450" s="17">
        <f t="shared" si="29"/>
        <v>-4.7694753577106619E-3</v>
      </c>
      <c r="H450" s="18">
        <f t="shared" si="30"/>
        <v>-7.8277910559211E-3</v>
      </c>
    </row>
    <row r="451" spans="1:8" x14ac:dyDescent="0.25">
      <c r="A451" s="4">
        <v>43601</v>
      </c>
      <c r="B451" s="5">
        <v>53.89</v>
      </c>
      <c r="C451" s="10">
        <v>41.03</v>
      </c>
      <c r="D451" s="10">
        <v>37.74</v>
      </c>
      <c r="E451" s="17">
        <f t="shared" ref="E451:E504" si="31">B451/B452-1</f>
        <v>4.0991242779950809E-3</v>
      </c>
      <c r="F451" s="17">
        <f t="shared" ref="F451:F504" si="32">C451/C452-1</f>
        <v>-4.8508367693426147E-3</v>
      </c>
      <c r="G451" s="17">
        <f t="shared" ref="G451:G504" si="33">D451/D452-1</f>
        <v>1.1525060305548118E-2</v>
      </c>
      <c r="H451" s="18">
        <f t="shared" ref="H451:H504" si="34">$K$5*E451+$L$5*F451+$M$5*G451</f>
        <v>4.0425262969589568E-3</v>
      </c>
    </row>
    <row r="452" spans="1:8" x14ac:dyDescent="0.25">
      <c r="A452" s="7">
        <v>43600</v>
      </c>
      <c r="B452" s="8">
        <v>53.67</v>
      </c>
      <c r="C452" s="13">
        <v>41.23</v>
      </c>
      <c r="D452" s="13">
        <v>37.31</v>
      </c>
      <c r="E452" s="17">
        <f t="shared" si="31"/>
        <v>1.4928158238476374E-3</v>
      </c>
      <c r="F452" s="17">
        <f t="shared" si="32"/>
        <v>1.944106925880984E-3</v>
      </c>
      <c r="G452" s="17">
        <f t="shared" si="33"/>
        <v>7.0175438596493667E-3</v>
      </c>
      <c r="H452" s="18">
        <f t="shared" si="34"/>
        <v>3.330568550689477E-3</v>
      </c>
    </row>
    <row r="453" spans="1:8" x14ac:dyDescent="0.25">
      <c r="A453" s="4">
        <v>43599</v>
      </c>
      <c r="B453" s="5">
        <v>53.59</v>
      </c>
      <c r="C453" s="10">
        <v>41.15</v>
      </c>
      <c r="D453" s="10">
        <v>37.049999999999997</v>
      </c>
      <c r="E453" s="17">
        <f t="shared" si="31"/>
        <v>1.4001892147587514E-2</v>
      </c>
      <c r="F453" s="17">
        <f t="shared" si="32"/>
        <v>1.4046328240512551E-2</v>
      </c>
      <c r="G453" s="17">
        <f t="shared" si="33"/>
        <v>9.8119378577268268E-3</v>
      </c>
      <c r="H453" s="18">
        <f t="shared" si="34"/>
        <v>1.2710383275264553E-2</v>
      </c>
    </row>
    <row r="454" spans="1:8" x14ac:dyDescent="0.25">
      <c r="A454" s="7">
        <v>43598</v>
      </c>
      <c r="B454" s="8">
        <v>52.85</v>
      </c>
      <c r="C454" s="13">
        <v>40.58</v>
      </c>
      <c r="D454" s="13">
        <v>36.69</v>
      </c>
      <c r="E454" s="17">
        <f t="shared" si="31"/>
        <v>-2.2563343813574943E-2</v>
      </c>
      <c r="F454" s="17">
        <f t="shared" si="32"/>
        <v>-3.3349213911386344E-2</v>
      </c>
      <c r="G454" s="17">
        <f t="shared" si="33"/>
        <v>-2.2121535181236829E-2</v>
      </c>
      <c r="H454" s="18">
        <f t="shared" si="34"/>
        <v>-2.5277726769118315E-2</v>
      </c>
    </row>
    <row r="455" spans="1:8" x14ac:dyDescent="0.25">
      <c r="A455" s="4">
        <v>43595</v>
      </c>
      <c r="B455" s="5">
        <v>54.07</v>
      </c>
      <c r="C455" s="10">
        <v>41.98</v>
      </c>
      <c r="D455" s="10">
        <v>37.520000000000003</v>
      </c>
      <c r="E455" s="17">
        <f t="shared" si="31"/>
        <v>6.8901303538173586E-3</v>
      </c>
      <c r="F455" s="17">
        <f t="shared" si="32"/>
        <v>5.990893841361089E-3</v>
      </c>
      <c r="G455" s="17">
        <f t="shared" si="33"/>
        <v>6.4377682403433667E-3</v>
      </c>
      <c r="H455" s="18">
        <f t="shared" si="34"/>
        <v>6.511666228845971E-3</v>
      </c>
    </row>
    <row r="456" spans="1:8" x14ac:dyDescent="0.25">
      <c r="A456" s="7">
        <v>43594</v>
      </c>
      <c r="B456" s="8">
        <v>53.7</v>
      </c>
      <c r="C456" s="13">
        <v>41.73</v>
      </c>
      <c r="D456" s="13">
        <v>37.28</v>
      </c>
      <c r="E456" s="17">
        <f t="shared" si="31"/>
        <v>-6.4754856614245293E-3</v>
      </c>
      <c r="F456" s="17">
        <f t="shared" si="32"/>
        <v>-1.5801886792452868E-2</v>
      </c>
      <c r="G456" s="17">
        <f t="shared" si="33"/>
        <v>-4.2735042735041473E-3</v>
      </c>
      <c r="H456" s="18">
        <f t="shared" si="34"/>
        <v>-8.2564920207728563E-3</v>
      </c>
    </row>
    <row r="457" spans="1:8" x14ac:dyDescent="0.25">
      <c r="A457" s="4">
        <v>43593</v>
      </c>
      <c r="B457" s="5">
        <v>54.05</v>
      </c>
      <c r="C457" s="10">
        <v>42.4</v>
      </c>
      <c r="D457" s="10">
        <v>37.44</v>
      </c>
      <c r="E457" s="17">
        <f t="shared" si="31"/>
        <v>-6.0684075027584994E-3</v>
      </c>
      <c r="F457" s="17">
        <f t="shared" si="32"/>
        <v>-1.4130946773434072E-3</v>
      </c>
      <c r="G457" s="17">
        <f t="shared" si="33"/>
        <v>6.7222371605271114E-3</v>
      </c>
      <c r="H457" s="18">
        <f t="shared" si="34"/>
        <v>-8.5908759456212666E-4</v>
      </c>
    </row>
    <row r="458" spans="1:8" x14ac:dyDescent="0.25">
      <c r="A458" s="7">
        <v>43592</v>
      </c>
      <c r="B458" s="8">
        <v>54.38</v>
      </c>
      <c r="C458" s="13">
        <v>42.46</v>
      </c>
      <c r="D458" s="13">
        <v>37.19</v>
      </c>
      <c r="E458" s="17">
        <f t="shared" si="31"/>
        <v>-1.823433832821808E-2</v>
      </c>
      <c r="F458" s="17">
        <f t="shared" si="32"/>
        <v>-1.9625952435927019E-2</v>
      </c>
      <c r="G458" s="17">
        <f t="shared" si="33"/>
        <v>-2.4140645499868829E-2</v>
      </c>
      <c r="H458" s="18">
        <f t="shared" si="34"/>
        <v>-2.043940194531298E-2</v>
      </c>
    </row>
    <row r="459" spans="1:8" x14ac:dyDescent="0.25">
      <c r="A459" s="4">
        <v>43591</v>
      </c>
      <c r="B459" s="5">
        <v>55.39</v>
      </c>
      <c r="C459" s="10">
        <v>43.31</v>
      </c>
      <c r="D459" s="10">
        <v>38.11</v>
      </c>
      <c r="E459" s="17">
        <f t="shared" si="31"/>
        <v>-1.0185847033595485E-2</v>
      </c>
      <c r="F459" s="17">
        <f t="shared" si="32"/>
        <v>-2.0578923563998153E-2</v>
      </c>
      <c r="G459" s="17">
        <f t="shared" si="33"/>
        <v>-8.5848074921955897E-3</v>
      </c>
      <c r="H459" s="18">
        <f t="shared" si="34"/>
        <v>-1.2435803432743154E-2</v>
      </c>
    </row>
    <row r="460" spans="1:8" x14ac:dyDescent="0.25">
      <c r="A460" s="7">
        <v>43588</v>
      </c>
      <c r="B460" s="8">
        <v>55.96</v>
      </c>
      <c r="C460" s="13">
        <v>44.22</v>
      </c>
      <c r="D460" s="13">
        <v>38.44</v>
      </c>
      <c r="E460" s="17">
        <f t="shared" si="31"/>
        <v>1.2850678733031584E-2</v>
      </c>
      <c r="F460" s="17">
        <f t="shared" si="32"/>
        <v>1.1899313501144038E-2</v>
      </c>
      <c r="G460" s="17">
        <f t="shared" si="33"/>
        <v>8.9238845144354872E-3</v>
      </c>
      <c r="H460" s="18">
        <f t="shared" si="34"/>
        <v>1.1377732307776899E-2</v>
      </c>
    </row>
    <row r="461" spans="1:8" x14ac:dyDescent="0.25">
      <c r="A461" s="4">
        <v>43587</v>
      </c>
      <c r="B461" s="5">
        <v>55.25</v>
      </c>
      <c r="C461" s="10">
        <v>43.7</v>
      </c>
      <c r="D461" s="10">
        <v>38.1</v>
      </c>
      <c r="E461" s="17">
        <f t="shared" si="31"/>
        <v>3.6212203512597796E-4</v>
      </c>
      <c r="F461" s="17">
        <f t="shared" si="32"/>
        <v>2.2935779816513069E-3</v>
      </c>
      <c r="G461" s="17">
        <f t="shared" si="33"/>
        <v>-4.181913225300482E-3</v>
      </c>
      <c r="H461" s="18">
        <f t="shared" si="34"/>
        <v>-5.4058975500812119E-4</v>
      </c>
    </row>
    <row r="462" spans="1:8" x14ac:dyDescent="0.25">
      <c r="A462" s="7">
        <v>43586</v>
      </c>
      <c r="B462" s="8">
        <v>55.23</v>
      </c>
      <c r="C462" s="13">
        <v>43.6</v>
      </c>
      <c r="D462" s="13">
        <v>38.26</v>
      </c>
      <c r="E462" s="17">
        <f t="shared" si="31"/>
        <v>-3.4283652111152252E-3</v>
      </c>
      <c r="F462" s="17">
        <f t="shared" si="32"/>
        <v>-7.5119508308671978E-3</v>
      </c>
      <c r="G462" s="17">
        <f t="shared" si="33"/>
        <v>-7.5226977950713092E-3</v>
      </c>
      <c r="H462" s="18">
        <f t="shared" si="34"/>
        <v>-5.7815883969628973E-3</v>
      </c>
    </row>
    <row r="463" spans="1:8" x14ac:dyDescent="0.25">
      <c r="A463" s="4">
        <v>43585</v>
      </c>
      <c r="B463" s="5">
        <v>55.42</v>
      </c>
      <c r="C463" s="10">
        <v>43.93</v>
      </c>
      <c r="D463" s="10">
        <v>38.549999999999997</v>
      </c>
      <c r="E463" s="17">
        <f t="shared" si="31"/>
        <v>-3.5958288385472548E-3</v>
      </c>
      <c r="F463" s="17">
        <f t="shared" si="32"/>
        <v>-9.097111667045743E-4</v>
      </c>
      <c r="G463" s="17">
        <f t="shared" si="33"/>
        <v>8.8981941900025951E-3</v>
      </c>
      <c r="H463" s="18">
        <f t="shared" si="34"/>
        <v>1.0005698945506685E-3</v>
      </c>
    </row>
    <row r="464" spans="1:8" x14ac:dyDescent="0.25">
      <c r="A464" s="7">
        <v>43584</v>
      </c>
      <c r="B464" s="8">
        <v>55.62</v>
      </c>
      <c r="C464" s="13">
        <v>43.97</v>
      </c>
      <c r="D464" s="13">
        <v>38.21</v>
      </c>
      <c r="E464" s="17">
        <f t="shared" si="31"/>
        <v>3.9711191335740637E-3</v>
      </c>
      <c r="F464" s="17">
        <f t="shared" si="32"/>
        <v>2.0510483135824931E-3</v>
      </c>
      <c r="G464" s="17">
        <f t="shared" si="33"/>
        <v>5.7909976309555855E-3</v>
      </c>
      <c r="H464" s="18">
        <f t="shared" si="34"/>
        <v>4.0295100403847182E-3</v>
      </c>
    </row>
    <row r="465" spans="1:8" x14ac:dyDescent="0.25">
      <c r="A465" s="4">
        <v>43581</v>
      </c>
      <c r="B465" s="5">
        <v>55.4</v>
      </c>
      <c r="C465" s="10">
        <v>43.88</v>
      </c>
      <c r="D465" s="10">
        <v>37.99</v>
      </c>
      <c r="E465" s="17">
        <f t="shared" si="31"/>
        <v>9.1074681238616506E-3</v>
      </c>
      <c r="F465" s="17">
        <f t="shared" si="32"/>
        <v>3.8892701898878279E-3</v>
      </c>
      <c r="G465" s="17">
        <f t="shared" si="33"/>
        <v>1.054018445322713E-3</v>
      </c>
      <c r="H465" s="18">
        <f t="shared" si="34"/>
        <v>5.2227938154213258E-3</v>
      </c>
    </row>
    <row r="466" spans="1:8" x14ac:dyDescent="0.25">
      <c r="A466" s="7">
        <v>43580</v>
      </c>
      <c r="B466" s="8">
        <v>54.9</v>
      </c>
      <c r="C466" s="13">
        <v>43.71</v>
      </c>
      <c r="D466" s="13">
        <v>37.950000000000003</v>
      </c>
      <c r="E466" s="17">
        <f t="shared" si="31"/>
        <v>2.1905805038333614E-3</v>
      </c>
      <c r="F466" s="17">
        <f t="shared" si="32"/>
        <v>-1.370801919122755E-3</v>
      </c>
      <c r="G466" s="17">
        <f t="shared" si="33"/>
        <v>-1.0529086601737125E-3</v>
      </c>
      <c r="H466" s="18">
        <f t="shared" si="34"/>
        <v>2.4007811717301891E-4</v>
      </c>
    </row>
    <row r="467" spans="1:8" x14ac:dyDescent="0.25">
      <c r="A467" s="4">
        <v>43579</v>
      </c>
      <c r="B467" s="5">
        <v>54.78</v>
      </c>
      <c r="C467" s="10">
        <v>43.77</v>
      </c>
      <c r="D467" s="10">
        <v>37.99</v>
      </c>
      <c r="E467" s="17">
        <f t="shared" si="31"/>
        <v>-1.2261089073205889E-2</v>
      </c>
      <c r="F467" s="17">
        <f t="shared" si="32"/>
        <v>-1.3522650439485973E-2</v>
      </c>
      <c r="G467" s="17">
        <f t="shared" si="33"/>
        <v>-7.575757575757569E-3</v>
      </c>
      <c r="H467" s="18">
        <f t="shared" si="34"/>
        <v>-1.1137306607740706E-2</v>
      </c>
    </row>
    <row r="468" spans="1:8" x14ac:dyDescent="0.25">
      <c r="A468" s="7">
        <v>43578</v>
      </c>
      <c r="B468" s="8">
        <v>55.46</v>
      </c>
      <c r="C468" s="13">
        <v>44.37</v>
      </c>
      <c r="D468" s="13">
        <v>38.28</v>
      </c>
      <c r="E468" s="17">
        <f t="shared" si="31"/>
        <v>5.6210335448776405E-3</v>
      </c>
      <c r="F468" s="17">
        <f t="shared" si="32"/>
        <v>2.2588660492430801E-3</v>
      </c>
      <c r="G468" s="17">
        <f t="shared" si="33"/>
        <v>-7.8308535630389198E-4</v>
      </c>
      <c r="H468" s="18">
        <f t="shared" si="34"/>
        <v>2.740110770660682E-3</v>
      </c>
    </row>
    <row r="469" spans="1:8" x14ac:dyDescent="0.25">
      <c r="A469" s="4">
        <v>43577</v>
      </c>
      <c r="B469" s="5">
        <v>55.15</v>
      </c>
      <c r="C469" s="10">
        <v>44.27</v>
      </c>
      <c r="D469" s="10">
        <v>38.31</v>
      </c>
      <c r="E469" s="17">
        <f t="shared" si="31"/>
        <v>-3.6133694670280603E-3</v>
      </c>
      <c r="F469" s="17">
        <f t="shared" si="32"/>
        <v>-6.5080789946140305E-3</v>
      </c>
      <c r="G469" s="17">
        <f t="shared" si="33"/>
        <v>0</v>
      </c>
      <c r="H469" s="18">
        <f t="shared" si="34"/>
        <v>-3.2548212662966477E-3</v>
      </c>
    </row>
    <row r="470" spans="1:8" x14ac:dyDescent="0.25">
      <c r="A470" s="7">
        <v>43573</v>
      </c>
      <c r="B470" s="8">
        <v>55.35</v>
      </c>
      <c r="C470" s="13">
        <v>44.56</v>
      </c>
      <c r="D470" s="13">
        <v>38.31</v>
      </c>
      <c r="E470" s="17">
        <f t="shared" si="31"/>
        <v>1.4474398407815503E-3</v>
      </c>
      <c r="F470" s="17">
        <f t="shared" si="32"/>
        <v>-6.7279659116392665E-4</v>
      </c>
      <c r="G470" s="17">
        <f t="shared" si="33"/>
        <v>5.2232958997144863E-4</v>
      </c>
      <c r="H470" s="18">
        <f t="shared" si="34"/>
        <v>5.9909579261712299E-4</v>
      </c>
    </row>
    <row r="471" spans="1:8" x14ac:dyDescent="0.25">
      <c r="A471" s="4">
        <v>43572</v>
      </c>
      <c r="B471" s="5">
        <v>55.27</v>
      </c>
      <c r="C471" s="10">
        <v>44.59</v>
      </c>
      <c r="D471" s="10">
        <v>38.29</v>
      </c>
      <c r="E471" s="17">
        <f t="shared" si="31"/>
        <v>0</v>
      </c>
      <c r="F471" s="17">
        <f t="shared" si="32"/>
        <v>2.9239766081872176E-3</v>
      </c>
      <c r="G471" s="17">
        <f t="shared" si="33"/>
        <v>8.1621906266455824E-3</v>
      </c>
      <c r="H471" s="18">
        <f t="shared" si="34"/>
        <v>3.311900971521405E-3</v>
      </c>
    </row>
    <row r="472" spans="1:8" x14ac:dyDescent="0.25">
      <c r="A472" s="7">
        <v>43571</v>
      </c>
      <c r="B472" s="8">
        <v>55.27</v>
      </c>
      <c r="C472" s="13">
        <v>44.46</v>
      </c>
      <c r="D472" s="13">
        <v>37.979999999999997</v>
      </c>
      <c r="E472" s="17">
        <f t="shared" si="31"/>
        <v>3.9963669391462897E-3</v>
      </c>
      <c r="F472" s="17">
        <f t="shared" si="32"/>
        <v>7.4779061862677576E-3</v>
      </c>
      <c r="G472" s="17">
        <f t="shared" si="33"/>
        <v>7.9051383399186825E-4</v>
      </c>
      <c r="H472" s="18">
        <f t="shared" si="34"/>
        <v>3.9197329335606068E-3</v>
      </c>
    </row>
    <row r="473" spans="1:8" x14ac:dyDescent="0.25">
      <c r="A473" s="4">
        <v>43570</v>
      </c>
      <c r="B473" s="5">
        <v>55.05</v>
      </c>
      <c r="C473" s="10">
        <v>44.13</v>
      </c>
      <c r="D473" s="10">
        <v>37.950000000000003</v>
      </c>
      <c r="E473" s="17">
        <f t="shared" si="31"/>
        <v>-1.816200508537591E-4</v>
      </c>
      <c r="F473" s="17">
        <f t="shared" si="32"/>
        <v>-5.1848512173128247E-3</v>
      </c>
      <c r="G473" s="17">
        <f t="shared" si="33"/>
        <v>2.6357406431221087E-4</v>
      </c>
      <c r="H473" s="18">
        <f t="shared" si="34"/>
        <v>-1.3660092042591435E-3</v>
      </c>
    </row>
    <row r="474" spans="1:8" x14ac:dyDescent="0.25">
      <c r="A474" s="7">
        <v>43567</v>
      </c>
      <c r="B474" s="8">
        <v>55.06</v>
      </c>
      <c r="C474" s="13">
        <v>44.36</v>
      </c>
      <c r="D474" s="13">
        <v>37.94</v>
      </c>
      <c r="E474" s="17">
        <f t="shared" si="31"/>
        <v>5.1113545089449541E-3</v>
      </c>
      <c r="F474" s="17">
        <f t="shared" si="32"/>
        <v>7.2661217075387086E-3</v>
      </c>
      <c r="G474" s="17">
        <f t="shared" si="33"/>
        <v>7.9702444208287204E-3</v>
      </c>
      <c r="H474" s="18">
        <f t="shared" si="34"/>
        <v>6.5703180653914547E-3</v>
      </c>
    </row>
    <row r="475" spans="1:8" x14ac:dyDescent="0.25">
      <c r="A475" s="4">
        <v>43566</v>
      </c>
      <c r="B475" s="5">
        <v>54.78</v>
      </c>
      <c r="C475" s="10">
        <v>44.04</v>
      </c>
      <c r="D475" s="10">
        <v>37.64</v>
      </c>
      <c r="E475" s="17">
        <f t="shared" si="31"/>
        <v>-3.0937215650591599E-3</v>
      </c>
      <c r="F475" s="17">
        <f t="shared" si="32"/>
        <v>-1.0781671159029727E-2</v>
      </c>
      <c r="G475" s="17">
        <f t="shared" si="33"/>
        <v>1.330140994945328E-3</v>
      </c>
      <c r="H475" s="18">
        <f t="shared" si="34"/>
        <v>-3.7504166138004704E-3</v>
      </c>
    </row>
    <row r="476" spans="1:8" x14ac:dyDescent="0.25">
      <c r="A476" s="7">
        <v>43565</v>
      </c>
      <c r="B476" s="8">
        <v>54.95</v>
      </c>
      <c r="C476" s="13">
        <v>44.52</v>
      </c>
      <c r="D476" s="13">
        <v>37.590000000000003</v>
      </c>
      <c r="E476" s="17">
        <f t="shared" si="31"/>
        <v>1.8201674554063629E-4</v>
      </c>
      <c r="F476" s="17">
        <f t="shared" si="32"/>
        <v>4.7393364928909332E-3</v>
      </c>
      <c r="G476" s="17">
        <f t="shared" si="33"/>
        <v>4.5430251202565053E-3</v>
      </c>
      <c r="H476" s="18">
        <f t="shared" si="34"/>
        <v>2.7434438982845998E-3</v>
      </c>
    </row>
    <row r="477" spans="1:8" x14ac:dyDescent="0.25">
      <c r="A477" s="4">
        <v>43564</v>
      </c>
      <c r="B477" s="5">
        <v>54.94</v>
      </c>
      <c r="C477" s="10">
        <v>44.31</v>
      </c>
      <c r="D477" s="10">
        <v>37.42</v>
      </c>
      <c r="E477" s="17">
        <f t="shared" si="31"/>
        <v>-5.4308472121651352E-3</v>
      </c>
      <c r="F477" s="17">
        <f t="shared" si="32"/>
        <v>-2.0270270270269508E-3</v>
      </c>
      <c r="G477" s="17">
        <f t="shared" si="33"/>
        <v>-5.5806537337230733E-3</v>
      </c>
      <c r="H477" s="18">
        <f t="shared" si="34"/>
        <v>-4.5774669969796365E-3</v>
      </c>
    </row>
    <row r="478" spans="1:8" x14ac:dyDescent="0.25">
      <c r="A478" s="7">
        <v>43563</v>
      </c>
      <c r="B478" s="8">
        <v>55.24</v>
      </c>
      <c r="C478" s="13">
        <v>44.4</v>
      </c>
      <c r="D478" s="13">
        <v>37.630000000000003</v>
      </c>
      <c r="E478" s="17">
        <f t="shared" si="31"/>
        <v>-2.3478417915837602E-3</v>
      </c>
      <c r="F478" s="17">
        <f t="shared" si="32"/>
        <v>0</v>
      </c>
      <c r="G478" s="17">
        <f t="shared" si="33"/>
        <v>5.3177346450428153E-4</v>
      </c>
      <c r="H478" s="18">
        <f t="shared" si="34"/>
        <v>-8.3138246158492206E-4</v>
      </c>
    </row>
    <row r="479" spans="1:8" x14ac:dyDescent="0.25">
      <c r="A479" s="4">
        <v>43560</v>
      </c>
      <c r="B479" s="5">
        <v>55.37</v>
      </c>
      <c r="C479" s="10">
        <v>44.4</v>
      </c>
      <c r="D479" s="10">
        <v>37.61</v>
      </c>
      <c r="E479" s="17">
        <f t="shared" si="31"/>
        <v>7.2293511657317566E-4</v>
      </c>
      <c r="F479" s="17">
        <f t="shared" si="32"/>
        <v>7.7167498865182704E-3</v>
      </c>
      <c r="G479" s="17">
        <f t="shared" si="33"/>
        <v>7.9829696647149007E-4</v>
      </c>
      <c r="H479" s="18">
        <f t="shared" si="34"/>
        <v>2.5955538999330721E-3</v>
      </c>
    </row>
    <row r="480" spans="1:8" x14ac:dyDescent="0.25">
      <c r="A480" s="7">
        <v>43559</v>
      </c>
      <c r="B480" s="8">
        <v>55.33</v>
      </c>
      <c r="C480" s="13">
        <v>44.06</v>
      </c>
      <c r="D480" s="13">
        <v>37.58</v>
      </c>
      <c r="E480" s="17">
        <f t="shared" si="31"/>
        <v>-5.4190751445093444E-4</v>
      </c>
      <c r="F480" s="17">
        <f t="shared" si="32"/>
        <v>6.1657912765471501E-3</v>
      </c>
      <c r="G480" s="17">
        <f t="shared" si="33"/>
        <v>1.5991471215350828E-3</v>
      </c>
      <c r="H480" s="18">
        <f t="shared" si="34"/>
        <v>1.8975818798988584E-3</v>
      </c>
    </row>
    <row r="481" spans="1:8" x14ac:dyDescent="0.25">
      <c r="A481" s="4">
        <v>43558</v>
      </c>
      <c r="B481" s="5">
        <v>55.36</v>
      </c>
      <c r="C481" s="10">
        <v>43.79</v>
      </c>
      <c r="D481" s="10">
        <v>37.520000000000003</v>
      </c>
      <c r="E481" s="17">
        <f t="shared" si="31"/>
        <v>5.9967290568780918E-3</v>
      </c>
      <c r="F481" s="17">
        <f t="shared" si="32"/>
        <v>6.8981375028742686E-3</v>
      </c>
      <c r="G481" s="17">
        <f t="shared" si="33"/>
        <v>1.0503635873956307E-2</v>
      </c>
      <c r="H481" s="18">
        <f t="shared" si="34"/>
        <v>7.6369070397256777E-3</v>
      </c>
    </row>
    <row r="482" spans="1:8" x14ac:dyDescent="0.25">
      <c r="A482" s="7">
        <v>43557</v>
      </c>
      <c r="B482" s="8">
        <v>55.03</v>
      </c>
      <c r="C482" s="13">
        <v>43.49</v>
      </c>
      <c r="D482" s="13">
        <v>37.130000000000003</v>
      </c>
      <c r="E482" s="17">
        <f t="shared" si="31"/>
        <v>-6.8579678758345919E-3</v>
      </c>
      <c r="F482" s="17">
        <f t="shared" si="32"/>
        <v>-3.2088012835205237E-3</v>
      </c>
      <c r="G482" s="17">
        <f t="shared" si="33"/>
        <v>3.2423669278573986E-3</v>
      </c>
      <c r="H482" s="18">
        <f t="shared" si="34"/>
        <v>-2.75147822664826E-3</v>
      </c>
    </row>
    <row r="483" spans="1:8" x14ac:dyDescent="0.25">
      <c r="A483" s="4">
        <v>43556</v>
      </c>
      <c r="B483" s="5">
        <v>55.41</v>
      </c>
      <c r="C483" s="10">
        <v>43.63</v>
      </c>
      <c r="D483" s="10">
        <v>37.01</v>
      </c>
      <c r="E483" s="17">
        <f t="shared" si="31"/>
        <v>1.2609649122806932E-2</v>
      </c>
      <c r="F483" s="17">
        <f t="shared" si="32"/>
        <v>1.6542404473439021E-2</v>
      </c>
      <c r="G483" s="17">
        <f t="shared" si="33"/>
        <v>1.1755057408419978E-2</v>
      </c>
      <c r="H483" s="18">
        <f t="shared" si="34"/>
        <v>1.3383661983583175E-2</v>
      </c>
    </row>
    <row r="484" spans="1:8" x14ac:dyDescent="0.25">
      <c r="A484" s="7">
        <v>43553</v>
      </c>
      <c r="B484" s="8">
        <v>54.72</v>
      </c>
      <c r="C484" s="13">
        <v>42.92</v>
      </c>
      <c r="D484" s="13">
        <v>36.58</v>
      </c>
      <c r="E484" s="17">
        <f t="shared" si="31"/>
        <v>-5.4794520547951642E-4</v>
      </c>
      <c r="F484" s="17">
        <f t="shared" si="32"/>
        <v>1.0357815442561424E-2</v>
      </c>
      <c r="G484" s="17">
        <f t="shared" si="33"/>
        <v>7.1585903083699609E-3</v>
      </c>
      <c r="H484" s="18">
        <f t="shared" si="34"/>
        <v>4.7326261590179344E-3</v>
      </c>
    </row>
    <row r="485" spans="1:8" x14ac:dyDescent="0.25">
      <c r="A485" s="4">
        <v>43552</v>
      </c>
      <c r="B485" s="5">
        <v>54.75</v>
      </c>
      <c r="C485" s="10">
        <v>42.48</v>
      </c>
      <c r="D485" s="10">
        <v>36.32</v>
      </c>
      <c r="E485" s="17">
        <f t="shared" si="31"/>
        <v>5.482456140351033E-4</v>
      </c>
      <c r="F485" s="17">
        <f t="shared" si="32"/>
        <v>6.6350710900473509E-3</v>
      </c>
      <c r="G485" s="17">
        <f t="shared" si="33"/>
        <v>-3.0194894317869814E-3</v>
      </c>
      <c r="H485" s="18">
        <f t="shared" si="34"/>
        <v>1.0478932504113028E-3</v>
      </c>
    </row>
    <row r="486" spans="1:8" x14ac:dyDescent="0.25">
      <c r="A486" s="7">
        <v>43551</v>
      </c>
      <c r="B486" s="8">
        <v>54.72</v>
      </c>
      <c r="C486" s="13">
        <v>42.2</v>
      </c>
      <c r="D486" s="13">
        <v>36.43</v>
      </c>
      <c r="E486" s="17">
        <f t="shared" si="31"/>
        <v>-3.4602076124566894E-3</v>
      </c>
      <c r="F486" s="17">
        <f t="shared" si="32"/>
        <v>-1.0782934833567626E-2</v>
      </c>
      <c r="G486" s="17">
        <f t="shared" si="33"/>
        <v>2.7525461051471911E-3</v>
      </c>
      <c r="H486" s="18">
        <f t="shared" si="34"/>
        <v>-3.4639142818566398E-3</v>
      </c>
    </row>
    <row r="487" spans="1:8" x14ac:dyDescent="0.25">
      <c r="A487" s="4">
        <v>43550</v>
      </c>
      <c r="B487" s="5">
        <v>54.91</v>
      </c>
      <c r="C487" s="10">
        <v>42.66</v>
      </c>
      <c r="D487" s="10">
        <v>36.33</v>
      </c>
      <c r="E487" s="17">
        <f t="shared" si="31"/>
        <v>1.1047689191677312E-2</v>
      </c>
      <c r="F487" s="17">
        <f t="shared" si="32"/>
        <v>3.0566658829060955E-3</v>
      </c>
      <c r="G487" s="17">
        <f t="shared" si="33"/>
        <v>1.9305019305020377E-3</v>
      </c>
      <c r="H487" s="18">
        <f t="shared" si="34"/>
        <v>6.0990059487908768E-3</v>
      </c>
    </row>
    <row r="488" spans="1:8" x14ac:dyDescent="0.25">
      <c r="A488" s="7">
        <v>43549</v>
      </c>
      <c r="B488" s="8">
        <v>54.31</v>
      </c>
      <c r="C488" s="13">
        <v>42.53</v>
      </c>
      <c r="D488" s="13">
        <v>36.26</v>
      </c>
      <c r="E488" s="17">
        <f t="shared" si="31"/>
        <v>5.5268975681643795E-4</v>
      </c>
      <c r="F488" s="17">
        <f t="shared" si="32"/>
        <v>2.3568230025925452E-3</v>
      </c>
      <c r="G488" s="17">
        <f t="shared" si="33"/>
        <v>1.9342359767891004E-3</v>
      </c>
      <c r="H488" s="18">
        <f t="shared" si="34"/>
        <v>1.4594269402582786E-3</v>
      </c>
    </row>
    <row r="489" spans="1:8" x14ac:dyDescent="0.25">
      <c r="A489" s="4">
        <v>43546</v>
      </c>
      <c r="B489" s="5">
        <v>54.28</v>
      </c>
      <c r="C489" s="10">
        <v>42.43</v>
      </c>
      <c r="D489" s="10">
        <v>36.19</v>
      </c>
      <c r="E489" s="17">
        <f t="shared" si="31"/>
        <v>-1.075268817204289E-2</v>
      </c>
      <c r="F489" s="17">
        <f t="shared" si="32"/>
        <v>-2.928391672386188E-2</v>
      </c>
      <c r="G489" s="17">
        <f t="shared" si="33"/>
        <v>-3.0278670953912235E-2</v>
      </c>
      <c r="H489" s="18">
        <f t="shared" si="34"/>
        <v>-2.1725809522466923E-2</v>
      </c>
    </row>
    <row r="490" spans="1:8" x14ac:dyDescent="0.25">
      <c r="A490" s="7">
        <v>43545</v>
      </c>
      <c r="B490" s="8">
        <v>54.87</v>
      </c>
      <c r="C490" s="13">
        <v>43.71</v>
      </c>
      <c r="D490" s="13">
        <v>37.32</v>
      </c>
      <c r="E490" s="17">
        <f t="shared" si="31"/>
        <v>6.6042927903136039E-3</v>
      </c>
      <c r="F490" s="17">
        <f t="shared" si="32"/>
        <v>1.3745704467353903E-3</v>
      </c>
      <c r="G490" s="17">
        <f t="shared" si="33"/>
        <v>-4.003202562049557E-3</v>
      </c>
      <c r="H490" s="18">
        <f t="shared" si="34"/>
        <v>1.9221522144566112E-3</v>
      </c>
    </row>
    <row r="491" spans="1:8" x14ac:dyDescent="0.25">
      <c r="A491" s="4">
        <v>43544</v>
      </c>
      <c r="B491" s="5">
        <v>54.51</v>
      </c>
      <c r="C491" s="10">
        <v>43.65</v>
      </c>
      <c r="D491" s="10">
        <v>37.47</v>
      </c>
      <c r="E491" s="17">
        <f t="shared" si="31"/>
        <v>5.5066079295151837E-4</v>
      </c>
      <c r="F491" s="17">
        <f t="shared" si="32"/>
        <v>1.6062413951354326E-3</v>
      </c>
      <c r="G491" s="17">
        <f t="shared" si="33"/>
        <v>2.6695141484234242E-4</v>
      </c>
      <c r="H491" s="18">
        <f t="shared" si="34"/>
        <v>7.4151237350540298E-4</v>
      </c>
    </row>
    <row r="492" spans="1:8" x14ac:dyDescent="0.25">
      <c r="A492" s="7">
        <v>43543</v>
      </c>
      <c r="B492" s="8">
        <v>54.48</v>
      </c>
      <c r="C492" s="13">
        <v>43.58</v>
      </c>
      <c r="D492" s="13">
        <v>37.46</v>
      </c>
      <c r="E492" s="17">
        <f t="shared" si="31"/>
        <v>3.6724201248605759E-4</v>
      </c>
      <c r="F492" s="17">
        <f t="shared" si="32"/>
        <v>4.5913682277309853E-4</v>
      </c>
      <c r="G492" s="17">
        <f t="shared" si="33"/>
        <v>3.2137118371717843E-3</v>
      </c>
      <c r="H492" s="18">
        <f t="shared" si="34"/>
        <v>1.2769149855469408E-3</v>
      </c>
    </row>
    <row r="493" spans="1:8" x14ac:dyDescent="0.25">
      <c r="A493" s="4">
        <v>43542</v>
      </c>
      <c r="B493" s="5">
        <v>54.46</v>
      </c>
      <c r="C493" s="10">
        <v>43.56</v>
      </c>
      <c r="D493" s="10">
        <v>37.340000000000003</v>
      </c>
      <c r="E493" s="17">
        <f t="shared" si="31"/>
        <v>2.7619222979193836E-3</v>
      </c>
      <c r="F493" s="17">
        <f t="shared" si="32"/>
        <v>1.1142061281337101E-2</v>
      </c>
      <c r="G493" s="17">
        <f t="shared" si="33"/>
        <v>4.3033889187735763E-3</v>
      </c>
      <c r="H493" s="18">
        <f t="shared" si="34"/>
        <v>5.457110143051511E-3</v>
      </c>
    </row>
    <row r="494" spans="1:8" x14ac:dyDescent="0.25">
      <c r="A494" s="7">
        <v>43539</v>
      </c>
      <c r="B494" s="8">
        <v>54.31</v>
      </c>
      <c r="C494" s="13">
        <v>43.08</v>
      </c>
      <c r="D494" s="13">
        <v>37.18</v>
      </c>
      <c r="E494" s="17">
        <f t="shared" si="31"/>
        <v>1.1547774259638821E-2</v>
      </c>
      <c r="F494" s="17">
        <f t="shared" si="32"/>
        <v>1.4601978332548171E-2</v>
      </c>
      <c r="G494" s="17">
        <f t="shared" si="33"/>
        <v>1.1976047904191489E-2</v>
      </c>
      <c r="H494" s="18">
        <f t="shared" si="34"/>
        <v>1.2488523359833456E-2</v>
      </c>
    </row>
    <row r="495" spans="1:8" x14ac:dyDescent="0.25">
      <c r="A495" s="4">
        <v>43538</v>
      </c>
      <c r="B495" s="5">
        <v>53.69</v>
      </c>
      <c r="C495" s="10">
        <v>42.46</v>
      </c>
      <c r="D495" s="10">
        <v>36.74</v>
      </c>
      <c r="E495" s="17">
        <f t="shared" si="31"/>
        <v>-1.068730421964259E-2</v>
      </c>
      <c r="F495" s="17">
        <f t="shared" si="32"/>
        <v>-5.3876786132582843E-3</v>
      </c>
      <c r="G495" s="17">
        <f t="shared" si="33"/>
        <v>2.1822149481725006E-3</v>
      </c>
      <c r="H495" s="18">
        <f t="shared" si="34"/>
        <v>-5.2830933840313805E-3</v>
      </c>
    </row>
    <row r="496" spans="1:8" x14ac:dyDescent="0.25">
      <c r="A496" s="7">
        <v>43537</v>
      </c>
      <c r="B496" s="8">
        <v>54.27</v>
      </c>
      <c r="C496" s="13">
        <v>42.69</v>
      </c>
      <c r="D496" s="13">
        <v>36.659999999999997</v>
      </c>
      <c r="E496" s="17">
        <f t="shared" si="31"/>
        <v>3.8845726970033745E-3</v>
      </c>
      <c r="F496" s="17">
        <f t="shared" si="32"/>
        <v>1.1726078799247919E-3</v>
      </c>
      <c r="G496" s="17">
        <f t="shared" si="33"/>
        <v>1.1310344827586194E-2</v>
      </c>
      <c r="H496" s="18">
        <f t="shared" si="34"/>
        <v>5.4772618456481355E-3</v>
      </c>
    </row>
    <row r="497" spans="1:8" x14ac:dyDescent="0.25">
      <c r="A497" s="4">
        <v>43536</v>
      </c>
      <c r="B497" s="5">
        <v>54.06</v>
      </c>
      <c r="C497" s="10">
        <v>42.64</v>
      </c>
      <c r="D497" s="10">
        <v>36.25</v>
      </c>
      <c r="E497" s="17">
        <f t="shared" si="31"/>
        <v>2.4105321713332462E-3</v>
      </c>
      <c r="F497" s="17">
        <f t="shared" si="32"/>
        <v>5.1862329090051063E-3</v>
      </c>
      <c r="G497" s="17">
        <f t="shared" si="33"/>
        <v>-2.7578599007160864E-4</v>
      </c>
      <c r="H497" s="18">
        <f t="shared" si="34"/>
        <v>2.3088710608082322E-3</v>
      </c>
    </row>
    <row r="498" spans="1:8" x14ac:dyDescent="0.25">
      <c r="A498" s="7">
        <v>43535</v>
      </c>
      <c r="B498" s="8">
        <v>53.93</v>
      </c>
      <c r="C498" s="13">
        <v>42.42</v>
      </c>
      <c r="D498" s="13">
        <v>36.26</v>
      </c>
      <c r="E498" s="17">
        <f t="shared" si="31"/>
        <v>1.0871602624179966E-2</v>
      </c>
      <c r="F498" s="17">
        <f t="shared" si="32"/>
        <v>1.8731988472622474E-2</v>
      </c>
      <c r="G498" s="17">
        <f t="shared" si="33"/>
        <v>6.9425159677867221E-3</v>
      </c>
      <c r="H498" s="18">
        <f t="shared" si="34"/>
        <v>1.1727786954391518E-2</v>
      </c>
    </row>
    <row r="499" spans="1:8" x14ac:dyDescent="0.25">
      <c r="A499" s="4">
        <v>43532</v>
      </c>
      <c r="B499" s="5">
        <v>53.35</v>
      </c>
      <c r="C499" s="10">
        <v>41.64</v>
      </c>
      <c r="D499" s="10">
        <v>36.01</v>
      </c>
      <c r="E499" s="17">
        <f t="shared" si="31"/>
        <v>-1.6841317365269282E-3</v>
      </c>
      <c r="F499" s="17">
        <f t="shared" si="32"/>
        <v>-7.1530758226036051E-3</v>
      </c>
      <c r="G499" s="17">
        <f t="shared" si="33"/>
        <v>3.9029829941454874E-3</v>
      </c>
      <c r="H499" s="18">
        <f t="shared" si="34"/>
        <v>-1.3922955193004741E-3</v>
      </c>
    </row>
    <row r="500" spans="1:8" x14ac:dyDescent="0.25">
      <c r="A500" s="7">
        <v>43531</v>
      </c>
      <c r="B500" s="8">
        <v>53.44</v>
      </c>
      <c r="C500" s="13">
        <v>41.94</v>
      </c>
      <c r="D500" s="13">
        <v>35.869999999999997</v>
      </c>
      <c r="E500" s="17">
        <f t="shared" si="31"/>
        <v>-1.1834319526627279E-2</v>
      </c>
      <c r="F500" s="17">
        <f t="shared" si="32"/>
        <v>-1.8488181605429421E-2</v>
      </c>
      <c r="G500" s="17">
        <f t="shared" si="33"/>
        <v>-1.6721491228070207E-2</v>
      </c>
      <c r="H500" s="18">
        <f t="shared" si="34"/>
        <v>-1.511373613237366E-2</v>
      </c>
    </row>
    <row r="501" spans="1:8" x14ac:dyDescent="0.25">
      <c r="A501" s="4">
        <v>43530</v>
      </c>
      <c r="B501" s="5">
        <v>54.08</v>
      </c>
      <c r="C501" s="10">
        <v>42.73</v>
      </c>
      <c r="D501" s="10">
        <v>36.479999999999997</v>
      </c>
      <c r="E501" s="17">
        <f t="shared" si="31"/>
        <v>-5.8823529411764497E-3</v>
      </c>
      <c r="F501" s="17">
        <f t="shared" si="32"/>
        <v>-5.5852920642308623E-3</v>
      </c>
      <c r="G501" s="17">
        <f t="shared" si="33"/>
        <v>-2.188183807440014E-3</v>
      </c>
      <c r="H501" s="18">
        <f t="shared" si="34"/>
        <v>-4.6547623463331772E-3</v>
      </c>
    </row>
    <row r="502" spans="1:8" x14ac:dyDescent="0.25">
      <c r="A502" s="7">
        <v>43529</v>
      </c>
      <c r="B502" s="8">
        <v>54.4</v>
      </c>
      <c r="C502" s="13">
        <v>42.97</v>
      </c>
      <c r="D502" s="13">
        <v>36.56</v>
      </c>
      <c r="E502" s="17">
        <f t="shared" si="31"/>
        <v>9.1996320147180732E-4</v>
      </c>
      <c r="F502" s="17">
        <f t="shared" si="32"/>
        <v>9.8707403055229292E-3</v>
      </c>
      <c r="G502" s="17">
        <f t="shared" si="33"/>
        <v>8.2124281412543354E-4</v>
      </c>
      <c r="H502" s="18">
        <f t="shared" si="34"/>
        <v>3.2558594203263027E-3</v>
      </c>
    </row>
    <row r="503" spans="1:8" x14ac:dyDescent="0.25">
      <c r="A503" s="4">
        <v>43528</v>
      </c>
      <c r="B503" s="5">
        <v>54.35</v>
      </c>
      <c r="C503" s="10">
        <v>42.55</v>
      </c>
      <c r="D503" s="10">
        <v>36.53</v>
      </c>
      <c r="E503" s="17">
        <f t="shared" si="31"/>
        <v>-3.118121790168793E-3</v>
      </c>
      <c r="F503" s="17">
        <f t="shared" si="32"/>
        <v>1.4120969639914716E-3</v>
      </c>
      <c r="G503" s="17">
        <f t="shared" si="33"/>
        <v>-4.3608612701007132E-3</v>
      </c>
      <c r="H503" s="18">
        <f t="shared" si="34"/>
        <v>-2.3068692873991431E-3</v>
      </c>
    </row>
    <row r="504" spans="1:8" x14ac:dyDescent="0.25">
      <c r="A504" s="7">
        <v>43525</v>
      </c>
      <c r="B504" s="8">
        <v>54.52</v>
      </c>
      <c r="C504" s="13">
        <v>42.49</v>
      </c>
      <c r="D504" s="13">
        <v>36.69</v>
      </c>
      <c r="E504" s="17" t="e">
        <f t="shared" si="31"/>
        <v>#DIV/0!</v>
      </c>
      <c r="F504" s="17" t="e">
        <f t="shared" si="32"/>
        <v>#DIV/0!</v>
      </c>
      <c r="G504" s="17" t="e">
        <f t="shared" si="33"/>
        <v>#DIV/0!</v>
      </c>
      <c r="H504" s="18" t="e">
        <f t="shared" si="34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AAC6-A64F-4426-8FEF-278FAF0C609F}">
  <sheetPr>
    <outlinePr summaryBelow="0" summaryRight="0"/>
  </sheetPr>
  <dimension ref="A1:I537"/>
  <sheetViews>
    <sheetView workbookViewId="0">
      <pane ySplit="16" topLeftCell="A534" activePane="bottomLeft" state="frozen"/>
      <selection pane="bottomLeft" activeCell="A16" sqref="A16:D537"/>
    </sheetView>
  </sheetViews>
  <sheetFormatPr baseColWidth="10" defaultColWidth="9.1796875" defaultRowHeight="15" customHeight="1" x14ac:dyDescent="0.25"/>
  <cols>
    <col min="1" max="1" width="8.453125" customWidth="1"/>
    <col min="2" max="4" width="9.81640625" customWidth="1"/>
    <col min="5" max="5" width="8.26953125" customWidth="1"/>
    <col min="6" max="6" width="10.26953125" customWidth="1"/>
    <col min="7" max="7" width="21.1796875" customWidth="1"/>
    <col min="8" max="9" width="9.81640625" customWidth="1"/>
  </cols>
  <sheetData>
    <row r="1" spans="1:9" ht="15" customHeight="1" x14ac:dyDescent="0.3">
      <c r="A1" s="1" t="s">
        <v>15</v>
      </c>
    </row>
    <row r="3" spans="1:9" ht="15" customHeight="1" x14ac:dyDescent="0.25">
      <c r="A3" t="s">
        <v>12</v>
      </c>
    </row>
    <row r="16" spans="1:9" ht="15" customHeight="1" x14ac:dyDescent="0.3">
      <c r="A16" s="2" t="s">
        <v>1</v>
      </c>
      <c r="B16" s="2" t="s">
        <v>16</v>
      </c>
      <c r="C16" s="2" t="s">
        <v>17</v>
      </c>
      <c r="D16" s="2" t="s">
        <v>18</v>
      </c>
      <c r="E16" s="2" t="s">
        <v>19</v>
      </c>
      <c r="F16" s="2" t="s">
        <v>4</v>
      </c>
      <c r="G16" s="2" t="s">
        <v>20</v>
      </c>
      <c r="H16" s="2" t="s">
        <v>7</v>
      </c>
      <c r="I16" s="2" t="s">
        <v>6</v>
      </c>
    </row>
    <row r="17" spans="1:9" ht="15" customHeight="1" x14ac:dyDescent="0.25">
      <c r="A17" s="12">
        <v>44253</v>
      </c>
      <c r="B17" s="16"/>
      <c r="C17" s="16"/>
      <c r="D17" s="16">
        <v>20.910499999999999</v>
      </c>
      <c r="E17" s="13">
        <v>9.3999999999997599E-2</v>
      </c>
      <c r="F17" s="13">
        <v>0.45156486441042498</v>
      </c>
      <c r="G17" s="13">
        <v>8.3892069531231694</v>
      </c>
      <c r="H17" s="16">
        <v>20.910499999999999</v>
      </c>
      <c r="I17" s="16">
        <v>20.910499999999999</v>
      </c>
    </row>
    <row r="18" spans="1:9" ht="15" customHeight="1" x14ac:dyDescent="0.25">
      <c r="A18" s="3">
        <v>44252</v>
      </c>
      <c r="B18" s="15"/>
      <c r="C18" s="15"/>
      <c r="D18" s="15">
        <v>20.816500000000001</v>
      </c>
      <c r="E18" s="10">
        <v>0.34899999999999998</v>
      </c>
      <c r="F18" s="10">
        <v>1.7051422987663201</v>
      </c>
      <c r="G18" s="10">
        <v>7.9019596154892904</v>
      </c>
      <c r="H18" s="15">
        <v>20.816500000000001</v>
      </c>
      <c r="I18" s="15">
        <v>20.816500000000001</v>
      </c>
    </row>
    <row r="19" spans="1:9" ht="15" customHeight="1" x14ac:dyDescent="0.25">
      <c r="A19" s="12">
        <v>44251</v>
      </c>
      <c r="B19" s="16"/>
      <c r="C19" s="16"/>
      <c r="D19" s="16">
        <v>20.467500000000001</v>
      </c>
      <c r="E19" s="13">
        <v>-0.10074999999999699</v>
      </c>
      <c r="F19" s="13">
        <v>-0.48983263038906399</v>
      </c>
      <c r="G19" s="13">
        <v>6.0929242874655696</v>
      </c>
      <c r="H19" s="16">
        <v>20.467500000000001</v>
      </c>
      <c r="I19" s="16">
        <v>20.467500000000001</v>
      </c>
    </row>
    <row r="20" spans="1:9" ht="15" customHeight="1" x14ac:dyDescent="0.25">
      <c r="A20" s="3">
        <v>44250</v>
      </c>
      <c r="B20" s="15"/>
      <c r="C20" s="15"/>
      <c r="D20" s="15">
        <v>20.568249999999999</v>
      </c>
      <c r="E20" s="10">
        <v>-0.17624999999999899</v>
      </c>
      <c r="F20" s="10">
        <v>-0.849622791583304</v>
      </c>
      <c r="G20" s="10">
        <v>6.6151601307274204</v>
      </c>
      <c r="H20" s="15">
        <v>20.568249999999999</v>
      </c>
      <c r="I20" s="15">
        <v>20.568249999999999</v>
      </c>
    </row>
    <row r="21" spans="1:9" ht="15" customHeight="1" x14ac:dyDescent="0.25">
      <c r="A21" s="12">
        <v>44249</v>
      </c>
      <c r="B21" s="16"/>
      <c r="C21" s="16"/>
      <c r="D21" s="16">
        <v>20.744499999999999</v>
      </c>
      <c r="E21" s="13">
        <v>0.30674999999999703</v>
      </c>
      <c r="F21" s="13">
        <v>1.50089907157098</v>
      </c>
      <c r="G21" s="13">
        <v>7.5287488887909699</v>
      </c>
      <c r="H21" s="16">
        <v>20.744499999999999</v>
      </c>
      <c r="I21" s="16">
        <v>20.744499999999999</v>
      </c>
    </row>
    <row r="22" spans="1:9" ht="15" customHeight="1" x14ac:dyDescent="0.25">
      <c r="A22" s="3">
        <v>44246</v>
      </c>
      <c r="B22" s="15"/>
      <c r="C22" s="15"/>
      <c r="D22" s="15">
        <v>20.437750000000001</v>
      </c>
      <c r="E22" s="10">
        <v>-7.5000000000002799E-3</v>
      </c>
      <c r="F22" s="10">
        <v>-3.6683337205467501E-2</v>
      </c>
      <c r="G22" s="10">
        <v>5.9387156885867496</v>
      </c>
      <c r="H22" s="15">
        <v>20.437750000000001</v>
      </c>
      <c r="I22" s="15">
        <v>20.437750000000001</v>
      </c>
    </row>
    <row r="23" spans="1:9" ht="15" customHeight="1" x14ac:dyDescent="0.25">
      <c r="A23" s="12">
        <v>44245</v>
      </c>
      <c r="B23" s="16"/>
      <c r="C23" s="16"/>
      <c r="D23" s="16">
        <v>20.445250000000001</v>
      </c>
      <c r="E23" s="13">
        <v>0.19675000000000101</v>
      </c>
      <c r="F23" s="13">
        <v>0.971676914339347</v>
      </c>
      <c r="G23" s="13">
        <v>5.9775918059511604</v>
      </c>
      <c r="H23" s="16">
        <v>20.445250000000001</v>
      </c>
      <c r="I23" s="16">
        <v>20.445250000000001</v>
      </c>
    </row>
    <row r="24" spans="1:9" ht="15" customHeight="1" x14ac:dyDescent="0.25">
      <c r="A24" s="3">
        <v>44244</v>
      </c>
      <c r="B24" s="15"/>
      <c r="C24" s="15"/>
      <c r="D24" s="15">
        <v>20.2485</v>
      </c>
      <c r="E24" s="10">
        <v>7.6000000000000498E-2</v>
      </c>
      <c r="F24" s="10">
        <v>0.37675052670715897</v>
      </c>
      <c r="G24" s="10">
        <v>4.9577416604248903</v>
      </c>
      <c r="H24" s="15">
        <v>20.2485</v>
      </c>
      <c r="I24" s="15">
        <v>20.2485</v>
      </c>
    </row>
    <row r="25" spans="1:9" ht="15" customHeight="1" x14ac:dyDescent="0.25">
      <c r="A25" s="12">
        <v>44243</v>
      </c>
      <c r="B25" s="16"/>
      <c r="C25" s="16"/>
      <c r="D25" s="16">
        <v>20.172499999999999</v>
      </c>
      <c r="E25" s="13">
        <v>0.2225</v>
      </c>
      <c r="F25" s="13">
        <v>1.1152882205513801</v>
      </c>
      <c r="G25" s="13">
        <v>4.5637970044655596</v>
      </c>
      <c r="H25" s="16">
        <v>20.172499999999999</v>
      </c>
      <c r="I25" s="16">
        <v>20.172499999999999</v>
      </c>
    </row>
    <row r="26" spans="1:9" ht="15" customHeight="1" x14ac:dyDescent="0.25">
      <c r="A26" s="3">
        <v>44242</v>
      </c>
      <c r="B26" s="15"/>
      <c r="C26" s="15"/>
      <c r="D26" s="15">
        <v>19.95</v>
      </c>
      <c r="E26" s="10">
        <v>-3.9000000000001402E-2</v>
      </c>
      <c r="F26" s="10">
        <v>-0.19510730901997</v>
      </c>
      <c r="G26" s="10">
        <v>3.4104721893215002</v>
      </c>
      <c r="H26" s="15">
        <v>19.95</v>
      </c>
      <c r="I26" s="15">
        <v>19.95</v>
      </c>
    </row>
    <row r="27" spans="1:9" ht="15" customHeight="1" x14ac:dyDescent="0.25">
      <c r="A27" s="12">
        <v>44239</v>
      </c>
      <c r="B27" s="16"/>
      <c r="C27" s="16"/>
      <c r="D27" s="16">
        <v>19.989000000000001</v>
      </c>
      <c r="E27" s="13">
        <v>5.5500000000002103E-2</v>
      </c>
      <c r="F27" s="13">
        <v>0.27842576567087501</v>
      </c>
      <c r="G27" s="13">
        <v>3.6126279996164201</v>
      </c>
      <c r="H27" s="16">
        <v>19.989000000000001</v>
      </c>
      <c r="I27" s="16">
        <v>19.989000000000001</v>
      </c>
    </row>
    <row r="28" spans="1:9" ht="15" customHeight="1" x14ac:dyDescent="0.25">
      <c r="A28" s="3">
        <v>44238</v>
      </c>
      <c r="B28" s="15"/>
      <c r="C28" s="15"/>
      <c r="D28" s="15">
        <v>19.933499999999999</v>
      </c>
      <c r="E28" s="10">
        <v>-9.8500000000001295E-2</v>
      </c>
      <c r="F28" s="10">
        <v>-0.49171325878595201</v>
      </c>
      <c r="G28" s="10">
        <v>3.3249447311198002</v>
      </c>
      <c r="H28" s="15">
        <v>19.933499999999999</v>
      </c>
      <c r="I28" s="15">
        <v>19.933499999999999</v>
      </c>
    </row>
    <row r="29" spans="1:9" ht="15" customHeight="1" x14ac:dyDescent="0.25">
      <c r="A29" s="12">
        <v>44237</v>
      </c>
      <c r="B29" s="16"/>
      <c r="C29" s="16"/>
      <c r="D29" s="16">
        <v>20.032</v>
      </c>
      <c r="E29" s="13">
        <v>-4.5999999999999298E-2</v>
      </c>
      <c r="F29" s="13">
        <v>-0.22910648470962899</v>
      </c>
      <c r="G29" s="13">
        <v>3.8355177391723498</v>
      </c>
      <c r="H29" s="16">
        <v>20.032</v>
      </c>
      <c r="I29" s="16">
        <v>20.032</v>
      </c>
    </row>
    <row r="30" spans="1:9" ht="15" customHeight="1" x14ac:dyDescent="0.25">
      <c r="A30" s="3">
        <v>44236</v>
      </c>
      <c r="B30" s="15"/>
      <c r="C30" s="15"/>
      <c r="D30" s="15">
        <v>20.077999999999999</v>
      </c>
      <c r="E30" s="10">
        <v>-1.2000000000000399E-2</v>
      </c>
      <c r="F30" s="10">
        <v>-5.9731209557001202E-2</v>
      </c>
      <c r="G30" s="10">
        <v>4.0739579256740397</v>
      </c>
      <c r="H30" s="15">
        <v>20.077999999999999</v>
      </c>
      <c r="I30" s="15">
        <v>20.077999999999999</v>
      </c>
    </row>
    <row r="31" spans="1:9" ht="15" customHeight="1" x14ac:dyDescent="0.25">
      <c r="A31" s="12">
        <v>44235</v>
      </c>
      <c r="B31" s="16"/>
      <c r="C31" s="16"/>
      <c r="D31" s="16">
        <v>20.09</v>
      </c>
      <c r="E31" s="13">
        <v>-3.9249999999999098E-2</v>
      </c>
      <c r="F31" s="13">
        <v>-0.19498987791397501</v>
      </c>
      <c r="G31" s="13">
        <v>4.13615971345709</v>
      </c>
      <c r="H31" s="16">
        <v>20.09</v>
      </c>
      <c r="I31" s="16">
        <v>20.09</v>
      </c>
    </row>
    <row r="32" spans="1:9" ht="15" customHeight="1" x14ac:dyDescent="0.25">
      <c r="A32" s="3">
        <v>44232</v>
      </c>
      <c r="B32" s="15"/>
      <c r="C32" s="15"/>
      <c r="D32" s="15">
        <v>20.129249999999999</v>
      </c>
      <c r="E32" s="10">
        <v>-0.341750000000001</v>
      </c>
      <c r="F32" s="10">
        <v>-1.6694348102193299</v>
      </c>
      <c r="G32" s="10">
        <v>4.3396113943308201</v>
      </c>
      <c r="H32" s="15">
        <v>20.129249999999999</v>
      </c>
      <c r="I32" s="15">
        <v>20.129249999999999</v>
      </c>
    </row>
    <row r="33" spans="1:9" ht="15" customHeight="1" x14ac:dyDescent="0.25">
      <c r="A33" s="12">
        <v>44231</v>
      </c>
      <c r="B33" s="16"/>
      <c r="C33" s="16"/>
      <c r="D33" s="16">
        <v>20.471</v>
      </c>
      <c r="E33" s="13">
        <v>0.251000000000001</v>
      </c>
      <c r="F33" s="13">
        <v>1.24134520276955</v>
      </c>
      <c r="G33" s="13">
        <v>6.1110664755689497</v>
      </c>
      <c r="H33" s="16">
        <v>20.471</v>
      </c>
      <c r="I33" s="16">
        <v>20.471</v>
      </c>
    </row>
    <row r="34" spans="1:9" ht="15" customHeight="1" x14ac:dyDescent="0.25">
      <c r="A34" s="3">
        <v>44230</v>
      </c>
      <c r="B34" s="15"/>
      <c r="C34" s="15"/>
      <c r="D34" s="15">
        <v>20.22</v>
      </c>
      <c r="E34" s="10">
        <v>3.7499999999997799E-2</v>
      </c>
      <c r="F34" s="10">
        <v>0.185804533630618</v>
      </c>
      <c r="G34" s="10">
        <v>4.8100124144401404</v>
      </c>
      <c r="H34" s="15">
        <v>20.22</v>
      </c>
      <c r="I34" s="15">
        <v>20.22</v>
      </c>
    </row>
    <row r="35" spans="1:9" ht="15" customHeight="1" x14ac:dyDescent="0.25">
      <c r="A35" s="12">
        <v>44229</v>
      </c>
      <c r="B35" s="16"/>
      <c r="C35" s="16"/>
      <c r="D35" s="16">
        <v>20.182500000000001</v>
      </c>
      <c r="E35" s="13">
        <v>-0.29424999999999801</v>
      </c>
      <c r="F35" s="13">
        <v>-1.43699561698023</v>
      </c>
      <c r="G35" s="13">
        <v>4.6156318276181096</v>
      </c>
      <c r="H35" s="16">
        <v>20.182500000000001</v>
      </c>
      <c r="I35" s="16">
        <v>20.182500000000001</v>
      </c>
    </row>
    <row r="36" spans="1:9" ht="15" customHeight="1" x14ac:dyDescent="0.25">
      <c r="A36" s="3">
        <v>44228</v>
      </c>
      <c r="B36" s="15"/>
      <c r="C36" s="15"/>
      <c r="D36" s="15">
        <v>20.476749999999999</v>
      </c>
      <c r="E36" s="10">
        <v>0.25324999999999698</v>
      </c>
      <c r="F36" s="10">
        <v>1.2522560387667701</v>
      </c>
      <c r="G36" s="10">
        <v>6.1408714988816602</v>
      </c>
      <c r="H36" s="15">
        <v>20.476749999999999</v>
      </c>
      <c r="I36" s="15">
        <v>20.476749999999999</v>
      </c>
    </row>
    <row r="37" spans="1:9" ht="15" customHeight="1" x14ac:dyDescent="0.25">
      <c r="A37" s="12">
        <v>44225</v>
      </c>
      <c r="B37" s="16"/>
      <c r="C37" s="16"/>
      <c r="D37" s="16">
        <v>20.223500000000001</v>
      </c>
      <c r="E37" s="13">
        <v>-0.116999999999997</v>
      </c>
      <c r="F37" s="13">
        <v>-0.57520709913717605</v>
      </c>
      <c r="G37" s="13">
        <v>4.82815460254354</v>
      </c>
      <c r="H37" s="16">
        <v>20.223500000000001</v>
      </c>
      <c r="I37" s="16">
        <v>20.223500000000001</v>
      </c>
    </row>
    <row r="38" spans="1:9" ht="15" customHeight="1" x14ac:dyDescent="0.25">
      <c r="A38" s="3">
        <v>44224</v>
      </c>
      <c r="B38" s="15"/>
      <c r="C38" s="15"/>
      <c r="D38" s="15">
        <v>20.340499999999999</v>
      </c>
      <c r="E38" s="10">
        <v>0.157999999999997</v>
      </c>
      <c r="F38" s="10">
        <v>0.78285643503033198</v>
      </c>
      <c r="G38" s="10">
        <v>5.43462203342827</v>
      </c>
      <c r="H38" s="15">
        <v>20.340499999999999</v>
      </c>
      <c r="I38" s="15">
        <v>20.340499999999999</v>
      </c>
    </row>
    <row r="39" spans="1:9" ht="15" customHeight="1" x14ac:dyDescent="0.25">
      <c r="A39" s="12">
        <v>44223</v>
      </c>
      <c r="B39" s="16"/>
      <c r="C39" s="16"/>
      <c r="D39" s="16">
        <v>20.182500000000001</v>
      </c>
      <c r="E39" s="13">
        <v>0.162000000000002</v>
      </c>
      <c r="F39" s="13">
        <v>0.80917060013487796</v>
      </c>
      <c r="G39" s="13">
        <v>4.6156318276181096</v>
      </c>
      <c r="H39" s="16">
        <v>20.182500000000001</v>
      </c>
      <c r="I39" s="16">
        <v>20.182500000000001</v>
      </c>
    </row>
    <row r="40" spans="1:9" ht="15" customHeight="1" x14ac:dyDescent="0.25">
      <c r="A40" s="3">
        <v>44222</v>
      </c>
      <c r="B40" s="15"/>
      <c r="C40" s="15"/>
      <c r="D40" s="15">
        <v>20.020499999999998</v>
      </c>
      <c r="E40" s="10">
        <v>-0.16550000000000101</v>
      </c>
      <c r="F40" s="10">
        <v>-0.81987516100268099</v>
      </c>
      <c r="G40" s="10">
        <v>3.7759076925469199</v>
      </c>
      <c r="H40" s="15">
        <v>20.020499999999998</v>
      </c>
      <c r="I40" s="15">
        <v>20.020499999999998</v>
      </c>
    </row>
    <row r="41" spans="1:9" ht="15" customHeight="1" x14ac:dyDescent="0.25">
      <c r="A41" s="12">
        <v>44221</v>
      </c>
      <c r="B41" s="16"/>
      <c r="C41" s="16"/>
      <c r="D41" s="16">
        <v>20.186</v>
      </c>
      <c r="E41" s="13">
        <v>0.19350000000000001</v>
      </c>
      <c r="F41" s="13">
        <v>0.96786294860573496</v>
      </c>
      <c r="G41" s="13">
        <v>4.6337740157215004</v>
      </c>
      <c r="H41" s="16">
        <v>20.186</v>
      </c>
      <c r="I41" s="16">
        <v>20.186</v>
      </c>
    </row>
    <row r="42" spans="1:9" ht="15" customHeight="1" x14ac:dyDescent="0.25">
      <c r="A42" s="3">
        <v>44218</v>
      </c>
      <c r="B42" s="15"/>
      <c r="C42" s="15"/>
      <c r="D42" s="15">
        <v>19.9925</v>
      </c>
      <c r="E42" s="10">
        <v>0.307999999999999</v>
      </c>
      <c r="F42" s="10">
        <v>1.5646828723107</v>
      </c>
      <c r="G42" s="10">
        <v>3.63077018771981</v>
      </c>
      <c r="H42" s="15">
        <v>19.9925</v>
      </c>
      <c r="I42" s="15">
        <v>19.9925</v>
      </c>
    </row>
    <row r="43" spans="1:9" ht="15" customHeight="1" x14ac:dyDescent="0.25">
      <c r="A43" s="12">
        <v>44217</v>
      </c>
      <c r="B43" s="16"/>
      <c r="C43" s="16"/>
      <c r="D43" s="16">
        <v>19.6845</v>
      </c>
      <c r="E43" s="13">
        <v>9.6499999999998906E-2</v>
      </c>
      <c r="F43" s="13">
        <v>0.49264856034305599</v>
      </c>
      <c r="G43" s="13">
        <v>2.0342576346215102</v>
      </c>
      <c r="H43" s="16">
        <v>19.6845</v>
      </c>
      <c r="I43" s="16">
        <v>19.6845</v>
      </c>
    </row>
    <row r="44" spans="1:9" ht="15" customHeight="1" x14ac:dyDescent="0.25">
      <c r="A44" s="3">
        <v>44216</v>
      </c>
      <c r="B44" s="15"/>
      <c r="C44" s="15"/>
      <c r="D44" s="15">
        <v>19.588000000000001</v>
      </c>
      <c r="E44" s="10">
        <v>-7.6999999999998098E-2</v>
      </c>
      <c r="F44" s="10">
        <v>-0.391558606661568</v>
      </c>
      <c r="G44" s="10">
        <v>1.5340515911994901</v>
      </c>
      <c r="H44" s="15">
        <v>19.588000000000001</v>
      </c>
      <c r="I44" s="15">
        <v>19.588000000000001</v>
      </c>
    </row>
    <row r="45" spans="1:9" ht="15" customHeight="1" x14ac:dyDescent="0.25">
      <c r="A45" s="12">
        <v>44215</v>
      </c>
      <c r="B45" s="16"/>
      <c r="C45" s="16"/>
      <c r="D45" s="16">
        <v>19.664999999999999</v>
      </c>
      <c r="E45" s="13">
        <v>-5.4750000000001998E-2</v>
      </c>
      <c r="F45" s="13">
        <v>-0.27764043661811999</v>
      </c>
      <c r="G45" s="13">
        <v>1.93317972947405</v>
      </c>
      <c r="H45" s="16">
        <v>19.664999999999999</v>
      </c>
      <c r="I45" s="16">
        <v>19.664999999999999</v>
      </c>
    </row>
    <row r="46" spans="1:9" ht="15" customHeight="1" x14ac:dyDescent="0.25">
      <c r="A46" s="3">
        <v>44214</v>
      </c>
      <c r="B46" s="15"/>
      <c r="C46" s="15"/>
      <c r="D46" s="15">
        <v>19.719750000000001</v>
      </c>
      <c r="E46" s="10">
        <v>-7.8999999999997003E-2</v>
      </c>
      <c r="F46" s="10">
        <v>-0.39901508933642899</v>
      </c>
      <c r="G46" s="10">
        <v>2.2169753862342301</v>
      </c>
      <c r="H46" s="15">
        <v>19.719750000000001</v>
      </c>
      <c r="I46" s="15">
        <v>19.719750000000001</v>
      </c>
    </row>
    <row r="47" spans="1:9" ht="15" customHeight="1" x14ac:dyDescent="0.25">
      <c r="A47" s="12">
        <v>44211</v>
      </c>
      <c r="B47" s="16"/>
      <c r="C47" s="16"/>
      <c r="D47" s="16">
        <v>19.798749999999998</v>
      </c>
      <c r="E47" s="13">
        <v>4.7499999999978098E-3</v>
      </c>
      <c r="F47" s="13">
        <v>2.3997170859835201E-2</v>
      </c>
      <c r="G47" s="13">
        <v>2.6264704891393</v>
      </c>
      <c r="H47" s="16">
        <v>19.798749999999998</v>
      </c>
      <c r="I47" s="16">
        <v>19.798749999999998</v>
      </c>
    </row>
    <row r="48" spans="1:9" ht="15" customHeight="1" x14ac:dyDescent="0.25">
      <c r="A48" s="3">
        <v>44210</v>
      </c>
      <c r="B48" s="15"/>
      <c r="C48" s="15"/>
      <c r="D48" s="15">
        <v>19.794</v>
      </c>
      <c r="E48" s="10">
        <v>3.125E-2</v>
      </c>
      <c r="F48" s="10">
        <v>0.15812576690996599</v>
      </c>
      <c r="G48" s="10">
        <v>2.6018489481418499</v>
      </c>
      <c r="H48" s="15">
        <v>19.794</v>
      </c>
      <c r="I48" s="15">
        <v>19.794</v>
      </c>
    </row>
    <row r="49" spans="1:9" ht="15" customHeight="1" x14ac:dyDescent="0.25">
      <c r="A49" s="12">
        <v>44209</v>
      </c>
      <c r="B49" s="16"/>
      <c r="C49" s="16"/>
      <c r="D49" s="16">
        <v>19.76275</v>
      </c>
      <c r="E49" s="13">
        <v>-0.182249999999999</v>
      </c>
      <c r="F49" s="13">
        <v>-0.91376284783153405</v>
      </c>
      <c r="G49" s="13">
        <v>2.4398651257901598</v>
      </c>
      <c r="H49" s="16">
        <v>19.76275</v>
      </c>
      <c r="I49" s="16">
        <v>19.76275</v>
      </c>
    </row>
    <row r="50" spans="1:9" ht="15" customHeight="1" x14ac:dyDescent="0.25">
      <c r="A50" s="3">
        <v>44208</v>
      </c>
      <c r="B50" s="15"/>
      <c r="C50" s="15"/>
      <c r="D50" s="15">
        <v>19.945</v>
      </c>
      <c r="E50" s="10">
        <v>-0.16975000000000001</v>
      </c>
      <c r="F50" s="10">
        <v>-0.84390807740588603</v>
      </c>
      <c r="G50" s="10">
        <v>3.3845547777452398</v>
      </c>
      <c r="H50" s="15">
        <v>19.945</v>
      </c>
      <c r="I50" s="15">
        <v>19.945</v>
      </c>
    </row>
    <row r="51" spans="1:9" ht="15" customHeight="1" x14ac:dyDescent="0.25">
      <c r="A51" s="12">
        <v>44207</v>
      </c>
      <c r="B51" s="16"/>
      <c r="C51" s="16"/>
      <c r="D51" s="16">
        <v>20.114750000000001</v>
      </c>
      <c r="E51" s="13">
        <v>0.17424999999999999</v>
      </c>
      <c r="F51" s="13">
        <v>0.87384970286603603</v>
      </c>
      <c r="G51" s="13">
        <v>4.2644509007596403</v>
      </c>
      <c r="H51" s="16">
        <v>20.114750000000001</v>
      </c>
      <c r="I51" s="16">
        <v>20.114750000000001</v>
      </c>
    </row>
    <row r="52" spans="1:9" ht="15" customHeight="1" x14ac:dyDescent="0.25">
      <c r="A52" s="3">
        <v>44204</v>
      </c>
      <c r="B52" s="15"/>
      <c r="C52" s="15"/>
      <c r="D52" s="15">
        <v>19.9405</v>
      </c>
      <c r="E52" s="10">
        <v>1.57500000000005E-2</v>
      </c>
      <c r="F52" s="10">
        <v>7.9047415902344598E-2</v>
      </c>
      <c r="G52" s="10">
        <v>3.3612291073265901</v>
      </c>
      <c r="H52" s="15">
        <v>19.9405</v>
      </c>
      <c r="I52" s="15">
        <v>19.9405</v>
      </c>
    </row>
    <row r="53" spans="1:9" ht="15" customHeight="1" x14ac:dyDescent="0.25">
      <c r="A53" s="12">
        <v>44203</v>
      </c>
      <c r="B53" s="16"/>
      <c r="C53" s="16"/>
      <c r="D53" s="16">
        <v>19.92475</v>
      </c>
      <c r="E53" s="13">
        <v>0.16624999999999801</v>
      </c>
      <c r="F53" s="13">
        <v>0.84141002606472604</v>
      </c>
      <c r="G53" s="13">
        <v>3.27958926086133</v>
      </c>
      <c r="H53" s="16">
        <v>19.92475</v>
      </c>
      <c r="I53" s="16">
        <v>19.92475</v>
      </c>
    </row>
    <row r="54" spans="1:9" ht="15" customHeight="1" x14ac:dyDescent="0.25">
      <c r="A54" s="3">
        <v>44202</v>
      </c>
      <c r="B54" s="15"/>
      <c r="C54" s="15"/>
      <c r="D54" s="15">
        <v>19.758500000000002</v>
      </c>
      <c r="E54" s="10">
        <v>-0.158999999999998</v>
      </c>
      <c r="F54" s="10">
        <v>-0.79829295845361603</v>
      </c>
      <c r="G54" s="10">
        <v>2.41783532595033</v>
      </c>
      <c r="H54" s="15">
        <v>19.758500000000002</v>
      </c>
      <c r="I54" s="15">
        <v>19.758500000000002</v>
      </c>
    </row>
    <row r="55" spans="1:9" ht="15" customHeight="1" x14ac:dyDescent="0.25">
      <c r="A55" s="12">
        <v>44201</v>
      </c>
      <c r="B55" s="16"/>
      <c r="C55" s="16"/>
      <c r="D55" s="16">
        <v>19.9175</v>
      </c>
      <c r="E55" s="13">
        <v>5.6750000000000897E-2</v>
      </c>
      <c r="F55" s="13">
        <v>0.285739460997191</v>
      </c>
      <c r="G55" s="13">
        <v>3.2420090140757498</v>
      </c>
      <c r="H55" s="16">
        <v>19.9175</v>
      </c>
      <c r="I55" s="16">
        <v>19.9175</v>
      </c>
    </row>
    <row r="56" spans="1:9" ht="15" customHeight="1" x14ac:dyDescent="0.25">
      <c r="A56" s="3">
        <v>44200</v>
      </c>
      <c r="B56" s="15"/>
      <c r="C56" s="15"/>
      <c r="D56" s="15">
        <v>19.860749999999999</v>
      </c>
      <c r="E56" s="10">
        <v>-6.4778000000000405E-2</v>
      </c>
      <c r="F56" s="10">
        <v>-0.32510054438708003</v>
      </c>
      <c r="G56" s="10">
        <v>2.9478463926850602</v>
      </c>
      <c r="H56" s="15">
        <v>19.860749999999999</v>
      </c>
      <c r="I56" s="15">
        <v>19.860749999999999</v>
      </c>
    </row>
    <row r="57" spans="1:9" ht="15" customHeight="1" x14ac:dyDescent="0.25">
      <c r="A57" s="12">
        <v>44197</v>
      </c>
      <c r="B57" s="16"/>
      <c r="C57" s="16"/>
      <c r="D57" s="16">
        <v>19.925528</v>
      </c>
      <c r="E57" s="13">
        <v>2.8000000000361002E-5</v>
      </c>
      <c r="F57" s="13">
        <v>1.40523449854157E-4</v>
      </c>
      <c r="G57" s="13">
        <v>3.2836220101025999</v>
      </c>
      <c r="H57" s="16">
        <v>19.925528</v>
      </c>
      <c r="I57" s="16">
        <v>19.925528</v>
      </c>
    </row>
    <row r="58" spans="1:9" ht="15" customHeight="1" x14ac:dyDescent="0.25">
      <c r="A58" s="3">
        <v>44196</v>
      </c>
      <c r="B58" s="15"/>
      <c r="C58" s="15"/>
      <c r="D58" s="15">
        <v>19.9255</v>
      </c>
      <c r="E58" s="10">
        <v>2.1999999999998399E-2</v>
      </c>
      <c r="F58" s="10">
        <v>0.11053332328483299</v>
      </c>
      <c r="G58" s="10">
        <v>3.2834768725977699</v>
      </c>
      <c r="H58" s="15">
        <v>19.9255</v>
      </c>
      <c r="I58" s="15">
        <v>19.9255</v>
      </c>
    </row>
    <row r="59" spans="1:9" ht="15" customHeight="1" x14ac:dyDescent="0.25">
      <c r="A59" s="12">
        <v>44195</v>
      </c>
      <c r="B59" s="16"/>
      <c r="C59" s="16"/>
      <c r="D59" s="16">
        <v>19.903500000000001</v>
      </c>
      <c r="E59" s="13">
        <v>5.0000000000238699E-4</v>
      </c>
      <c r="F59" s="13">
        <v>2.5121840928621301E-3</v>
      </c>
      <c r="G59" s="13">
        <v>3.16944026166219</v>
      </c>
      <c r="H59" s="16">
        <v>19.903500000000001</v>
      </c>
      <c r="I59" s="16">
        <v>19.903500000000001</v>
      </c>
    </row>
    <row r="60" spans="1:9" ht="15" customHeight="1" x14ac:dyDescent="0.25">
      <c r="A60" s="3">
        <v>44194</v>
      </c>
      <c r="B60" s="15"/>
      <c r="C60" s="15"/>
      <c r="D60" s="15">
        <v>19.902999999999999</v>
      </c>
      <c r="E60" s="10">
        <v>-0.19600000000000101</v>
      </c>
      <c r="F60" s="10">
        <v>-0.975172894173848</v>
      </c>
      <c r="G60" s="10">
        <v>3.16684852050455</v>
      </c>
      <c r="H60" s="15">
        <v>19.902999999999999</v>
      </c>
      <c r="I60" s="15">
        <v>19.902999999999999</v>
      </c>
    </row>
    <row r="61" spans="1:9" ht="15" customHeight="1" x14ac:dyDescent="0.25">
      <c r="A61" s="12">
        <v>44193</v>
      </c>
      <c r="B61" s="16"/>
      <c r="C61" s="16"/>
      <c r="D61" s="16">
        <v>20.099</v>
      </c>
      <c r="E61" s="13">
        <v>0.240505999999999</v>
      </c>
      <c r="F61" s="13">
        <v>1.2110988879619999</v>
      </c>
      <c r="G61" s="13">
        <v>4.1828110542943797</v>
      </c>
      <c r="H61" s="16">
        <v>20.099</v>
      </c>
      <c r="I61" s="16">
        <v>20.099</v>
      </c>
    </row>
    <row r="62" spans="1:9" ht="15" customHeight="1" x14ac:dyDescent="0.25">
      <c r="A62" s="3">
        <v>44190</v>
      </c>
      <c r="B62" s="15"/>
      <c r="C62" s="15"/>
      <c r="D62" s="15">
        <v>19.858494</v>
      </c>
      <c r="E62" s="10">
        <v>-5.9999999990623101E-6</v>
      </c>
      <c r="F62" s="10">
        <v>-3.0213762358677299E-5</v>
      </c>
      <c r="G62" s="10">
        <v>2.93615245658185</v>
      </c>
      <c r="H62" s="15">
        <v>19.858494</v>
      </c>
      <c r="I62" s="15">
        <v>19.858494</v>
      </c>
    </row>
    <row r="63" spans="1:9" ht="15" customHeight="1" x14ac:dyDescent="0.25">
      <c r="A63" s="12">
        <v>44189</v>
      </c>
      <c r="B63" s="16"/>
      <c r="C63" s="16"/>
      <c r="D63" s="16">
        <v>19.858499999999999</v>
      </c>
      <c r="E63" s="13">
        <v>-0.278750000000002</v>
      </c>
      <c r="F63" s="13">
        <v>-1.3842505803920599</v>
      </c>
      <c r="G63" s="13">
        <v>2.93618355747574</v>
      </c>
      <c r="H63" s="16">
        <v>19.858499999999999</v>
      </c>
      <c r="I63" s="16">
        <v>19.858499999999999</v>
      </c>
    </row>
    <row r="64" spans="1:9" ht="15" customHeight="1" x14ac:dyDescent="0.25">
      <c r="A64" s="3">
        <v>44188</v>
      </c>
      <c r="B64" s="15"/>
      <c r="C64" s="15"/>
      <c r="D64" s="15">
        <v>20.137250000000002</v>
      </c>
      <c r="E64" s="10">
        <v>5.6250000000002097E-2</v>
      </c>
      <c r="F64" s="10">
        <v>0.280115532095015</v>
      </c>
      <c r="G64" s="10">
        <v>4.3810792528528602</v>
      </c>
      <c r="H64" s="15">
        <v>20.137250000000002</v>
      </c>
      <c r="I64" s="15">
        <v>20.137250000000002</v>
      </c>
    </row>
    <row r="65" spans="1:9" ht="15" customHeight="1" x14ac:dyDescent="0.25">
      <c r="A65" s="12">
        <v>44187</v>
      </c>
      <c r="B65" s="16"/>
      <c r="C65" s="16"/>
      <c r="D65" s="16">
        <v>20.081</v>
      </c>
      <c r="E65" s="13">
        <v>-8.2250000000001905E-2</v>
      </c>
      <c r="F65" s="13">
        <v>-0.40792035014197697</v>
      </c>
      <c r="G65" s="13">
        <v>4.0895083726198003</v>
      </c>
      <c r="H65" s="16">
        <v>20.081</v>
      </c>
      <c r="I65" s="16">
        <v>20.081</v>
      </c>
    </row>
    <row r="66" spans="1:9" ht="15" customHeight="1" x14ac:dyDescent="0.25">
      <c r="A66" s="3">
        <v>44186</v>
      </c>
      <c r="B66" s="15"/>
      <c r="C66" s="15"/>
      <c r="D66" s="15">
        <v>20.163250000000001</v>
      </c>
      <c r="E66" s="10">
        <v>0.19625000000000201</v>
      </c>
      <c r="F66" s="10">
        <v>0.98287173836832897</v>
      </c>
      <c r="G66" s="10">
        <v>4.5158497930494699</v>
      </c>
      <c r="H66" s="15">
        <v>20.163250000000001</v>
      </c>
      <c r="I66" s="15">
        <v>20.163250000000001</v>
      </c>
    </row>
    <row r="67" spans="1:9" ht="15" customHeight="1" x14ac:dyDescent="0.25">
      <c r="A67" s="12">
        <v>44183</v>
      </c>
      <c r="B67" s="16"/>
      <c r="C67" s="16"/>
      <c r="D67" s="16">
        <v>19.966999999999999</v>
      </c>
      <c r="E67" s="13">
        <v>0.1295</v>
      </c>
      <c r="F67" s="13">
        <v>0.65280403276621801</v>
      </c>
      <c r="G67" s="13">
        <v>3.4985913886808202</v>
      </c>
      <c r="H67" s="16">
        <v>19.966999999999999</v>
      </c>
      <c r="I67" s="16">
        <v>19.966999999999999</v>
      </c>
    </row>
    <row r="68" spans="1:9" ht="15" customHeight="1" x14ac:dyDescent="0.25">
      <c r="A68" s="3">
        <v>44182</v>
      </c>
      <c r="B68" s="15"/>
      <c r="C68" s="15"/>
      <c r="D68" s="15">
        <v>19.837499999999999</v>
      </c>
      <c r="E68" s="10">
        <v>-0.121249999999999</v>
      </c>
      <c r="F68" s="10">
        <v>-0.60750297488569804</v>
      </c>
      <c r="G68" s="10">
        <v>2.8273304288554</v>
      </c>
      <c r="H68" s="15">
        <v>19.837499999999999</v>
      </c>
      <c r="I68" s="15">
        <v>19.837499999999999</v>
      </c>
    </row>
    <row r="69" spans="1:9" ht="15" customHeight="1" x14ac:dyDescent="0.25">
      <c r="A69" s="12">
        <v>44181</v>
      </c>
      <c r="B69" s="16"/>
      <c r="C69" s="16"/>
      <c r="D69" s="16">
        <v>19.958749999999998</v>
      </c>
      <c r="E69" s="13">
        <v>-0.154250000000001</v>
      </c>
      <c r="F69" s="13">
        <v>-0.76691691940536899</v>
      </c>
      <c r="G69" s="13">
        <v>3.45582765957997</v>
      </c>
      <c r="H69" s="16">
        <v>19.958749999999998</v>
      </c>
      <c r="I69" s="16">
        <v>19.958749999999998</v>
      </c>
    </row>
    <row r="70" spans="1:9" ht="15" customHeight="1" x14ac:dyDescent="0.25">
      <c r="A70" s="3">
        <v>44180</v>
      </c>
      <c r="B70" s="15"/>
      <c r="C70" s="15"/>
      <c r="D70" s="15">
        <v>20.113</v>
      </c>
      <c r="E70" s="10">
        <v>-4.8750000000001799E-2</v>
      </c>
      <c r="F70" s="10">
        <v>-0.24179448708570001</v>
      </c>
      <c r="G70" s="10">
        <v>4.25537980670794</v>
      </c>
      <c r="H70" s="15">
        <v>20.113</v>
      </c>
      <c r="I70" s="15">
        <v>20.113</v>
      </c>
    </row>
    <row r="71" spans="1:9" ht="15" customHeight="1" x14ac:dyDescent="0.25">
      <c r="A71" s="12">
        <v>44179</v>
      </c>
      <c r="B71" s="16"/>
      <c r="C71" s="16"/>
      <c r="D71" s="16">
        <v>20.161750000000001</v>
      </c>
      <c r="E71" s="13">
        <v>4.4750000000000498E-2</v>
      </c>
      <c r="F71" s="13">
        <v>0.22244867524978601</v>
      </c>
      <c r="G71" s="13">
        <v>4.50807456957659</v>
      </c>
      <c r="H71" s="16">
        <v>20.161750000000001</v>
      </c>
      <c r="I71" s="16">
        <v>20.161750000000001</v>
      </c>
    </row>
    <row r="72" spans="1:9" ht="15" customHeight="1" x14ac:dyDescent="0.25">
      <c r="A72" s="3">
        <v>44176</v>
      </c>
      <c r="B72" s="15"/>
      <c r="C72" s="15"/>
      <c r="D72" s="15">
        <v>20.117000000000001</v>
      </c>
      <c r="E72" s="10">
        <v>0.185000000000002</v>
      </c>
      <c r="F72" s="10">
        <v>0.92815572948024005</v>
      </c>
      <c r="G72" s="10">
        <v>4.2761137359689601</v>
      </c>
      <c r="H72" s="15">
        <v>20.117000000000001</v>
      </c>
      <c r="I72" s="15">
        <v>20.117000000000001</v>
      </c>
    </row>
    <row r="73" spans="1:9" ht="15" customHeight="1" x14ac:dyDescent="0.25">
      <c r="A73" s="12">
        <v>44175</v>
      </c>
      <c r="B73" s="16"/>
      <c r="C73" s="16"/>
      <c r="D73" s="16">
        <v>19.931999999999999</v>
      </c>
      <c r="E73" s="13">
        <v>0.13199999999999701</v>
      </c>
      <c r="F73" s="13">
        <v>0.66666666666665897</v>
      </c>
      <c r="G73" s="13">
        <v>3.3171695076469199</v>
      </c>
      <c r="H73" s="16">
        <v>19.931999999999999</v>
      </c>
      <c r="I73" s="16">
        <v>19.931999999999999</v>
      </c>
    </row>
    <row r="74" spans="1:9" ht="15" customHeight="1" x14ac:dyDescent="0.25">
      <c r="A74" s="3">
        <v>44174</v>
      </c>
      <c r="B74" s="15"/>
      <c r="C74" s="15"/>
      <c r="D74" s="15">
        <v>19.8</v>
      </c>
      <c r="E74" s="10">
        <v>4.2500000000000399E-2</v>
      </c>
      <c r="F74" s="10">
        <v>0.21510818676451199</v>
      </c>
      <c r="G74" s="10">
        <v>2.6329498420333799</v>
      </c>
      <c r="H74" s="15">
        <v>19.8</v>
      </c>
      <c r="I74" s="15">
        <v>19.8</v>
      </c>
    </row>
    <row r="75" spans="1:9" ht="15" customHeight="1" x14ac:dyDescent="0.25">
      <c r="A75" s="12">
        <v>44173</v>
      </c>
      <c r="B75" s="16"/>
      <c r="C75" s="16"/>
      <c r="D75" s="16">
        <v>19.7575</v>
      </c>
      <c r="E75" s="13">
        <v>-6.7499999999999005E-2</v>
      </c>
      <c r="F75" s="13">
        <v>-0.340479192938203</v>
      </c>
      <c r="G75" s="13">
        <v>2.4126518436350701</v>
      </c>
      <c r="H75" s="16">
        <v>19.7575</v>
      </c>
      <c r="I75" s="16">
        <v>19.7575</v>
      </c>
    </row>
    <row r="76" spans="1:9" ht="15" customHeight="1" x14ac:dyDescent="0.25">
      <c r="A76" s="3">
        <v>44172</v>
      </c>
      <c r="B76" s="15"/>
      <c r="C76" s="15"/>
      <c r="D76" s="15">
        <v>19.824999999999999</v>
      </c>
      <c r="E76" s="10">
        <v>4.1999999999997997E-2</v>
      </c>
      <c r="F76" s="10">
        <v>0.21230349289793601</v>
      </c>
      <c r="G76" s="10">
        <v>2.76253689991472</v>
      </c>
      <c r="H76" s="15">
        <v>19.824999999999999</v>
      </c>
      <c r="I76" s="15">
        <v>19.824999999999999</v>
      </c>
    </row>
    <row r="77" spans="1:9" ht="15" customHeight="1" x14ac:dyDescent="0.25">
      <c r="A77" s="12">
        <v>44169</v>
      </c>
      <c r="B77" s="16"/>
      <c r="C77" s="16"/>
      <c r="D77" s="16">
        <v>19.783000000000001</v>
      </c>
      <c r="E77" s="13">
        <v>-0.101499999999997</v>
      </c>
      <c r="F77" s="13">
        <v>-0.51044783625435697</v>
      </c>
      <c r="G77" s="13">
        <v>2.5448306426740599</v>
      </c>
      <c r="H77" s="16">
        <v>19.783000000000001</v>
      </c>
      <c r="I77" s="16">
        <v>19.783000000000001</v>
      </c>
    </row>
    <row r="78" spans="1:9" ht="15" customHeight="1" x14ac:dyDescent="0.25">
      <c r="A78" s="3">
        <v>44168</v>
      </c>
      <c r="B78" s="15"/>
      <c r="C78" s="15"/>
      <c r="D78" s="15">
        <v>19.884499999999999</v>
      </c>
      <c r="E78" s="10">
        <v>-0.17600000000000099</v>
      </c>
      <c r="F78" s="10">
        <v>-0.87734602826451402</v>
      </c>
      <c r="G78" s="10">
        <v>3.0709540976723502</v>
      </c>
      <c r="H78" s="15">
        <v>19.884499999999999</v>
      </c>
      <c r="I78" s="15">
        <v>19.884499999999999</v>
      </c>
    </row>
    <row r="79" spans="1:9" ht="15" customHeight="1" x14ac:dyDescent="0.25">
      <c r="A79" s="12">
        <v>44167</v>
      </c>
      <c r="B79" s="16"/>
      <c r="C79" s="16"/>
      <c r="D79" s="16">
        <v>20.060500000000001</v>
      </c>
      <c r="E79" s="13">
        <v>-3.4999999999989402E-3</v>
      </c>
      <c r="F79" s="13">
        <v>-1.74441786283785E-2</v>
      </c>
      <c r="G79" s="13">
        <v>3.9832469851571002</v>
      </c>
      <c r="H79" s="16">
        <v>20.060500000000001</v>
      </c>
      <c r="I79" s="16">
        <v>20.060500000000001</v>
      </c>
    </row>
    <row r="80" spans="1:9" ht="15" customHeight="1" x14ac:dyDescent="0.25">
      <c r="A80" s="3">
        <v>44166</v>
      </c>
      <c r="B80" s="15"/>
      <c r="C80" s="15"/>
      <c r="D80" s="15">
        <v>20.064</v>
      </c>
      <c r="E80" s="10">
        <v>-9.2500000000001095E-2</v>
      </c>
      <c r="F80" s="10">
        <v>-0.45890903678714701</v>
      </c>
      <c r="G80" s="10">
        <v>4.00138917326049</v>
      </c>
      <c r="H80" s="15">
        <v>20.064</v>
      </c>
      <c r="I80" s="15">
        <v>20.064</v>
      </c>
    </row>
    <row r="81" spans="1:9" ht="15" customHeight="1" x14ac:dyDescent="0.25">
      <c r="A81" s="12">
        <v>44165</v>
      </c>
      <c r="B81" s="16"/>
      <c r="C81" s="16"/>
      <c r="D81" s="16">
        <v>20.156500000000001</v>
      </c>
      <c r="E81" s="13">
        <v>7.4500000000000399E-2</v>
      </c>
      <c r="F81" s="13">
        <v>0.370978986156766</v>
      </c>
      <c r="G81" s="13">
        <v>4.4808612874215097</v>
      </c>
      <c r="H81" s="16">
        <v>20.156500000000001</v>
      </c>
      <c r="I81" s="16">
        <v>20.156500000000001</v>
      </c>
    </row>
    <row r="82" spans="1:9" ht="15" customHeight="1" x14ac:dyDescent="0.25">
      <c r="A82" s="3">
        <v>44162</v>
      </c>
      <c r="B82" s="15"/>
      <c r="C82" s="15"/>
      <c r="D82" s="15">
        <v>20.082000000000001</v>
      </c>
      <c r="E82" s="10">
        <v>4.7000000000000597E-2</v>
      </c>
      <c r="F82" s="10">
        <v>0.234589468430246</v>
      </c>
      <c r="G82" s="10">
        <v>4.0946918549350597</v>
      </c>
      <c r="H82" s="15">
        <v>20.082000000000001</v>
      </c>
      <c r="I82" s="15">
        <v>20.082000000000001</v>
      </c>
    </row>
    <row r="83" spans="1:9" ht="15" customHeight="1" x14ac:dyDescent="0.25">
      <c r="A83" s="12">
        <v>44161</v>
      </c>
      <c r="B83" s="16"/>
      <c r="C83" s="16"/>
      <c r="D83" s="16">
        <v>20.035</v>
      </c>
      <c r="E83" s="13">
        <v>-3.45000000000013E-2</v>
      </c>
      <c r="F83" s="13">
        <v>-0.1719026383318</v>
      </c>
      <c r="G83" s="13">
        <v>3.85106818611811</v>
      </c>
      <c r="H83" s="16">
        <v>20.035</v>
      </c>
      <c r="I83" s="16">
        <v>20.035</v>
      </c>
    </row>
    <row r="84" spans="1:9" ht="15" customHeight="1" x14ac:dyDescent="0.25">
      <c r="A84" s="3">
        <v>44160</v>
      </c>
      <c r="B84" s="15"/>
      <c r="C84" s="15"/>
      <c r="D84" s="15">
        <v>20.069500000000001</v>
      </c>
      <c r="E84" s="10">
        <v>8.5000000000014994E-3</v>
      </c>
      <c r="F84" s="10">
        <v>4.2370769154098598E-2</v>
      </c>
      <c r="G84" s="10">
        <v>4.0298983259943899</v>
      </c>
      <c r="H84" s="15">
        <v>20.069500000000001</v>
      </c>
      <c r="I84" s="15">
        <v>20.069500000000001</v>
      </c>
    </row>
    <row r="85" spans="1:9" ht="15" customHeight="1" x14ac:dyDescent="0.25">
      <c r="A85" s="12">
        <v>44159</v>
      </c>
      <c r="B85" s="16"/>
      <c r="C85" s="16"/>
      <c r="D85" s="16">
        <v>20.061</v>
      </c>
      <c r="E85" s="13">
        <v>-3.75000000000014E-2</v>
      </c>
      <c r="F85" s="13">
        <v>-0.18658108814091301</v>
      </c>
      <c r="G85" s="13">
        <v>3.9858387263147201</v>
      </c>
      <c r="H85" s="16">
        <v>20.061</v>
      </c>
      <c r="I85" s="16">
        <v>20.061</v>
      </c>
    </row>
    <row r="86" spans="1:9" ht="15" customHeight="1" x14ac:dyDescent="0.25">
      <c r="A86" s="3">
        <v>44158</v>
      </c>
      <c r="B86" s="15"/>
      <c r="C86" s="15"/>
      <c r="D86" s="15">
        <v>20.098500000000001</v>
      </c>
      <c r="E86" s="10">
        <v>-2.0749999999999599E-2</v>
      </c>
      <c r="F86" s="10">
        <v>-0.103135057221315</v>
      </c>
      <c r="G86" s="10">
        <v>4.1802193131367602</v>
      </c>
      <c r="H86" s="15">
        <v>20.098500000000001</v>
      </c>
      <c r="I86" s="15">
        <v>20.098500000000001</v>
      </c>
    </row>
    <row r="87" spans="1:9" ht="15" customHeight="1" x14ac:dyDescent="0.25">
      <c r="A87" s="12">
        <v>44155</v>
      </c>
      <c r="B87" s="16"/>
      <c r="C87" s="16"/>
      <c r="D87" s="16">
        <v>20.119250000000001</v>
      </c>
      <c r="E87" s="13">
        <v>-6.8249999999999006E-2</v>
      </c>
      <c r="F87" s="13">
        <v>-0.33808049535603002</v>
      </c>
      <c r="G87" s="13">
        <v>4.2877765711782896</v>
      </c>
      <c r="H87" s="16">
        <v>20.119250000000001</v>
      </c>
      <c r="I87" s="16">
        <v>20.119250000000001</v>
      </c>
    </row>
    <row r="88" spans="1:9" ht="15" customHeight="1" x14ac:dyDescent="0.25">
      <c r="A88" s="3">
        <v>44154</v>
      </c>
      <c r="B88" s="15"/>
      <c r="C88" s="15"/>
      <c r="D88" s="15">
        <v>20.1875</v>
      </c>
      <c r="E88" s="10">
        <v>-2.5999999999999801E-2</v>
      </c>
      <c r="F88" s="10">
        <v>-0.12862690775966501</v>
      </c>
      <c r="G88" s="10">
        <v>4.6415492391943802</v>
      </c>
      <c r="H88" s="15">
        <v>20.1875</v>
      </c>
      <c r="I88" s="15">
        <v>20.1875</v>
      </c>
    </row>
    <row r="89" spans="1:9" ht="15" customHeight="1" x14ac:dyDescent="0.25">
      <c r="A89" s="12">
        <v>44153</v>
      </c>
      <c r="B89" s="16"/>
      <c r="C89" s="16"/>
      <c r="D89" s="16">
        <v>20.2135</v>
      </c>
      <c r="E89" s="13">
        <v>-0.11499999999999801</v>
      </c>
      <c r="F89" s="13">
        <v>-0.56570824212311899</v>
      </c>
      <c r="G89" s="13">
        <v>4.77631977939099</v>
      </c>
      <c r="H89" s="16">
        <v>20.2135</v>
      </c>
      <c r="I89" s="16">
        <v>20.2135</v>
      </c>
    </row>
    <row r="90" spans="1:9" ht="15" customHeight="1" x14ac:dyDescent="0.25">
      <c r="A90" s="3">
        <v>44152</v>
      </c>
      <c r="B90" s="15"/>
      <c r="C90" s="15"/>
      <c r="D90" s="15">
        <v>20.328499999999998</v>
      </c>
      <c r="E90" s="10">
        <v>5.8999999999997499E-2</v>
      </c>
      <c r="F90" s="10">
        <v>0.29107772762031398</v>
      </c>
      <c r="G90" s="10">
        <v>5.3724202456452197</v>
      </c>
      <c r="H90" s="15">
        <v>20.328499999999998</v>
      </c>
      <c r="I90" s="15">
        <v>20.328499999999998</v>
      </c>
    </row>
    <row r="91" spans="1:9" ht="15" customHeight="1" x14ac:dyDescent="0.25">
      <c r="A91" s="12">
        <v>44151</v>
      </c>
      <c r="B91" s="16"/>
      <c r="C91" s="16"/>
      <c r="D91" s="16">
        <v>20.269500000000001</v>
      </c>
      <c r="E91" s="13">
        <v>-0.26200000000000001</v>
      </c>
      <c r="F91" s="13">
        <v>-1.2760879623992401</v>
      </c>
      <c r="G91" s="13">
        <v>5.0665947890452303</v>
      </c>
      <c r="H91" s="16">
        <v>20.269500000000001</v>
      </c>
      <c r="I91" s="16">
        <v>20.269500000000001</v>
      </c>
    </row>
    <row r="92" spans="1:9" ht="15" customHeight="1" x14ac:dyDescent="0.25">
      <c r="A92" s="3">
        <v>44148</v>
      </c>
      <c r="B92" s="15"/>
      <c r="C92" s="15"/>
      <c r="D92" s="15">
        <v>20.531500000000001</v>
      </c>
      <c r="E92" s="10">
        <v>2.5750000000002101E-2</v>
      </c>
      <c r="F92" s="10">
        <v>0.12557453397219401</v>
      </c>
      <c r="G92" s="10">
        <v>6.4246671556418304</v>
      </c>
      <c r="H92" s="15">
        <v>20.531500000000001</v>
      </c>
      <c r="I92" s="15">
        <v>20.531500000000001</v>
      </c>
    </row>
    <row r="93" spans="1:9" ht="15" customHeight="1" x14ac:dyDescent="0.25">
      <c r="A93" s="12">
        <v>44147</v>
      </c>
      <c r="B93" s="16"/>
      <c r="C93" s="16"/>
      <c r="D93" s="16">
        <v>20.505749999999999</v>
      </c>
      <c r="E93" s="13">
        <v>-6.5750000000001294E-2</v>
      </c>
      <c r="F93" s="13">
        <v>-0.319616945774503</v>
      </c>
      <c r="G93" s="13">
        <v>6.2911924860240296</v>
      </c>
      <c r="H93" s="16">
        <v>20.505749999999999</v>
      </c>
      <c r="I93" s="16">
        <v>20.505749999999999</v>
      </c>
    </row>
    <row r="94" spans="1:9" ht="15" customHeight="1" x14ac:dyDescent="0.25">
      <c r="A94" s="3">
        <v>44146</v>
      </c>
      <c r="B94" s="15"/>
      <c r="C94" s="15"/>
      <c r="D94" s="15">
        <v>20.5715</v>
      </c>
      <c r="E94" s="10">
        <v>0.14899999999999999</v>
      </c>
      <c r="F94" s="10">
        <v>0.72958746480598002</v>
      </c>
      <c r="G94" s="10">
        <v>6.6320064482519996</v>
      </c>
      <c r="H94" s="15">
        <v>20.5715</v>
      </c>
      <c r="I94" s="15">
        <v>20.5715</v>
      </c>
    </row>
    <row r="95" spans="1:9" ht="15" customHeight="1" x14ac:dyDescent="0.25">
      <c r="A95" s="12">
        <v>44145</v>
      </c>
      <c r="B95" s="16"/>
      <c r="C95" s="16"/>
      <c r="D95" s="16">
        <v>20.422499999999999</v>
      </c>
      <c r="E95" s="13">
        <v>0.111999999999998</v>
      </c>
      <c r="F95" s="13">
        <v>0.55143891090814101</v>
      </c>
      <c r="G95" s="13">
        <v>5.8596675832791201</v>
      </c>
      <c r="H95" s="16">
        <v>20.422499999999999</v>
      </c>
      <c r="I95" s="16">
        <v>20.422499999999999</v>
      </c>
    </row>
    <row r="96" spans="1:9" ht="15" customHeight="1" x14ac:dyDescent="0.25">
      <c r="A96" s="3">
        <v>44144</v>
      </c>
      <c r="B96" s="15"/>
      <c r="C96" s="15"/>
      <c r="D96" s="15">
        <v>20.310500000000001</v>
      </c>
      <c r="E96" s="10">
        <v>-0.26749999999999802</v>
      </c>
      <c r="F96" s="10">
        <v>-1.29993196617745</v>
      </c>
      <c r="G96" s="10">
        <v>5.27911756397065</v>
      </c>
      <c r="H96" s="15">
        <v>20.310500000000001</v>
      </c>
      <c r="I96" s="15">
        <v>20.310500000000001</v>
      </c>
    </row>
    <row r="97" spans="1:9" ht="15" customHeight="1" x14ac:dyDescent="0.25">
      <c r="A97" s="12">
        <v>44141</v>
      </c>
      <c r="B97" s="16"/>
      <c r="C97" s="16"/>
      <c r="D97" s="16">
        <v>20.577999999999999</v>
      </c>
      <c r="E97" s="13">
        <v>-0.153750000000002</v>
      </c>
      <c r="F97" s="13">
        <v>-0.74161612020211498</v>
      </c>
      <c r="G97" s="13">
        <v>6.66569908330115</v>
      </c>
      <c r="H97" s="16">
        <v>20.577999999999999</v>
      </c>
      <c r="I97" s="16">
        <v>20.577999999999999</v>
      </c>
    </row>
    <row r="98" spans="1:9" ht="15" customHeight="1" x14ac:dyDescent="0.25">
      <c r="A98" s="3">
        <v>44140</v>
      </c>
      <c r="B98" s="15"/>
      <c r="C98" s="15"/>
      <c r="D98" s="15">
        <v>20.731750000000002</v>
      </c>
      <c r="E98" s="10">
        <v>-0.36524999999999902</v>
      </c>
      <c r="F98" s="10">
        <v>-1.73128880883537</v>
      </c>
      <c r="G98" s="10">
        <v>7.4626594892714904</v>
      </c>
      <c r="H98" s="15">
        <v>20.731750000000002</v>
      </c>
      <c r="I98" s="15">
        <v>20.731750000000002</v>
      </c>
    </row>
    <row r="99" spans="1:9" ht="15" customHeight="1" x14ac:dyDescent="0.25">
      <c r="A99" s="12">
        <v>44139</v>
      </c>
      <c r="B99" s="16"/>
      <c r="C99" s="16"/>
      <c r="D99" s="16">
        <v>21.097000000000001</v>
      </c>
      <c r="E99" s="13">
        <v>-3.6749999999997798E-2</v>
      </c>
      <c r="F99" s="13">
        <v>-0.17389247057431001</v>
      </c>
      <c r="G99" s="13">
        <v>9.3559264049180904</v>
      </c>
      <c r="H99" s="16">
        <v>21.097000000000001</v>
      </c>
      <c r="I99" s="16">
        <v>21.097000000000001</v>
      </c>
    </row>
    <row r="100" spans="1:9" ht="15" customHeight="1" x14ac:dyDescent="0.25">
      <c r="A100" s="3">
        <v>44138</v>
      </c>
      <c r="B100" s="15"/>
      <c r="C100" s="15"/>
      <c r="D100" s="15">
        <v>21.133749999999999</v>
      </c>
      <c r="E100" s="10">
        <v>-0.28450000000000097</v>
      </c>
      <c r="F100" s="10">
        <v>-1.3283064676152301</v>
      </c>
      <c r="G100" s="10">
        <v>9.5464193800036696</v>
      </c>
      <c r="H100" s="15">
        <v>21.133749999999999</v>
      </c>
      <c r="I100" s="15">
        <v>21.133749999999999</v>
      </c>
    </row>
    <row r="101" spans="1:9" ht="15" customHeight="1" x14ac:dyDescent="0.25">
      <c r="A101" s="12">
        <v>44137</v>
      </c>
      <c r="B101" s="16"/>
      <c r="C101" s="16"/>
      <c r="D101" s="16">
        <v>21.41825</v>
      </c>
      <c r="E101" s="13">
        <v>0.14074999999999999</v>
      </c>
      <c r="F101" s="13">
        <v>0.66149688638232895</v>
      </c>
      <c r="G101" s="13">
        <v>11.021120098693499</v>
      </c>
      <c r="H101" s="16">
        <v>21.41825</v>
      </c>
      <c r="I101" s="16">
        <v>21.41825</v>
      </c>
    </row>
    <row r="102" spans="1:9" ht="15" customHeight="1" x14ac:dyDescent="0.25">
      <c r="A102" s="3">
        <v>44134</v>
      </c>
      <c r="B102" s="15"/>
      <c r="C102" s="15"/>
      <c r="D102" s="15">
        <v>21.2775</v>
      </c>
      <c r="E102" s="10">
        <v>-0.106000000000001</v>
      </c>
      <c r="F102" s="10">
        <v>-0.49570930857904999</v>
      </c>
      <c r="G102" s="10">
        <v>10.2915449628214</v>
      </c>
      <c r="H102" s="15">
        <v>21.2775</v>
      </c>
      <c r="I102" s="15">
        <v>21.2775</v>
      </c>
    </row>
    <row r="103" spans="1:9" ht="15" customHeight="1" x14ac:dyDescent="0.25">
      <c r="A103" s="12">
        <v>44133</v>
      </c>
      <c r="B103" s="16"/>
      <c r="C103" s="16"/>
      <c r="D103" s="16">
        <v>21.383500000000002</v>
      </c>
      <c r="E103" s="13">
        <v>0.223500000000001</v>
      </c>
      <c r="F103" s="13">
        <v>1.0562381852551901</v>
      </c>
      <c r="G103" s="13">
        <v>10.8409940882384</v>
      </c>
      <c r="H103" s="16">
        <v>21.383500000000002</v>
      </c>
      <c r="I103" s="16">
        <v>21.383500000000002</v>
      </c>
    </row>
    <row r="104" spans="1:9" ht="15" customHeight="1" x14ac:dyDescent="0.25">
      <c r="A104" s="3">
        <v>44132</v>
      </c>
      <c r="B104" s="15"/>
      <c r="C104" s="15"/>
      <c r="D104" s="15">
        <v>21.16</v>
      </c>
      <c r="E104" s="10">
        <v>0.28825000000000101</v>
      </c>
      <c r="F104" s="10">
        <v>1.38105333764539</v>
      </c>
      <c r="G104" s="10">
        <v>9.6824857907791007</v>
      </c>
      <c r="H104" s="15">
        <v>21.16</v>
      </c>
      <c r="I104" s="15">
        <v>21.16</v>
      </c>
    </row>
    <row r="105" spans="1:9" ht="15" customHeight="1" x14ac:dyDescent="0.25">
      <c r="A105" s="12">
        <v>44131</v>
      </c>
      <c r="B105" s="16"/>
      <c r="C105" s="16"/>
      <c r="D105" s="16">
        <v>20.871749999999999</v>
      </c>
      <c r="E105" s="13">
        <v>-8.8750000000000995E-2</v>
      </c>
      <c r="F105" s="13">
        <v>-0.42341547195916501</v>
      </c>
      <c r="G105" s="13">
        <v>8.1883470134070695</v>
      </c>
      <c r="H105" s="16">
        <v>20.871749999999999</v>
      </c>
      <c r="I105" s="16">
        <v>20.871749999999999</v>
      </c>
    </row>
    <row r="106" spans="1:9" ht="15" customHeight="1" x14ac:dyDescent="0.25">
      <c r="A106" s="3">
        <v>44130</v>
      </c>
      <c r="B106" s="15"/>
      <c r="C106" s="15"/>
      <c r="D106" s="15">
        <v>20.9605</v>
      </c>
      <c r="E106" s="10">
        <v>6.7000000000000101E-2</v>
      </c>
      <c r="F106" s="10">
        <v>0.32067389379473099</v>
      </c>
      <c r="G106" s="10">
        <v>8.6483810688858807</v>
      </c>
      <c r="H106" s="15">
        <v>20.9605</v>
      </c>
      <c r="I106" s="15">
        <v>20.9605</v>
      </c>
    </row>
    <row r="107" spans="1:9" ht="15" customHeight="1" x14ac:dyDescent="0.25">
      <c r="A107" s="12">
        <v>44127</v>
      </c>
      <c r="B107" s="16"/>
      <c r="C107" s="16"/>
      <c r="D107" s="16">
        <v>20.8935</v>
      </c>
      <c r="E107" s="13">
        <v>-0.10150000000000101</v>
      </c>
      <c r="F107" s="13">
        <v>-0.48344844010479399</v>
      </c>
      <c r="G107" s="13">
        <v>8.3010877537638503</v>
      </c>
      <c r="H107" s="16">
        <v>20.8935</v>
      </c>
      <c r="I107" s="16">
        <v>20.8935</v>
      </c>
    </row>
    <row r="108" spans="1:9" ht="15" customHeight="1" x14ac:dyDescent="0.25">
      <c r="A108" s="3">
        <v>44126</v>
      </c>
      <c r="B108" s="15"/>
      <c r="C108" s="15"/>
      <c r="D108" s="15">
        <v>20.995000000000001</v>
      </c>
      <c r="E108" s="10">
        <v>-8.9999999999999802E-2</v>
      </c>
      <c r="F108" s="10">
        <v>-0.426843727768555</v>
      </c>
      <c r="G108" s="10">
        <v>8.8272112087621597</v>
      </c>
      <c r="H108" s="15">
        <v>20.995000000000001</v>
      </c>
      <c r="I108" s="15">
        <v>20.995000000000001</v>
      </c>
    </row>
    <row r="109" spans="1:9" ht="15" customHeight="1" x14ac:dyDescent="0.25">
      <c r="A109" s="12">
        <v>44125</v>
      </c>
      <c r="B109" s="16"/>
      <c r="C109" s="16"/>
      <c r="D109" s="16">
        <v>21.085000000000001</v>
      </c>
      <c r="E109" s="13">
        <v>-1.3999999999999299E-2</v>
      </c>
      <c r="F109" s="13">
        <v>-6.6353855632961201E-2</v>
      </c>
      <c r="G109" s="13">
        <v>9.2937246171350392</v>
      </c>
      <c r="H109" s="16">
        <v>21.085000000000001</v>
      </c>
      <c r="I109" s="16">
        <v>21.085000000000001</v>
      </c>
    </row>
    <row r="110" spans="1:9" ht="15" customHeight="1" x14ac:dyDescent="0.25">
      <c r="A110" s="3">
        <v>44124</v>
      </c>
      <c r="B110" s="15"/>
      <c r="C110" s="15"/>
      <c r="D110" s="15">
        <v>21.099</v>
      </c>
      <c r="E110" s="10">
        <v>-1.2499999999999199E-2</v>
      </c>
      <c r="F110" s="10">
        <v>-5.9209435615659098E-2</v>
      </c>
      <c r="G110" s="10">
        <v>9.3662933695485897</v>
      </c>
      <c r="H110" s="15">
        <v>21.099</v>
      </c>
      <c r="I110" s="15">
        <v>21.099</v>
      </c>
    </row>
    <row r="111" spans="1:9" ht="15" customHeight="1" x14ac:dyDescent="0.25">
      <c r="A111" s="12">
        <v>44123</v>
      </c>
      <c r="B111" s="16"/>
      <c r="C111" s="16"/>
      <c r="D111" s="16">
        <v>21.111499999999999</v>
      </c>
      <c r="E111" s="13">
        <v>-6.4250000000001195E-2</v>
      </c>
      <c r="F111" s="13">
        <v>-0.303413102251404</v>
      </c>
      <c r="G111" s="13">
        <v>9.4310868984892693</v>
      </c>
      <c r="H111" s="16">
        <v>21.111499999999999</v>
      </c>
      <c r="I111" s="16">
        <v>21.111499999999999</v>
      </c>
    </row>
    <row r="112" spans="1:9" ht="15" customHeight="1" x14ac:dyDescent="0.25">
      <c r="A112" s="3">
        <v>44120</v>
      </c>
      <c r="B112" s="15"/>
      <c r="C112" s="15"/>
      <c r="D112" s="15">
        <v>21.175750000000001</v>
      </c>
      <c r="E112" s="10">
        <v>-0.22925000000000001</v>
      </c>
      <c r="F112" s="10">
        <v>-1.07101144592385</v>
      </c>
      <c r="G112" s="10">
        <v>9.7641256372443603</v>
      </c>
      <c r="H112" s="15">
        <v>21.175750000000001</v>
      </c>
      <c r="I112" s="15">
        <v>21.175750000000001</v>
      </c>
    </row>
    <row r="113" spans="1:9" ht="15" customHeight="1" x14ac:dyDescent="0.25">
      <c r="A113" s="12">
        <v>44119</v>
      </c>
      <c r="B113" s="16"/>
      <c r="C113" s="16"/>
      <c r="D113" s="16">
        <v>21.405000000000001</v>
      </c>
      <c r="E113" s="13">
        <v>0.124000000000002</v>
      </c>
      <c r="F113" s="13">
        <v>0.58267938536724595</v>
      </c>
      <c r="G113" s="13">
        <v>10.9524389580163</v>
      </c>
      <c r="H113" s="16">
        <v>21.405000000000001</v>
      </c>
      <c r="I113" s="16">
        <v>21.405000000000001</v>
      </c>
    </row>
    <row r="114" spans="1:9" ht="15" customHeight="1" x14ac:dyDescent="0.25">
      <c r="A114" s="3">
        <v>44118</v>
      </c>
      <c r="B114" s="15"/>
      <c r="C114" s="15"/>
      <c r="D114" s="15">
        <v>21.280999999999999</v>
      </c>
      <c r="E114" s="10">
        <v>-0.11550000000000001</v>
      </c>
      <c r="F114" s="10">
        <v>-0.53980791250906002</v>
      </c>
      <c r="G114" s="10">
        <v>10.3096871509248</v>
      </c>
      <c r="H114" s="15">
        <v>21.280999999999999</v>
      </c>
      <c r="I114" s="15">
        <v>21.280999999999999</v>
      </c>
    </row>
    <row r="115" spans="1:9" ht="15" customHeight="1" x14ac:dyDescent="0.25">
      <c r="A115" s="12">
        <v>44117</v>
      </c>
      <c r="B115" s="16"/>
      <c r="C115" s="16"/>
      <c r="D115" s="16">
        <v>21.3965</v>
      </c>
      <c r="E115" s="13">
        <v>0.18250000000000099</v>
      </c>
      <c r="F115" s="13">
        <v>0.86028094654473297</v>
      </c>
      <c r="G115" s="13">
        <v>10.908379358336701</v>
      </c>
      <c r="H115" s="16">
        <v>21.3965</v>
      </c>
      <c r="I115" s="16">
        <v>21.3965</v>
      </c>
    </row>
    <row r="116" spans="1:9" ht="15" customHeight="1" x14ac:dyDescent="0.25">
      <c r="A116" s="3">
        <v>44116</v>
      </c>
      <c r="B116" s="15"/>
      <c r="C116" s="15"/>
      <c r="D116" s="15">
        <v>21.213999999999999</v>
      </c>
      <c r="E116" s="10">
        <v>2.0499999999998401E-2</v>
      </c>
      <c r="F116" s="10">
        <v>9.6727770306936897E-2</v>
      </c>
      <c r="G116" s="10">
        <v>9.9623938358028195</v>
      </c>
      <c r="H116" s="15">
        <v>21.213999999999999</v>
      </c>
      <c r="I116" s="15">
        <v>21.213999999999999</v>
      </c>
    </row>
    <row r="117" spans="1:9" ht="15" customHeight="1" x14ac:dyDescent="0.25">
      <c r="A117" s="12">
        <v>44113</v>
      </c>
      <c r="B117" s="16"/>
      <c r="C117" s="16"/>
      <c r="D117" s="16">
        <v>21.1935</v>
      </c>
      <c r="E117" s="13">
        <v>-0.244499999999998</v>
      </c>
      <c r="F117" s="13">
        <v>-1.14049818080044</v>
      </c>
      <c r="G117" s="13">
        <v>9.8561324483401194</v>
      </c>
      <c r="H117" s="16">
        <v>21.1935</v>
      </c>
      <c r="I117" s="16">
        <v>21.1935</v>
      </c>
    </row>
    <row r="118" spans="1:9" ht="15" customHeight="1" x14ac:dyDescent="0.25">
      <c r="A118" s="3">
        <v>44112</v>
      </c>
      <c r="B118" s="15"/>
      <c r="C118" s="15"/>
      <c r="D118" s="15">
        <v>21.437999999999999</v>
      </c>
      <c r="E118" s="10">
        <v>-6.4250000000001195E-2</v>
      </c>
      <c r="F118" s="10">
        <v>-0.29880593891337098</v>
      </c>
      <c r="G118" s="10">
        <v>11.123493874419699</v>
      </c>
      <c r="H118" s="15">
        <v>21.437999999999999</v>
      </c>
      <c r="I118" s="15">
        <v>21.437999999999999</v>
      </c>
    </row>
    <row r="119" spans="1:9" ht="15" customHeight="1" x14ac:dyDescent="0.25">
      <c r="A119" s="12">
        <v>44111</v>
      </c>
      <c r="B119" s="16"/>
      <c r="C119" s="16"/>
      <c r="D119" s="16">
        <v>21.50225</v>
      </c>
      <c r="E119" s="13">
        <v>7.0750000000000299E-2</v>
      </c>
      <c r="F119" s="13">
        <v>0.33012155005482902</v>
      </c>
      <c r="G119" s="13">
        <v>11.456532613174801</v>
      </c>
      <c r="H119" s="16">
        <v>21.50225</v>
      </c>
      <c r="I119" s="16">
        <v>21.50225</v>
      </c>
    </row>
    <row r="120" spans="1:9" ht="15" customHeight="1" x14ac:dyDescent="0.25">
      <c r="A120" s="3">
        <v>44110</v>
      </c>
      <c r="B120" s="15"/>
      <c r="C120" s="15"/>
      <c r="D120" s="15">
        <v>21.4315</v>
      </c>
      <c r="E120" s="10">
        <v>0.107499999999998</v>
      </c>
      <c r="F120" s="10">
        <v>0.50412680547737798</v>
      </c>
      <c r="G120" s="10">
        <v>11.089801239370599</v>
      </c>
      <c r="H120" s="15">
        <v>21.4315</v>
      </c>
      <c r="I120" s="15">
        <v>21.4315</v>
      </c>
    </row>
    <row r="121" spans="1:9" ht="15" customHeight="1" x14ac:dyDescent="0.25">
      <c r="A121" s="12">
        <v>44109</v>
      </c>
      <c r="B121" s="16"/>
      <c r="C121" s="16"/>
      <c r="D121" s="16">
        <v>21.324000000000002</v>
      </c>
      <c r="E121" s="13">
        <v>-0.40899999999999798</v>
      </c>
      <c r="F121" s="13">
        <v>-1.88193070445865</v>
      </c>
      <c r="G121" s="13">
        <v>10.532576890480801</v>
      </c>
      <c r="H121" s="16">
        <v>21.324000000000002</v>
      </c>
      <c r="I121" s="16">
        <v>21.324000000000002</v>
      </c>
    </row>
    <row r="122" spans="1:9" ht="15" customHeight="1" x14ac:dyDescent="0.25">
      <c r="A122" s="3">
        <v>44106</v>
      </c>
      <c r="B122" s="15"/>
      <c r="C122" s="15"/>
      <c r="D122" s="15">
        <v>21.733000000000001</v>
      </c>
      <c r="E122" s="10">
        <v>-0.22274999999999701</v>
      </c>
      <c r="F122" s="10">
        <v>-1.0145406100907399</v>
      </c>
      <c r="G122" s="10">
        <v>12.6526211574197</v>
      </c>
      <c r="H122" s="15">
        <v>21.733000000000001</v>
      </c>
      <c r="I122" s="15">
        <v>21.733000000000001</v>
      </c>
    </row>
    <row r="123" spans="1:9" ht="15" customHeight="1" x14ac:dyDescent="0.25">
      <c r="A123" s="12">
        <v>44105</v>
      </c>
      <c r="B123" s="16"/>
      <c r="C123" s="16"/>
      <c r="D123" s="16">
        <v>21.955749999999998</v>
      </c>
      <c r="E123" s="13">
        <v>-0.12000000000000099</v>
      </c>
      <c r="F123" s="13">
        <v>-0.54358289072852195</v>
      </c>
      <c r="G123" s="13">
        <v>13.807241843142601</v>
      </c>
      <c r="H123" s="16">
        <v>21.955749999999998</v>
      </c>
      <c r="I123" s="16">
        <v>21.955749999999998</v>
      </c>
    </row>
    <row r="124" spans="1:9" ht="15" customHeight="1" x14ac:dyDescent="0.25">
      <c r="A124" s="3">
        <v>44104</v>
      </c>
      <c r="B124" s="15"/>
      <c r="C124" s="15"/>
      <c r="D124" s="15">
        <v>22.075749999999999</v>
      </c>
      <c r="E124" s="10">
        <v>-0.29125000000000101</v>
      </c>
      <c r="F124" s="10">
        <v>-1.3021415478159799</v>
      </c>
      <c r="G124" s="10">
        <v>14.4292597209731</v>
      </c>
      <c r="H124" s="15">
        <v>22.075749999999999</v>
      </c>
      <c r="I124" s="15">
        <v>22.075749999999999</v>
      </c>
    </row>
    <row r="125" spans="1:9" ht="15" customHeight="1" x14ac:dyDescent="0.25">
      <c r="A125" s="12">
        <v>44103</v>
      </c>
      <c r="B125" s="16"/>
      <c r="C125" s="16"/>
      <c r="D125" s="16">
        <v>22.367000000000001</v>
      </c>
      <c r="E125" s="13">
        <v>-0.14174999999999799</v>
      </c>
      <c r="F125" s="13">
        <v>-0.62975509524073603</v>
      </c>
      <c r="G125" s="13">
        <v>15.9389489452909</v>
      </c>
      <c r="H125" s="16">
        <v>22.367000000000001</v>
      </c>
      <c r="I125" s="16">
        <v>22.367000000000001</v>
      </c>
    </row>
    <row r="126" spans="1:9" ht="15" customHeight="1" x14ac:dyDescent="0.25">
      <c r="A126" s="3">
        <v>44102</v>
      </c>
      <c r="B126" s="15"/>
      <c r="C126" s="15"/>
      <c r="D126" s="15">
        <v>22.508749999999999</v>
      </c>
      <c r="E126" s="10">
        <v>0.103999999999999</v>
      </c>
      <c r="F126" s="10">
        <v>0.4641872817148</v>
      </c>
      <c r="G126" s="10">
        <v>16.673707563478199</v>
      </c>
      <c r="H126" s="15">
        <v>22.508749999999999</v>
      </c>
      <c r="I126" s="15">
        <v>22.508749999999999</v>
      </c>
    </row>
    <row r="127" spans="1:9" ht="15" customHeight="1" x14ac:dyDescent="0.25">
      <c r="A127" s="12">
        <v>44099</v>
      </c>
      <c r="B127" s="16"/>
      <c r="C127" s="16"/>
      <c r="D127" s="16">
        <v>22.40475</v>
      </c>
      <c r="E127" s="13">
        <v>-9.4000000000001194E-2</v>
      </c>
      <c r="F127" s="13">
        <v>-0.41780098894383899</v>
      </c>
      <c r="G127" s="13">
        <v>16.1346254026917</v>
      </c>
      <c r="H127" s="16">
        <v>22.40475</v>
      </c>
      <c r="I127" s="16">
        <v>22.40475</v>
      </c>
    </row>
    <row r="128" spans="1:9" ht="15" customHeight="1" x14ac:dyDescent="0.25">
      <c r="A128" s="3">
        <v>44098</v>
      </c>
      <c r="B128" s="15"/>
      <c r="C128" s="15"/>
      <c r="D128" s="15">
        <v>22.498750000000001</v>
      </c>
      <c r="E128" s="10">
        <v>0.350250000000002</v>
      </c>
      <c r="F128" s="10">
        <v>1.5813711989525401</v>
      </c>
      <c r="G128" s="10">
        <v>16.6218727403256</v>
      </c>
      <c r="H128" s="15">
        <v>22.498750000000001</v>
      </c>
      <c r="I128" s="15">
        <v>22.498750000000001</v>
      </c>
    </row>
    <row r="129" spans="1:9" ht="15" customHeight="1" x14ac:dyDescent="0.25">
      <c r="A129" s="12">
        <v>44097</v>
      </c>
      <c r="B129" s="16"/>
      <c r="C129" s="16"/>
      <c r="D129" s="16">
        <v>22.148499999999999</v>
      </c>
      <c r="E129" s="13">
        <v>0.625</v>
      </c>
      <c r="F129" s="13">
        <v>2.9038028201733002</v>
      </c>
      <c r="G129" s="13">
        <v>14.806358059407801</v>
      </c>
      <c r="H129" s="16">
        <v>22.148499999999999</v>
      </c>
      <c r="I129" s="16">
        <v>22.148499999999999</v>
      </c>
    </row>
    <row r="130" spans="1:9" ht="15" customHeight="1" x14ac:dyDescent="0.25">
      <c r="A130" s="3">
        <v>44096</v>
      </c>
      <c r="B130" s="15"/>
      <c r="C130" s="15"/>
      <c r="D130" s="15">
        <v>21.523499999999999</v>
      </c>
      <c r="E130" s="10">
        <v>-5.0500000000003098E-2</v>
      </c>
      <c r="F130" s="10">
        <v>-0.234078056920383</v>
      </c>
      <c r="G130" s="10">
        <v>11.566681612373999</v>
      </c>
      <c r="H130" s="15">
        <v>21.523499999999999</v>
      </c>
      <c r="I130" s="15">
        <v>21.523499999999999</v>
      </c>
    </row>
    <row r="131" spans="1:9" ht="15" customHeight="1" x14ac:dyDescent="0.25">
      <c r="A131" s="12">
        <v>44095</v>
      </c>
      <c r="B131" s="16"/>
      <c r="C131" s="16"/>
      <c r="D131" s="16">
        <v>21.574000000000002</v>
      </c>
      <c r="E131" s="13">
        <v>0.58150000000000102</v>
      </c>
      <c r="F131" s="13">
        <v>2.7700369179469</v>
      </c>
      <c r="G131" s="13">
        <v>11.8284474692943</v>
      </c>
      <c r="H131" s="16">
        <v>21.574000000000002</v>
      </c>
      <c r="I131" s="16">
        <v>21.574000000000002</v>
      </c>
    </row>
    <row r="132" spans="1:9" ht="15" customHeight="1" x14ac:dyDescent="0.25">
      <c r="A132" s="3">
        <v>44092</v>
      </c>
      <c r="B132" s="15"/>
      <c r="C132" s="15"/>
      <c r="D132" s="15">
        <v>20.9925</v>
      </c>
      <c r="E132" s="10">
        <v>-1.2499999999999199E-2</v>
      </c>
      <c r="F132" s="10">
        <v>-5.9509640561772298E-2</v>
      </c>
      <c r="G132" s="10">
        <v>8.8142525029740195</v>
      </c>
      <c r="H132" s="15">
        <v>20.9925</v>
      </c>
      <c r="I132" s="15">
        <v>20.9925</v>
      </c>
    </row>
    <row r="133" spans="1:9" ht="15" customHeight="1" x14ac:dyDescent="0.25">
      <c r="A133" s="12">
        <v>44091</v>
      </c>
      <c r="B133" s="16"/>
      <c r="C133" s="16"/>
      <c r="D133" s="16">
        <v>21.004999999999999</v>
      </c>
      <c r="E133" s="13">
        <v>-4.5000000000001697E-3</v>
      </c>
      <c r="F133" s="13">
        <v>-2.1418881934365201E-2</v>
      </c>
      <c r="G133" s="13">
        <v>8.8790460319146902</v>
      </c>
      <c r="H133" s="16">
        <v>21.004999999999999</v>
      </c>
      <c r="I133" s="16">
        <v>21.004999999999999</v>
      </c>
    </row>
    <row r="134" spans="1:9" ht="15" customHeight="1" x14ac:dyDescent="0.25">
      <c r="A134" s="3">
        <v>44090</v>
      </c>
      <c r="B134" s="15"/>
      <c r="C134" s="15"/>
      <c r="D134" s="15">
        <v>21.009499999999999</v>
      </c>
      <c r="E134" s="10">
        <v>-5.8749999999999802E-2</v>
      </c>
      <c r="F134" s="10">
        <v>-0.27885562398395303</v>
      </c>
      <c r="G134" s="10">
        <v>8.9023717023333404</v>
      </c>
      <c r="H134" s="15">
        <v>21.009499999999999</v>
      </c>
      <c r="I134" s="15">
        <v>21.009499999999999</v>
      </c>
    </row>
    <row r="135" spans="1:9" ht="15" customHeight="1" x14ac:dyDescent="0.25">
      <c r="A135" s="12">
        <v>44089</v>
      </c>
      <c r="B135" s="16"/>
      <c r="C135" s="16"/>
      <c r="D135" s="16">
        <v>21.068249999999999</v>
      </c>
      <c r="E135" s="13">
        <v>9.2499999999979803E-3</v>
      </c>
      <c r="F135" s="13">
        <v>4.3924212925583399E-2</v>
      </c>
      <c r="G135" s="13">
        <v>9.2069012883545192</v>
      </c>
      <c r="H135" s="16">
        <v>21.068249999999999</v>
      </c>
      <c r="I135" s="16">
        <v>21.068249999999999</v>
      </c>
    </row>
    <row r="136" spans="1:9" ht="15" customHeight="1" x14ac:dyDescent="0.25">
      <c r="A136" s="3">
        <v>44088</v>
      </c>
      <c r="B136" s="15"/>
      <c r="C136" s="15"/>
      <c r="D136" s="15">
        <v>21.059000000000001</v>
      </c>
      <c r="E136" s="10">
        <v>-0.22550000000000001</v>
      </c>
      <c r="F136" s="10">
        <v>-1.0594564119429599</v>
      </c>
      <c r="G136" s="10">
        <v>9.1589540769384303</v>
      </c>
      <c r="H136" s="15">
        <v>21.059000000000001</v>
      </c>
      <c r="I136" s="15">
        <v>21.059000000000001</v>
      </c>
    </row>
    <row r="137" spans="1:9" ht="15" customHeight="1" x14ac:dyDescent="0.25">
      <c r="A137" s="12">
        <v>44085</v>
      </c>
      <c r="B137" s="16"/>
      <c r="C137" s="16"/>
      <c r="D137" s="16">
        <v>21.284500000000001</v>
      </c>
      <c r="E137" s="13">
        <v>1.9500000000000701E-2</v>
      </c>
      <c r="F137" s="13">
        <v>9.1699976487191706E-2</v>
      </c>
      <c r="G137" s="13">
        <v>10.327829339028201</v>
      </c>
      <c r="H137" s="16">
        <v>21.284500000000001</v>
      </c>
      <c r="I137" s="16">
        <v>21.284500000000001</v>
      </c>
    </row>
    <row r="138" spans="1:9" ht="15" customHeight="1" x14ac:dyDescent="0.25">
      <c r="A138" s="3">
        <v>44084</v>
      </c>
      <c r="B138" s="15"/>
      <c r="C138" s="15"/>
      <c r="D138" s="15">
        <v>21.265000000000001</v>
      </c>
      <c r="E138" s="10">
        <v>-0.246500000000001</v>
      </c>
      <c r="F138" s="10">
        <v>-1.14589870534366</v>
      </c>
      <c r="G138" s="10">
        <v>10.2267514338808</v>
      </c>
      <c r="H138" s="15">
        <v>21.265000000000001</v>
      </c>
      <c r="I138" s="15">
        <v>21.265000000000001</v>
      </c>
    </row>
    <row r="139" spans="1:9" ht="15" customHeight="1" x14ac:dyDescent="0.25">
      <c r="A139" s="12">
        <v>44083</v>
      </c>
      <c r="B139" s="16"/>
      <c r="C139" s="16"/>
      <c r="D139" s="16">
        <v>21.511500000000002</v>
      </c>
      <c r="E139" s="13">
        <v>-0.22274999999999701</v>
      </c>
      <c r="F139" s="13">
        <v>-1.0248800855792</v>
      </c>
      <c r="G139" s="13">
        <v>11.5044798245909</v>
      </c>
      <c r="H139" s="16">
        <v>21.511500000000002</v>
      </c>
      <c r="I139" s="16">
        <v>21.511500000000002</v>
      </c>
    </row>
    <row r="140" spans="1:9" ht="15" customHeight="1" x14ac:dyDescent="0.25">
      <c r="A140" s="3">
        <v>44082</v>
      </c>
      <c r="B140" s="15"/>
      <c r="C140" s="15"/>
      <c r="D140" s="15">
        <v>21.734249999999999</v>
      </c>
      <c r="E140" s="10">
        <v>0.15925</v>
      </c>
      <c r="F140" s="10">
        <v>0.73812282734646495</v>
      </c>
      <c r="G140" s="10">
        <v>12.659100510313801</v>
      </c>
      <c r="H140" s="15">
        <v>21.734249999999999</v>
      </c>
      <c r="I140" s="15">
        <v>21.734249999999999</v>
      </c>
    </row>
    <row r="141" spans="1:9" ht="15" customHeight="1" x14ac:dyDescent="0.25">
      <c r="A141" s="12">
        <v>44081</v>
      </c>
      <c r="B141" s="16"/>
      <c r="C141" s="16"/>
      <c r="D141" s="16">
        <v>21.574999999999999</v>
      </c>
      <c r="E141" s="13">
        <v>-1.2000000000000399E-2</v>
      </c>
      <c r="F141" s="13">
        <v>-5.5589011905310397E-2</v>
      </c>
      <c r="G141" s="13">
        <v>11.833630951609599</v>
      </c>
      <c r="H141" s="16">
        <v>21.574999999999999</v>
      </c>
      <c r="I141" s="16">
        <v>21.574999999999999</v>
      </c>
    </row>
    <row r="142" spans="1:9" ht="15" customHeight="1" x14ac:dyDescent="0.25">
      <c r="A142" s="3">
        <v>44078</v>
      </c>
      <c r="B142" s="15"/>
      <c r="C142" s="15"/>
      <c r="D142" s="15">
        <v>21.587</v>
      </c>
      <c r="E142" s="10">
        <v>-2.0500000000001899E-2</v>
      </c>
      <c r="F142" s="10">
        <v>-9.4874464884886406E-2</v>
      </c>
      <c r="G142" s="10">
        <v>11.895832739392601</v>
      </c>
      <c r="H142" s="15">
        <v>21.587</v>
      </c>
      <c r="I142" s="15">
        <v>21.587</v>
      </c>
    </row>
    <row r="143" spans="1:9" ht="15" customHeight="1" x14ac:dyDescent="0.25">
      <c r="A143" s="12">
        <v>44077</v>
      </c>
      <c r="B143" s="16"/>
      <c r="C143" s="16"/>
      <c r="D143" s="16">
        <v>21.607500000000002</v>
      </c>
      <c r="E143" s="13">
        <v>-0.22524999999999901</v>
      </c>
      <c r="F143" s="13">
        <v>-1.0317069540025801</v>
      </c>
      <c r="G143" s="13">
        <v>12.002094126855299</v>
      </c>
      <c r="H143" s="16">
        <v>21.607500000000002</v>
      </c>
      <c r="I143" s="16">
        <v>21.607500000000002</v>
      </c>
    </row>
    <row r="144" spans="1:9" ht="15" customHeight="1" x14ac:dyDescent="0.25">
      <c r="A144" s="3">
        <v>44076</v>
      </c>
      <c r="B144" s="15"/>
      <c r="C144" s="15"/>
      <c r="D144" s="15">
        <v>21.832750000000001</v>
      </c>
      <c r="E144" s="10">
        <v>8.8750000000000995E-2</v>
      </c>
      <c r="F144" s="10">
        <v>0.40815857247977699</v>
      </c>
      <c r="G144" s="10">
        <v>13.169673518366301</v>
      </c>
      <c r="H144" s="15">
        <v>21.832750000000001</v>
      </c>
      <c r="I144" s="15">
        <v>21.832750000000001</v>
      </c>
    </row>
    <row r="145" spans="1:9" ht="15" customHeight="1" x14ac:dyDescent="0.25">
      <c r="A145" s="12">
        <v>44075</v>
      </c>
      <c r="B145" s="16"/>
      <c r="C145" s="16"/>
      <c r="D145" s="16">
        <v>21.744</v>
      </c>
      <c r="E145" s="13">
        <v>-0.14199999999999899</v>
      </c>
      <c r="F145" s="13">
        <v>-0.648816595083612</v>
      </c>
      <c r="G145" s="13">
        <v>12.7096394628875</v>
      </c>
      <c r="H145" s="16">
        <v>21.744</v>
      </c>
      <c r="I145" s="16">
        <v>21.744</v>
      </c>
    </row>
    <row r="146" spans="1:9" ht="15" customHeight="1" x14ac:dyDescent="0.25">
      <c r="A146" s="3">
        <v>44074</v>
      </c>
      <c r="B146" s="15"/>
      <c r="C146" s="15"/>
      <c r="D146" s="15">
        <v>21.885999999999999</v>
      </c>
      <c r="E146" s="10">
        <v>3.0499999999999899E-2</v>
      </c>
      <c r="F146" s="10">
        <v>0.139552972935863</v>
      </c>
      <c r="G146" s="10">
        <v>13.445693951653601</v>
      </c>
      <c r="H146" s="15">
        <v>21.885999999999999</v>
      </c>
      <c r="I146" s="15">
        <v>21.885999999999999</v>
      </c>
    </row>
    <row r="147" spans="1:9" ht="15" customHeight="1" x14ac:dyDescent="0.25">
      <c r="A147" s="12">
        <v>44071</v>
      </c>
      <c r="B147" s="16"/>
      <c r="C147" s="16"/>
      <c r="D147" s="16">
        <v>21.855499999999999</v>
      </c>
      <c r="E147" s="13">
        <v>-0.191000000000002</v>
      </c>
      <c r="F147" s="13">
        <v>-0.86635066790647897</v>
      </c>
      <c r="G147" s="13">
        <v>13.2875977410384</v>
      </c>
      <c r="H147" s="16">
        <v>21.855499999999999</v>
      </c>
      <c r="I147" s="16">
        <v>21.855499999999999</v>
      </c>
    </row>
    <row r="148" spans="1:9" ht="15" customHeight="1" x14ac:dyDescent="0.25">
      <c r="A148" s="3">
        <v>44070</v>
      </c>
      <c r="B148" s="15"/>
      <c r="C148" s="15"/>
      <c r="D148" s="15">
        <v>22.046500000000002</v>
      </c>
      <c r="E148" s="10">
        <v>0.11900000000000301</v>
      </c>
      <c r="F148" s="10">
        <v>0.54269752593776299</v>
      </c>
      <c r="G148" s="10">
        <v>14.2776428632519</v>
      </c>
      <c r="H148" s="15">
        <v>22.046500000000002</v>
      </c>
      <c r="I148" s="15">
        <v>22.046500000000002</v>
      </c>
    </row>
    <row r="149" spans="1:9" ht="15" customHeight="1" x14ac:dyDescent="0.25">
      <c r="A149" s="12">
        <v>44069</v>
      </c>
      <c r="B149" s="16"/>
      <c r="C149" s="16"/>
      <c r="D149" s="16">
        <v>21.927499999999998</v>
      </c>
      <c r="E149" s="13">
        <v>-3.50000000000001E-2</v>
      </c>
      <c r="F149" s="13">
        <v>-0.159362549800801</v>
      </c>
      <c r="G149" s="13">
        <v>13.6608084677367</v>
      </c>
      <c r="H149" s="16">
        <v>21.927499999999998</v>
      </c>
      <c r="I149" s="16">
        <v>21.927499999999998</v>
      </c>
    </row>
    <row r="150" spans="1:9" ht="15" customHeight="1" x14ac:dyDescent="0.25">
      <c r="A150" s="3">
        <v>44068</v>
      </c>
      <c r="B150" s="15"/>
      <c r="C150" s="15"/>
      <c r="D150" s="15">
        <v>21.962499999999999</v>
      </c>
      <c r="E150" s="10">
        <v>-3.5500000000002502E-2</v>
      </c>
      <c r="F150" s="10">
        <v>-0.16137830711884199</v>
      </c>
      <c r="G150" s="10">
        <v>13.842230348770601</v>
      </c>
      <c r="H150" s="15">
        <v>21.962499999999999</v>
      </c>
      <c r="I150" s="15">
        <v>21.962499999999999</v>
      </c>
    </row>
    <row r="151" spans="1:9" ht="15" customHeight="1" x14ac:dyDescent="0.25">
      <c r="A151" s="12">
        <v>44067</v>
      </c>
      <c r="B151" s="16"/>
      <c r="C151" s="16"/>
      <c r="D151" s="16">
        <v>21.998000000000001</v>
      </c>
      <c r="E151" s="13">
        <v>-1.4499999999998099E-2</v>
      </c>
      <c r="F151" s="13">
        <v>-6.5871663827365895E-2</v>
      </c>
      <c r="G151" s="13">
        <v>14.026243970962099</v>
      </c>
      <c r="H151" s="16">
        <v>21.998000000000001</v>
      </c>
      <c r="I151" s="16">
        <v>21.998000000000001</v>
      </c>
    </row>
    <row r="152" spans="1:9" ht="15" customHeight="1" x14ac:dyDescent="0.25">
      <c r="A152" s="3">
        <v>44064</v>
      </c>
      <c r="B152" s="15"/>
      <c r="C152" s="15"/>
      <c r="D152" s="15">
        <v>22.012499999999999</v>
      </c>
      <c r="E152" s="10">
        <v>-0.18250000000000099</v>
      </c>
      <c r="F152" s="10">
        <v>-0.82225726514981701</v>
      </c>
      <c r="G152" s="10">
        <v>14.101404464533299</v>
      </c>
      <c r="H152" s="15">
        <v>22.012499999999999</v>
      </c>
      <c r="I152" s="15">
        <v>22.012499999999999</v>
      </c>
    </row>
    <row r="153" spans="1:9" ht="15" customHeight="1" x14ac:dyDescent="0.25">
      <c r="A153" s="12">
        <v>44063</v>
      </c>
      <c r="B153" s="16"/>
      <c r="C153" s="16"/>
      <c r="D153" s="16">
        <v>22.195</v>
      </c>
      <c r="E153" s="13">
        <v>0.154499999999998</v>
      </c>
      <c r="F153" s="13">
        <v>0.70098228261607998</v>
      </c>
      <c r="G153" s="13">
        <v>15.0473899870672</v>
      </c>
      <c r="H153" s="16">
        <v>22.195</v>
      </c>
      <c r="I153" s="16">
        <v>22.195</v>
      </c>
    </row>
    <row r="154" spans="1:9" ht="15" customHeight="1" x14ac:dyDescent="0.25">
      <c r="A154" s="3">
        <v>44062</v>
      </c>
      <c r="B154" s="15"/>
      <c r="C154" s="15"/>
      <c r="D154" s="15">
        <v>22.040500000000002</v>
      </c>
      <c r="E154" s="10">
        <v>-0.102999999999997</v>
      </c>
      <c r="F154" s="10">
        <v>-0.46514778603200502</v>
      </c>
      <c r="G154" s="10">
        <v>14.246541969360401</v>
      </c>
      <c r="H154" s="15">
        <v>22.040500000000002</v>
      </c>
      <c r="I154" s="15">
        <v>22.040500000000002</v>
      </c>
    </row>
    <row r="155" spans="1:9" ht="15" customHeight="1" x14ac:dyDescent="0.25">
      <c r="A155" s="12">
        <v>44061</v>
      </c>
      <c r="B155" s="16"/>
      <c r="C155" s="16"/>
      <c r="D155" s="16">
        <v>22.1435</v>
      </c>
      <c r="E155" s="13">
        <v>9.1999999999998694E-2</v>
      </c>
      <c r="F155" s="13">
        <v>0.41720517878602797</v>
      </c>
      <c r="G155" s="13">
        <v>14.7804406478316</v>
      </c>
      <c r="H155" s="16">
        <v>22.1435</v>
      </c>
      <c r="I155" s="16">
        <v>22.1435</v>
      </c>
    </row>
    <row r="156" spans="1:9" ht="15" customHeight="1" x14ac:dyDescent="0.25">
      <c r="A156" s="3">
        <v>44060</v>
      </c>
      <c r="B156" s="15"/>
      <c r="C156" s="15"/>
      <c r="D156" s="15">
        <v>22.051500000000001</v>
      </c>
      <c r="E156" s="10">
        <v>2.0500000000001899E-2</v>
      </c>
      <c r="F156" s="10">
        <v>9.3050701284558196E-2</v>
      </c>
      <c r="G156" s="10">
        <v>14.3035602748282</v>
      </c>
      <c r="H156" s="15">
        <v>22.051500000000001</v>
      </c>
      <c r="I156" s="15">
        <v>22.051500000000001</v>
      </c>
    </row>
    <row r="157" spans="1:9" ht="15" customHeight="1" x14ac:dyDescent="0.25">
      <c r="A157" s="12">
        <v>44057</v>
      </c>
      <c r="B157" s="16"/>
      <c r="C157" s="16"/>
      <c r="D157" s="16">
        <v>22.030999999999999</v>
      </c>
      <c r="E157" s="13">
        <v>-0.27100000000000002</v>
      </c>
      <c r="F157" s="13">
        <v>-1.2151376558156199</v>
      </c>
      <c r="G157" s="13">
        <v>14.1972988873655</v>
      </c>
      <c r="H157" s="16">
        <v>22.030999999999999</v>
      </c>
      <c r="I157" s="16">
        <v>22.030999999999999</v>
      </c>
    </row>
    <row r="158" spans="1:9" ht="15" customHeight="1" x14ac:dyDescent="0.25">
      <c r="A158" s="3">
        <v>44056</v>
      </c>
      <c r="B158" s="15"/>
      <c r="C158" s="15"/>
      <c r="D158" s="15">
        <v>22.302</v>
      </c>
      <c r="E158" s="10">
        <v>-2.42500000000021E-2</v>
      </c>
      <c r="F158" s="10">
        <v>-0.108616538827621</v>
      </c>
      <c r="G158" s="10">
        <v>15.602022594799401</v>
      </c>
      <c r="H158" s="15">
        <v>22.302</v>
      </c>
      <c r="I158" s="15">
        <v>22.302</v>
      </c>
    </row>
    <row r="159" spans="1:9" ht="15" customHeight="1" x14ac:dyDescent="0.25">
      <c r="A159" s="12">
        <v>44055</v>
      </c>
      <c r="B159" s="16"/>
      <c r="C159" s="16"/>
      <c r="D159" s="16">
        <v>22.326250000000002</v>
      </c>
      <c r="E159" s="13">
        <v>-6.0249999999999901E-2</v>
      </c>
      <c r="F159" s="13">
        <v>-0.26913541643400701</v>
      </c>
      <c r="G159" s="13">
        <v>15.7277220409443</v>
      </c>
      <c r="H159" s="16">
        <v>22.326250000000002</v>
      </c>
      <c r="I159" s="16">
        <v>22.326250000000002</v>
      </c>
    </row>
    <row r="160" spans="1:9" ht="15" customHeight="1" x14ac:dyDescent="0.25">
      <c r="A160" s="3">
        <v>44054</v>
      </c>
      <c r="B160" s="15"/>
      <c r="C160" s="15"/>
      <c r="D160" s="15">
        <v>22.386500000000002</v>
      </c>
      <c r="E160" s="10">
        <v>-0.12899999999999701</v>
      </c>
      <c r="F160" s="10">
        <v>-0.57293864226864999</v>
      </c>
      <c r="G160" s="10">
        <v>16.040026850438402</v>
      </c>
      <c r="H160" s="15">
        <v>22.386500000000002</v>
      </c>
      <c r="I160" s="15">
        <v>22.386500000000002</v>
      </c>
    </row>
    <row r="161" spans="1:9" ht="15" customHeight="1" x14ac:dyDescent="0.25">
      <c r="A161" s="12">
        <v>44053</v>
      </c>
      <c r="B161" s="16"/>
      <c r="C161" s="16"/>
      <c r="D161" s="16">
        <v>22.515499999999999</v>
      </c>
      <c r="E161" s="13">
        <v>6.0000000000002196E-3</v>
      </c>
      <c r="F161" s="13">
        <v>2.6655412159315401E-2</v>
      </c>
      <c r="G161" s="13">
        <v>16.7086960691061</v>
      </c>
      <c r="H161" s="16">
        <v>22.515499999999999</v>
      </c>
      <c r="I161" s="16">
        <v>22.515499999999999</v>
      </c>
    </row>
    <row r="162" spans="1:9" ht="15" customHeight="1" x14ac:dyDescent="0.25">
      <c r="A162" s="3">
        <v>44050</v>
      </c>
      <c r="B162" s="15"/>
      <c r="C162" s="15"/>
      <c r="D162" s="15">
        <v>22.509499999999999</v>
      </c>
      <c r="E162" s="10">
        <v>0.12725</v>
      </c>
      <c r="F162" s="10">
        <v>0.568530867093342</v>
      </c>
      <c r="G162" s="10">
        <v>16.677595175214599</v>
      </c>
      <c r="H162" s="15">
        <v>22.509499999999999</v>
      </c>
      <c r="I162" s="15">
        <v>22.509499999999999</v>
      </c>
    </row>
    <row r="163" spans="1:9" ht="15" customHeight="1" x14ac:dyDescent="0.25">
      <c r="A163" s="12">
        <v>44049</v>
      </c>
      <c r="B163" s="16"/>
      <c r="C163" s="16"/>
      <c r="D163" s="16">
        <v>22.382249999999999</v>
      </c>
      <c r="E163" s="13">
        <v>-4.2249999999999198E-2</v>
      </c>
      <c r="F163" s="13">
        <v>-0.18840999799326599</v>
      </c>
      <c r="G163" s="13">
        <v>16.017997050598499</v>
      </c>
      <c r="H163" s="16">
        <v>22.382249999999999</v>
      </c>
      <c r="I163" s="16">
        <v>22.382249999999999</v>
      </c>
    </row>
    <row r="164" spans="1:9" ht="15" customHeight="1" x14ac:dyDescent="0.25">
      <c r="A164" s="3">
        <v>44048</v>
      </c>
      <c r="B164" s="15"/>
      <c r="C164" s="15"/>
      <c r="D164" s="15">
        <v>22.424499999999998</v>
      </c>
      <c r="E164" s="10">
        <v>-0.36249999999999999</v>
      </c>
      <c r="F164" s="10">
        <v>-1.59081932680914</v>
      </c>
      <c r="G164" s="10">
        <v>16.236999178417999</v>
      </c>
      <c r="H164" s="15">
        <v>22.424499999999998</v>
      </c>
      <c r="I164" s="15">
        <v>22.424499999999998</v>
      </c>
    </row>
    <row r="165" spans="1:9" ht="15" customHeight="1" x14ac:dyDescent="0.25">
      <c r="A165" s="12">
        <v>44047</v>
      </c>
      <c r="B165" s="16"/>
      <c r="C165" s="16"/>
      <c r="D165" s="16">
        <v>22.786999999999999</v>
      </c>
      <c r="E165" s="13">
        <v>0.17899999999999799</v>
      </c>
      <c r="F165" s="13">
        <v>0.79175513092710703</v>
      </c>
      <c r="G165" s="13">
        <v>18.1160115176977</v>
      </c>
      <c r="H165" s="16">
        <v>22.786999999999999</v>
      </c>
      <c r="I165" s="16">
        <v>22.786999999999999</v>
      </c>
    </row>
    <row r="166" spans="1:9" ht="15" customHeight="1" x14ac:dyDescent="0.25">
      <c r="A166" s="3">
        <v>44046</v>
      </c>
      <c r="B166" s="15"/>
      <c r="C166" s="15"/>
      <c r="D166" s="15">
        <v>22.608000000000001</v>
      </c>
      <c r="E166" s="10">
        <v>0.41599999999999998</v>
      </c>
      <c r="F166" s="10">
        <v>1.87454938716655</v>
      </c>
      <c r="G166" s="10">
        <v>17.188168183267202</v>
      </c>
      <c r="H166" s="15">
        <v>22.608000000000001</v>
      </c>
      <c r="I166" s="15">
        <v>22.608000000000001</v>
      </c>
    </row>
    <row r="167" spans="1:9" ht="15" customHeight="1" x14ac:dyDescent="0.25">
      <c r="A167" s="12">
        <v>44043</v>
      </c>
      <c r="B167" s="16"/>
      <c r="C167" s="16"/>
      <c r="D167" s="16">
        <v>22.192</v>
      </c>
      <c r="E167" s="13">
        <v>1.3999999999999299E-2</v>
      </c>
      <c r="F167" s="13">
        <v>6.3125619983761497E-2</v>
      </c>
      <c r="G167" s="13">
        <v>15.0318395401214</v>
      </c>
      <c r="H167" s="16">
        <v>22.192</v>
      </c>
      <c r="I167" s="16">
        <v>22.192</v>
      </c>
    </row>
    <row r="168" spans="1:9" ht="15" customHeight="1" x14ac:dyDescent="0.25">
      <c r="A168" s="3">
        <v>44042</v>
      </c>
      <c r="B168" s="15"/>
      <c r="C168" s="15"/>
      <c r="D168" s="15">
        <v>22.178000000000001</v>
      </c>
      <c r="E168" s="10">
        <v>0.186250000000001</v>
      </c>
      <c r="F168" s="10">
        <v>0.84690849977833105</v>
      </c>
      <c r="G168" s="10">
        <v>14.959270787707799</v>
      </c>
      <c r="H168" s="15">
        <v>22.178000000000001</v>
      </c>
      <c r="I168" s="15">
        <v>22.178000000000001</v>
      </c>
    </row>
    <row r="169" spans="1:9" ht="15" customHeight="1" x14ac:dyDescent="0.25">
      <c r="A169" s="12">
        <v>44041</v>
      </c>
      <c r="B169" s="16"/>
      <c r="C169" s="16"/>
      <c r="D169" s="16">
        <v>21.99175</v>
      </c>
      <c r="E169" s="13">
        <v>4.7249999999998203E-2</v>
      </c>
      <c r="F169" s="13">
        <v>0.215315910592628</v>
      </c>
      <c r="G169" s="13">
        <v>13.993847206491701</v>
      </c>
      <c r="H169" s="16">
        <v>21.99175</v>
      </c>
      <c r="I169" s="16">
        <v>21.99175</v>
      </c>
    </row>
    <row r="170" spans="1:9" ht="15" customHeight="1" x14ac:dyDescent="0.25">
      <c r="A170" s="3">
        <v>44040</v>
      </c>
      <c r="B170" s="15"/>
      <c r="C170" s="15"/>
      <c r="D170" s="15">
        <v>21.944500000000001</v>
      </c>
      <c r="E170" s="10">
        <v>-3.2999999999997698E-2</v>
      </c>
      <c r="F170" s="10">
        <v>-0.150153566147182</v>
      </c>
      <c r="G170" s="10">
        <v>13.748927667096</v>
      </c>
      <c r="H170" s="15">
        <v>21.944500000000001</v>
      </c>
      <c r="I170" s="15">
        <v>21.944500000000001</v>
      </c>
    </row>
    <row r="171" spans="1:9" ht="15" customHeight="1" x14ac:dyDescent="0.25">
      <c r="A171" s="12">
        <v>44039</v>
      </c>
      <c r="B171" s="16"/>
      <c r="C171" s="16"/>
      <c r="D171" s="16">
        <v>21.977499999999999</v>
      </c>
      <c r="E171" s="13">
        <v>-0.39600000000000002</v>
      </c>
      <c r="F171" s="13">
        <v>-1.7699510581714999</v>
      </c>
      <c r="G171" s="13">
        <v>13.919982583499401</v>
      </c>
      <c r="H171" s="16">
        <v>21.977499999999999</v>
      </c>
      <c r="I171" s="16">
        <v>21.977499999999999</v>
      </c>
    </row>
    <row r="172" spans="1:9" ht="15" customHeight="1" x14ac:dyDescent="0.25">
      <c r="A172" s="3">
        <v>44036</v>
      </c>
      <c r="B172" s="15"/>
      <c r="C172" s="15"/>
      <c r="D172" s="15">
        <v>22.3735</v>
      </c>
      <c r="E172" s="10">
        <v>4.5000000000001697E-3</v>
      </c>
      <c r="F172" s="10">
        <v>2.0117126380259E-2</v>
      </c>
      <c r="G172" s="10">
        <v>15.972641580339999</v>
      </c>
      <c r="H172" s="15">
        <v>22.3735</v>
      </c>
      <c r="I172" s="15">
        <v>22.3735</v>
      </c>
    </row>
    <row r="173" spans="1:9" ht="15" customHeight="1" x14ac:dyDescent="0.25">
      <c r="A173" s="12">
        <v>44035</v>
      </c>
      <c r="B173" s="16"/>
      <c r="C173" s="16"/>
      <c r="D173" s="16">
        <v>22.369</v>
      </c>
      <c r="E173" s="13">
        <v>0.1615</v>
      </c>
      <c r="F173" s="13">
        <v>0.72723179106157698</v>
      </c>
      <c r="G173" s="13">
        <v>15.949315909921401</v>
      </c>
      <c r="H173" s="16">
        <v>22.369</v>
      </c>
      <c r="I173" s="16">
        <v>22.369</v>
      </c>
    </row>
    <row r="174" spans="1:9" ht="15" customHeight="1" x14ac:dyDescent="0.25">
      <c r="A174" s="3">
        <v>44034</v>
      </c>
      <c r="B174" s="15"/>
      <c r="C174" s="15"/>
      <c r="D174" s="15">
        <v>22.2075</v>
      </c>
      <c r="E174" s="10">
        <v>-0.161000000000001</v>
      </c>
      <c r="F174" s="10">
        <v>-0.71976216554530104</v>
      </c>
      <c r="G174" s="10">
        <v>15.1121835160078</v>
      </c>
      <c r="H174" s="15">
        <v>22.2075</v>
      </c>
      <c r="I174" s="15">
        <v>22.2075</v>
      </c>
    </row>
    <row r="175" spans="1:9" ht="15" customHeight="1" x14ac:dyDescent="0.25">
      <c r="A175" s="12">
        <v>44033</v>
      </c>
      <c r="B175" s="16"/>
      <c r="C175" s="16"/>
      <c r="D175" s="16">
        <v>22.368500000000001</v>
      </c>
      <c r="E175" s="13">
        <v>-0.28099999999999797</v>
      </c>
      <c r="F175" s="13">
        <v>-1.24064548886287</v>
      </c>
      <c r="G175" s="13">
        <v>15.946724168763801</v>
      </c>
      <c r="H175" s="16">
        <v>22.368500000000001</v>
      </c>
      <c r="I175" s="16">
        <v>22.368500000000001</v>
      </c>
    </row>
    <row r="176" spans="1:9" ht="15" customHeight="1" x14ac:dyDescent="0.25">
      <c r="A176" s="3">
        <v>44032</v>
      </c>
      <c r="B176" s="15"/>
      <c r="C176" s="15"/>
      <c r="D176" s="15">
        <v>22.6495</v>
      </c>
      <c r="E176" s="10">
        <v>0.150749999999998</v>
      </c>
      <c r="F176" s="10">
        <v>0.67003722429024304</v>
      </c>
      <c r="G176" s="10">
        <v>17.4032826993502</v>
      </c>
      <c r="H176" s="15">
        <v>22.6495</v>
      </c>
      <c r="I176" s="15">
        <v>22.6495</v>
      </c>
    </row>
    <row r="177" spans="1:9" ht="15" customHeight="1" x14ac:dyDescent="0.25">
      <c r="A177" s="12">
        <v>44029</v>
      </c>
      <c r="B177" s="16"/>
      <c r="C177" s="16"/>
      <c r="D177" s="16">
        <v>22.498750000000001</v>
      </c>
      <c r="E177" s="13">
        <v>0.194750000000002</v>
      </c>
      <c r="F177" s="13">
        <v>0.87316176470588702</v>
      </c>
      <c r="G177" s="13">
        <v>16.6218727403256</v>
      </c>
      <c r="H177" s="16">
        <v>22.498750000000001</v>
      </c>
      <c r="I177" s="16">
        <v>22.498750000000001</v>
      </c>
    </row>
    <row r="178" spans="1:9" ht="15" customHeight="1" x14ac:dyDescent="0.25">
      <c r="A178" s="3">
        <v>44028</v>
      </c>
      <c r="B178" s="15"/>
      <c r="C178" s="15"/>
      <c r="D178" s="15">
        <v>22.303999999999998</v>
      </c>
      <c r="E178" s="10">
        <v>2.3999999999997301E-2</v>
      </c>
      <c r="F178" s="10">
        <v>0.1077199281867</v>
      </c>
      <c r="G178" s="10">
        <v>15.6123895594299</v>
      </c>
      <c r="H178" s="15">
        <v>22.303999999999998</v>
      </c>
      <c r="I178" s="15">
        <v>22.303999999999998</v>
      </c>
    </row>
    <row r="179" spans="1:9" ht="15" customHeight="1" x14ac:dyDescent="0.25">
      <c r="A179" s="12">
        <v>44027</v>
      </c>
      <c r="B179" s="16"/>
      <c r="C179" s="16"/>
      <c r="D179" s="16">
        <v>22.28</v>
      </c>
      <c r="E179" s="13">
        <v>-0.35974999999999802</v>
      </c>
      <c r="F179" s="13">
        <v>-1.5890193133757999</v>
      </c>
      <c r="G179" s="13">
        <v>15.487985983863799</v>
      </c>
      <c r="H179" s="16">
        <v>22.28</v>
      </c>
      <c r="I179" s="16">
        <v>22.28</v>
      </c>
    </row>
    <row r="180" spans="1:9" ht="15" customHeight="1" x14ac:dyDescent="0.25">
      <c r="A180" s="3">
        <v>44026</v>
      </c>
      <c r="B180" s="15"/>
      <c r="C180" s="15"/>
      <c r="D180" s="15">
        <v>22.639749999999999</v>
      </c>
      <c r="E180" s="10">
        <v>0.20374999999999899</v>
      </c>
      <c r="F180" s="10">
        <v>0.90813870565162802</v>
      </c>
      <c r="G180" s="10">
        <v>17.3527437467765</v>
      </c>
      <c r="H180" s="15">
        <v>22.639749999999999</v>
      </c>
      <c r="I180" s="15">
        <v>22.639749999999999</v>
      </c>
    </row>
    <row r="181" spans="1:9" ht="15" customHeight="1" x14ac:dyDescent="0.25">
      <c r="A181" s="12">
        <v>44025</v>
      </c>
      <c r="B181" s="16"/>
      <c r="C181" s="16"/>
      <c r="D181" s="16">
        <v>22.436</v>
      </c>
      <c r="E181" s="13">
        <v>-0.106999999999999</v>
      </c>
      <c r="F181" s="13">
        <v>-0.47464844962958802</v>
      </c>
      <c r="G181" s="13">
        <v>16.296609225043401</v>
      </c>
      <c r="H181" s="16">
        <v>22.436</v>
      </c>
      <c r="I181" s="16">
        <v>22.436</v>
      </c>
    </row>
    <row r="182" spans="1:9" ht="15" customHeight="1" x14ac:dyDescent="0.25">
      <c r="A182" s="3">
        <v>44022</v>
      </c>
      <c r="B182" s="15"/>
      <c r="C182" s="15"/>
      <c r="D182" s="15">
        <v>22.542999999999999</v>
      </c>
      <c r="E182" s="10">
        <v>-0.150999999999999</v>
      </c>
      <c r="F182" s="10">
        <v>-0.66537410769366101</v>
      </c>
      <c r="G182" s="10">
        <v>16.8512418327756</v>
      </c>
      <c r="H182" s="15">
        <v>22.542999999999999</v>
      </c>
      <c r="I182" s="15">
        <v>22.542999999999999</v>
      </c>
    </row>
    <row r="183" spans="1:9" ht="15" customHeight="1" x14ac:dyDescent="0.25">
      <c r="A183" s="12">
        <v>44021</v>
      </c>
      <c r="B183" s="16"/>
      <c r="C183" s="16"/>
      <c r="D183" s="16">
        <v>22.693999999999999</v>
      </c>
      <c r="E183" s="13">
        <v>-0.1095</v>
      </c>
      <c r="F183" s="13">
        <v>-0.48018944460280699</v>
      </c>
      <c r="G183" s="13">
        <v>17.633947662379001</v>
      </c>
      <c r="H183" s="16">
        <v>22.693999999999999</v>
      </c>
      <c r="I183" s="16">
        <v>22.693999999999999</v>
      </c>
    </row>
    <row r="184" spans="1:9" ht="15" customHeight="1" x14ac:dyDescent="0.25">
      <c r="A184" s="3">
        <v>44020</v>
      </c>
      <c r="B184" s="15"/>
      <c r="C184" s="15"/>
      <c r="D184" s="15">
        <v>22.8035</v>
      </c>
      <c r="E184" s="10">
        <v>0.17399999999999899</v>
      </c>
      <c r="F184" s="10">
        <v>0.76890784153427205</v>
      </c>
      <c r="G184" s="10">
        <v>18.2015389758994</v>
      </c>
      <c r="H184" s="15">
        <v>22.8035</v>
      </c>
      <c r="I184" s="15">
        <v>22.8035</v>
      </c>
    </row>
    <row r="185" spans="1:9" ht="15" customHeight="1" x14ac:dyDescent="0.25">
      <c r="A185" s="12">
        <v>44019</v>
      </c>
      <c r="B185" s="16"/>
      <c r="C185" s="16"/>
      <c r="D185" s="16">
        <v>22.6295</v>
      </c>
      <c r="E185" s="13">
        <v>0.36350000000000099</v>
      </c>
      <c r="F185" s="13">
        <v>1.6325339082008601</v>
      </c>
      <c r="G185" s="13">
        <v>17.2996130530451</v>
      </c>
      <c r="H185" s="16">
        <v>22.6295</v>
      </c>
      <c r="I185" s="16">
        <v>22.6295</v>
      </c>
    </row>
    <row r="186" spans="1:9" ht="15" customHeight="1" x14ac:dyDescent="0.25">
      <c r="A186" s="3">
        <v>44018</v>
      </c>
      <c r="B186" s="15"/>
      <c r="C186" s="15"/>
      <c r="D186" s="15">
        <v>22.265999999999998</v>
      </c>
      <c r="E186" s="10">
        <v>-0.17750000000000199</v>
      </c>
      <c r="F186" s="10">
        <v>-0.79087486354624204</v>
      </c>
      <c r="G186" s="10">
        <v>15.415417231450199</v>
      </c>
      <c r="H186" s="15">
        <v>22.265999999999998</v>
      </c>
      <c r="I186" s="15">
        <v>22.265999999999998</v>
      </c>
    </row>
    <row r="187" spans="1:9" ht="15" customHeight="1" x14ac:dyDescent="0.25">
      <c r="A187" s="12">
        <v>44015</v>
      </c>
      <c r="B187" s="16"/>
      <c r="C187" s="16"/>
      <c r="D187" s="16">
        <v>22.4435</v>
      </c>
      <c r="E187" s="13">
        <v>-0.103999999999999</v>
      </c>
      <c r="F187" s="13">
        <v>-0.461248475440734</v>
      </c>
      <c r="G187" s="13">
        <v>16.3354853424078</v>
      </c>
      <c r="H187" s="16">
        <v>22.4435</v>
      </c>
      <c r="I187" s="16">
        <v>22.4435</v>
      </c>
    </row>
    <row r="188" spans="1:9" ht="15" customHeight="1" x14ac:dyDescent="0.25">
      <c r="A188" s="3">
        <v>44014</v>
      </c>
      <c r="B188" s="15"/>
      <c r="C188" s="15"/>
      <c r="D188" s="15">
        <v>22.547499999999999</v>
      </c>
      <c r="E188" s="10">
        <v>-0.23325000000000101</v>
      </c>
      <c r="F188" s="10">
        <v>-1.02389078498293</v>
      </c>
      <c r="G188" s="10">
        <v>16.874567503194299</v>
      </c>
      <c r="H188" s="15">
        <v>22.547499999999999</v>
      </c>
      <c r="I188" s="15">
        <v>22.547499999999999</v>
      </c>
    </row>
    <row r="189" spans="1:9" ht="15" customHeight="1" x14ac:dyDescent="0.25">
      <c r="A189" s="12">
        <v>44013</v>
      </c>
      <c r="B189" s="16"/>
      <c r="C189" s="16"/>
      <c r="D189" s="16">
        <v>22.780750000000001</v>
      </c>
      <c r="E189" s="13">
        <v>-0.32624999999999799</v>
      </c>
      <c r="F189" s="13">
        <v>-1.4119098108798001</v>
      </c>
      <c r="G189" s="13">
        <v>18.083614753227302</v>
      </c>
      <c r="H189" s="16">
        <v>22.780750000000001</v>
      </c>
      <c r="I189" s="16">
        <v>22.780750000000001</v>
      </c>
    </row>
    <row r="190" spans="1:9" ht="15" customHeight="1" x14ac:dyDescent="0.25">
      <c r="A190" s="3">
        <v>44012</v>
      </c>
      <c r="B190" s="15"/>
      <c r="C190" s="15"/>
      <c r="D190" s="15">
        <v>23.106999999999999</v>
      </c>
      <c r="E190" s="10">
        <v>-3.9000000000001402E-2</v>
      </c>
      <c r="F190" s="10">
        <v>-0.16849563639505999</v>
      </c>
      <c r="G190" s="10">
        <v>19.774725858579</v>
      </c>
      <c r="H190" s="15">
        <v>23.106999999999999</v>
      </c>
      <c r="I190" s="15">
        <v>23.106999999999999</v>
      </c>
    </row>
    <row r="191" spans="1:9" ht="15" customHeight="1" x14ac:dyDescent="0.25">
      <c r="A191" s="12">
        <v>44011</v>
      </c>
      <c r="B191" s="16"/>
      <c r="C191" s="16"/>
      <c r="D191" s="16">
        <v>23.146000000000001</v>
      </c>
      <c r="E191" s="13">
        <v>0.159500000000001</v>
      </c>
      <c r="F191" s="13">
        <v>0.69388554151350501</v>
      </c>
      <c r="G191" s="13">
        <v>19.976881668873901</v>
      </c>
      <c r="H191" s="16">
        <v>23.146000000000001</v>
      </c>
      <c r="I191" s="16">
        <v>23.146000000000001</v>
      </c>
    </row>
    <row r="192" spans="1:9" ht="15" customHeight="1" x14ac:dyDescent="0.25">
      <c r="A192" s="3">
        <v>44008</v>
      </c>
      <c r="B192" s="15"/>
      <c r="C192" s="15"/>
      <c r="D192" s="15">
        <v>22.986499999999999</v>
      </c>
      <c r="E192" s="10">
        <v>0.14899999999999999</v>
      </c>
      <c r="F192" s="10">
        <v>0.65243568691844001</v>
      </c>
      <c r="G192" s="10">
        <v>19.150116239590901</v>
      </c>
      <c r="H192" s="15">
        <v>22.986499999999999</v>
      </c>
      <c r="I192" s="15">
        <v>22.986499999999999</v>
      </c>
    </row>
    <row r="193" spans="1:9" ht="15" customHeight="1" x14ac:dyDescent="0.25">
      <c r="A193" s="12">
        <v>44007</v>
      </c>
      <c r="B193" s="16"/>
      <c r="C193" s="16"/>
      <c r="D193" s="16">
        <v>22.837499999999999</v>
      </c>
      <c r="E193" s="13">
        <v>0.26124999999999599</v>
      </c>
      <c r="F193" s="13">
        <v>1.15718952438954</v>
      </c>
      <c r="G193" s="13">
        <v>18.377777374617999</v>
      </c>
      <c r="H193" s="16">
        <v>22.837499999999999</v>
      </c>
      <c r="I193" s="16">
        <v>22.837499999999999</v>
      </c>
    </row>
    <row r="194" spans="1:9" ht="15" customHeight="1" x14ac:dyDescent="0.25">
      <c r="A194" s="3">
        <v>44006</v>
      </c>
      <c r="B194" s="15"/>
      <c r="C194" s="15"/>
      <c r="D194" s="15">
        <v>22.576250000000002</v>
      </c>
      <c r="E194" s="10">
        <v>0.188750000000002</v>
      </c>
      <c r="F194" s="10">
        <v>0.84310441094361799</v>
      </c>
      <c r="G194" s="10">
        <v>17.0235926197578</v>
      </c>
      <c r="H194" s="15">
        <v>22.576250000000002</v>
      </c>
      <c r="I194" s="15">
        <v>22.576250000000002</v>
      </c>
    </row>
    <row r="195" spans="1:9" ht="15" customHeight="1" x14ac:dyDescent="0.25">
      <c r="A195" s="12">
        <v>44005</v>
      </c>
      <c r="B195" s="16"/>
      <c r="C195" s="16"/>
      <c r="D195" s="16">
        <v>22.387499999999999</v>
      </c>
      <c r="E195" s="13">
        <v>-5.4750000000001998E-2</v>
      </c>
      <c r="F195" s="13">
        <v>-0.24395949603984701</v>
      </c>
      <c r="G195" s="13">
        <v>16.045210332753602</v>
      </c>
      <c r="H195" s="16">
        <v>22.387499999999999</v>
      </c>
      <c r="I195" s="16">
        <v>22.387499999999999</v>
      </c>
    </row>
    <row r="196" spans="1:9" ht="15" customHeight="1" x14ac:dyDescent="0.25">
      <c r="A196" s="3">
        <v>44004</v>
      </c>
      <c r="B196" s="15"/>
      <c r="C196" s="15"/>
      <c r="D196" s="15">
        <v>22.442250000000001</v>
      </c>
      <c r="E196" s="10">
        <v>-0.14724999999999899</v>
      </c>
      <c r="F196" s="10">
        <v>-0.65185152393810697</v>
      </c>
      <c r="G196" s="10">
        <v>16.329005989513799</v>
      </c>
      <c r="H196" s="15">
        <v>22.442250000000001</v>
      </c>
      <c r="I196" s="15">
        <v>22.442250000000001</v>
      </c>
    </row>
    <row r="197" spans="1:9" ht="15" customHeight="1" x14ac:dyDescent="0.25">
      <c r="A197" s="12">
        <v>44001</v>
      </c>
      <c r="B197" s="16"/>
      <c r="C197" s="16"/>
      <c r="D197" s="16">
        <v>22.589500000000001</v>
      </c>
      <c r="E197" s="13">
        <v>3.3000000000001202E-2</v>
      </c>
      <c r="F197" s="13">
        <v>0.14629929288676399</v>
      </c>
      <c r="G197" s="13">
        <v>17.092273760434999</v>
      </c>
      <c r="H197" s="16">
        <v>22.589500000000001</v>
      </c>
      <c r="I197" s="16">
        <v>22.589500000000001</v>
      </c>
    </row>
    <row r="198" spans="1:9" ht="15" customHeight="1" x14ac:dyDescent="0.25">
      <c r="A198" s="3">
        <v>44000</v>
      </c>
      <c r="B198" s="15"/>
      <c r="C198" s="15"/>
      <c r="D198" s="15">
        <v>22.5565</v>
      </c>
      <c r="E198" s="10">
        <v>0.26599999999999802</v>
      </c>
      <c r="F198" s="10">
        <v>1.19333348287387</v>
      </c>
      <c r="G198" s="10">
        <v>16.9212188440316</v>
      </c>
      <c r="H198" s="15">
        <v>22.5565</v>
      </c>
      <c r="I198" s="15">
        <v>22.5565</v>
      </c>
    </row>
    <row r="199" spans="1:9" ht="15" customHeight="1" x14ac:dyDescent="0.25">
      <c r="A199" s="12">
        <v>43999</v>
      </c>
      <c r="B199" s="16"/>
      <c r="C199" s="16"/>
      <c r="D199" s="16">
        <v>22.290500000000002</v>
      </c>
      <c r="E199" s="13">
        <v>-8.7499999999991404E-3</v>
      </c>
      <c r="F199" s="13">
        <v>-3.9238987858336502E-2</v>
      </c>
      <c r="G199" s="13">
        <v>15.542412548173999</v>
      </c>
      <c r="H199" s="16">
        <v>22.290500000000002</v>
      </c>
      <c r="I199" s="16">
        <v>22.290500000000002</v>
      </c>
    </row>
    <row r="200" spans="1:9" ht="15" customHeight="1" x14ac:dyDescent="0.25">
      <c r="A200" s="3">
        <v>43998</v>
      </c>
      <c r="B200" s="15"/>
      <c r="C200" s="15"/>
      <c r="D200" s="15">
        <v>22.299250000000001</v>
      </c>
      <c r="E200" s="10">
        <v>-0.3155</v>
      </c>
      <c r="F200" s="10">
        <v>-1.3951071756265301</v>
      </c>
      <c r="G200" s="10">
        <v>15.587768018432399</v>
      </c>
      <c r="H200" s="15">
        <v>22.299250000000001</v>
      </c>
      <c r="I200" s="15">
        <v>22.299250000000001</v>
      </c>
    </row>
    <row r="201" spans="1:9" ht="15" customHeight="1" x14ac:dyDescent="0.25">
      <c r="A201" s="12">
        <v>43997</v>
      </c>
      <c r="B201" s="16"/>
      <c r="C201" s="16"/>
      <c r="D201" s="16">
        <v>22.614750000000001</v>
      </c>
      <c r="E201" s="13">
        <v>0.17399999999999899</v>
      </c>
      <c r="F201" s="13">
        <v>0.77537515457370898</v>
      </c>
      <c r="G201" s="13">
        <v>17.223156688895099</v>
      </c>
      <c r="H201" s="16">
        <v>22.614750000000001</v>
      </c>
      <c r="I201" s="16">
        <v>22.614750000000001</v>
      </c>
    </row>
    <row r="202" spans="1:9" ht="15" customHeight="1" x14ac:dyDescent="0.25">
      <c r="A202" s="3">
        <v>43994</v>
      </c>
      <c r="B202" s="15"/>
      <c r="C202" s="15"/>
      <c r="D202" s="15">
        <v>22.440750000000001</v>
      </c>
      <c r="E202" s="10">
        <v>4.35000000000016E-2</v>
      </c>
      <c r="F202" s="10">
        <v>0.194220272578116</v>
      </c>
      <c r="G202" s="10">
        <v>16.321230766040902</v>
      </c>
      <c r="H202" s="15">
        <v>22.440750000000001</v>
      </c>
      <c r="I202" s="15">
        <v>22.440750000000001</v>
      </c>
    </row>
    <row r="203" spans="1:9" ht="15" customHeight="1" x14ac:dyDescent="0.25">
      <c r="A203" s="12">
        <v>43993</v>
      </c>
      <c r="B203" s="16"/>
      <c r="C203" s="16"/>
      <c r="D203" s="16">
        <v>22.39725</v>
      </c>
      <c r="E203" s="13">
        <v>0.41</v>
      </c>
      <c r="F203" s="13">
        <v>1.86471705192783</v>
      </c>
      <c r="G203" s="13">
        <v>16.095749285327301</v>
      </c>
      <c r="H203" s="16">
        <v>22.39725</v>
      </c>
      <c r="I203" s="16">
        <v>22.39725</v>
      </c>
    </row>
    <row r="204" spans="1:9" ht="15" customHeight="1" x14ac:dyDescent="0.25">
      <c r="A204" s="3">
        <v>43992</v>
      </c>
      <c r="B204" s="15"/>
      <c r="C204" s="15"/>
      <c r="D204" s="15">
        <v>21.98725</v>
      </c>
      <c r="E204" s="10">
        <v>0.32724999999999899</v>
      </c>
      <c r="F204" s="10">
        <v>1.5108494921514299</v>
      </c>
      <c r="G204" s="10">
        <v>13.9705215360731</v>
      </c>
      <c r="H204" s="15">
        <v>21.98725</v>
      </c>
      <c r="I204" s="15">
        <v>21.98725</v>
      </c>
    </row>
    <row r="205" spans="1:9" ht="15" customHeight="1" x14ac:dyDescent="0.25">
      <c r="A205" s="12">
        <v>43991</v>
      </c>
      <c r="B205" s="16"/>
      <c r="C205" s="16"/>
      <c r="D205" s="16">
        <v>21.66</v>
      </c>
      <c r="E205" s="13">
        <v>-3.6750000000001302E-2</v>
      </c>
      <c r="F205" s="13">
        <v>-0.16938020671298701</v>
      </c>
      <c r="G205" s="13">
        <v>12.2742269484062</v>
      </c>
      <c r="H205" s="16">
        <v>21.66</v>
      </c>
      <c r="I205" s="16">
        <v>21.66</v>
      </c>
    </row>
    <row r="206" spans="1:9" ht="15" customHeight="1" x14ac:dyDescent="0.25">
      <c r="A206" s="3">
        <v>43990</v>
      </c>
      <c r="B206" s="15"/>
      <c r="C206" s="15"/>
      <c r="D206" s="15">
        <v>21.696750000000002</v>
      </c>
      <c r="E206" s="10">
        <v>9.5750000000002403E-2</v>
      </c>
      <c r="F206" s="10">
        <v>0.443266515439111</v>
      </c>
      <c r="G206" s="10">
        <v>12.464719923491799</v>
      </c>
      <c r="H206" s="15">
        <v>21.696750000000002</v>
      </c>
      <c r="I206" s="15">
        <v>21.696750000000002</v>
      </c>
    </row>
    <row r="207" spans="1:9" ht="15" customHeight="1" x14ac:dyDescent="0.25">
      <c r="A207" s="12">
        <v>43987</v>
      </c>
      <c r="B207" s="16"/>
      <c r="C207" s="16"/>
      <c r="D207" s="16">
        <v>21.600999999999999</v>
      </c>
      <c r="E207" s="13">
        <v>-0.14874999999999899</v>
      </c>
      <c r="F207" s="13">
        <v>-0.68391590707939098</v>
      </c>
      <c r="G207" s="13">
        <v>11.968401491806199</v>
      </c>
      <c r="H207" s="16">
        <v>21.600999999999999</v>
      </c>
      <c r="I207" s="16">
        <v>21.600999999999999</v>
      </c>
    </row>
    <row r="208" spans="1:9" ht="15" customHeight="1" x14ac:dyDescent="0.25">
      <c r="A208" s="3">
        <v>43986</v>
      </c>
      <c r="B208" s="15"/>
      <c r="C208" s="15"/>
      <c r="D208" s="15">
        <v>21.749749999999999</v>
      </c>
      <c r="E208" s="10">
        <v>0.154749999999999</v>
      </c>
      <c r="F208" s="10">
        <v>0.71660106506135002</v>
      </c>
      <c r="G208" s="10">
        <v>12.739444486200201</v>
      </c>
      <c r="H208" s="15">
        <v>21.749749999999999</v>
      </c>
      <c r="I208" s="15">
        <v>21.749749999999999</v>
      </c>
    </row>
    <row r="209" spans="1:9" ht="15" customHeight="1" x14ac:dyDescent="0.25">
      <c r="A209" s="12">
        <v>43985</v>
      </c>
      <c r="B209" s="16"/>
      <c r="C209" s="16"/>
      <c r="D209" s="16">
        <v>21.594999999999999</v>
      </c>
      <c r="E209" s="13">
        <v>-3.80000000000002E-2</v>
      </c>
      <c r="F209" s="13">
        <v>-0.17565756020894099</v>
      </c>
      <c r="G209" s="13">
        <v>11.9373005979146</v>
      </c>
      <c r="H209" s="16">
        <v>21.594999999999999</v>
      </c>
      <c r="I209" s="16">
        <v>21.594999999999999</v>
      </c>
    </row>
    <row r="210" spans="1:9" ht="15" customHeight="1" x14ac:dyDescent="0.25">
      <c r="A210" s="3">
        <v>43984</v>
      </c>
      <c r="B210" s="15"/>
      <c r="C210" s="15"/>
      <c r="D210" s="15">
        <v>21.632999999999999</v>
      </c>
      <c r="E210" s="10">
        <v>-0.33200000000000002</v>
      </c>
      <c r="F210" s="10">
        <v>-1.5114955611199601</v>
      </c>
      <c r="G210" s="10">
        <v>12.134272925894299</v>
      </c>
      <c r="H210" s="15">
        <v>21.632999999999999</v>
      </c>
      <c r="I210" s="15">
        <v>21.632999999999999</v>
      </c>
    </row>
    <row r="211" spans="1:9" ht="15" customHeight="1" x14ac:dyDescent="0.25">
      <c r="A211" s="12">
        <v>43983</v>
      </c>
      <c r="B211" s="16"/>
      <c r="C211" s="16"/>
      <c r="D211" s="16">
        <v>21.965</v>
      </c>
      <c r="E211" s="13">
        <v>-0.16475000000000101</v>
      </c>
      <c r="F211" s="13">
        <v>-0.74447293801331804</v>
      </c>
      <c r="G211" s="13">
        <v>13.8551890545587</v>
      </c>
      <c r="H211" s="16">
        <v>21.965</v>
      </c>
      <c r="I211" s="16">
        <v>21.965</v>
      </c>
    </row>
    <row r="212" spans="1:9" ht="15" customHeight="1" x14ac:dyDescent="0.25">
      <c r="A212" s="3">
        <v>43980</v>
      </c>
      <c r="B212" s="15"/>
      <c r="C212" s="15"/>
      <c r="D212" s="15">
        <v>22.129750000000001</v>
      </c>
      <c r="E212" s="10">
        <v>-7.5249999999996903E-2</v>
      </c>
      <c r="F212" s="10">
        <v>-0.33888763791937099</v>
      </c>
      <c r="G212" s="10">
        <v>14.709167765996799</v>
      </c>
      <c r="H212" s="15">
        <v>22.129750000000001</v>
      </c>
      <c r="I212" s="15">
        <v>22.129750000000001</v>
      </c>
    </row>
    <row r="213" spans="1:9" ht="15" customHeight="1" x14ac:dyDescent="0.25">
      <c r="A213" s="12">
        <v>43979</v>
      </c>
      <c r="B213" s="16"/>
      <c r="C213" s="16"/>
      <c r="D213" s="16">
        <v>22.204999999999998</v>
      </c>
      <c r="E213" s="13">
        <v>-0.23650000000000301</v>
      </c>
      <c r="F213" s="13">
        <v>-1.0538511240336099</v>
      </c>
      <c r="G213" s="13">
        <v>15.099224810219701</v>
      </c>
      <c r="H213" s="16">
        <v>22.204999999999998</v>
      </c>
      <c r="I213" s="16">
        <v>22.204999999999998</v>
      </c>
    </row>
    <row r="214" spans="1:9" ht="15" customHeight="1" x14ac:dyDescent="0.25">
      <c r="A214" s="3">
        <v>43978</v>
      </c>
      <c r="B214" s="15"/>
      <c r="C214" s="15"/>
      <c r="D214" s="15">
        <v>22.441500000000001</v>
      </c>
      <c r="E214" s="10">
        <v>0.192500000000002</v>
      </c>
      <c r="F214" s="10">
        <v>0.86520742505282699</v>
      </c>
      <c r="G214" s="10">
        <v>16.325118377777301</v>
      </c>
      <c r="H214" s="15">
        <v>22.441500000000001</v>
      </c>
      <c r="I214" s="15">
        <v>22.441500000000001</v>
      </c>
    </row>
    <row r="215" spans="1:9" ht="15" customHeight="1" x14ac:dyDescent="0.25">
      <c r="A215" s="12">
        <v>43977</v>
      </c>
      <c r="B215" s="16"/>
      <c r="C215" s="16"/>
      <c r="D215" s="16">
        <v>22.248999999999999</v>
      </c>
      <c r="E215" s="13">
        <v>-0.29950000000000099</v>
      </c>
      <c r="F215" s="13">
        <v>-1.3282479987582301</v>
      </c>
      <c r="G215" s="13">
        <v>15.3272980320909</v>
      </c>
      <c r="H215" s="16">
        <v>22.248999999999999</v>
      </c>
      <c r="I215" s="16">
        <v>22.248999999999999</v>
      </c>
    </row>
    <row r="216" spans="1:9" ht="15" customHeight="1" x14ac:dyDescent="0.25">
      <c r="A216" s="3">
        <v>43976</v>
      </c>
      <c r="B216" s="15"/>
      <c r="C216" s="15"/>
      <c r="D216" s="15">
        <v>22.548500000000001</v>
      </c>
      <c r="E216" s="10">
        <v>-0.26650000000000001</v>
      </c>
      <c r="F216" s="10">
        <v>-1.1680911680911601</v>
      </c>
      <c r="G216" s="10">
        <v>16.879750985509499</v>
      </c>
      <c r="H216" s="15">
        <v>22.548500000000001</v>
      </c>
      <c r="I216" s="15">
        <v>22.548500000000001</v>
      </c>
    </row>
    <row r="217" spans="1:9" ht="15" customHeight="1" x14ac:dyDescent="0.25">
      <c r="A217" s="12">
        <v>43973</v>
      </c>
      <c r="B217" s="16"/>
      <c r="C217" s="16"/>
      <c r="D217" s="16">
        <v>22.815000000000001</v>
      </c>
      <c r="E217" s="13">
        <v>-9.47499999999976E-2</v>
      </c>
      <c r="F217" s="13">
        <v>-0.41357937122839999</v>
      </c>
      <c r="G217" s="13">
        <v>18.261149022524801</v>
      </c>
      <c r="H217" s="16">
        <v>22.815000000000001</v>
      </c>
      <c r="I217" s="16">
        <v>22.815000000000001</v>
      </c>
    </row>
    <row r="218" spans="1:9" ht="15" customHeight="1" x14ac:dyDescent="0.25">
      <c r="A218" s="3">
        <v>43972</v>
      </c>
      <c r="B218" s="15"/>
      <c r="C218" s="15"/>
      <c r="D218" s="15">
        <v>22.909749999999999</v>
      </c>
      <c r="E218" s="10">
        <v>-0.37225000000000102</v>
      </c>
      <c r="F218" s="10">
        <v>-1.59887466712481</v>
      </c>
      <c r="G218" s="10">
        <v>18.7522839718951</v>
      </c>
      <c r="H218" s="15">
        <v>22.909749999999999</v>
      </c>
      <c r="I218" s="15">
        <v>22.909749999999999</v>
      </c>
    </row>
    <row r="219" spans="1:9" ht="15" customHeight="1" x14ac:dyDescent="0.25">
      <c r="A219" s="12">
        <v>43971</v>
      </c>
      <c r="B219" s="16"/>
      <c r="C219" s="16"/>
      <c r="D219" s="16">
        <v>23.282</v>
      </c>
      <c r="E219" s="13">
        <v>-0.28600000000000098</v>
      </c>
      <c r="F219" s="13">
        <v>-1.2135098438560801</v>
      </c>
      <c r="G219" s="13">
        <v>20.6818352637485</v>
      </c>
      <c r="H219" s="16">
        <v>23.282</v>
      </c>
      <c r="I219" s="16">
        <v>23.282</v>
      </c>
    </row>
    <row r="220" spans="1:9" ht="15" customHeight="1" x14ac:dyDescent="0.25">
      <c r="A220" s="3">
        <v>43970</v>
      </c>
      <c r="B220" s="15"/>
      <c r="C220" s="15"/>
      <c r="D220" s="15">
        <v>23.568000000000001</v>
      </c>
      <c r="E220" s="10">
        <v>-2.4999999999977202E-3</v>
      </c>
      <c r="F220" s="10">
        <v>-1.06064784370252E-2</v>
      </c>
      <c r="G220" s="10">
        <v>22.164311205911201</v>
      </c>
      <c r="H220" s="15">
        <v>23.568000000000001</v>
      </c>
      <c r="I220" s="15">
        <v>23.568000000000001</v>
      </c>
    </row>
    <row r="221" spans="1:9" ht="15" customHeight="1" x14ac:dyDescent="0.25">
      <c r="A221" s="12">
        <v>43969</v>
      </c>
      <c r="B221" s="16"/>
      <c r="C221" s="16"/>
      <c r="D221" s="16">
        <v>23.570499999999999</v>
      </c>
      <c r="E221" s="13">
        <v>-0.35249999999999898</v>
      </c>
      <c r="F221" s="13">
        <v>-1.47347740667975</v>
      </c>
      <c r="G221" s="13">
        <v>22.177269911699302</v>
      </c>
      <c r="H221" s="16">
        <v>23.570499999999999</v>
      </c>
      <c r="I221" s="16">
        <v>23.570499999999999</v>
      </c>
    </row>
    <row r="222" spans="1:9" ht="15" customHeight="1" x14ac:dyDescent="0.25">
      <c r="A222" s="3">
        <v>43966</v>
      </c>
      <c r="B222" s="15"/>
      <c r="C222" s="15"/>
      <c r="D222" s="15">
        <v>23.922999999999998</v>
      </c>
      <c r="E222" s="10">
        <v>-0.215500000000002</v>
      </c>
      <c r="F222" s="10">
        <v>-0.89276467054706299</v>
      </c>
      <c r="G222" s="10">
        <v>24.004447427826399</v>
      </c>
      <c r="H222" s="15">
        <v>23.922999999999998</v>
      </c>
      <c r="I222" s="15">
        <v>23.922999999999998</v>
      </c>
    </row>
    <row r="223" spans="1:9" ht="15" customHeight="1" x14ac:dyDescent="0.25">
      <c r="A223" s="12">
        <v>43965</v>
      </c>
      <c r="B223" s="16"/>
      <c r="C223" s="16"/>
      <c r="D223" s="16">
        <v>24.138500000000001</v>
      </c>
      <c r="E223" s="13">
        <v>-0.13599999999999901</v>
      </c>
      <c r="F223" s="13">
        <v>-0.56025870769736896</v>
      </c>
      <c r="G223" s="13">
        <v>25.121487866763701</v>
      </c>
      <c r="H223" s="16">
        <v>24.138500000000001</v>
      </c>
      <c r="I223" s="16">
        <v>24.138500000000001</v>
      </c>
    </row>
    <row r="224" spans="1:9" ht="15" customHeight="1" x14ac:dyDescent="0.25">
      <c r="A224" s="3">
        <v>43964</v>
      </c>
      <c r="B224" s="15"/>
      <c r="C224" s="15"/>
      <c r="D224" s="15">
        <v>24.2745</v>
      </c>
      <c r="E224" s="10">
        <v>0.24149999999999799</v>
      </c>
      <c r="F224" s="10">
        <v>1.0048683060791299</v>
      </c>
      <c r="G224" s="10">
        <v>25.8264414616383</v>
      </c>
      <c r="H224" s="15">
        <v>24.2745</v>
      </c>
      <c r="I224" s="15">
        <v>24.2745</v>
      </c>
    </row>
    <row r="225" spans="1:9" ht="15" customHeight="1" x14ac:dyDescent="0.25">
      <c r="A225" s="12">
        <v>43963</v>
      </c>
      <c r="B225" s="16"/>
      <c r="C225" s="16"/>
      <c r="D225" s="16">
        <v>24.033000000000001</v>
      </c>
      <c r="E225" s="13">
        <v>0.215500000000002</v>
      </c>
      <c r="F225" s="13">
        <v>0.90479689304083699</v>
      </c>
      <c r="G225" s="13">
        <v>24.5746304825044</v>
      </c>
      <c r="H225" s="16">
        <v>24.033000000000001</v>
      </c>
      <c r="I225" s="16">
        <v>24.033000000000001</v>
      </c>
    </row>
    <row r="226" spans="1:9" ht="15" customHeight="1" x14ac:dyDescent="0.25">
      <c r="A226" s="3">
        <v>43962</v>
      </c>
      <c r="B226" s="15"/>
      <c r="C226" s="15"/>
      <c r="D226" s="15">
        <v>23.817499999999999</v>
      </c>
      <c r="E226" s="10">
        <v>0.13299999999999901</v>
      </c>
      <c r="F226" s="10">
        <v>0.56154869218265602</v>
      </c>
      <c r="G226" s="10">
        <v>23.457590043567102</v>
      </c>
      <c r="H226" s="15">
        <v>23.817499999999999</v>
      </c>
      <c r="I226" s="15">
        <v>23.817499999999999</v>
      </c>
    </row>
    <row r="227" spans="1:9" ht="15" customHeight="1" x14ac:dyDescent="0.25">
      <c r="A227" s="12">
        <v>43959</v>
      </c>
      <c r="B227" s="16"/>
      <c r="C227" s="16"/>
      <c r="D227" s="16">
        <v>23.6845</v>
      </c>
      <c r="E227" s="13">
        <v>-0.434000000000001</v>
      </c>
      <c r="F227" s="13">
        <v>-1.7994485560876501</v>
      </c>
      <c r="G227" s="13">
        <v>22.768186895638301</v>
      </c>
      <c r="H227" s="16">
        <v>23.6845</v>
      </c>
      <c r="I227" s="16">
        <v>23.6845</v>
      </c>
    </row>
    <row r="228" spans="1:9" ht="15" customHeight="1" x14ac:dyDescent="0.25">
      <c r="A228" s="3">
        <v>43958</v>
      </c>
      <c r="B228" s="15"/>
      <c r="C228" s="15"/>
      <c r="D228" s="15">
        <v>24.118500000000001</v>
      </c>
      <c r="E228" s="10">
        <v>-0.19749999999999801</v>
      </c>
      <c r="F228" s="10">
        <v>-0.81222240500081699</v>
      </c>
      <c r="G228" s="10">
        <v>25.017818220458601</v>
      </c>
      <c r="H228" s="15">
        <v>24.118500000000001</v>
      </c>
      <c r="I228" s="15">
        <v>24.118500000000001</v>
      </c>
    </row>
    <row r="229" spans="1:9" ht="15" customHeight="1" x14ac:dyDescent="0.25">
      <c r="A229" s="12">
        <v>43957</v>
      </c>
      <c r="B229" s="16"/>
      <c r="C229" s="16"/>
      <c r="D229" s="16">
        <v>24.315999999999999</v>
      </c>
      <c r="E229" s="13">
        <v>0.48849999999999799</v>
      </c>
      <c r="F229" s="13">
        <v>2.0501521351379699</v>
      </c>
      <c r="G229" s="13">
        <v>26.041555977721298</v>
      </c>
      <c r="H229" s="16">
        <v>24.315999999999999</v>
      </c>
      <c r="I229" s="16">
        <v>24.315999999999999</v>
      </c>
    </row>
    <row r="230" spans="1:9" ht="15" customHeight="1" x14ac:dyDescent="0.25">
      <c r="A230" s="3">
        <v>43956</v>
      </c>
      <c r="B230" s="15"/>
      <c r="C230" s="15"/>
      <c r="D230" s="15">
        <v>23.827500000000001</v>
      </c>
      <c r="E230" s="10">
        <v>-0.56649999999999701</v>
      </c>
      <c r="F230" s="10">
        <v>-2.32229236697547</v>
      </c>
      <c r="G230" s="10">
        <v>23.509424866719701</v>
      </c>
      <c r="H230" s="15">
        <v>23.827500000000001</v>
      </c>
      <c r="I230" s="15">
        <v>23.827500000000001</v>
      </c>
    </row>
    <row r="231" spans="1:9" ht="15" customHeight="1" x14ac:dyDescent="0.25">
      <c r="A231" s="12">
        <v>43955</v>
      </c>
      <c r="B231" s="16"/>
      <c r="C231" s="16"/>
      <c r="D231" s="16">
        <v>24.393999999999998</v>
      </c>
      <c r="E231" s="13">
        <v>-0.30375000000000002</v>
      </c>
      <c r="F231" s="13">
        <v>-1.2298691176321701</v>
      </c>
      <c r="G231" s="13">
        <v>26.445867598311199</v>
      </c>
      <c r="H231" s="16">
        <v>24.393999999999998</v>
      </c>
      <c r="I231" s="16">
        <v>24.393999999999998</v>
      </c>
    </row>
    <row r="232" spans="1:9" ht="15" customHeight="1" x14ac:dyDescent="0.25">
      <c r="A232" s="3">
        <v>43952</v>
      </c>
      <c r="B232" s="15"/>
      <c r="C232" s="15"/>
      <c r="D232" s="15">
        <v>24.697749999999999</v>
      </c>
      <c r="E232" s="10">
        <v>0.88775000000000004</v>
      </c>
      <c r="F232" s="10">
        <v>3.7284754304913901</v>
      </c>
      <c r="G232" s="10">
        <v>28.020350351569601</v>
      </c>
      <c r="H232" s="15">
        <v>24.697749999999999</v>
      </c>
      <c r="I232" s="15">
        <v>24.697749999999999</v>
      </c>
    </row>
    <row r="233" spans="1:9" ht="15" customHeight="1" x14ac:dyDescent="0.25">
      <c r="A233" s="12">
        <v>43951</v>
      </c>
      <c r="B233" s="16"/>
      <c r="C233" s="16"/>
      <c r="D233" s="16">
        <v>23.81</v>
      </c>
      <c r="E233" s="13">
        <v>-0.1905</v>
      </c>
      <c r="F233" s="13">
        <v>-0.79373346388617005</v>
      </c>
      <c r="G233" s="13">
        <v>23.418713926202699</v>
      </c>
      <c r="H233" s="16">
        <v>23.81</v>
      </c>
      <c r="I233" s="16">
        <v>23.81</v>
      </c>
    </row>
    <row r="234" spans="1:9" ht="15" customHeight="1" x14ac:dyDescent="0.25">
      <c r="A234" s="3">
        <v>43950</v>
      </c>
      <c r="B234" s="15"/>
      <c r="C234" s="15"/>
      <c r="D234" s="15">
        <v>24.000499999999999</v>
      </c>
      <c r="E234" s="10">
        <v>-0.46400000000000202</v>
      </c>
      <c r="F234" s="10">
        <v>-1.8966257229863701</v>
      </c>
      <c r="G234" s="10">
        <v>24.406167307258599</v>
      </c>
      <c r="H234" s="15">
        <v>24.000499999999999</v>
      </c>
      <c r="I234" s="15">
        <v>24.000499999999999</v>
      </c>
    </row>
    <row r="235" spans="1:9" ht="15" customHeight="1" x14ac:dyDescent="0.25">
      <c r="A235" s="12">
        <v>43949</v>
      </c>
      <c r="B235" s="16"/>
      <c r="C235" s="16"/>
      <c r="D235" s="16">
        <v>24.464500000000001</v>
      </c>
      <c r="E235" s="13">
        <v>-0.368999999999999</v>
      </c>
      <c r="F235" s="13">
        <v>-1.48589606781162</v>
      </c>
      <c r="G235" s="13">
        <v>26.811303101536598</v>
      </c>
      <c r="H235" s="16">
        <v>24.464500000000001</v>
      </c>
      <c r="I235" s="16">
        <v>24.464500000000001</v>
      </c>
    </row>
    <row r="236" spans="1:9" ht="15" customHeight="1" x14ac:dyDescent="0.25">
      <c r="A236" s="3">
        <v>43948</v>
      </c>
      <c r="B236" s="15"/>
      <c r="C236" s="15"/>
      <c r="D236" s="15">
        <v>24.833500000000001</v>
      </c>
      <c r="E236" s="10">
        <v>-2.1249999999998399E-2</v>
      </c>
      <c r="F236" s="10">
        <v>-8.5496736036361196E-2</v>
      </c>
      <c r="G236" s="10">
        <v>28.724008075865399</v>
      </c>
      <c r="H236" s="15">
        <v>24.833500000000001</v>
      </c>
      <c r="I236" s="15">
        <v>24.833500000000001</v>
      </c>
    </row>
    <row r="237" spans="1:9" ht="15" customHeight="1" x14ac:dyDescent="0.25">
      <c r="A237" s="12">
        <v>43945</v>
      </c>
      <c r="B237" s="16"/>
      <c r="C237" s="16"/>
      <c r="D237" s="16">
        <v>24.854749999999999</v>
      </c>
      <c r="E237" s="13">
        <v>0.281749999999998</v>
      </c>
      <c r="F237" s="13">
        <v>1.14658364872013</v>
      </c>
      <c r="G237" s="13">
        <v>28.834157075064599</v>
      </c>
      <c r="H237" s="16">
        <v>24.854749999999999</v>
      </c>
      <c r="I237" s="16">
        <v>24.854749999999999</v>
      </c>
    </row>
    <row r="238" spans="1:9" ht="15" customHeight="1" x14ac:dyDescent="0.25">
      <c r="A238" s="3">
        <v>43944</v>
      </c>
      <c r="B238" s="15"/>
      <c r="C238" s="15"/>
      <c r="D238" s="15">
        <v>24.573</v>
      </c>
      <c r="E238" s="10">
        <v>8.5000000000014994E-3</v>
      </c>
      <c r="F238" s="10">
        <v>3.4602780435188898E-2</v>
      </c>
      <c r="G238" s="10">
        <v>27.373710932741702</v>
      </c>
      <c r="H238" s="15">
        <v>24.573</v>
      </c>
      <c r="I238" s="15">
        <v>24.573</v>
      </c>
    </row>
    <row r="239" spans="1:9" ht="15" customHeight="1" x14ac:dyDescent="0.25">
      <c r="A239" s="12">
        <v>43943</v>
      </c>
      <c r="B239" s="16"/>
      <c r="C239" s="16"/>
      <c r="D239" s="16">
        <v>24.564499999999999</v>
      </c>
      <c r="E239" s="13">
        <v>0.20449999999999899</v>
      </c>
      <c r="F239" s="13">
        <v>0.83949096880131502</v>
      </c>
      <c r="G239" s="13">
        <v>27.329651333061999</v>
      </c>
      <c r="H239" s="16">
        <v>24.564499999999999</v>
      </c>
      <c r="I239" s="16">
        <v>24.564499999999999</v>
      </c>
    </row>
    <row r="240" spans="1:9" ht="15" customHeight="1" x14ac:dyDescent="0.25">
      <c r="A240" s="3">
        <v>43942</v>
      </c>
      <c r="B240" s="15"/>
      <c r="C240" s="15"/>
      <c r="D240" s="15">
        <v>24.36</v>
      </c>
      <c r="E240" s="10">
        <v>0.36749999999999899</v>
      </c>
      <c r="F240" s="10">
        <v>1.5317286652078701</v>
      </c>
      <c r="G240" s="10">
        <v>26.269629199592501</v>
      </c>
      <c r="H240" s="15">
        <v>24.36</v>
      </c>
      <c r="I240" s="15">
        <v>24.36</v>
      </c>
    </row>
    <row r="241" spans="1:9" ht="15" customHeight="1" x14ac:dyDescent="0.25">
      <c r="A241" s="12">
        <v>43941</v>
      </c>
      <c r="B241" s="16"/>
      <c r="C241" s="16"/>
      <c r="D241" s="16">
        <v>23.9925</v>
      </c>
      <c r="E241" s="13">
        <v>2.9749999999999902E-2</v>
      </c>
      <c r="F241" s="13">
        <v>0.124151026071706</v>
      </c>
      <c r="G241" s="13">
        <v>24.364699448736602</v>
      </c>
      <c r="H241" s="16">
        <v>23.9925</v>
      </c>
      <c r="I241" s="16">
        <v>23.9925</v>
      </c>
    </row>
    <row r="242" spans="1:9" ht="15" customHeight="1" x14ac:dyDescent="0.25">
      <c r="A242" s="3">
        <v>43938</v>
      </c>
      <c r="B242" s="15"/>
      <c r="C242" s="15"/>
      <c r="D242" s="15">
        <v>23.96275</v>
      </c>
      <c r="E242" s="10">
        <v>-0.211749999999998</v>
      </c>
      <c r="F242" s="10">
        <v>-0.87592297669031305</v>
      </c>
      <c r="G242" s="10">
        <v>24.210490849857798</v>
      </c>
      <c r="H242" s="15">
        <v>23.96275</v>
      </c>
      <c r="I242" s="15">
        <v>23.96275</v>
      </c>
    </row>
    <row r="243" spans="1:9" ht="15" customHeight="1" x14ac:dyDescent="0.25">
      <c r="A243" s="12">
        <v>43937</v>
      </c>
      <c r="B243" s="16"/>
      <c r="C243" s="16"/>
      <c r="D243" s="16">
        <v>24.174499999999998</v>
      </c>
      <c r="E243" s="13">
        <v>0.13149999999999901</v>
      </c>
      <c r="F243" s="13">
        <v>0.54693673834380596</v>
      </c>
      <c r="G243" s="13">
        <v>25.308093230112899</v>
      </c>
      <c r="H243" s="16">
        <v>24.174499999999998</v>
      </c>
      <c r="I243" s="16">
        <v>24.174499999999998</v>
      </c>
    </row>
    <row r="244" spans="1:9" ht="15" customHeight="1" x14ac:dyDescent="0.25">
      <c r="A244" s="3">
        <v>43936</v>
      </c>
      <c r="B244" s="15"/>
      <c r="C244" s="15"/>
      <c r="D244" s="15">
        <v>24.042999999999999</v>
      </c>
      <c r="E244" s="10">
        <v>0.496499999999997</v>
      </c>
      <c r="F244" s="10">
        <v>2.1085936338733902</v>
      </c>
      <c r="G244" s="10">
        <v>24.6264653056569</v>
      </c>
      <c r="H244" s="15">
        <v>24.042999999999999</v>
      </c>
      <c r="I244" s="15">
        <v>24.042999999999999</v>
      </c>
    </row>
    <row r="245" spans="1:9" ht="15" customHeight="1" x14ac:dyDescent="0.25">
      <c r="A245" s="12">
        <v>43935</v>
      </c>
      <c r="B245" s="16"/>
      <c r="C245" s="16"/>
      <c r="D245" s="16">
        <v>23.546500000000002</v>
      </c>
      <c r="E245" s="13">
        <v>-0.23349999999999899</v>
      </c>
      <c r="F245" s="13">
        <v>-0.98191757779646505</v>
      </c>
      <c r="G245" s="13">
        <v>22.052866336133199</v>
      </c>
      <c r="H245" s="16">
        <v>23.546500000000002</v>
      </c>
      <c r="I245" s="16">
        <v>23.546500000000002</v>
      </c>
    </row>
    <row r="246" spans="1:9" ht="15" customHeight="1" x14ac:dyDescent="0.25">
      <c r="A246" s="3">
        <v>43934</v>
      </c>
      <c r="B246" s="15"/>
      <c r="C246" s="15"/>
      <c r="D246" s="15">
        <v>23.78</v>
      </c>
      <c r="E246" s="10">
        <v>0.334478</v>
      </c>
      <c r="F246" s="10">
        <v>1.42661784199131</v>
      </c>
      <c r="G246" s="10">
        <v>23.263209456745098</v>
      </c>
      <c r="H246" s="15">
        <v>23.78</v>
      </c>
      <c r="I246" s="15">
        <v>23.78</v>
      </c>
    </row>
    <row r="247" spans="1:9" ht="15" customHeight="1" x14ac:dyDescent="0.25">
      <c r="A247" s="12">
        <v>43931</v>
      </c>
      <c r="B247" s="16"/>
      <c r="C247" s="16"/>
      <c r="D247" s="16">
        <v>23.445522</v>
      </c>
      <c r="E247" s="13">
        <v>2.2000000001298701E-5</v>
      </c>
      <c r="F247" s="13">
        <v>9.3834637793221905E-5</v>
      </c>
      <c r="G247" s="13">
        <v>21.529448658903501</v>
      </c>
      <c r="H247" s="16">
        <v>23.445522</v>
      </c>
      <c r="I247" s="16">
        <v>23.445522</v>
      </c>
    </row>
    <row r="248" spans="1:9" ht="15" customHeight="1" x14ac:dyDescent="0.25">
      <c r="A248" s="3">
        <v>43930</v>
      </c>
      <c r="B248" s="15"/>
      <c r="C248" s="15"/>
      <c r="D248" s="15">
        <v>23.445499999999999</v>
      </c>
      <c r="E248" s="10">
        <v>-0.74300000000000199</v>
      </c>
      <c r="F248" s="10">
        <v>-3.0717076296587198</v>
      </c>
      <c r="G248" s="10">
        <v>21.529334622292598</v>
      </c>
      <c r="H248" s="15">
        <v>23.445499999999999</v>
      </c>
      <c r="I248" s="15">
        <v>23.445499999999999</v>
      </c>
    </row>
    <row r="249" spans="1:9" ht="15" customHeight="1" x14ac:dyDescent="0.25">
      <c r="A249" s="12">
        <v>43929</v>
      </c>
      <c r="B249" s="16"/>
      <c r="C249" s="16"/>
      <c r="D249" s="16">
        <v>24.188500000000001</v>
      </c>
      <c r="E249" s="13">
        <v>6.2250000000002297E-2</v>
      </c>
      <c r="F249" s="13">
        <v>0.258017719289171</v>
      </c>
      <c r="G249" s="13">
        <v>25.380661982526401</v>
      </c>
      <c r="H249" s="16">
        <v>24.188500000000001</v>
      </c>
      <c r="I249" s="16">
        <v>24.188500000000001</v>
      </c>
    </row>
    <row r="250" spans="1:9" ht="15" customHeight="1" x14ac:dyDescent="0.25">
      <c r="A250" s="3">
        <v>43928</v>
      </c>
      <c r="B250" s="15"/>
      <c r="C250" s="15"/>
      <c r="D250" s="15">
        <v>24.126249999999999</v>
      </c>
      <c r="E250" s="10">
        <v>-0.67624999999999902</v>
      </c>
      <c r="F250" s="10">
        <v>-2.7265396633403798</v>
      </c>
      <c r="G250" s="10">
        <v>25.0579902084019</v>
      </c>
      <c r="H250" s="15">
        <v>24.126249999999999</v>
      </c>
      <c r="I250" s="15">
        <v>24.126249999999999</v>
      </c>
    </row>
    <row r="251" spans="1:9" ht="15" customHeight="1" x14ac:dyDescent="0.25">
      <c r="A251" s="12">
        <v>43927</v>
      </c>
      <c r="B251" s="16"/>
      <c r="C251" s="16"/>
      <c r="D251" s="16">
        <v>24.802499999999998</v>
      </c>
      <c r="E251" s="13">
        <v>0.22849999999999601</v>
      </c>
      <c r="F251" s="13">
        <v>0.92984455115161502</v>
      </c>
      <c r="G251" s="13">
        <v>28.563320124092499</v>
      </c>
      <c r="H251" s="16">
        <v>24.802499999999998</v>
      </c>
      <c r="I251" s="16">
        <v>24.802499999999998</v>
      </c>
    </row>
    <row r="252" spans="1:9" ht="15" customHeight="1" x14ac:dyDescent="0.25">
      <c r="A252" s="3">
        <v>43924</v>
      </c>
      <c r="B252" s="15"/>
      <c r="C252" s="15"/>
      <c r="D252" s="15">
        <v>24.574000000000002</v>
      </c>
      <c r="E252" s="10">
        <v>0.56399999999999995</v>
      </c>
      <c r="F252" s="10">
        <v>2.3490212411495199</v>
      </c>
      <c r="G252" s="10">
        <v>27.378894415056902</v>
      </c>
      <c r="H252" s="15">
        <v>24.574000000000002</v>
      </c>
      <c r="I252" s="15">
        <v>24.574000000000002</v>
      </c>
    </row>
    <row r="253" spans="1:9" ht="15" customHeight="1" x14ac:dyDescent="0.25">
      <c r="A253" s="12">
        <v>43923</v>
      </c>
      <c r="B253" s="16"/>
      <c r="C253" s="16"/>
      <c r="D253" s="16">
        <v>24.01</v>
      </c>
      <c r="E253" s="13">
        <v>-0.32699999999999801</v>
      </c>
      <c r="F253" s="13">
        <v>-1.3436331511689901</v>
      </c>
      <c r="G253" s="13">
        <v>24.455410389253601</v>
      </c>
      <c r="H253" s="16">
        <v>24.01</v>
      </c>
      <c r="I253" s="16">
        <v>24.01</v>
      </c>
    </row>
    <row r="254" spans="1:9" ht="15" customHeight="1" x14ac:dyDescent="0.25">
      <c r="A254" s="3">
        <v>43922</v>
      </c>
      <c r="B254" s="15"/>
      <c r="C254" s="15"/>
      <c r="D254" s="15">
        <v>24.337</v>
      </c>
      <c r="E254" s="10">
        <v>0.87774999999999803</v>
      </c>
      <c r="F254" s="10">
        <v>3.74159446700128</v>
      </c>
      <c r="G254" s="10">
        <v>26.150409106341701</v>
      </c>
      <c r="H254" s="15">
        <v>24.337</v>
      </c>
      <c r="I254" s="15">
        <v>24.337</v>
      </c>
    </row>
    <row r="255" spans="1:9" ht="15" customHeight="1" x14ac:dyDescent="0.25">
      <c r="A255" s="12">
        <v>43921</v>
      </c>
      <c r="B255" s="16"/>
      <c r="C255" s="16"/>
      <c r="D255" s="16">
        <v>23.459250000000001</v>
      </c>
      <c r="E255" s="13">
        <v>-0.75924999999999798</v>
      </c>
      <c r="F255" s="13">
        <v>-3.13500010322685</v>
      </c>
      <c r="G255" s="13">
        <v>21.6006075041273</v>
      </c>
      <c r="H255" s="16">
        <v>23.459250000000001</v>
      </c>
      <c r="I255" s="16">
        <v>23.459250000000001</v>
      </c>
    </row>
    <row r="256" spans="1:9" ht="15" customHeight="1" x14ac:dyDescent="0.25">
      <c r="A256" s="3">
        <v>43920</v>
      </c>
      <c r="B256" s="15"/>
      <c r="C256" s="15"/>
      <c r="D256" s="15">
        <v>24.218499999999999</v>
      </c>
      <c r="E256" s="10">
        <v>0.81374999999999797</v>
      </c>
      <c r="F256" s="10">
        <v>3.4768583300398301</v>
      </c>
      <c r="G256" s="10">
        <v>25.536166451984101</v>
      </c>
      <c r="H256" s="15">
        <v>24.218499999999999</v>
      </c>
      <c r="I256" s="15">
        <v>24.218499999999999</v>
      </c>
    </row>
    <row r="257" spans="1:9" ht="15" customHeight="1" x14ac:dyDescent="0.25">
      <c r="A257" s="12">
        <v>43917</v>
      </c>
      <c r="B257" s="16"/>
      <c r="C257" s="16"/>
      <c r="D257" s="16">
        <v>23.40475</v>
      </c>
      <c r="E257" s="13">
        <v>0.28125</v>
      </c>
      <c r="F257" s="13">
        <v>1.2162951110342199</v>
      </c>
      <c r="G257" s="13">
        <v>21.3181077179459</v>
      </c>
      <c r="H257" s="16">
        <v>23.40475</v>
      </c>
      <c r="I257" s="16">
        <v>23.40475</v>
      </c>
    </row>
    <row r="258" spans="1:9" ht="15" customHeight="1" x14ac:dyDescent="0.25">
      <c r="A258" s="3">
        <v>43916</v>
      </c>
      <c r="B258" s="15"/>
      <c r="C258" s="15"/>
      <c r="D258" s="15">
        <v>23.1235</v>
      </c>
      <c r="E258" s="10">
        <v>-1.2669999999999899</v>
      </c>
      <c r="F258" s="10">
        <v>-5.1946454562227098</v>
      </c>
      <c r="G258" s="10">
        <v>19.8602533167807</v>
      </c>
      <c r="H258" s="15">
        <v>23.1235</v>
      </c>
      <c r="I258" s="15">
        <v>23.1235</v>
      </c>
    </row>
    <row r="259" spans="1:9" ht="15" customHeight="1" x14ac:dyDescent="0.25">
      <c r="A259" s="12">
        <v>43915</v>
      </c>
      <c r="B259" s="16"/>
      <c r="C259" s="16"/>
      <c r="D259" s="16">
        <v>24.390499999999999</v>
      </c>
      <c r="E259" s="13">
        <v>-0.75149999999999995</v>
      </c>
      <c r="F259" s="13">
        <v>-2.9890223530347599</v>
      </c>
      <c r="G259" s="13">
        <v>26.427725410207799</v>
      </c>
      <c r="H259" s="16">
        <v>24.390499999999999</v>
      </c>
      <c r="I259" s="16">
        <v>24.390499999999999</v>
      </c>
    </row>
    <row r="260" spans="1:9" ht="15" customHeight="1" x14ac:dyDescent="0.25">
      <c r="A260" s="3">
        <v>43914</v>
      </c>
      <c r="B260" s="15"/>
      <c r="C260" s="15"/>
      <c r="D260" s="15">
        <v>25.141999999999999</v>
      </c>
      <c r="E260" s="10">
        <v>2.4999999999977202E-3</v>
      </c>
      <c r="F260" s="10">
        <v>9.9445096362282808E-3</v>
      </c>
      <c r="G260" s="10">
        <v>30.323112370121301</v>
      </c>
      <c r="H260" s="15">
        <v>25.141999999999999</v>
      </c>
      <c r="I260" s="15">
        <v>25.141999999999999</v>
      </c>
    </row>
    <row r="261" spans="1:9" ht="15" customHeight="1" x14ac:dyDescent="0.25">
      <c r="A261" s="12">
        <v>43913</v>
      </c>
      <c r="B261" s="16"/>
      <c r="C261" s="16"/>
      <c r="D261" s="16">
        <v>25.139500000000002</v>
      </c>
      <c r="E261" s="13">
        <v>1.107</v>
      </c>
      <c r="F261" s="13">
        <v>4.6062623530635598</v>
      </c>
      <c r="G261" s="13">
        <v>30.3101536643332</v>
      </c>
      <c r="H261" s="16">
        <v>25.139500000000002</v>
      </c>
      <c r="I261" s="16">
        <v>25.139500000000002</v>
      </c>
    </row>
    <row r="262" spans="1:9" ht="15" customHeight="1" x14ac:dyDescent="0.25">
      <c r="A262" s="3">
        <v>43910</v>
      </c>
      <c r="B262" s="15"/>
      <c r="C262" s="15"/>
      <c r="D262" s="15">
        <v>24.032499999999999</v>
      </c>
      <c r="E262" s="10">
        <v>-6.8000000000001296E-2</v>
      </c>
      <c r="F262" s="10">
        <v>-0.282151822576304</v>
      </c>
      <c r="G262" s="10">
        <v>24.572038741346802</v>
      </c>
      <c r="H262" s="15">
        <v>24.032499999999999</v>
      </c>
      <c r="I262" s="15">
        <v>24.032499999999999</v>
      </c>
    </row>
    <row r="263" spans="1:9" ht="15" customHeight="1" x14ac:dyDescent="0.25">
      <c r="A263" s="12">
        <v>43909</v>
      </c>
      <c r="B263" s="16"/>
      <c r="C263" s="16"/>
      <c r="D263" s="16">
        <v>24.1005</v>
      </c>
      <c r="E263" s="13">
        <v>0.373499999999999</v>
      </c>
      <c r="F263" s="13">
        <v>1.5741560247819</v>
      </c>
      <c r="G263" s="13">
        <v>24.9245155387841</v>
      </c>
      <c r="H263" s="16">
        <v>24.1005</v>
      </c>
      <c r="I263" s="16">
        <v>24.1005</v>
      </c>
    </row>
    <row r="264" spans="1:9" ht="15" customHeight="1" x14ac:dyDescent="0.25">
      <c r="A264" s="3">
        <v>43908</v>
      </c>
      <c r="B264" s="15"/>
      <c r="C264" s="15"/>
      <c r="D264" s="15">
        <v>23.727</v>
      </c>
      <c r="E264" s="10">
        <v>0.57199999999999895</v>
      </c>
      <c r="F264" s="10">
        <v>2.4703087885985702</v>
      </c>
      <c r="G264" s="10">
        <v>22.988484894036599</v>
      </c>
      <c r="H264" s="15">
        <v>23.727</v>
      </c>
      <c r="I264" s="15">
        <v>23.727</v>
      </c>
    </row>
    <row r="265" spans="1:9" ht="15" customHeight="1" x14ac:dyDescent="0.25">
      <c r="A265" s="12">
        <v>43907</v>
      </c>
      <c r="B265" s="16"/>
      <c r="C265" s="16"/>
      <c r="D265" s="16">
        <v>23.155000000000001</v>
      </c>
      <c r="E265" s="13">
        <v>0.5</v>
      </c>
      <c r="F265" s="13">
        <v>2.2070183182520502</v>
      </c>
      <c r="G265" s="13">
        <v>20.023533009711201</v>
      </c>
      <c r="H265" s="16">
        <v>23.155000000000001</v>
      </c>
      <c r="I265" s="16">
        <v>23.155000000000001</v>
      </c>
    </row>
    <row r="266" spans="1:9" ht="15" customHeight="1" x14ac:dyDescent="0.25">
      <c r="A266" s="3">
        <v>43906</v>
      </c>
      <c r="B266" s="15"/>
      <c r="C266" s="15"/>
      <c r="D266" s="15">
        <v>22.655000000000001</v>
      </c>
      <c r="E266" s="10">
        <v>0.74425000000000097</v>
      </c>
      <c r="F266" s="10">
        <v>3.3967344796504002</v>
      </c>
      <c r="G266" s="10">
        <v>17.4317918520841</v>
      </c>
      <c r="H266" s="15">
        <v>22.655000000000001</v>
      </c>
      <c r="I266" s="15">
        <v>22.655000000000001</v>
      </c>
    </row>
    <row r="267" spans="1:9" ht="15" customHeight="1" x14ac:dyDescent="0.25">
      <c r="A267" s="12">
        <v>43903</v>
      </c>
      <c r="B267" s="16"/>
      <c r="C267" s="16"/>
      <c r="D267" s="16">
        <v>21.91075</v>
      </c>
      <c r="E267" s="13">
        <v>-0.43374999999999903</v>
      </c>
      <c r="F267" s="13">
        <v>-1.94119358231331</v>
      </c>
      <c r="G267" s="13">
        <v>13.5739851389562</v>
      </c>
      <c r="H267" s="16">
        <v>21.91075</v>
      </c>
      <c r="I267" s="16">
        <v>21.91075</v>
      </c>
    </row>
    <row r="268" spans="1:9" ht="15" customHeight="1" x14ac:dyDescent="0.25">
      <c r="A268" s="3">
        <v>43902</v>
      </c>
      <c r="B268" s="15"/>
      <c r="C268" s="15"/>
      <c r="D268" s="15">
        <v>22.3445</v>
      </c>
      <c r="E268" s="10">
        <v>1.1395</v>
      </c>
      <c r="F268" s="10">
        <v>5.3737326102334304</v>
      </c>
      <c r="G268" s="10">
        <v>15.8223205931977</v>
      </c>
      <c r="H268" s="15">
        <v>22.3445</v>
      </c>
      <c r="I268" s="15">
        <v>22.3445</v>
      </c>
    </row>
    <row r="269" spans="1:9" ht="15" customHeight="1" x14ac:dyDescent="0.25">
      <c r="A269" s="12">
        <v>43901</v>
      </c>
      <c r="B269" s="16"/>
      <c r="C269" s="16"/>
      <c r="D269" s="16">
        <v>21.204999999999998</v>
      </c>
      <c r="E269" s="13">
        <v>0.17624999999999899</v>
      </c>
      <c r="F269" s="13">
        <v>0.83813826309220296</v>
      </c>
      <c r="G269" s="13">
        <v>9.9157424949655297</v>
      </c>
      <c r="H269" s="16">
        <v>21.204999999999998</v>
      </c>
      <c r="I269" s="16">
        <v>21.204999999999998</v>
      </c>
    </row>
    <row r="270" spans="1:9" ht="15" customHeight="1" x14ac:dyDescent="0.25">
      <c r="A270" s="3">
        <v>43900</v>
      </c>
      <c r="B270" s="15"/>
      <c r="C270" s="15"/>
      <c r="D270" s="15">
        <v>21.028749999999999</v>
      </c>
      <c r="E270" s="10">
        <v>0.10024999999999901</v>
      </c>
      <c r="F270" s="10">
        <v>0.47901187376064802</v>
      </c>
      <c r="G270" s="10">
        <v>9.0021537369019793</v>
      </c>
      <c r="H270" s="15">
        <v>21.028749999999999</v>
      </c>
      <c r="I270" s="15">
        <v>21.028749999999999</v>
      </c>
    </row>
    <row r="271" spans="1:9" ht="15" customHeight="1" x14ac:dyDescent="0.25">
      <c r="A271" s="12">
        <v>43899</v>
      </c>
      <c r="B271" s="16"/>
      <c r="C271" s="16"/>
      <c r="D271" s="16">
        <v>20.9285</v>
      </c>
      <c r="E271" s="13">
        <v>0.83499999999999996</v>
      </c>
      <c r="F271" s="13">
        <v>4.1555726976385499</v>
      </c>
      <c r="G271" s="13">
        <v>8.4825096347977507</v>
      </c>
      <c r="H271" s="16">
        <v>20.9285</v>
      </c>
      <c r="I271" s="16">
        <v>20.9285</v>
      </c>
    </row>
    <row r="272" spans="1:9" ht="15" customHeight="1" x14ac:dyDescent="0.25">
      <c r="A272" s="3">
        <v>43896</v>
      </c>
      <c r="B272" s="15"/>
      <c r="C272" s="15"/>
      <c r="D272" s="15">
        <v>20.093499999999999</v>
      </c>
      <c r="E272" s="10">
        <v>0.315999999999998</v>
      </c>
      <c r="F272" s="10">
        <v>1.5977752496523601</v>
      </c>
      <c r="G272" s="10">
        <v>4.1543019015604798</v>
      </c>
      <c r="H272" s="15">
        <v>20.093499999999999</v>
      </c>
      <c r="I272" s="15">
        <v>20.093499999999999</v>
      </c>
    </row>
    <row r="273" spans="1:9" ht="15" customHeight="1" x14ac:dyDescent="0.25">
      <c r="A273" s="12">
        <v>43895</v>
      </c>
      <c r="B273" s="16"/>
      <c r="C273" s="16"/>
      <c r="D273" s="16">
        <v>19.7775</v>
      </c>
      <c r="E273" s="13">
        <v>0.29125000000000101</v>
      </c>
      <c r="F273" s="13">
        <v>1.49464365899032</v>
      </c>
      <c r="G273" s="13">
        <v>2.5163214899401498</v>
      </c>
      <c r="H273" s="16">
        <v>19.7775</v>
      </c>
      <c r="I273" s="16">
        <v>19.7775</v>
      </c>
    </row>
    <row r="274" spans="1:9" ht="15" customHeight="1" x14ac:dyDescent="0.25">
      <c r="A274" s="3">
        <v>43894</v>
      </c>
      <c r="B274" s="15"/>
      <c r="C274" s="15"/>
      <c r="D274" s="15">
        <v>19.486249999999998</v>
      </c>
      <c r="E274" s="10">
        <v>0.25924999999999798</v>
      </c>
      <c r="F274" s="10">
        <v>1.34836427939875</v>
      </c>
      <c r="G274" s="10">
        <v>1.0066322656223601</v>
      </c>
      <c r="H274" s="15">
        <v>19.486249999999998</v>
      </c>
      <c r="I274" s="15">
        <v>19.486249999999998</v>
      </c>
    </row>
    <row r="275" spans="1:9" ht="15" customHeight="1" x14ac:dyDescent="0.25">
      <c r="A275" s="12">
        <v>43893</v>
      </c>
      <c r="B275" s="16"/>
      <c r="C275" s="16"/>
      <c r="D275" s="16">
        <v>19.227</v>
      </c>
      <c r="E275" s="13">
        <v>-0.52124999999999799</v>
      </c>
      <c r="F275" s="13">
        <v>-2.6394743838061498</v>
      </c>
      <c r="G275" s="13">
        <v>-0.33718552460728302</v>
      </c>
      <c r="H275" s="16">
        <v>19.227</v>
      </c>
      <c r="I275" s="16">
        <v>19.227</v>
      </c>
    </row>
    <row r="276" spans="1:9" ht="15" customHeight="1" x14ac:dyDescent="0.25">
      <c r="A276" s="3">
        <v>43892</v>
      </c>
      <c r="B276" s="15"/>
      <c r="C276" s="15"/>
      <c r="D276" s="15">
        <v>19.748249999999999</v>
      </c>
      <c r="E276" s="10">
        <v>-4.8250000000002999E-2</v>
      </c>
      <c r="F276" s="10">
        <v>-0.243729952264304</v>
      </c>
      <c r="G276" s="10">
        <v>2.36470463221896</v>
      </c>
      <c r="H276" s="15">
        <v>19.748249999999999</v>
      </c>
      <c r="I276" s="15">
        <v>19.748249999999999</v>
      </c>
    </row>
    <row r="277" spans="1:9" ht="15" customHeight="1" x14ac:dyDescent="0.25">
      <c r="A277" s="12">
        <v>43889</v>
      </c>
      <c r="B277" s="16"/>
      <c r="C277" s="16"/>
      <c r="D277" s="16">
        <v>19.796500000000002</v>
      </c>
      <c r="E277" s="13">
        <v>0.36849999999999999</v>
      </c>
      <c r="F277" s="13">
        <v>1.8967469631459899</v>
      </c>
      <c r="G277" s="13">
        <v>2.61480765392999</v>
      </c>
      <c r="H277" s="16">
        <v>19.796500000000002</v>
      </c>
      <c r="I277" s="16">
        <v>19.796500000000002</v>
      </c>
    </row>
    <row r="278" spans="1:9" ht="15" customHeight="1" x14ac:dyDescent="0.25">
      <c r="A278" s="3">
        <v>43888</v>
      </c>
      <c r="B278" s="15"/>
      <c r="C278" s="15"/>
      <c r="D278" s="15">
        <v>19.428000000000001</v>
      </c>
      <c r="E278" s="10">
        <v>0.29200000000000098</v>
      </c>
      <c r="F278" s="10">
        <v>1.5259197324414699</v>
      </c>
      <c r="G278" s="10">
        <v>0.70469442075881505</v>
      </c>
      <c r="H278" s="15">
        <v>19.428000000000001</v>
      </c>
      <c r="I278" s="15">
        <v>19.428000000000001</v>
      </c>
    </row>
    <row r="279" spans="1:9" ht="15" customHeight="1" x14ac:dyDescent="0.25">
      <c r="A279" s="12">
        <v>43887</v>
      </c>
      <c r="B279" s="16"/>
      <c r="C279" s="16"/>
      <c r="D279" s="16">
        <v>19.135999999999999</v>
      </c>
      <c r="E279" s="13">
        <v>2.22499999999996E-2</v>
      </c>
      <c r="F279" s="13">
        <v>0.116408344777974</v>
      </c>
      <c r="G279" s="13">
        <v>-0.80888241529542204</v>
      </c>
      <c r="H279" s="16">
        <v>19.135999999999999</v>
      </c>
      <c r="I279" s="16">
        <v>19.135999999999999</v>
      </c>
    </row>
    <row r="280" spans="1:9" ht="15" customHeight="1" x14ac:dyDescent="0.25">
      <c r="A280" s="3">
        <v>43886</v>
      </c>
      <c r="B280" s="15"/>
      <c r="C280" s="15"/>
      <c r="D280" s="15">
        <v>19.11375</v>
      </c>
      <c r="E280" s="10">
        <v>-1.3999999999999299E-2</v>
      </c>
      <c r="F280" s="10">
        <v>-7.3192090026263895E-2</v>
      </c>
      <c r="G280" s="10">
        <v>-0.92421489680982605</v>
      </c>
      <c r="H280" s="15">
        <v>19.11375</v>
      </c>
      <c r="I280" s="15">
        <v>19.11375</v>
      </c>
    </row>
    <row r="281" spans="1:9" ht="15" customHeight="1" x14ac:dyDescent="0.25">
      <c r="A281" s="12">
        <v>43885</v>
      </c>
      <c r="B281" s="16"/>
      <c r="C281" s="16"/>
      <c r="D281" s="16">
        <v>19.127749999999999</v>
      </c>
      <c r="E281" s="13">
        <v>0.19474999999999901</v>
      </c>
      <c r="F281" s="13">
        <v>1.02862726456451</v>
      </c>
      <c r="G281" s="13">
        <v>-0.85164614439627095</v>
      </c>
      <c r="H281" s="16">
        <v>19.127749999999999</v>
      </c>
      <c r="I281" s="16">
        <v>19.127749999999999</v>
      </c>
    </row>
    <row r="282" spans="1:9" ht="15" customHeight="1" x14ac:dyDescent="0.25">
      <c r="A282" s="3">
        <v>43882</v>
      </c>
      <c r="B282" s="15"/>
      <c r="C282" s="15"/>
      <c r="D282" s="15">
        <v>18.933</v>
      </c>
      <c r="E282" s="10">
        <v>0.14299999999999999</v>
      </c>
      <c r="F282" s="10">
        <v>0.76104310803619601</v>
      </c>
      <c r="G282" s="10">
        <v>-1.86112932529202</v>
      </c>
      <c r="H282" s="15">
        <v>18.933</v>
      </c>
      <c r="I282" s="15">
        <v>18.933</v>
      </c>
    </row>
    <row r="283" spans="1:9" ht="15" customHeight="1" x14ac:dyDescent="0.25">
      <c r="A283" s="12">
        <v>43881</v>
      </c>
      <c r="B283" s="16"/>
      <c r="C283" s="16"/>
      <c r="D283" s="16">
        <v>18.79</v>
      </c>
      <c r="E283" s="13">
        <v>0.182499999999997</v>
      </c>
      <c r="F283" s="13">
        <v>0.98078731694208798</v>
      </c>
      <c r="G283" s="13">
        <v>-2.6023672963733699</v>
      </c>
      <c r="H283" s="16">
        <v>18.79</v>
      </c>
      <c r="I283" s="16">
        <v>18.79</v>
      </c>
    </row>
    <row r="284" spans="1:9" ht="15" customHeight="1" x14ac:dyDescent="0.25">
      <c r="A284" s="3">
        <v>43880</v>
      </c>
      <c r="B284" s="15"/>
      <c r="C284" s="15"/>
      <c r="D284" s="15">
        <v>18.607500000000002</v>
      </c>
      <c r="E284" s="10">
        <v>6.5000000000026096E-3</v>
      </c>
      <c r="F284" s="10">
        <v>3.4944357830246603E-2</v>
      </c>
      <c r="G284" s="10">
        <v>-3.54835281890725</v>
      </c>
      <c r="H284" s="15">
        <v>18.607500000000002</v>
      </c>
      <c r="I284" s="15">
        <v>18.607500000000002</v>
      </c>
    </row>
    <row r="285" spans="1:9" ht="15" customHeight="1" x14ac:dyDescent="0.25">
      <c r="A285" s="12">
        <v>43879</v>
      </c>
      <c r="B285" s="16"/>
      <c r="C285" s="16"/>
      <c r="D285" s="16">
        <v>18.600999999999999</v>
      </c>
      <c r="E285" s="13">
        <v>2.0499999999998401E-2</v>
      </c>
      <c r="F285" s="13">
        <v>0.110330723069873</v>
      </c>
      <c r="G285" s="13">
        <v>-3.5820454539564199</v>
      </c>
      <c r="H285" s="16">
        <v>18.600999999999999</v>
      </c>
      <c r="I285" s="16">
        <v>18.600999999999999</v>
      </c>
    </row>
    <row r="286" spans="1:9" ht="15" customHeight="1" x14ac:dyDescent="0.25">
      <c r="A286" s="3">
        <v>43878</v>
      </c>
      <c r="B286" s="15"/>
      <c r="C286" s="15"/>
      <c r="D286" s="15">
        <v>18.580500000000001</v>
      </c>
      <c r="E286" s="10">
        <v>1.9999999999999501E-2</v>
      </c>
      <c r="F286" s="10">
        <v>0.10775571778778301</v>
      </c>
      <c r="G286" s="10">
        <v>-3.68830684141912</v>
      </c>
      <c r="H286" s="15">
        <v>18.580500000000001</v>
      </c>
      <c r="I286" s="15">
        <v>18.580500000000001</v>
      </c>
    </row>
    <row r="287" spans="1:9" ht="15" customHeight="1" x14ac:dyDescent="0.25">
      <c r="A287" s="12">
        <v>43875</v>
      </c>
      <c r="B287" s="16"/>
      <c r="C287" s="16"/>
      <c r="D287" s="16">
        <v>18.560500000000001</v>
      </c>
      <c r="E287" s="13">
        <v>-8.4499999999998396E-2</v>
      </c>
      <c r="F287" s="13">
        <v>-0.45320461249663802</v>
      </c>
      <c r="G287" s="13">
        <v>-3.7919764877242099</v>
      </c>
      <c r="H287" s="16">
        <v>18.560500000000001</v>
      </c>
      <c r="I287" s="16">
        <v>18.560500000000001</v>
      </c>
    </row>
    <row r="288" spans="1:9" ht="15" customHeight="1" x14ac:dyDescent="0.25">
      <c r="A288" s="3">
        <v>43874</v>
      </c>
      <c r="B288" s="15"/>
      <c r="C288" s="15"/>
      <c r="D288" s="15">
        <v>18.645</v>
      </c>
      <c r="E288" s="10">
        <v>1.09999999999992E-2</v>
      </c>
      <c r="F288" s="10">
        <v>5.9031877213699901E-2</v>
      </c>
      <c r="G288" s="10">
        <v>-3.3539722320852299</v>
      </c>
      <c r="H288" s="15">
        <v>18.645</v>
      </c>
      <c r="I288" s="15">
        <v>18.645</v>
      </c>
    </row>
    <row r="289" spans="1:9" ht="15" customHeight="1" x14ac:dyDescent="0.25">
      <c r="A289" s="12">
        <v>43873</v>
      </c>
      <c r="B289" s="16"/>
      <c r="C289" s="16"/>
      <c r="D289" s="16">
        <v>18.634</v>
      </c>
      <c r="E289" s="13">
        <v>-4.6499999999998202E-2</v>
      </c>
      <c r="F289" s="13">
        <v>-0.24892267337597301</v>
      </c>
      <c r="G289" s="13">
        <v>-3.4109905375530301</v>
      </c>
      <c r="H289" s="16">
        <v>18.634</v>
      </c>
      <c r="I289" s="16">
        <v>18.634</v>
      </c>
    </row>
    <row r="290" spans="1:9" ht="15" customHeight="1" x14ac:dyDescent="0.25">
      <c r="A290" s="3">
        <v>43872</v>
      </c>
      <c r="B290" s="15"/>
      <c r="C290" s="15"/>
      <c r="D290" s="15">
        <v>18.680499999999999</v>
      </c>
      <c r="E290" s="10">
        <v>-8.1000000000003E-2</v>
      </c>
      <c r="F290" s="10">
        <v>-0.43173520240919999</v>
      </c>
      <c r="G290" s="10">
        <v>-3.16995860989371</v>
      </c>
      <c r="H290" s="15">
        <v>18.680499999999999</v>
      </c>
      <c r="I290" s="15">
        <v>18.680499999999999</v>
      </c>
    </row>
    <row r="291" spans="1:9" ht="15" customHeight="1" x14ac:dyDescent="0.25">
      <c r="A291" s="12">
        <v>43871</v>
      </c>
      <c r="B291" s="16"/>
      <c r="C291" s="16"/>
      <c r="D291" s="16">
        <v>18.761500000000002</v>
      </c>
      <c r="E291" s="13">
        <v>-3.2499999999977499E-3</v>
      </c>
      <c r="F291" s="13">
        <v>-1.73197084959664E-2</v>
      </c>
      <c r="G291" s="13">
        <v>-2.7500965423581101</v>
      </c>
      <c r="H291" s="16">
        <v>18.761500000000002</v>
      </c>
      <c r="I291" s="16">
        <v>18.761500000000002</v>
      </c>
    </row>
    <row r="292" spans="1:9" ht="15" customHeight="1" x14ac:dyDescent="0.25">
      <c r="A292" s="3">
        <v>43868</v>
      </c>
      <c r="B292" s="15"/>
      <c r="C292" s="15"/>
      <c r="D292" s="15">
        <v>18.764749999999999</v>
      </c>
      <c r="E292" s="10">
        <v>0.10174999999999899</v>
      </c>
      <c r="F292" s="10">
        <v>0.54519637785992403</v>
      </c>
      <c r="G292" s="10">
        <v>-2.7332502248335402</v>
      </c>
      <c r="H292" s="15">
        <v>18.764749999999999</v>
      </c>
      <c r="I292" s="15">
        <v>18.764749999999999</v>
      </c>
    </row>
    <row r="293" spans="1:9" ht="15" customHeight="1" x14ac:dyDescent="0.25">
      <c r="A293" s="12">
        <v>43867</v>
      </c>
      <c r="B293" s="16"/>
      <c r="C293" s="16"/>
      <c r="D293" s="16">
        <v>18.663</v>
      </c>
      <c r="E293" s="13">
        <v>5.0499999999999497E-2</v>
      </c>
      <c r="F293" s="13">
        <v>0.271323035594361</v>
      </c>
      <c r="G293" s="13">
        <v>-3.26066955041065</v>
      </c>
      <c r="H293" s="16">
        <v>18.663</v>
      </c>
      <c r="I293" s="16">
        <v>18.663</v>
      </c>
    </row>
    <row r="294" spans="1:9" ht="15" customHeight="1" x14ac:dyDescent="0.25">
      <c r="A294" s="3">
        <v>43866</v>
      </c>
      <c r="B294" s="15"/>
      <c r="C294" s="15"/>
      <c r="D294" s="15">
        <v>18.612500000000001</v>
      </c>
      <c r="E294" s="10">
        <v>-6.1999999999997599E-2</v>
      </c>
      <c r="F294" s="10">
        <v>-0.33200353423116202</v>
      </c>
      <c r="G294" s="10">
        <v>-3.52243540733099</v>
      </c>
      <c r="H294" s="15">
        <v>18.612500000000001</v>
      </c>
      <c r="I294" s="15">
        <v>18.612500000000001</v>
      </c>
    </row>
    <row r="295" spans="1:9" ht="15" customHeight="1" x14ac:dyDescent="0.25">
      <c r="A295" s="12">
        <v>43865</v>
      </c>
      <c r="B295" s="16"/>
      <c r="C295" s="16"/>
      <c r="D295" s="16">
        <v>18.674499999999998</v>
      </c>
      <c r="E295" s="13">
        <v>-0.113000000000003</v>
      </c>
      <c r="F295" s="13">
        <v>-0.60146373918830098</v>
      </c>
      <c r="G295" s="13">
        <v>-3.2010595037852401</v>
      </c>
      <c r="H295" s="16">
        <v>18.674499999999998</v>
      </c>
      <c r="I295" s="16">
        <v>18.674499999999998</v>
      </c>
    </row>
    <row r="296" spans="1:9" ht="15" customHeight="1" x14ac:dyDescent="0.25">
      <c r="A296" s="3">
        <v>43864</v>
      </c>
      <c r="B296" s="15"/>
      <c r="C296" s="15"/>
      <c r="D296" s="15">
        <v>18.787500000000001</v>
      </c>
      <c r="E296" s="10">
        <v>-0.13049999999999701</v>
      </c>
      <c r="F296" s="10">
        <v>-0.68981921979066596</v>
      </c>
      <c r="G296" s="10">
        <v>-2.6153260021614999</v>
      </c>
      <c r="H296" s="15">
        <v>18.787500000000001</v>
      </c>
      <c r="I296" s="15">
        <v>18.787500000000001</v>
      </c>
    </row>
    <row r="297" spans="1:9" ht="15" customHeight="1" x14ac:dyDescent="0.25">
      <c r="A297" s="12">
        <v>43861</v>
      </c>
      <c r="B297" s="16"/>
      <c r="C297" s="16"/>
      <c r="D297" s="16">
        <v>18.917999999999999</v>
      </c>
      <c r="E297" s="13">
        <v>0.11449999999999901</v>
      </c>
      <c r="F297" s="13">
        <v>0.60892918871486801</v>
      </c>
      <c r="G297" s="13">
        <v>-1.93888156002084</v>
      </c>
      <c r="H297" s="16">
        <v>18.917999999999999</v>
      </c>
      <c r="I297" s="16">
        <v>18.917999999999999</v>
      </c>
    </row>
    <row r="298" spans="1:9" ht="15" customHeight="1" x14ac:dyDescent="0.25">
      <c r="A298" s="3">
        <v>43860</v>
      </c>
      <c r="B298" s="15"/>
      <c r="C298" s="15"/>
      <c r="D298" s="15">
        <v>18.8035</v>
      </c>
      <c r="E298" s="10">
        <v>0.119499999999998</v>
      </c>
      <c r="F298" s="10">
        <v>0.63958467137656905</v>
      </c>
      <c r="G298" s="10">
        <v>-2.5323902851174398</v>
      </c>
      <c r="H298" s="15">
        <v>18.8035</v>
      </c>
      <c r="I298" s="15">
        <v>18.8035</v>
      </c>
    </row>
    <row r="299" spans="1:9" ht="15" customHeight="1" x14ac:dyDescent="0.25">
      <c r="A299" s="12">
        <v>43859</v>
      </c>
      <c r="B299" s="16"/>
      <c r="C299" s="16"/>
      <c r="D299" s="16">
        <v>18.684000000000001</v>
      </c>
      <c r="E299" s="13">
        <v>-0.13799999999999801</v>
      </c>
      <c r="F299" s="13">
        <v>-0.73318457124640302</v>
      </c>
      <c r="G299" s="13">
        <v>-3.15181642179031</v>
      </c>
      <c r="H299" s="16">
        <v>18.684000000000001</v>
      </c>
      <c r="I299" s="16">
        <v>18.684000000000001</v>
      </c>
    </row>
    <row r="300" spans="1:9" ht="15" customHeight="1" x14ac:dyDescent="0.25">
      <c r="A300" s="3">
        <v>43858</v>
      </c>
      <c r="B300" s="15"/>
      <c r="C300" s="15"/>
      <c r="D300" s="15">
        <v>18.821999999999999</v>
      </c>
      <c r="E300" s="10">
        <v>-0.127000000000002</v>
      </c>
      <c r="F300" s="10">
        <v>-0.67022006438335302</v>
      </c>
      <c r="G300" s="10">
        <v>-2.43649586228524</v>
      </c>
      <c r="H300" s="15">
        <v>18.821999999999999</v>
      </c>
      <c r="I300" s="15">
        <v>18.821999999999999</v>
      </c>
    </row>
    <row r="301" spans="1:9" ht="15" customHeight="1" x14ac:dyDescent="0.25">
      <c r="A301" s="12">
        <v>43857</v>
      </c>
      <c r="B301" s="16"/>
      <c r="C301" s="16"/>
      <c r="D301" s="16">
        <v>18.949000000000002</v>
      </c>
      <c r="E301" s="13">
        <v>0.11550000000000001</v>
      </c>
      <c r="F301" s="13">
        <v>0.613268909124697</v>
      </c>
      <c r="G301" s="13">
        <v>-1.7781936082479399</v>
      </c>
      <c r="H301" s="16">
        <v>18.949000000000002</v>
      </c>
      <c r="I301" s="16">
        <v>18.949000000000002</v>
      </c>
    </row>
    <row r="302" spans="1:9" ht="15" customHeight="1" x14ac:dyDescent="0.25">
      <c r="A302" s="3">
        <v>43854</v>
      </c>
      <c r="B302" s="15"/>
      <c r="C302" s="15"/>
      <c r="D302" s="15">
        <v>18.833500000000001</v>
      </c>
      <c r="E302" s="10">
        <v>4.65000000000017E-2</v>
      </c>
      <c r="F302" s="10">
        <v>0.247511577154435</v>
      </c>
      <c r="G302" s="10">
        <v>-2.3768858156598101</v>
      </c>
      <c r="H302" s="15">
        <v>18.833500000000001</v>
      </c>
      <c r="I302" s="15">
        <v>18.833500000000001</v>
      </c>
    </row>
    <row r="303" spans="1:9" ht="15" customHeight="1" x14ac:dyDescent="0.25">
      <c r="A303" s="12">
        <v>43853</v>
      </c>
      <c r="B303" s="16"/>
      <c r="C303" s="16"/>
      <c r="D303" s="16">
        <v>18.786999999999999</v>
      </c>
      <c r="E303" s="13">
        <v>9.9999999999997799E-2</v>
      </c>
      <c r="F303" s="13">
        <v>0.53513137475249495</v>
      </c>
      <c r="G303" s="13">
        <v>-2.6179177433191398</v>
      </c>
      <c r="H303" s="16">
        <v>18.786999999999999</v>
      </c>
      <c r="I303" s="16">
        <v>18.786999999999999</v>
      </c>
    </row>
    <row r="304" spans="1:9" ht="15" customHeight="1" x14ac:dyDescent="0.25">
      <c r="A304" s="3">
        <v>43852</v>
      </c>
      <c r="B304" s="15"/>
      <c r="C304" s="15"/>
      <c r="D304" s="15">
        <v>18.687000000000001</v>
      </c>
      <c r="E304" s="10">
        <v>-2.7499999999999799E-2</v>
      </c>
      <c r="F304" s="10">
        <v>-0.14694488231050601</v>
      </c>
      <c r="G304" s="10">
        <v>-3.1362659748445498</v>
      </c>
      <c r="H304" s="15">
        <v>18.687000000000001</v>
      </c>
      <c r="I304" s="15">
        <v>18.687000000000001</v>
      </c>
    </row>
    <row r="305" spans="1:9" ht="15" customHeight="1" x14ac:dyDescent="0.25">
      <c r="A305" s="12">
        <v>43851</v>
      </c>
      <c r="B305" s="16"/>
      <c r="C305" s="16"/>
      <c r="D305" s="16">
        <v>18.714500000000001</v>
      </c>
      <c r="E305" s="13">
        <v>3.6500000000000199E-2</v>
      </c>
      <c r="F305" s="13">
        <v>0.19541706820858001</v>
      </c>
      <c r="G305" s="13">
        <v>-2.9937202111750598</v>
      </c>
      <c r="H305" s="16">
        <v>18.714500000000001</v>
      </c>
      <c r="I305" s="16">
        <v>18.714500000000001</v>
      </c>
    </row>
    <row r="306" spans="1:9" ht="15" customHeight="1" x14ac:dyDescent="0.25">
      <c r="A306" s="3">
        <v>43850</v>
      </c>
      <c r="B306" s="15"/>
      <c r="C306" s="15"/>
      <c r="D306" s="15">
        <v>18.678000000000001</v>
      </c>
      <c r="E306" s="10">
        <v>-5.0999999999998297E-2</v>
      </c>
      <c r="F306" s="10">
        <v>-0.272304981579363</v>
      </c>
      <c r="G306" s="10">
        <v>-3.18291731568184</v>
      </c>
      <c r="H306" s="15">
        <v>18.678000000000001</v>
      </c>
      <c r="I306" s="15">
        <v>18.678000000000001</v>
      </c>
    </row>
    <row r="307" spans="1:9" ht="15" customHeight="1" x14ac:dyDescent="0.25">
      <c r="A307" s="12">
        <v>43847</v>
      </c>
      <c r="B307" s="16"/>
      <c r="C307" s="16"/>
      <c r="D307" s="16">
        <v>18.728999999999999</v>
      </c>
      <c r="E307" s="13">
        <v>-6.4500000000002403E-2</v>
      </c>
      <c r="F307" s="13">
        <v>-0.34320376725996898</v>
      </c>
      <c r="G307" s="13">
        <v>-2.91855971760388</v>
      </c>
      <c r="H307" s="16">
        <v>18.728999999999999</v>
      </c>
      <c r="I307" s="16">
        <v>18.728999999999999</v>
      </c>
    </row>
    <row r="308" spans="1:9" ht="15" customHeight="1" x14ac:dyDescent="0.25">
      <c r="A308" s="3">
        <v>43846</v>
      </c>
      <c r="B308" s="15"/>
      <c r="C308" s="15"/>
      <c r="D308" s="15">
        <v>18.793500000000002</v>
      </c>
      <c r="E308" s="10">
        <v>-9.9999999999980105E-3</v>
      </c>
      <c r="F308" s="10">
        <v>-5.31815885340347E-2</v>
      </c>
      <c r="G308" s="10">
        <v>-2.5842251082699699</v>
      </c>
      <c r="H308" s="15">
        <v>18.793500000000002</v>
      </c>
      <c r="I308" s="15">
        <v>18.793500000000002</v>
      </c>
    </row>
    <row r="309" spans="1:9" ht="15" customHeight="1" x14ac:dyDescent="0.25">
      <c r="A309" s="12">
        <v>43845</v>
      </c>
      <c r="B309" s="16"/>
      <c r="C309" s="16"/>
      <c r="D309" s="16">
        <v>18.8035</v>
      </c>
      <c r="E309" s="13">
        <v>-1.6999999999999401E-2</v>
      </c>
      <c r="F309" s="13">
        <v>-9.03270370075204E-2</v>
      </c>
      <c r="G309" s="13">
        <v>-2.5323902851174398</v>
      </c>
      <c r="H309" s="16">
        <v>18.8035</v>
      </c>
      <c r="I309" s="16">
        <v>18.8035</v>
      </c>
    </row>
    <row r="310" spans="1:9" ht="15" customHeight="1" x14ac:dyDescent="0.25">
      <c r="A310" s="3">
        <v>43844</v>
      </c>
      <c r="B310" s="15"/>
      <c r="C310" s="15"/>
      <c r="D310" s="15">
        <v>18.820499999999999</v>
      </c>
      <c r="E310" s="10">
        <v>-1.6500000000000601E-2</v>
      </c>
      <c r="F310" s="10">
        <v>-8.7593565854438005E-2</v>
      </c>
      <c r="G310" s="10">
        <v>-2.4442710857581198</v>
      </c>
      <c r="H310" s="15">
        <v>18.820499999999999</v>
      </c>
      <c r="I310" s="15">
        <v>18.820499999999999</v>
      </c>
    </row>
    <row r="311" spans="1:9" ht="15" customHeight="1" x14ac:dyDescent="0.25">
      <c r="A311" s="12">
        <v>43843</v>
      </c>
      <c r="B311" s="16"/>
      <c r="C311" s="16"/>
      <c r="D311" s="16">
        <v>18.837</v>
      </c>
      <c r="E311" s="13">
        <v>6.1499999999998702E-2</v>
      </c>
      <c r="F311" s="13">
        <v>0.32755452584485301</v>
      </c>
      <c r="G311" s="13">
        <v>-2.3587436275564202</v>
      </c>
      <c r="H311" s="16">
        <v>18.837</v>
      </c>
      <c r="I311" s="16">
        <v>18.837</v>
      </c>
    </row>
    <row r="312" spans="1:9" ht="15" customHeight="1" x14ac:dyDescent="0.25">
      <c r="A312" s="3">
        <v>43840</v>
      </c>
      <c r="B312" s="15"/>
      <c r="C312" s="15"/>
      <c r="D312" s="15">
        <v>18.775500000000001</v>
      </c>
      <c r="E312" s="10">
        <v>-5.2499999999998402E-2</v>
      </c>
      <c r="F312" s="10">
        <v>-0.278840025493931</v>
      </c>
      <c r="G312" s="10">
        <v>-2.6775277899445502</v>
      </c>
      <c r="H312" s="15">
        <v>18.775500000000001</v>
      </c>
      <c r="I312" s="15">
        <v>18.775500000000001</v>
      </c>
    </row>
    <row r="313" spans="1:9" ht="15" customHeight="1" x14ac:dyDescent="0.25">
      <c r="A313" s="12">
        <v>43839</v>
      </c>
      <c r="B313" s="16"/>
      <c r="C313" s="16"/>
      <c r="D313" s="16">
        <v>18.827999999999999</v>
      </c>
      <c r="E313" s="13">
        <v>2.0749999999999599E-2</v>
      </c>
      <c r="F313" s="13">
        <v>0.110329793031938</v>
      </c>
      <c r="G313" s="13">
        <v>-2.4053949683937099</v>
      </c>
      <c r="H313" s="16">
        <v>18.827999999999999</v>
      </c>
      <c r="I313" s="16">
        <v>18.827999999999999</v>
      </c>
    </row>
    <row r="314" spans="1:9" ht="15" customHeight="1" x14ac:dyDescent="0.25">
      <c r="A314" s="3">
        <v>43838</v>
      </c>
      <c r="B314" s="15"/>
      <c r="C314" s="15"/>
      <c r="D314" s="15">
        <v>18.80725</v>
      </c>
      <c r="E314" s="10">
        <v>-7.7249999999999305E-2</v>
      </c>
      <c r="F314" s="10">
        <v>-0.40906563583891198</v>
      </c>
      <c r="G314" s="10">
        <v>-2.5129522264352402</v>
      </c>
      <c r="H314" s="15">
        <v>18.80725</v>
      </c>
      <c r="I314" s="15">
        <v>18.80725</v>
      </c>
    </row>
    <row r="315" spans="1:9" ht="15" customHeight="1" x14ac:dyDescent="0.25">
      <c r="A315" s="12">
        <v>43837</v>
      </c>
      <c r="B315" s="16"/>
      <c r="C315" s="16"/>
      <c r="D315" s="16">
        <v>18.884499999999999</v>
      </c>
      <c r="E315" s="13">
        <v>7.3499999999999205E-2</v>
      </c>
      <c r="F315" s="13">
        <v>0.390728828876718</v>
      </c>
      <c r="G315" s="13">
        <v>-2.1125282175818501</v>
      </c>
      <c r="H315" s="16">
        <v>18.884499999999999</v>
      </c>
      <c r="I315" s="16">
        <v>18.884499999999999</v>
      </c>
    </row>
    <row r="316" spans="1:9" ht="15" customHeight="1" x14ac:dyDescent="0.25">
      <c r="A316" s="3">
        <v>43836</v>
      </c>
      <c r="B316" s="15"/>
      <c r="C316" s="15"/>
      <c r="D316" s="15">
        <v>18.811</v>
      </c>
      <c r="E316" s="10">
        <v>-5.3000000000000803E-2</v>
      </c>
      <c r="F316" s="10">
        <v>-0.280958439355394</v>
      </c>
      <c r="G316" s="10">
        <v>-2.4935141677530299</v>
      </c>
      <c r="H316" s="15">
        <v>18.811</v>
      </c>
      <c r="I316" s="15">
        <v>18.811</v>
      </c>
    </row>
    <row r="317" spans="1:9" ht="15" customHeight="1" x14ac:dyDescent="0.25">
      <c r="A317" s="12">
        <v>43833</v>
      </c>
      <c r="B317" s="16"/>
      <c r="C317" s="16"/>
      <c r="D317" s="16">
        <v>18.864000000000001</v>
      </c>
      <c r="E317" s="13">
        <v>-1.59999999999982E-2</v>
      </c>
      <c r="F317" s="13">
        <v>-8.4745762711857506E-2</v>
      </c>
      <c r="G317" s="13">
        <v>-2.2187896050445501</v>
      </c>
      <c r="H317" s="16">
        <v>18.864000000000001</v>
      </c>
      <c r="I317" s="16">
        <v>18.864000000000001</v>
      </c>
    </row>
    <row r="318" spans="1:9" ht="15" customHeight="1" x14ac:dyDescent="0.25">
      <c r="A318" s="3">
        <v>43832</v>
      </c>
      <c r="B318" s="15"/>
      <c r="C318" s="15"/>
      <c r="D318" s="15">
        <v>18.88</v>
      </c>
      <c r="E318" s="10">
        <v>-4.01600000000001E-3</v>
      </c>
      <c r="F318" s="10">
        <v>-2.1266662769192601E-2</v>
      </c>
      <c r="G318" s="10">
        <v>-2.1358538880004998</v>
      </c>
      <c r="H318" s="15">
        <v>18.88</v>
      </c>
      <c r="I318" s="15">
        <v>18.88</v>
      </c>
    </row>
    <row r="319" spans="1:9" ht="15" customHeight="1" x14ac:dyDescent="0.25">
      <c r="A319" s="12">
        <v>43831</v>
      </c>
      <c r="B319" s="16"/>
      <c r="C319" s="16"/>
      <c r="D319" s="16">
        <v>18.884015999999999</v>
      </c>
      <c r="E319" s="13">
        <v>1.59999999986837E-5</v>
      </c>
      <c r="F319" s="13">
        <v>8.4727811899831806E-5</v>
      </c>
      <c r="G319" s="13">
        <v>-2.11503702302244</v>
      </c>
      <c r="H319" s="16">
        <v>18.884015999999999</v>
      </c>
      <c r="I319" s="16">
        <v>18.884015999999999</v>
      </c>
    </row>
    <row r="320" spans="1:9" ht="15" customHeight="1" x14ac:dyDescent="0.25">
      <c r="A320" s="3">
        <v>43830</v>
      </c>
      <c r="B320" s="15"/>
      <c r="C320" s="15"/>
      <c r="D320" s="15">
        <v>18.884</v>
      </c>
      <c r="E320" s="10">
        <v>2.2500000000000801E-2</v>
      </c>
      <c r="F320" s="10">
        <v>0.119290618455591</v>
      </c>
      <c r="G320" s="10">
        <v>-2.11511995873947</v>
      </c>
      <c r="H320" s="15">
        <v>18.884</v>
      </c>
      <c r="I320" s="15">
        <v>18.884</v>
      </c>
    </row>
    <row r="321" spans="1:9" ht="15" customHeight="1" x14ac:dyDescent="0.25">
      <c r="A321" s="12">
        <v>43829</v>
      </c>
      <c r="B321" s="16"/>
      <c r="C321" s="16"/>
      <c r="D321" s="16">
        <v>18.861499999999999</v>
      </c>
      <c r="E321" s="13">
        <v>1.6500000000000601E-2</v>
      </c>
      <c r="F321" s="13">
        <v>8.7556381002928896E-2</v>
      </c>
      <c r="G321" s="13">
        <v>-2.2317483108327001</v>
      </c>
      <c r="H321" s="16">
        <v>18.861499999999999</v>
      </c>
      <c r="I321" s="16">
        <v>18.861499999999999</v>
      </c>
    </row>
    <row r="322" spans="1:9" ht="15" customHeight="1" x14ac:dyDescent="0.25">
      <c r="A322" s="3">
        <v>43826</v>
      </c>
      <c r="B322" s="15"/>
      <c r="C322" s="15"/>
      <c r="D322" s="15">
        <v>18.844999999999999</v>
      </c>
      <c r="E322" s="10">
        <v>-9.8000000000002502E-2</v>
      </c>
      <c r="F322" s="10">
        <v>-0.51734149817875796</v>
      </c>
      <c r="G322" s="10">
        <v>-2.3172757690343899</v>
      </c>
      <c r="H322" s="15">
        <v>18.844999999999999</v>
      </c>
      <c r="I322" s="15">
        <v>18.844999999999999</v>
      </c>
    </row>
    <row r="323" spans="1:9" ht="15" customHeight="1" x14ac:dyDescent="0.25">
      <c r="A323" s="12">
        <v>43825</v>
      </c>
      <c r="B323" s="16"/>
      <c r="C323" s="16"/>
      <c r="D323" s="16">
        <v>18.943000000000001</v>
      </c>
      <c r="E323" s="13">
        <v>-1.77349999999982E-2</v>
      </c>
      <c r="F323" s="13">
        <v>-9.3535403558975203E-2</v>
      </c>
      <c r="G323" s="13">
        <v>-1.80929450213947</v>
      </c>
      <c r="H323" s="16">
        <v>18.943000000000001</v>
      </c>
      <c r="I323" s="16">
        <v>18.943000000000001</v>
      </c>
    </row>
    <row r="324" spans="1:9" ht="15" customHeight="1" x14ac:dyDescent="0.25">
      <c r="A324" s="3">
        <v>43824</v>
      </c>
      <c r="B324" s="15"/>
      <c r="C324" s="15"/>
      <c r="D324" s="15">
        <v>18.960735</v>
      </c>
      <c r="E324" s="10">
        <v>-1.50000000012084E-5</v>
      </c>
      <c r="F324" s="10">
        <v>-7.9110794670711403E-5</v>
      </c>
      <c r="G324" s="10">
        <v>-1.71736544327844</v>
      </c>
      <c r="H324" s="15">
        <v>18.960735</v>
      </c>
      <c r="I324" s="15">
        <v>18.960735</v>
      </c>
    </row>
    <row r="325" spans="1:9" ht="15" customHeight="1" x14ac:dyDescent="0.25">
      <c r="A325" s="12">
        <v>43823</v>
      </c>
      <c r="B325" s="16"/>
      <c r="C325" s="16"/>
      <c r="D325" s="16">
        <v>18.960750000000001</v>
      </c>
      <c r="E325" s="13">
        <v>1.3249999999999301E-2</v>
      </c>
      <c r="F325" s="13">
        <v>6.9930069930057501E-2</v>
      </c>
      <c r="G325" s="13">
        <v>-1.71728769104371</v>
      </c>
      <c r="H325" s="16">
        <v>18.960750000000001</v>
      </c>
      <c r="I325" s="16">
        <v>18.960750000000001</v>
      </c>
    </row>
    <row r="326" spans="1:9" ht="15" customHeight="1" x14ac:dyDescent="0.25">
      <c r="A326" s="3">
        <v>43822</v>
      </c>
      <c r="B326" s="15"/>
      <c r="C326" s="15"/>
      <c r="D326" s="15">
        <v>18.947500000000002</v>
      </c>
      <c r="E326" s="10">
        <v>3.6000000000001302E-2</v>
      </c>
      <c r="F326" s="10">
        <v>0.19036036274224699</v>
      </c>
      <c r="G326" s="10">
        <v>-1.78596883172082</v>
      </c>
      <c r="H326" s="15">
        <v>18.947500000000002</v>
      </c>
      <c r="I326" s="15">
        <v>18.947500000000002</v>
      </c>
    </row>
    <row r="327" spans="1:9" ht="15" customHeight="1" x14ac:dyDescent="0.25">
      <c r="A327" s="12">
        <v>43819</v>
      </c>
      <c r="B327" s="16"/>
      <c r="C327" s="16"/>
      <c r="D327" s="16">
        <v>18.9115</v>
      </c>
      <c r="E327" s="13">
        <v>-6.2000000000001103E-2</v>
      </c>
      <c r="F327" s="13">
        <v>-0.326771549793136</v>
      </c>
      <c r="G327" s="13">
        <v>-1.97257419506998</v>
      </c>
      <c r="H327" s="16">
        <v>18.9115</v>
      </c>
      <c r="I327" s="16">
        <v>18.9115</v>
      </c>
    </row>
    <row r="328" spans="1:9" ht="15" customHeight="1" x14ac:dyDescent="0.25">
      <c r="A328" s="3">
        <v>43818</v>
      </c>
      <c r="B328" s="15"/>
      <c r="C328" s="15"/>
      <c r="D328" s="15">
        <v>18.973500000000001</v>
      </c>
      <c r="E328" s="10">
        <v>3.0499999999999899E-2</v>
      </c>
      <c r="F328" s="10">
        <v>0.16100934382092799</v>
      </c>
      <c r="G328" s="10">
        <v>-1.65119829152422</v>
      </c>
      <c r="H328" s="15">
        <v>18.973500000000001</v>
      </c>
      <c r="I328" s="15">
        <v>18.973500000000001</v>
      </c>
    </row>
    <row r="329" spans="1:9" ht="15" customHeight="1" x14ac:dyDescent="0.25">
      <c r="A329" s="12">
        <v>43817</v>
      </c>
      <c r="B329" s="16"/>
      <c r="C329" s="16"/>
      <c r="D329" s="16">
        <v>18.943000000000001</v>
      </c>
      <c r="E329" s="13">
        <v>3.2000000000000001E-2</v>
      </c>
      <c r="F329" s="13">
        <v>0.169213685156788</v>
      </c>
      <c r="G329" s="13">
        <v>-1.80929450213947</v>
      </c>
      <c r="H329" s="16">
        <v>18.943000000000001</v>
      </c>
      <c r="I329" s="16">
        <v>18.943000000000001</v>
      </c>
    </row>
    <row r="330" spans="1:9" ht="15" customHeight="1" x14ac:dyDescent="0.25">
      <c r="A330" s="3">
        <v>43816</v>
      </c>
      <c r="B330" s="15"/>
      <c r="C330" s="15"/>
      <c r="D330" s="15">
        <v>18.911000000000001</v>
      </c>
      <c r="E330" s="10">
        <v>-6.7999999999997798E-2</v>
      </c>
      <c r="F330" s="10">
        <v>-0.35829074239948</v>
      </c>
      <c r="G330" s="10">
        <v>-1.9751659362275999</v>
      </c>
      <c r="H330" s="15">
        <v>18.911000000000001</v>
      </c>
      <c r="I330" s="15">
        <v>18.911000000000001</v>
      </c>
    </row>
    <row r="331" spans="1:9" ht="15" customHeight="1" x14ac:dyDescent="0.25">
      <c r="A331" s="12">
        <v>43815</v>
      </c>
      <c r="B331" s="16"/>
      <c r="C331" s="16"/>
      <c r="D331" s="16">
        <v>18.978999999999999</v>
      </c>
      <c r="E331" s="13">
        <v>-8.2499999999999504E-2</v>
      </c>
      <c r="F331" s="13">
        <v>-0.432809590011273</v>
      </c>
      <c r="G331" s="13">
        <v>-1.6226891387903299</v>
      </c>
      <c r="H331" s="16">
        <v>18.978999999999999</v>
      </c>
      <c r="I331" s="16">
        <v>18.978999999999999</v>
      </c>
    </row>
    <row r="332" spans="1:9" ht="15" customHeight="1" x14ac:dyDescent="0.25">
      <c r="A332" s="3">
        <v>43812</v>
      </c>
      <c r="B332" s="15"/>
      <c r="C332" s="15"/>
      <c r="D332" s="15">
        <v>19.061499999999999</v>
      </c>
      <c r="E332" s="10">
        <v>-1.3000000000001601E-2</v>
      </c>
      <c r="F332" s="10">
        <v>-6.8153817924465607E-2</v>
      </c>
      <c r="G332" s="10">
        <v>-1.1950518477818599</v>
      </c>
      <c r="H332" s="15">
        <v>19.061499999999999</v>
      </c>
      <c r="I332" s="15">
        <v>19.061499999999999</v>
      </c>
    </row>
    <row r="333" spans="1:9" ht="15" customHeight="1" x14ac:dyDescent="0.25">
      <c r="A333" s="12">
        <v>43811</v>
      </c>
      <c r="B333" s="16"/>
      <c r="C333" s="16"/>
      <c r="D333" s="16">
        <v>19.0745</v>
      </c>
      <c r="E333" s="13">
        <v>-0.10199999999999999</v>
      </c>
      <c r="F333" s="13">
        <v>-0.53190102469168299</v>
      </c>
      <c r="G333" s="13">
        <v>-1.12766657768354</v>
      </c>
      <c r="H333" s="16">
        <v>19.0745</v>
      </c>
      <c r="I333" s="16">
        <v>19.0745</v>
      </c>
    </row>
    <row r="334" spans="1:9" ht="15" customHeight="1" x14ac:dyDescent="0.25">
      <c r="A334" s="3">
        <v>43810</v>
      </c>
      <c r="B334" s="15"/>
      <c r="C334" s="15"/>
      <c r="D334" s="15">
        <v>19.176500000000001</v>
      </c>
      <c r="E334" s="10">
        <v>-5.6499999999999703E-2</v>
      </c>
      <c r="F334" s="10">
        <v>-0.293765923152911</v>
      </c>
      <c r="G334" s="10">
        <v>-0.59895138152761795</v>
      </c>
      <c r="H334" s="15">
        <v>19.176500000000001</v>
      </c>
      <c r="I334" s="15">
        <v>19.176500000000001</v>
      </c>
    </row>
    <row r="335" spans="1:9" ht="15" customHeight="1" x14ac:dyDescent="0.25">
      <c r="A335" s="12">
        <v>43809</v>
      </c>
      <c r="B335" s="16"/>
      <c r="C335" s="16"/>
      <c r="D335" s="16">
        <v>19.233000000000001</v>
      </c>
      <c r="E335" s="13">
        <v>4.7500000000013599E-3</v>
      </c>
      <c r="F335" s="13">
        <v>2.4703236123935199E-2</v>
      </c>
      <c r="G335" s="13">
        <v>-0.30608463071575598</v>
      </c>
      <c r="H335" s="16">
        <v>19.233000000000001</v>
      </c>
      <c r="I335" s="16">
        <v>19.233000000000001</v>
      </c>
    </row>
    <row r="336" spans="1:9" ht="15" customHeight="1" x14ac:dyDescent="0.25">
      <c r="A336" s="3">
        <v>43808</v>
      </c>
      <c r="B336" s="15"/>
      <c r="C336" s="15"/>
      <c r="D336" s="15">
        <v>19.228249999999999</v>
      </c>
      <c r="E336" s="10">
        <v>-9.97500000000002E-2</v>
      </c>
      <c r="F336" s="10">
        <v>-0.516090645695366</v>
      </c>
      <c r="G336" s="10">
        <v>-0.33070617171322098</v>
      </c>
      <c r="H336" s="15">
        <v>19.228249999999999</v>
      </c>
      <c r="I336" s="15">
        <v>19.228249999999999</v>
      </c>
    </row>
    <row r="337" spans="1:9" ht="15" customHeight="1" x14ac:dyDescent="0.25">
      <c r="A337" s="12">
        <v>43805</v>
      </c>
      <c r="B337" s="16"/>
      <c r="C337" s="16"/>
      <c r="D337" s="16">
        <v>19.327999999999999</v>
      </c>
      <c r="E337" s="13">
        <v>-7.1000000000001506E-2</v>
      </c>
      <c r="F337" s="13">
        <v>-0.36599824733234398</v>
      </c>
      <c r="G337" s="13">
        <v>0.186346189233387</v>
      </c>
      <c r="H337" s="16">
        <v>19.327999999999999</v>
      </c>
      <c r="I337" s="16">
        <v>19.327999999999999</v>
      </c>
    </row>
    <row r="338" spans="1:9" ht="15" customHeight="1" x14ac:dyDescent="0.25">
      <c r="A338" s="3">
        <v>43804</v>
      </c>
      <c r="B338" s="15"/>
      <c r="C338" s="15"/>
      <c r="D338" s="15">
        <v>19.399000000000001</v>
      </c>
      <c r="E338" s="10">
        <v>-6.8999999999999007E-2</v>
      </c>
      <c r="F338" s="10">
        <v>-0.35442777891924099</v>
      </c>
      <c r="G338" s="10">
        <v>0.55437343361644398</v>
      </c>
      <c r="H338" s="15">
        <v>19.399000000000001</v>
      </c>
      <c r="I338" s="15">
        <v>19.399000000000001</v>
      </c>
    </row>
    <row r="339" spans="1:9" ht="15" customHeight="1" x14ac:dyDescent="0.25">
      <c r="A339" s="12">
        <v>43803</v>
      </c>
      <c r="B339" s="16"/>
      <c r="C339" s="16"/>
      <c r="D339" s="16">
        <v>19.468</v>
      </c>
      <c r="E339" s="13">
        <v>-0.109999999999999</v>
      </c>
      <c r="F339" s="13">
        <v>-0.56185514352844401</v>
      </c>
      <c r="G339" s="13">
        <v>0.91203371336897898</v>
      </c>
      <c r="H339" s="16">
        <v>19.468</v>
      </c>
      <c r="I339" s="16">
        <v>19.468</v>
      </c>
    </row>
    <row r="340" spans="1:9" ht="15" customHeight="1" x14ac:dyDescent="0.25">
      <c r="A340" s="3">
        <v>43802</v>
      </c>
      <c r="B340" s="15"/>
      <c r="C340" s="15"/>
      <c r="D340" s="15">
        <v>19.577999999999999</v>
      </c>
      <c r="E340" s="10">
        <v>-4.0000000000013297E-3</v>
      </c>
      <c r="F340" s="10">
        <v>-2.04269226841025E-2</v>
      </c>
      <c r="G340" s="10">
        <v>1.48221676804694</v>
      </c>
      <c r="H340" s="15">
        <v>19.577999999999999</v>
      </c>
      <c r="I340" s="15">
        <v>19.577999999999999</v>
      </c>
    </row>
    <row r="341" spans="1:9" ht="15" customHeight="1" x14ac:dyDescent="0.25">
      <c r="A341" s="12">
        <v>43801</v>
      </c>
      <c r="B341" s="16"/>
      <c r="C341" s="16"/>
      <c r="D341" s="16">
        <v>19.582000000000001</v>
      </c>
      <c r="E341" s="13">
        <v>7.6499999999999305E-2</v>
      </c>
      <c r="F341" s="13">
        <v>0.39219707262054798</v>
      </c>
      <c r="G341" s="13">
        <v>1.50295069730796</v>
      </c>
      <c r="H341" s="16">
        <v>19.582000000000001</v>
      </c>
      <c r="I341" s="16">
        <v>19.582000000000001</v>
      </c>
    </row>
    <row r="342" spans="1:9" ht="15" customHeight="1" x14ac:dyDescent="0.25">
      <c r="A342" s="3">
        <v>43798</v>
      </c>
      <c r="B342" s="15"/>
      <c r="C342" s="15"/>
      <c r="D342" s="15">
        <v>19.505500000000001</v>
      </c>
      <c r="E342" s="10">
        <v>-0.125999999999997</v>
      </c>
      <c r="F342" s="10">
        <v>-0.64182563736849796</v>
      </c>
      <c r="G342" s="10">
        <v>1.1064143001910201</v>
      </c>
      <c r="H342" s="15">
        <v>19.505500000000001</v>
      </c>
      <c r="I342" s="15">
        <v>19.505500000000001</v>
      </c>
    </row>
    <row r="343" spans="1:9" ht="15" customHeight="1" x14ac:dyDescent="0.25">
      <c r="A343" s="12">
        <v>43797</v>
      </c>
      <c r="B343" s="16"/>
      <c r="C343" s="16"/>
      <c r="D343" s="16">
        <v>19.631499999999999</v>
      </c>
      <c r="E343" s="13">
        <v>5.8999999999997499E-2</v>
      </c>
      <c r="F343" s="13">
        <v>0.30144335164132802</v>
      </c>
      <c r="G343" s="13">
        <v>1.75953307191303</v>
      </c>
      <c r="H343" s="16">
        <v>19.631499999999999</v>
      </c>
      <c r="I343" s="16">
        <v>19.631499999999999</v>
      </c>
    </row>
    <row r="344" spans="1:9" ht="15" customHeight="1" x14ac:dyDescent="0.25">
      <c r="A344" s="3">
        <v>43796</v>
      </c>
      <c r="B344" s="15"/>
      <c r="C344" s="15"/>
      <c r="D344" s="15">
        <v>19.572500000000002</v>
      </c>
      <c r="E344" s="10">
        <v>3.6750000000001302E-2</v>
      </c>
      <c r="F344" s="10">
        <v>0.18811665792202101</v>
      </c>
      <c r="G344" s="10">
        <v>1.4537076153130499</v>
      </c>
      <c r="H344" s="15">
        <v>19.572500000000002</v>
      </c>
      <c r="I344" s="15">
        <v>19.572500000000002</v>
      </c>
    </row>
    <row r="345" spans="1:9" ht="15" customHeight="1" x14ac:dyDescent="0.25">
      <c r="A345" s="12">
        <v>43795</v>
      </c>
      <c r="B345" s="16"/>
      <c r="C345" s="16"/>
      <c r="D345" s="16">
        <v>19.53575</v>
      </c>
      <c r="E345" s="13">
        <v>8.9249999999999802E-2</v>
      </c>
      <c r="F345" s="13">
        <v>0.458951482271863</v>
      </c>
      <c r="G345" s="13">
        <v>1.26321464022745</v>
      </c>
      <c r="H345" s="16">
        <v>19.53575</v>
      </c>
      <c r="I345" s="16">
        <v>19.53575</v>
      </c>
    </row>
    <row r="346" spans="1:9" ht="15" customHeight="1" x14ac:dyDescent="0.25">
      <c r="A346" s="3">
        <v>43794</v>
      </c>
      <c r="B346" s="15"/>
      <c r="C346" s="15"/>
      <c r="D346" s="15">
        <v>19.4465</v>
      </c>
      <c r="E346" s="10">
        <v>5.6000000000000903E-2</v>
      </c>
      <c r="F346" s="10">
        <v>0.28880121709084999</v>
      </c>
      <c r="G346" s="10">
        <v>0.80058884359101601</v>
      </c>
      <c r="H346" s="15">
        <v>19.4465</v>
      </c>
      <c r="I346" s="15">
        <v>19.4465</v>
      </c>
    </row>
    <row r="347" spans="1:9" ht="15" customHeight="1" x14ac:dyDescent="0.25">
      <c r="A347" s="12">
        <v>43791</v>
      </c>
      <c r="B347" s="16"/>
      <c r="C347" s="16"/>
      <c r="D347" s="16">
        <v>19.390499999999999</v>
      </c>
      <c r="E347" s="13">
        <v>2.74999999999892E-3</v>
      </c>
      <c r="F347" s="13">
        <v>1.4184214259005399E-2</v>
      </c>
      <c r="G347" s="13">
        <v>0.51031383393677499</v>
      </c>
      <c r="H347" s="16">
        <v>19.390499999999999</v>
      </c>
      <c r="I347" s="16">
        <v>19.390499999999999</v>
      </c>
    </row>
    <row r="348" spans="1:9" ht="15" customHeight="1" x14ac:dyDescent="0.25">
      <c r="A348" s="3">
        <v>43790</v>
      </c>
      <c r="B348" s="15"/>
      <c r="C348" s="15"/>
      <c r="D348" s="15">
        <v>19.38775</v>
      </c>
      <c r="E348" s="10">
        <v>-5.5749999999999703E-2</v>
      </c>
      <c r="F348" s="10">
        <v>-0.28672821251317598</v>
      </c>
      <c r="G348" s="10">
        <v>0.49605925756983199</v>
      </c>
      <c r="H348" s="15">
        <v>19.38775</v>
      </c>
      <c r="I348" s="15">
        <v>19.38775</v>
      </c>
    </row>
    <row r="349" spans="1:9" ht="15" customHeight="1" x14ac:dyDescent="0.25">
      <c r="A349" s="12">
        <v>43789</v>
      </c>
      <c r="B349" s="16"/>
      <c r="C349" s="16"/>
      <c r="D349" s="16">
        <v>19.4435</v>
      </c>
      <c r="E349" s="13">
        <v>5.3000000000000803E-2</v>
      </c>
      <c r="F349" s="13">
        <v>0.27332972331812699</v>
      </c>
      <c r="G349" s="13">
        <v>0.78503839664525299</v>
      </c>
      <c r="H349" s="16">
        <v>19.4435</v>
      </c>
      <c r="I349" s="16">
        <v>19.4435</v>
      </c>
    </row>
    <row r="350" spans="1:9" ht="15" customHeight="1" x14ac:dyDescent="0.25">
      <c r="A350" s="3">
        <v>43788</v>
      </c>
      <c r="B350" s="15"/>
      <c r="C350" s="15"/>
      <c r="D350" s="15">
        <v>19.390499999999999</v>
      </c>
      <c r="E350" s="10">
        <v>0.11499999999999801</v>
      </c>
      <c r="F350" s="10">
        <v>0.59661227983709397</v>
      </c>
      <c r="G350" s="10">
        <v>0.51031383393677499</v>
      </c>
      <c r="H350" s="15">
        <v>19.390499999999999</v>
      </c>
      <c r="I350" s="15">
        <v>19.390499999999999</v>
      </c>
    </row>
    <row r="351" spans="1:9" ht="15" customHeight="1" x14ac:dyDescent="0.25">
      <c r="A351" s="12">
        <v>43787</v>
      </c>
      <c r="B351" s="16"/>
      <c r="C351" s="16"/>
      <c r="D351" s="16">
        <v>19.275500000000001</v>
      </c>
      <c r="E351" s="13">
        <v>5.4000000000001998E-2</v>
      </c>
      <c r="F351" s="13">
        <v>0.28093541086804302</v>
      </c>
      <c r="G351" s="13">
        <v>-8.5786632317450595E-2</v>
      </c>
      <c r="H351" s="16">
        <v>19.275500000000001</v>
      </c>
      <c r="I351" s="16">
        <v>19.275500000000001</v>
      </c>
    </row>
    <row r="352" spans="1:9" ht="15" customHeight="1" x14ac:dyDescent="0.25">
      <c r="A352" s="3">
        <v>43784</v>
      </c>
      <c r="B352" s="15"/>
      <c r="C352" s="15"/>
      <c r="D352" s="15">
        <v>19.221499999999999</v>
      </c>
      <c r="E352" s="10">
        <v>-0.21175000000000199</v>
      </c>
      <c r="F352" s="10">
        <v>-1.0896273140107799</v>
      </c>
      <c r="G352" s="10">
        <v>-0.36569467734118799</v>
      </c>
      <c r="H352" s="15">
        <v>19.221499999999999</v>
      </c>
      <c r="I352" s="15">
        <v>19.221499999999999</v>
      </c>
    </row>
    <row r="353" spans="1:9" ht="15" customHeight="1" x14ac:dyDescent="0.25">
      <c r="A353" s="12">
        <v>43783</v>
      </c>
      <c r="B353" s="16"/>
      <c r="C353" s="16"/>
      <c r="D353" s="16">
        <v>19.433250000000001</v>
      </c>
      <c r="E353" s="13">
        <v>-1.0249999999999201E-2</v>
      </c>
      <c r="F353" s="13">
        <v>-5.2716846246814102E-2</v>
      </c>
      <c r="G353" s="13">
        <v>0.73190770291390095</v>
      </c>
      <c r="H353" s="16">
        <v>19.433250000000001</v>
      </c>
      <c r="I353" s="16">
        <v>19.433250000000001</v>
      </c>
    </row>
    <row r="354" spans="1:9" ht="15" customHeight="1" x14ac:dyDescent="0.25">
      <c r="A354" s="3">
        <v>43782</v>
      </c>
      <c r="B354" s="15"/>
      <c r="C354" s="15"/>
      <c r="D354" s="15">
        <v>19.4435</v>
      </c>
      <c r="E354" s="10">
        <v>0.26549999999999901</v>
      </c>
      <c r="F354" s="10">
        <v>1.3843987902805099</v>
      </c>
      <c r="G354" s="10">
        <v>0.78503839664525299</v>
      </c>
      <c r="H354" s="15">
        <v>19.4435</v>
      </c>
      <c r="I354" s="15">
        <v>19.4435</v>
      </c>
    </row>
    <row r="355" spans="1:9" ht="15" customHeight="1" x14ac:dyDescent="0.25">
      <c r="A355" s="12">
        <v>43781</v>
      </c>
      <c r="B355" s="16"/>
      <c r="C355" s="16"/>
      <c r="D355" s="16">
        <v>19.178000000000001</v>
      </c>
      <c r="E355" s="13">
        <v>7.2500000000001494E-2</v>
      </c>
      <c r="F355" s="13">
        <v>0.37947187982518799</v>
      </c>
      <c r="G355" s="13">
        <v>-0.591176158054736</v>
      </c>
      <c r="H355" s="16">
        <v>19.178000000000001</v>
      </c>
      <c r="I355" s="16">
        <v>19.178000000000001</v>
      </c>
    </row>
    <row r="356" spans="1:9" ht="15" customHeight="1" x14ac:dyDescent="0.25">
      <c r="A356" s="3">
        <v>43780</v>
      </c>
      <c r="B356" s="15"/>
      <c r="C356" s="15"/>
      <c r="D356" s="15">
        <v>19.105499999999999</v>
      </c>
      <c r="E356" s="10">
        <v>1.3999999999999299E-2</v>
      </c>
      <c r="F356" s="10">
        <v>7.3331063562309604E-2</v>
      </c>
      <c r="G356" s="10">
        <v>-0.96697862591067496</v>
      </c>
      <c r="H356" s="15">
        <v>19.105499999999999</v>
      </c>
      <c r="I356" s="15">
        <v>19.105499999999999</v>
      </c>
    </row>
    <row r="357" spans="1:9" ht="15" customHeight="1" x14ac:dyDescent="0.25">
      <c r="A357" s="12">
        <v>43777</v>
      </c>
      <c r="B357" s="16"/>
      <c r="C357" s="16"/>
      <c r="D357" s="16">
        <v>19.0915</v>
      </c>
      <c r="E357" s="13">
        <v>-6.8000000000001296E-2</v>
      </c>
      <c r="F357" s="13">
        <v>-0.35491531616170802</v>
      </c>
      <c r="G357" s="13">
        <v>-1.0395473783242299</v>
      </c>
      <c r="H357" s="16">
        <v>19.0915</v>
      </c>
      <c r="I357" s="16">
        <v>19.0915</v>
      </c>
    </row>
    <row r="358" spans="1:9" ht="15" customHeight="1" x14ac:dyDescent="0.25">
      <c r="A358" s="3">
        <v>43776</v>
      </c>
      <c r="B358" s="15"/>
      <c r="C358" s="15"/>
      <c r="D358" s="15">
        <v>19.159500000000001</v>
      </c>
      <c r="E358" s="10">
        <v>-2.6999999999997401E-2</v>
      </c>
      <c r="F358" s="10">
        <v>-0.14072394652488901</v>
      </c>
      <c r="G358" s="10">
        <v>-0.68707058088693695</v>
      </c>
      <c r="H358" s="15">
        <v>19.159500000000001</v>
      </c>
      <c r="I358" s="15">
        <v>19.159500000000001</v>
      </c>
    </row>
    <row r="359" spans="1:9" ht="15" customHeight="1" x14ac:dyDescent="0.25">
      <c r="A359" s="12">
        <v>43775</v>
      </c>
      <c r="B359" s="16"/>
      <c r="C359" s="16"/>
      <c r="D359" s="16">
        <v>19.186499999999999</v>
      </c>
      <c r="E359" s="13">
        <v>-2.2500000000000801E-3</v>
      </c>
      <c r="F359" s="13">
        <v>-1.17256204807514E-2</v>
      </c>
      <c r="G359" s="13">
        <v>-0.54711655837508599</v>
      </c>
      <c r="H359" s="16">
        <v>19.186499999999999</v>
      </c>
      <c r="I359" s="16">
        <v>19.186499999999999</v>
      </c>
    </row>
    <row r="360" spans="1:9" ht="15" customHeight="1" x14ac:dyDescent="0.25">
      <c r="A360" s="3">
        <v>43774</v>
      </c>
      <c r="B360" s="15"/>
      <c r="C360" s="15"/>
      <c r="D360" s="15">
        <v>19.188749999999999</v>
      </c>
      <c r="E360" s="10">
        <v>6.04999999999975E-2</v>
      </c>
      <c r="F360" s="10">
        <v>0.316286121312714</v>
      </c>
      <c r="G360" s="10">
        <v>-0.53545372316576401</v>
      </c>
      <c r="H360" s="15">
        <v>19.188749999999999</v>
      </c>
      <c r="I360" s="15">
        <v>19.188749999999999</v>
      </c>
    </row>
    <row r="361" spans="1:9" ht="15" customHeight="1" x14ac:dyDescent="0.25">
      <c r="A361" s="12">
        <v>43773</v>
      </c>
      <c r="B361" s="16"/>
      <c r="C361" s="16"/>
      <c r="D361" s="16">
        <v>19.128250000000001</v>
      </c>
      <c r="E361" s="13">
        <v>2.6250000000000901E-2</v>
      </c>
      <c r="F361" s="13">
        <v>0.13742016542770399</v>
      </c>
      <c r="G361" s="13">
        <v>-0.84905440323863102</v>
      </c>
      <c r="H361" s="16">
        <v>19.128250000000001</v>
      </c>
      <c r="I361" s="16">
        <v>19.128250000000001</v>
      </c>
    </row>
    <row r="362" spans="1:9" ht="15" customHeight="1" x14ac:dyDescent="0.25">
      <c r="A362" s="3">
        <v>43770</v>
      </c>
      <c r="B362" s="15"/>
      <c r="C362" s="15"/>
      <c r="D362" s="15">
        <v>19.102</v>
      </c>
      <c r="E362" s="10">
        <v>-7.0000000000000201E-2</v>
      </c>
      <c r="F362" s="10">
        <v>-0.36511579386605503</v>
      </c>
      <c r="G362" s="10">
        <v>-0.98512081401405904</v>
      </c>
      <c r="H362" s="15">
        <v>19.102</v>
      </c>
      <c r="I362" s="15">
        <v>19.102</v>
      </c>
    </row>
    <row r="363" spans="1:9" ht="15" customHeight="1" x14ac:dyDescent="0.25">
      <c r="A363" s="12">
        <v>43769</v>
      </c>
      <c r="B363" s="16"/>
      <c r="C363" s="16"/>
      <c r="D363" s="16">
        <v>19.172000000000001</v>
      </c>
      <c r="E363" s="13">
        <v>2.5000000000012699E-3</v>
      </c>
      <c r="F363" s="13">
        <v>1.30415503795111E-2</v>
      </c>
      <c r="G363" s="13">
        <v>-0.62227705194626304</v>
      </c>
      <c r="H363" s="16">
        <v>19.172000000000001</v>
      </c>
      <c r="I363" s="16">
        <v>19.172000000000001</v>
      </c>
    </row>
    <row r="364" spans="1:9" ht="15" customHeight="1" x14ac:dyDescent="0.25">
      <c r="A364" s="3">
        <v>43768</v>
      </c>
      <c r="B364" s="15"/>
      <c r="C364" s="15"/>
      <c r="D364" s="15">
        <v>19.169499999999999</v>
      </c>
      <c r="E364" s="10">
        <v>7.1999999999999106E-2</v>
      </c>
      <c r="F364" s="10">
        <v>0.377012697997125</v>
      </c>
      <c r="G364" s="10">
        <v>-0.63523575773440499</v>
      </c>
      <c r="H364" s="15">
        <v>19.169499999999999</v>
      </c>
      <c r="I364" s="15">
        <v>19.169499999999999</v>
      </c>
    </row>
    <row r="365" spans="1:9" ht="15" customHeight="1" x14ac:dyDescent="0.25">
      <c r="A365" s="12">
        <v>43767</v>
      </c>
      <c r="B365" s="16"/>
      <c r="C365" s="16"/>
      <c r="D365" s="16">
        <v>19.0975</v>
      </c>
      <c r="E365" s="13">
        <v>5.1500000000000698E-2</v>
      </c>
      <c r="F365" s="13">
        <v>0.27039798382861802</v>
      </c>
      <c r="G365" s="13">
        <v>-1.0084464844326999</v>
      </c>
      <c r="H365" s="16">
        <v>19.0975</v>
      </c>
      <c r="I365" s="16">
        <v>19.0975</v>
      </c>
    </row>
    <row r="366" spans="1:9" ht="15" customHeight="1" x14ac:dyDescent="0.25">
      <c r="A366" s="3">
        <v>43766</v>
      </c>
      <c r="B366" s="15"/>
      <c r="C366" s="15"/>
      <c r="D366" s="15">
        <v>19.045999999999999</v>
      </c>
      <c r="E366" s="10">
        <v>-5.1999999999999602E-2</v>
      </c>
      <c r="F366" s="10">
        <v>-0.27227981987641903</v>
      </c>
      <c r="G366" s="10">
        <v>-1.2753958236683001</v>
      </c>
      <c r="H366" s="15">
        <v>19.045999999999999</v>
      </c>
      <c r="I366" s="15">
        <v>19.045999999999999</v>
      </c>
    </row>
    <row r="367" spans="1:9" ht="15" customHeight="1" x14ac:dyDescent="0.25">
      <c r="A367" s="12">
        <v>43763</v>
      </c>
      <c r="B367" s="16"/>
      <c r="C367" s="16"/>
      <c r="D367" s="16">
        <v>19.097999999999999</v>
      </c>
      <c r="E367" s="13">
        <v>1.8499999999999499E-2</v>
      </c>
      <c r="F367" s="13">
        <v>9.6962708666370398E-2</v>
      </c>
      <c r="G367" s="13">
        <v>-1.00585474327508</v>
      </c>
      <c r="H367" s="16">
        <v>19.097999999999999</v>
      </c>
      <c r="I367" s="16">
        <v>19.097999999999999</v>
      </c>
    </row>
    <row r="368" spans="1:9" ht="15" customHeight="1" x14ac:dyDescent="0.25">
      <c r="A368" s="3">
        <v>43762</v>
      </c>
      <c r="B368" s="15"/>
      <c r="C368" s="15"/>
      <c r="D368" s="15">
        <v>19.079499999999999</v>
      </c>
      <c r="E368" s="10">
        <v>-5.0499999999999497E-2</v>
      </c>
      <c r="F368" s="10">
        <v>-0.26398327234710101</v>
      </c>
      <c r="G368" s="10">
        <v>-1.10174916610728</v>
      </c>
      <c r="H368" s="15">
        <v>19.079499999999999</v>
      </c>
      <c r="I368" s="15">
        <v>19.079499999999999</v>
      </c>
    </row>
    <row r="369" spans="1:9" ht="15" customHeight="1" x14ac:dyDescent="0.25">
      <c r="A369" s="12">
        <v>43761</v>
      </c>
      <c r="B369" s="16"/>
      <c r="C369" s="16"/>
      <c r="D369" s="16">
        <v>19.13</v>
      </c>
      <c r="E369" s="13">
        <v>3.80000000000002E-2</v>
      </c>
      <c r="F369" s="13">
        <v>0.199036245547867</v>
      </c>
      <c r="G369" s="13">
        <v>-0.83998330918694797</v>
      </c>
      <c r="H369" s="16">
        <v>19.13</v>
      </c>
      <c r="I369" s="16">
        <v>19.13</v>
      </c>
    </row>
    <row r="370" spans="1:9" ht="15" customHeight="1" x14ac:dyDescent="0.25">
      <c r="A370" s="3">
        <v>43760</v>
      </c>
      <c r="B370" s="15"/>
      <c r="C370" s="15"/>
      <c r="D370" s="15">
        <v>19.091999999999999</v>
      </c>
      <c r="E370" s="10">
        <v>-5.1000000000001898E-2</v>
      </c>
      <c r="F370" s="10">
        <v>-0.26641592226924699</v>
      </c>
      <c r="G370" s="10">
        <v>-1.0369556371666</v>
      </c>
      <c r="H370" s="15">
        <v>19.091999999999999</v>
      </c>
      <c r="I370" s="15">
        <v>19.091999999999999</v>
      </c>
    </row>
    <row r="371" spans="1:9" ht="15" customHeight="1" x14ac:dyDescent="0.25">
      <c r="A371" s="12">
        <v>43759</v>
      </c>
      <c r="B371" s="16"/>
      <c r="C371" s="16"/>
      <c r="D371" s="16">
        <v>19.143000000000001</v>
      </c>
      <c r="E371" s="13">
        <v>1.00000000000122E-3</v>
      </c>
      <c r="F371" s="13">
        <v>5.2241145126030704E-3</v>
      </c>
      <c r="G371" s="13">
        <v>-0.772598039088635</v>
      </c>
      <c r="H371" s="16">
        <v>19.143000000000001</v>
      </c>
      <c r="I371" s="16">
        <v>19.143000000000001</v>
      </c>
    </row>
    <row r="372" spans="1:9" ht="15" customHeight="1" x14ac:dyDescent="0.25">
      <c r="A372" s="3">
        <v>43756</v>
      </c>
      <c r="B372" s="15"/>
      <c r="C372" s="15"/>
      <c r="D372" s="15">
        <v>19.141999999999999</v>
      </c>
      <c r="E372" s="10">
        <v>-1.1500000000001599E-2</v>
      </c>
      <c r="F372" s="10">
        <v>-6.0041245725328499E-2</v>
      </c>
      <c r="G372" s="10">
        <v>-0.777781521403895</v>
      </c>
      <c r="H372" s="15">
        <v>19.141999999999999</v>
      </c>
      <c r="I372" s="15">
        <v>19.141999999999999</v>
      </c>
    </row>
    <row r="373" spans="1:9" ht="15" customHeight="1" x14ac:dyDescent="0.25">
      <c r="A373" s="12">
        <v>43755</v>
      </c>
      <c r="B373" s="16"/>
      <c r="C373" s="16"/>
      <c r="D373" s="16">
        <v>19.153500000000001</v>
      </c>
      <c r="E373" s="13">
        <v>-6.1499999999998702E-2</v>
      </c>
      <c r="F373" s="13">
        <v>-0.32006245120999</v>
      </c>
      <c r="G373" s="13">
        <v>-0.71817147477846299</v>
      </c>
      <c r="H373" s="16">
        <v>19.153500000000001</v>
      </c>
      <c r="I373" s="16">
        <v>19.153500000000001</v>
      </c>
    </row>
    <row r="374" spans="1:9" ht="15" customHeight="1" x14ac:dyDescent="0.25">
      <c r="A374" s="3">
        <v>43754</v>
      </c>
      <c r="B374" s="15"/>
      <c r="C374" s="15"/>
      <c r="D374" s="15">
        <v>19.215</v>
      </c>
      <c r="E374" s="10">
        <v>-2.1000000000000699E-2</v>
      </c>
      <c r="F374" s="10">
        <v>-0.109170305676864</v>
      </c>
      <c r="G374" s="10">
        <v>-0.39938731239033598</v>
      </c>
      <c r="H374" s="15">
        <v>19.215</v>
      </c>
      <c r="I374" s="15">
        <v>19.215</v>
      </c>
    </row>
    <row r="375" spans="1:9" ht="15" customHeight="1" x14ac:dyDescent="0.25">
      <c r="A375" s="12">
        <v>43753</v>
      </c>
      <c r="B375" s="16"/>
      <c r="C375" s="16"/>
      <c r="D375" s="16">
        <v>19.236000000000001</v>
      </c>
      <c r="E375" s="13">
        <v>-3.4499999999997699E-2</v>
      </c>
      <c r="F375" s="13">
        <v>-0.17903012376428901</v>
      </c>
      <c r="G375" s="13">
        <v>-0.29053418376999302</v>
      </c>
      <c r="H375" s="16">
        <v>19.236000000000001</v>
      </c>
      <c r="I375" s="16">
        <v>19.236000000000001</v>
      </c>
    </row>
    <row r="376" spans="1:9" ht="15" customHeight="1" x14ac:dyDescent="0.25">
      <c r="A376" s="3">
        <v>43752</v>
      </c>
      <c r="B376" s="15"/>
      <c r="C376" s="15"/>
      <c r="D376" s="15">
        <v>19.270499999999998</v>
      </c>
      <c r="E376" s="10">
        <v>-4.7000000000000597E-2</v>
      </c>
      <c r="F376" s="10">
        <v>-0.24330270480135099</v>
      </c>
      <c r="G376" s="10">
        <v>-0.11170404389373401</v>
      </c>
      <c r="H376" s="15">
        <v>19.270499999999998</v>
      </c>
      <c r="I376" s="15">
        <v>19.270499999999998</v>
      </c>
    </row>
    <row r="377" spans="1:9" ht="15" customHeight="1" x14ac:dyDescent="0.25">
      <c r="A377" s="12">
        <v>43749</v>
      </c>
      <c r="B377" s="16"/>
      <c r="C377" s="16"/>
      <c r="D377" s="16">
        <v>19.317499999999999</v>
      </c>
      <c r="E377" s="13">
        <v>-0.14949999999999899</v>
      </c>
      <c r="F377" s="13">
        <v>-0.76796630194688698</v>
      </c>
      <c r="G377" s="13">
        <v>0.13191962492321599</v>
      </c>
      <c r="H377" s="16">
        <v>19.317499999999999</v>
      </c>
      <c r="I377" s="16">
        <v>19.317499999999999</v>
      </c>
    </row>
    <row r="378" spans="1:9" ht="15" customHeight="1" x14ac:dyDescent="0.25">
      <c r="A378" s="3">
        <v>43748</v>
      </c>
      <c r="B378" s="15"/>
      <c r="C378" s="15"/>
      <c r="D378" s="15">
        <v>19.466999999999999</v>
      </c>
      <c r="E378" s="10">
        <v>-9.75000000000001E-2</v>
      </c>
      <c r="F378" s="10">
        <v>-0.49835160622556601</v>
      </c>
      <c r="G378" s="10">
        <v>0.90685023105371898</v>
      </c>
      <c r="H378" s="15">
        <v>19.466999999999999</v>
      </c>
      <c r="I378" s="15">
        <v>19.466999999999999</v>
      </c>
    </row>
    <row r="379" spans="1:9" ht="15" customHeight="1" x14ac:dyDescent="0.25">
      <c r="A379" s="12">
        <v>43747</v>
      </c>
      <c r="B379" s="16"/>
      <c r="C379" s="16"/>
      <c r="D379" s="16">
        <v>19.564499999999999</v>
      </c>
      <c r="E379" s="13">
        <v>-5.7500000000025803E-3</v>
      </c>
      <c r="F379" s="13">
        <v>-2.9381331357558601E-2</v>
      </c>
      <c r="G379" s="13">
        <v>1.4122397567909999</v>
      </c>
      <c r="H379" s="16">
        <v>19.564499999999999</v>
      </c>
      <c r="I379" s="16">
        <v>19.564499999999999</v>
      </c>
    </row>
    <row r="380" spans="1:9" ht="15" customHeight="1" x14ac:dyDescent="0.25">
      <c r="A380" s="3">
        <v>43746</v>
      </c>
      <c r="B380" s="15"/>
      <c r="C380" s="15"/>
      <c r="D380" s="15">
        <v>19.570250000000001</v>
      </c>
      <c r="E380" s="10">
        <v>3.50000000000001E-2</v>
      </c>
      <c r="F380" s="10">
        <v>0.17916330735465699</v>
      </c>
      <c r="G380" s="10">
        <v>1.4420447801037299</v>
      </c>
      <c r="H380" s="15">
        <v>19.570250000000001</v>
      </c>
      <c r="I380" s="15">
        <v>19.570250000000001</v>
      </c>
    </row>
    <row r="381" spans="1:9" ht="15" customHeight="1" x14ac:dyDescent="0.25">
      <c r="A381" s="12">
        <v>43745</v>
      </c>
      <c r="B381" s="16"/>
      <c r="C381" s="16"/>
      <c r="D381" s="16">
        <v>19.535250000000001</v>
      </c>
      <c r="E381" s="13">
        <v>4.7500000000013599E-3</v>
      </c>
      <c r="F381" s="13">
        <v>2.43209339238603E-2</v>
      </c>
      <c r="G381" s="13">
        <v>1.26062289906983</v>
      </c>
      <c r="H381" s="16">
        <v>19.535250000000001</v>
      </c>
      <c r="I381" s="16">
        <v>19.535250000000001</v>
      </c>
    </row>
    <row r="382" spans="1:9" ht="15" customHeight="1" x14ac:dyDescent="0.25">
      <c r="A382" s="3">
        <v>43742</v>
      </c>
      <c r="B382" s="15"/>
      <c r="C382" s="15"/>
      <c r="D382" s="15">
        <v>19.5305</v>
      </c>
      <c r="E382" s="10">
        <v>-0.21329999999999999</v>
      </c>
      <c r="F382" s="10">
        <v>-1.0803391444402699</v>
      </c>
      <c r="G382" s="10">
        <v>1.2360013580723599</v>
      </c>
      <c r="H382" s="15">
        <v>19.5305</v>
      </c>
      <c r="I382" s="15">
        <v>19.5305</v>
      </c>
    </row>
    <row r="383" spans="1:9" ht="15" customHeight="1" x14ac:dyDescent="0.25">
      <c r="A383" s="12">
        <v>43741</v>
      </c>
      <c r="B383" s="16"/>
      <c r="C383" s="16"/>
      <c r="D383" s="16">
        <v>19.7438</v>
      </c>
      <c r="E383" s="13">
        <v>-3.9200000000000998E-2</v>
      </c>
      <c r="F383" s="13">
        <v>-0.19814992670474901</v>
      </c>
      <c r="G383" s="13">
        <v>2.34163813591609</v>
      </c>
      <c r="H383" s="16">
        <v>19.7438</v>
      </c>
      <c r="I383" s="16">
        <v>19.7438</v>
      </c>
    </row>
    <row r="384" spans="1:9" ht="15" customHeight="1" x14ac:dyDescent="0.25">
      <c r="A384" s="3">
        <v>43740</v>
      </c>
      <c r="B384" s="15"/>
      <c r="C384" s="15"/>
      <c r="D384" s="15">
        <v>19.783000000000001</v>
      </c>
      <c r="E384" s="10">
        <v>7.5000000000002799E-4</v>
      </c>
      <c r="F384" s="10">
        <v>3.7912775341597499E-3</v>
      </c>
      <c r="G384" s="10">
        <v>2.5448306426740599</v>
      </c>
      <c r="H384" s="15">
        <v>19.783000000000001</v>
      </c>
      <c r="I384" s="15">
        <v>19.783000000000001</v>
      </c>
    </row>
    <row r="385" spans="1:9" ht="15" customHeight="1" x14ac:dyDescent="0.25">
      <c r="A385" s="12">
        <v>43739</v>
      </c>
      <c r="B385" s="16"/>
      <c r="C385" s="16"/>
      <c r="D385" s="16">
        <v>19.782250000000001</v>
      </c>
      <c r="E385" s="13">
        <v>3.8250000000001401E-2</v>
      </c>
      <c r="F385" s="13">
        <v>0.19372974068072499</v>
      </c>
      <c r="G385" s="13">
        <v>2.54094303093762</v>
      </c>
      <c r="H385" s="16">
        <v>19.782250000000001</v>
      </c>
      <c r="I385" s="16">
        <v>19.782250000000001</v>
      </c>
    </row>
    <row r="386" spans="1:9" ht="15" customHeight="1" x14ac:dyDescent="0.25">
      <c r="A386" s="3">
        <v>43738</v>
      </c>
      <c r="B386" s="15"/>
      <c r="C386" s="15"/>
      <c r="D386" s="15">
        <v>19.744</v>
      </c>
      <c r="E386" s="10">
        <v>0.112249999999999</v>
      </c>
      <c r="F386" s="10">
        <v>0.571777859844391</v>
      </c>
      <c r="G386" s="10">
        <v>2.34267483237914</v>
      </c>
      <c r="H386" s="15">
        <v>19.744</v>
      </c>
      <c r="I386" s="15">
        <v>19.744</v>
      </c>
    </row>
    <row r="387" spans="1:9" ht="15" customHeight="1" x14ac:dyDescent="0.25">
      <c r="A387" s="12">
        <v>43735</v>
      </c>
      <c r="B387" s="16"/>
      <c r="C387" s="16"/>
      <c r="D387" s="16">
        <v>19.63175</v>
      </c>
      <c r="E387" s="13">
        <v>-2.9749999999999902E-2</v>
      </c>
      <c r="F387" s="13">
        <v>-0.151310937619209</v>
      </c>
      <c r="G387" s="13">
        <v>1.76082894249185</v>
      </c>
      <c r="H387" s="16">
        <v>19.63175</v>
      </c>
      <c r="I387" s="16">
        <v>19.63175</v>
      </c>
    </row>
    <row r="388" spans="1:9" ht="15" customHeight="1" x14ac:dyDescent="0.25">
      <c r="A388" s="3">
        <v>43734</v>
      </c>
      <c r="B388" s="15"/>
      <c r="C388" s="15"/>
      <c r="D388" s="15">
        <v>19.6615</v>
      </c>
      <c r="E388" s="10">
        <v>0.11599999999999901</v>
      </c>
      <c r="F388" s="10">
        <v>0.59348699189072296</v>
      </c>
      <c r="G388" s="10">
        <v>1.9150375413706699</v>
      </c>
      <c r="H388" s="15">
        <v>19.6615</v>
      </c>
      <c r="I388" s="15">
        <v>19.6615</v>
      </c>
    </row>
    <row r="389" spans="1:9" ht="15" customHeight="1" x14ac:dyDescent="0.25">
      <c r="A389" s="12">
        <v>43733</v>
      </c>
      <c r="B389" s="16"/>
      <c r="C389" s="16"/>
      <c r="D389" s="16">
        <v>19.545500000000001</v>
      </c>
      <c r="E389" s="13">
        <v>0.10349999999999999</v>
      </c>
      <c r="F389" s="13">
        <v>0.532352638617417</v>
      </c>
      <c r="G389" s="13">
        <v>1.3137535928011801</v>
      </c>
      <c r="H389" s="16">
        <v>19.545500000000001</v>
      </c>
      <c r="I389" s="16">
        <v>19.545500000000001</v>
      </c>
    </row>
    <row r="390" spans="1:9" ht="15" customHeight="1" x14ac:dyDescent="0.25">
      <c r="A390" s="3">
        <v>43732</v>
      </c>
      <c r="B390" s="15"/>
      <c r="C390" s="15"/>
      <c r="D390" s="15">
        <v>19.442</v>
      </c>
      <c r="E390" s="10">
        <v>-2.1500000000003101E-3</v>
      </c>
      <c r="F390" s="10">
        <v>-1.1057310296413899E-2</v>
      </c>
      <c r="G390" s="10">
        <v>0.77726317317237104</v>
      </c>
      <c r="H390" s="15">
        <v>19.442</v>
      </c>
      <c r="I390" s="15">
        <v>19.442</v>
      </c>
    </row>
    <row r="391" spans="1:9" ht="15" customHeight="1" x14ac:dyDescent="0.25">
      <c r="A391" s="12">
        <v>43731</v>
      </c>
      <c r="B391" s="16"/>
      <c r="C391" s="16"/>
      <c r="D391" s="16">
        <v>19.44415</v>
      </c>
      <c r="E391" s="13">
        <v>2.5000000000119301E-4</v>
      </c>
      <c r="F391" s="13">
        <v>1.2857502867280599E-3</v>
      </c>
      <c r="G391" s="13">
        <v>0.78840766015016905</v>
      </c>
      <c r="H391" s="16">
        <v>19.44415</v>
      </c>
      <c r="I391" s="16">
        <v>19.44415</v>
      </c>
    </row>
    <row r="392" spans="1:9" ht="15" customHeight="1" x14ac:dyDescent="0.25">
      <c r="A392" s="3">
        <v>43728</v>
      </c>
      <c r="B392" s="15"/>
      <c r="C392" s="15"/>
      <c r="D392" s="15">
        <v>19.443899999999999</v>
      </c>
      <c r="E392" s="10">
        <v>4.4999999999998097E-2</v>
      </c>
      <c r="F392" s="10">
        <v>0.231971915933359</v>
      </c>
      <c r="G392" s="10">
        <v>0.78711178957134897</v>
      </c>
      <c r="H392" s="15">
        <v>19.443899999999999</v>
      </c>
      <c r="I392" s="15">
        <v>19.443899999999999</v>
      </c>
    </row>
    <row r="393" spans="1:9" ht="15" customHeight="1" x14ac:dyDescent="0.25">
      <c r="A393" s="12">
        <v>43727</v>
      </c>
      <c r="B393" s="16"/>
      <c r="C393" s="16"/>
      <c r="D393" s="16">
        <v>19.398900000000001</v>
      </c>
      <c r="E393" s="13">
        <v>3.72500000000002E-2</v>
      </c>
      <c r="F393" s="13">
        <v>0.19239062786486899</v>
      </c>
      <c r="G393" s="13">
        <v>0.55385508538491901</v>
      </c>
      <c r="H393" s="16">
        <v>19.398900000000001</v>
      </c>
      <c r="I393" s="16">
        <v>19.398900000000001</v>
      </c>
    </row>
    <row r="394" spans="1:9" ht="15" customHeight="1" x14ac:dyDescent="0.25">
      <c r="A394" s="3">
        <v>43726</v>
      </c>
      <c r="B394" s="15"/>
      <c r="C394" s="15"/>
      <c r="D394" s="15">
        <v>19.361650000000001</v>
      </c>
      <c r="E394" s="10">
        <v>-6.1349999999997303E-2</v>
      </c>
      <c r="F394" s="10">
        <v>-0.315862637079733</v>
      </c>
      <c r="G394" s="10">
        <v>0.36077036914169902</v>
      </c>
      <c r="H394" s="15">
        <v>19.361650000000001</v>
      </c>
      <c r="I394" s="15">
        <v>19.361650000000001</v>
      </c>
    </row>
    <row r="395" spans="1:9" ht="15" customHeight="1" x14ac:dyDescent="0.25">
      <c r="A395" s="12">
        <v>43725</v>
      </c>
      <c r="B395" s="16"/>
      <c r="C395" s="16"/>
      <c r="D395" s="16">
        <v>19.422999999999998</v>
      </c>
      <c r="E395" s="13">
        <v>1.7749999999999402E-2</v>
      </c>
      <c r="F395" s="13">
        <v>9.1470091856593605E-2</v>
      </c>
      <c r="G395" s="13">
        <v>0.67877700918253103</v>
      </c>
      <c r="H395" s="16">
        <v>19.422999999999998</v>
      </c>
      <c r="I395" s="16">
        <v>19.422999999999998</v>
      </c>
    </row>
    <row r="396" spans="1:9" ht="15" customHeight="1" x14ac:dyDescent="0.25">
      <c r="A396" s="3">
        <v>43724</v>
      </c>
      <c r="B396" s="15"/>
      <c r="C396" s="15"/>
      <c r="D396" s="15">
        <v>19.405249999999999</v>
      </c>
      <c r="E396" s="10">
        <v>3.8499999999999E-2</v>
      </c>
      <c r="F396" s="10">
        <v>0.198794325325613</v>
      </c>
      <c r="G396" s="10">
        <v>0.586770198086771</v>
      </c>
      <c r="H396" s="15">
        <v>19.405249999999999</v>
      </c>
      <c r="I396" s="15">
        <v>19.405249999999999</v>
      </c>
    </row>
    <row r="397" spans="1:9" ht="15" customHeight="1" x14ac:dyDescent="0.25">
      <c r="A397" s="12">
        <v>43721</v>
      </c>
      <c r="B397" s="16"/>
      <c r="C397" s="16"/>
      <c r="D397" s="16">
        <v>19.36675</v>
      </c>
      <c r="E397" s="13">
        <v>-7.2300000000002002E-2</v>
      </c>
      <c r="F397" s="13">
        <v>-0.37193175592429201</v>
      </c>
      <c r="G397" s="13">
        <v>0.38720612894948903</v>
      </c>
      <c r="H397" s="16">
        <v>19.36675</v>
      </c>
      <c r="I397" s="16">
        <v>19.36675</v>
      </c>
    </row>
    <row r="398" spans="1:9" ht="15" customHeight="1" x14ac:dyDescent="0.25">
      <c r="A398" s="3">
        <v>43720</v>
      </c>
      <c r="B398" s="15"/>
      <c r="C398" s="15"/>
      <c r="D398" s="15">
        <v>19.439050000000002</v>
      </c>
      <c r="E398" s="10">
        <v>-0.112949999999997</v>
      </c>
      <c r="F398" s="10">
        <v>-0.57769026186578198</v>
      </c>
      <c r="G398" s="10">
        <v>0.76197190034237905</v>
      </c>
      <c r="H398" s="15">
        <v>19.439050000000002</v>
      </c>
      <c r="I398" s="15">
        <v>19.439050000000002</v>
      </c>
    </row>
    <row r="399" spans="1:9" ht="15" customHeight="1" x14ac:dyDescent="0.25">
      <c r="A399" s="12">
        <v>43719</v>
      </c>
      <c r="B399" s="16"/>
      <c r="C399" s="16"/>
      <c r="D399" s="16">
        <v>19.552</v>
      </c>
      <c r="E399" s="13">
        <v>2.4499999999999699E-2</v>
      </c>
      <c r="F399" s="13">
        <v>0.12546408910509799</v>
      </c>
      <c r="G399" s="13">
        <v>1.3474462278503301</v>
      </c>
      <c r="H399" s="16">
        <v>19.552</v>
      </c>
      <c r="I399" s="16">
        <v>19.552</v>
      </c>
    </row>
    <row r="400" spans="1:9" ht="15" customHeight="1" x14ac:dyDescent="0.25">
      <c r="A400" s="3">
        <v>43718</v>
      </c>
      <c r="B400" s="15"/>
      <c r="C400" s="15"/>
      <c r="D400" s="15">
        <v>19.5275</v>
      </c>
      <c r="E400" s="10">
        <v>-3.6400000000000397E-2</v>
      </c>
      <c r="F400" s="10">
        <v>-0.18605697228057899</v>
      </c>
      <c r="G400" s="10">
        <v>1.2204509111266</v>
      </c>
      <c r="H400" s="15">
        <v>19.5275</v>
      </c>
      <c r="I400" s="15">
        <v>19.5275</v>
      </c>
    </row>
    <row r="401" spans="1:9" ht="15" customHeight="1" x14ac:dyDescent="0.25">
      <c r="A401" s="12">
        <v>43717</v>
      </c>
      <c r="B401" s="16"/>
      <c r="C401" s="16"/>
      <c r="D401" s="16">
        <v>19.5639</v>
      </c>
      <c r="E401" s="13">
        <v>9.3999999999994002E-3</v>
      </c>
      <c r="F401" s="13">
        <v>4.8070776547603999E-2</v>
      </c>
      <c r="G401" s="13">
        <v>1.4091296674018601</v>
      </c>
      <c r="H401" s="16">
        <v>19.5639</v>
      </c>
      <c r="I401" s="16">
        <v>19.5639</v>
      </c>
    </row>
    <row r="402" spans="1:9" ht="15" customHeight="1" x14ac:dyDescent="0.25">
      <c r="A402" s="3">
        <v>43714</v>
      </c>
      <c r="B402" s="15"/>
      <c r="C402" s="15"/>
      <c r="D402" s="15">
        <v>19.554500000000001</v>
      </c>
      <c r="E402" s="10">
        <v>-0.14174999999999799</v>
      </c>
      <c r="F402" s="10">
        <v>-0.71968014215902898</v>
      </c>
      <c r="G402" s="10">
        <v>1.36040493363847</v>
      </c>
      <c r="H402" s="15">
        <v>19.554500000000001</v>
      </c>
      <c r="I402" s="15">
        <v>19.554500000000001</v>
      </c>
    </row>
    <row r="403" spans="1:9" ht="15" customHeight="1" x14ac:dyDescent="0.25">
      <c r="A403" s="12">
        <v>43713</v>
      </c>
      <c r="B403" s="16"/>
      <c r="C403" s="16"/>
      <c r="D403" s="16">
        <v>19.696249999999999</v>
      </c>
      <c r="E403" s="13">
        <v>-7.7999999999999403E-2</v>
      </c>
      <c r="F403" s="13">
        <v>-0.39445238125339599</v>
      </c>
      <c r="G403" s="13">
        <v>2.0951635518257401</v>
      </c>
      <c r="H403" s="16">
        <v>19.696249999999999</v>
      </c>
      <c r="I403" s="16">
        <v>19.696249999999999</v>
      </c>
    </row>
    <row r="404" spans="1:9" ht="15" customHeight="1" x14ac:dyDescent="0.25">
      <c r="A404" s="3">
        <v>43712</v>
      </c>
      <c r="B404" s="15"/>
      <c r="C404" s="15"/>
      <c r="D404" s="15">
        <v>19.774249999999999</v>
      </c>
      <c r="E404" s="10">
        <v>-0.214500000000001</v>
      </c>
      <c r="F404" s="10">
        <v>-1.07310362078669</v>
      </c>
      <c r="G404" s="10">
        <v>2.4994751724155702</v>
      </c>
      <c r="H404" s="15">
        <v>19.774249999999999</v>
      </c>
      <c r="I404" s="15">
        <v>19.774249999999999</v>
      </c>
    </row>
    <row r="405" spans="1:9" ht="15" customHeight="1" x14ac:dyDescent="0.25">
      <c r="A405" s="12">
        <v>43711</v>
      </c>
      <c r="B405" s="16"/>
      <c r="C405" s="16"/>
      <c r="D405" s="16">
        <v>19.98875</v>
      </c>
      <c r="E405" s="13">
        <v>-0.122499999999998</v>
      </c>
      <c r="F405" s="13">
        <v>-0.60911181552613103</v>
      </c>
      <c r="G405" s="13">
        <v>3.6113321290376001</v>
      </c>
      <c r="H405" s="16">
        <v>19.98875</v>
      </c>
      <c r="I405" s="16">
        <v>19.98875</v>
      </c>
    </row>
    <row r="406" spans="1:9" ht="15" customHeight="1" x14ac:dyDescent="0.25">
      <c r="A406" s="3">
        <v>43710</v>
      </c>
      <c r="B406" s="15"/>
      <c r="C406" s="15"/>
      <c r="D406" s="15">
        <v>20.111249999999998</v>
      </c>
      <c r="E406" s="10">
        <v>4.4099999999996697E-2</v>
      </c>
      <c r="F406" s="10">
        <v>0.21976214858609999</v>
      </c>
      <c r="G406" s="10">
        <v>4.2463087126562398</v>
      </c>
      <c r="H406" s="15">
        <v>20.111249999999998</v>
      </c>
      <c r="I406" s="15">
        <v>20.111249999999998</v>
      </c>
    </row>
    <row r="407" spans="1:9" ht="15" customHeight="1" x14ac:dyDescent="0.25">
      <c r="A407" s="12">
        <v>43707</v>
      </c>
      <c r="B407" s="16"/>
      <c r="C407" s="16"/>
      <c r="D407" s="16">
        <v>20.067150000000002</v>
      </c>
      <c r="E407" s="13">
        <v>-4.28499999999978E-2</v>
      </c>
      <c r="F407" s="13">
        <v>-0.21307807061162701</v>
      </c>
      <c r="G407" s="13">
        <v>4.0177171425535398</v>
      </c>
      <c r="H407" s="16">
        <v>20.067150000000002</v>
      </c>
      <c r="I407" s="16">
        <v>20.067150000000002</v>
      </c>
    </row>
    <row r="408" spans="1:9" ht="15" customHeight="1" x14ac:dyDescent="0.25">
      <c r="A408" s="3">
        <v>43706</v>
      </c>
      <c r="B408" s="15"/>
      <c r="C408" s="15"/>
      <c r="D408" s="15">
        <v>20.11</v>
      </c>
      <c r="E408" s="10">
        <v>8.4250000000000796E-2</v>
      </c>
      <c r="F408" s="10">
        <v>0.42070833801481899</v>
      </c>
      <c r="G408" s="10">
        <v>4.2398293597621803</v>
      </c>
      <c r="H408" s="15">
        <v>20.11</v>
      </c>
      <c r="I408" s="15">
        <v>20.11</v>
      </c>
    </row>
    <row r="409" spans="1:9" ht="15" customHeight="1" x14ac:dyDescent="0.25">
      <c r="A409" s="12">
        <v>43705</v>
      </c>
      <c r="B409" s="16"/>
      <c r="C409" s="16"/>
      <c r="D409" s="16">
        <v>20.025749999999999</v>
      </c>
      <c r="E409" s="13">
        <v>4.6249999999997002E-2</v>
      </c>
      <c r="F409" s="13">
        <v>0.23148727445629899</v>
      </c>
      <c r="G409" s="13">
        <v>3.8031209747019998</v>
      </c>
      <c r="H409" s="16">
        <v>20.025749999999999</v>
      </c>
      <c r="I409" s="16">
        <v>20.025749999999999</v>
      </c>
    </row>
    <row r="410" spans="1:9" ht="15" customHeight="1" x14ac:dyDescent="0.25">
      <c r="A410" s="3">
        <v>43704</v>
      </c>
      <c r="B410" s="15"/>
      <c r="C410" s="15"/>
      <c r="D410" s="15">
        <v>19.979500000000002</v>
      </c>
      <c r="E410" s="10">
        <v>6.8350000000002298E-2</v>
      </c>
      <c r="F410" s="10">
        <v>0.34327499918389498</v>
      </c>
      <c r="G410" s="10">
        <v>3.56338491762151</v>
      </c>
      <c r="H410" s="15">
        <v>19.979500000000002</v>
      </c>
      <c r="I410" s="15">
        <v>19.979500000000002</v>
      </c>
    </row>
    <row r="411" spans="1:9" ht="15" customHeight="1" x14ac:dyDescent="0.25">
      <c r="A411" s="12">
        <v>43703</v>
      </c>
      <c r="B411" s="16"/>
      <c r="C411" s="16"/>
      <c r="D411" s="16">
        <v>19.911149999999999</v>
      </c>
      <c r="E411" s="13">
        <v>0.113900000000001</v>
      </c>
      <c r="F411" s="13">
        <v>0.57533243253482502</v>
      </c>
      <c r="G411" s="13">
        <v>3.20909390137387</v>
      </c>
      <c r="H411" s="16">
        <v>19.911149999999999</v>
      </c>
      <c r="I411" s="16">
        <v>19.911149999999999</v>
      </c>
    </row>
    <row r="412" spans="1:9" ht="15" customHeight="1" x14ac:dyDescent="0.25">
      <c r="A412" s="3">
        <v>43700</v>
      </c>
      <c r="B412" s="15"/>
      <c r="C412" s="15"/>
      <c r="D412" s="15">
        <v>19.797249999999998</v>
      </c>
      <c r="E412" s="10">
        <v>5.7249999999999801E-2</v>
      </c>
      <c r="F412" s="10">
        <v>0.29002026342452802</v>
      </c>
      <c r="G412" s="10">
        <v>2.61869526566641</v>
      </c>
      <c r="H412" s="15">
        <v>19.797249999999998</v>
      </c>
      <c r="I412" s="15">
        <v>19.797249999999998</v>
      </c>
    </row>
    <row r="413" spans="1:9" ht="15" customHeight="1" x14ac:dyDescent="0.25">
      <c r="A413" s="12">
        <v>43699</v>
      </c>
      <c r="B413" s="16"/>
      <c r="C413" s="16"/>
      <c r="D413" s="16">
        <v>19.739999999999998</v>
      </c>
      <c r="E413" s="13">
        <v>1.6849999999997999E-2</v>
      </c>
      <c r="F413" s="13">
        <v>8.5432600776225096E-2</v>
      </c>
      <c r="G413" s="13">
        <v>2.3219409031181102</v>
      </c>
      <c r="H413" s="16">
        <v>19.739999999999998</v>
      </c>
      <c r="I413" s="16">
        <v>19.739999999999998</v>
      </c>
    </row>
    <row r="414" spans="1:9" ht="15" customHeight="1" x14ac:dyDescent="0.25">
      <c r="A414" s="3">
        <v>43698</v>
      </c>
      <c r="B414" s="15"/>
      <c r="C414" s="15"/>
      <c r="D414" s="15">
        <v>19.72315</v>
      </c>
      <c r="E414" s="10">
        <v>-1.62499999999994E-2</v>
      </c>
      <c r="F414" s="10">
        <v>-8.2322664316036798E-2</v>
      </c>
      <c r="G414" s="10">
        <v>2.2345992261060901</v>
      </c>
      <c r="H414" s="15">
        <v>19.72315</v>
      </c>
      <c r="I414" s="15">
        <v>19.72315</v>
      </c>
    </row>
    <row r="415" spans="1:9" ht="15" customHeight="1" x14ac:dyDescent="0.25">
      <c r="A415" s="12">
        <v>43697</v>
      </c>
      <c r="B415" s="16"/>
      <c r="C415" s="16"/>
      <c r="D415" s="16">
        <v>19.7394</v>
      </c>
      <c r="E415" s="13">
        <v>-8.7600000000001899E-2</v>
      </c>
      <c r="F415" s="13">
        <v>-0.44182175820851599</v>
      </c>
      <c r="G415" s="13">
        <v>2.3188308137289702</v>
      </c>
      <c r="H415" s="16">
        <v>19.7394</v>
      </c>
      <c r="I415" s="16">
        <v>19.7394</v>
      </c>
    </row>
    <row r="416" spans="1:9" ht="15" customHeight="1" x14ac:dyDescent="0.25">
      <c r="A416" s="3">
        <v>43696</v>
      </c>
      <c r="B416" s="15"/>
      <c r="C416" s="15"/>
      <c r="D416" s="15">
        <v>19.827000000000002</v>
      </c>
      <c r="E416" s="10">
        <v>0.26375000000000098</v>
      </c>
      <c r="F416" s="10">
        <v>1.348191123663</v>
      </c>
      <c r="G416" s="10">
        <v>2.77290386454525</v>
      </c>
      <c r="H416" s="15">
        <v>19.827000000000002</v>
      </c>
      <c r="I416" s="15">
        <v>19.827000000000002</v>
      </c>
    </row>
    <row r="417" spans="1:9" ht="15" customHeight="1" x14ac:dyDescent="0.25">
      <c r="A417" s="12">
        <v>43693</v>
      </c>
      <c r="B417" s="16"/>
      <c r="C417" s="16"/>
      <c r="D417" s="16">
        <v>19.56325</v>
      </c>
      <c r="E417" s="13">
        <v>-6.7000000000000101E-2</v>
      </c>
      <c r="F417" s="13">
        <v>-0.34130996803403102</v>
      </c>
      <c r="G417" s="13">
        <v>1.40576040389694</v>
      </c>
      <c r="H417" s="16">
        <v>19.56325</v>
      </c>
      <c r="I417" s="16">
        <v>19.56325</v>
      </c>
    </row>
    <row r="418" spans="1:9" ht="15" customHeight="1" x14ac:dyDescent="0.25">
      <c r="A418" s="3">
        <v>43692</v>
      </c>
      <c r="B418" s="15"/>
      <c r="C418" s="15"/>
      <c r="D418" s="15">
        <v>19.63025</v>
      </c>
      <c r="E418" s="10">
        <v>3.6000000000001302E-2</v>
      </c>
      <c r="F418" s="10">
        <v>0.18372736899856501</v>
      </c>
      <c r="G418" s="10">
        <v>1.7530537190189699</v>
      </c>
      <c r="H418" s="15">
        <v>19.63025</v>
      </c>
      <c r="I418" s="15">
        <v>19.63025</v>
      </c>
    </row>
    <row r="419" spans="1:9" ht="15" customHeight="1" x14ac:dyDescent="0.25">
      <c r="A419" s="12">
        <v>43691</v>
      </c>
      <c r="B419" s="16"/>
      <c r="C419" s="16"/>
      <c r="D419" s="16">
        <v>19.594249999999999</v>
      </c>
      <c r="E419" s="13">
        <v>0.1066</v>
      </c>
      <c r="F419" s="13">
        <v>0.54701310830191896</v>
      </c>
      <c r="G419" s="13">
        <v>1.5664483556698101</v>
      </c>
      <c r="H419" s="16">
        <v>19.594249999999999</v>
      </c>
      <c r="I419" s="16">
        <v>19.594249999999999</v>
      </c>
    </row>
    <row r="420" spans="1:9" ht="15" customHeight="1" x14ac:dyDescent="0.25">
      <c r="A420" s="3">
        <v>43690</v>
      </c>
      <c r="B420" s="15"/>
      <c r="C420" s="15"/>
      <c r="D420" s="15">
        <v>19.487649999999999</v>
      </c>
      <c r="E420" s="10">
        <v>-0.10375000000000099</v>
      </c>
      <c r="F420" s="10">
        <v>-0.52956909664445495</v>
      </c>
      <c r="G420" s="10">
        <v>1.0138891408637101</v>
      </c>
      <c r="H420" s="15">
        <v>19.487649999999999</v>
      </c>
      <c r="I420" s="15">
        <v>19.487649999999999</v>
      </c>
    </row>
    <row r="421" spans="1:9" ht="15" customHeight="1" x14ac:dyDescent="0.25">
      <c r="A421" s="12">
        <v>43689</v>
      </c>
      <c r="B421" s="16"/>
      <c r="C421" s="16"/>
      <c r="D421" s="16">
        <v>19.5914</v>
      </c>
      <c r="E421" s="13">
        <v>0.15565000000000101</v>
      </c>
      <c r="F421" s="13">
        <v>0.80084380587319703</v>
      </c>
      <c r="G421" s="13">
        <v>1.5516754310713501</v>
      </c>
      <c r="H421" s="16">
        <v>19.5914</v>
      </c>
      <c r="I421" s="16">
        <v>19.5914</v>
      </c>
    </row>
    <row r="422" spans="1:9" ht="15" customHeight="1" x14ac:dyDescent="0.25">
      <c r="A422" s="3">
        <v>43686</v>
      </c>
      <c r="B422" s="15"/>
      <c r="C422" s="15"/>
      <c r="D422" s="15">
        <v>19.435749999999999</v>
      </c>
      <c r="E422" s="10">
        <v>-0.10855000000000101</v>
      </c>
      <c r="F422" s="10">
        <v>-0.55540490066158199</v>
      </c>
      <c r="G422" s="10">
        <v>0.74486640870202503</v>
      </c>
      <c r="H422" s="15">
        <v>19.435749999999999</v>
      </c>
      <c r="I422" s="15">
        <v>19.435749999999999</v>
      </c>
    </row>
    <row r="423" spans="1:9" ht="15" customHeight="1" x14ac:dyDescent="0.25">
      <c r="A423" s="12">
        <v>43685</v>
      </c>
      <c r="B423" s="16"/>
      <c r="C423" s="16"/>
      <c r="D423" s="16">
        <v>19.5443</v>
      </c>
      <c r="E423" s="13">
        <v>-0.12395</v>
      </c>
      <c r="F423" s="13">
        <v>-0.63020350056564001</v>
      </c>
      <c r="G423" s="13">
        <v>1.30753341402287</v>
      </c>
      <c r="H423" s="16">
        <v>19.5443</v>
      </c>
      <c r="I423" s="16">
        <v>19.5443</v>
      </c>
    </row>
    <row r="424" spans="1:9" ht="15" customHeight="1" x14ac:dyDescent="0.25">
      <c r="A424" s="3">
        <v>43684</v>
      </c>
      <c r="B424" s="15"/>
      <c r="C424" s="15"/>
      <c r="D424" s="15">
        <v>19.66825</v>
      </c>
      <c r="E424" s="10">
        <v>2.0250000000000701E-2</v>
      </c>
      <c r="F424" s="10">
        <v>0.103063925081436</v>
      </c>
      <c r="G424" s="10">
        <v>1.9500260469986299</v>
      </c>
      <c r="H424" s="15">
        <v>19.66825</v>
      </c>
      <c r="I424" s="15">
        <v>19.66825</v>
      </c>
    </row>
    <row r="425" spans="1:9" ht="15" customHeight="1" x14ac:dyDescent="0.25">
      <c r="A425" s="12">
        <v>43683</v>
      </c>
      <c r="B425" s="16"/>
      <c r="C425" s="16"/>
      <c r="D425" s="16">
        <v>19.648</v>
      </c>
      <c r="E425" s="13">
        <v>5.3349999999998197E-2</v>
      </c>
      <c r="F425" s="13">
        <v>0.27226819565544502</v>
      </c>
      <c r="G425" s="13">
        <v>1.84506053011473</v>
      </c>
      <c r="H425" s="16">
        <v>19.648</v>
      </c>
      <c r="I425" s="16">
        <v>19.648</v>
      </c>
    </row>
    <row r="426" spans="1:9" ht="15" customHeight="1" x14ac:dyDescent="0.25">
      <c r="A426" s="3">
        <v>43682</v>
      </c>
      <c r="B426" s="15"/>
      <c r="C426" s="15"/>
      <c r="D426" s="15">
        <v>19.594650000000001</v>
      </c>
      <c r="E426" s="10">
        <v>0.25990000000000102</v>
      </c>
      <c r="F426" s="10">
        <v>1.34421184654573</v>
      </c>
      <c r="G426" s="10">
        <v>1.56852174859593</v>
      </c>
      <c r="H426" s="15">
        <v>19.594650000000001</v>
      </c>
      <c r="I426" s="15">
        <v>19.594650000000001</v>
      </c>
    </row>
    <row r="427" spans="1:9" ht="15" customHeight="1" x14ac:dyDescent="0.25">
      <c r="A427" s="12">
        <v>43679</v>
      </c>
      <c r="B427" s="16"/>
      <c r="C427" s="16"/>
      <c r="D427" s="16">
        <v>19.33475</v>
      </c>
      <c r="E427" s="13">
        <v>0.150749999999998</v>
      </c>
      <c r="F427" s="13">
        <v>0.78581109257713699</v>
      </c>
      <c r="G427" s="13">
        <v>0.22133469486135399</v>
      </c>
      <c r="H427" s="16">
        <v>19.33475</v>
      </c>
      <c r="I427" s="16">
        <v>19.33475</v>
      </c>
    </row>
    <row r="428" spans="1:9" ht="15" customHeight="1" x14ac:dyDescent="0.25">
      <c r="A428" s="3">
        <v>43678</v>
      </c>
      <c r="B428" s="15"/>
      <c r="C428" s="15"/>
      <c r="D428" s="15">
        <v>19.184000000000001</v>
      </c>
      <c r="E428" s="10">
        <v>0.20175000000000001</v>
      </c>
      <c r="F428" s="10">
        <v>1.0628350169237</v>
      </c>
      <c r="G428" s="10">
        <v>-0.56007526416320996</v>
      </c>
      <c r="H428" s="15">
        <v>19.184000000000001</v>
      </c>
      <c r="I428" s="15">
        <v>19.184000000000001</v>
      </c>
    </row>
    <row r="429" spans="1:9" ht="15" customHeight="1" x14ac:dyDescent="0.25">
      <c r="A429" s="12">
        <v>43677</v>
      </c>
      <c r="B429" s="16"/>
      <c r="C429" s="16"/>
      <c r="D429" s="16">
        <v>18.982250000000001</v>
      </c>
      <c r="E429" s="13">
        <v>-9.4000000000001194E-2</v>
      </c>
      <c r="F429" s="13">
        <v>-0.49275932114540799</v>
      </c>
      <c r="G429" s="13">
        <v>-1.6058428212657501</v>
      </c>
      <c r="H429" s="16">
        <v>18.982250000000001</v>
      </c>
      <c r="I429" s="16">
        <v>18.982250000000001</v>
      </c>
    </row>
    <row r="430" spans="1:9" ht="15" customHeight="1" x14ac:dyDescent="0.25">
      <c r="A430" s="3">
        <v>43676</v>
      </c>
      <c r="B430" s="15"/>
      <c r="C430" s="15"/>
      <c r="D430" s="15">
        <v>19.076250000000002</v>
      </c>
      <c r="E430" s="10">
        <v>5.5000000000013901E-3</v>
      </c>
      <c r="F430" s="10">
        <v>2.8839977452399499E-2</v>
      </c>
      <c r="G430" s="10">
        <v>-1.1185954836318399</v>
      </c>
      <c r="H430" s="15">
        <v>19.076250000000002</v>
      </c>
      <c r="I430" s="15">
        <v>19.076250000000002</v>
      </c>
    </row>
    <row r="431" spans="1:9" ht="15" customHeight="1" x14ac:dyDescent="0.25">
      <c r="A431" s="12">
        <v>43675</v>
      </c>
      <c r="B431" s="16"/>
      <c r="C431" s="16"/>
      <c r="D431" s="16">
        <v>19.07075</v>
      </c>
      <c r="E431" s="13">
        <v>-7.2499999999990896E-3</v>
      </c>
      <c r="F431" s="13">
        <v>-3.8001886990246501E-2</v>
      </c>
      <c r="G431" s="13">
        <v>-1.14710463636575</v>
      </c>
      <c r="H431" s="16">
        <v>19.07075</v>
      </c>
      <c r="I431" s="16">
        <v>19.07075</v>
      </c>
    </row>
    <row r="432" spans="1:9" ht="15" customHeight="1" x14ac:dyDescent="0.25">
      <c r="A432" s="3">
        <v>43672</v>
      </c>
      <c r="B432" s="15"/>
      <c r="C432" s="15"/>
      <c r="D432" s="15">
        <v>19.077999999999999</v>
      </c>
      <c r="E432" s="10">
        <v>4.0250000000000299E-2</v>
      </c>
      <c r="F432" s="10">
        <v>0.21142204304605</v>
      </c>
      <c r="G432" s="10">
        <v>-1.1095243895801601</v>
      </c>
      <c r="H432" s="15">
        <v>19.077999999999999</v>
      </c>
      <c r="I432" s="15">
        <v>19.077999999999999</v>
      </c>
    </row>
    <row r="433" spans="1:9" ht="15" customHeight="1" x14ac:dyDescent="0.25">
      <c r="A433" s="12">
        <v>43671</v>
      </c>
      <c r="B433" s="16"/>
      <c r="C433" s="16"/>
      <c r="D433" s="16">
        <v>19.037749999999999</v>
      </c>
      <c r="E433" s="13">
        <v>-6.0999999999999902E-2</v>
      </c>
      <c r="F433" s="13">
        <v>-0.31939263040774402</v>
      </c>
      <c r="G433" s="13">
        <v>-1.3181595527691401</v>
      </c>
      <c r="H433" s="16">
        <v>19.037749999999999</v>
      </c>
      <c r="I433" s="16">
        <v>19.037749999999999</v>
      </c>
    </row>
    <row r="434" spans="1:9" ht="15" customHeight="1" x14ac:dyDescent="0.25">
      <c r="A434" s="3">
        <v>43670</v>
      </c>
      <c r="B434" s="15"/>
      <c r="C434" s="15"/>
      <c r="D434" s="15">
        <v>19.098749999999999</v>
      </c>
      <c r="E434" s="10">
        <v>-4.4650000000000703E-2</v>
      </c>
      <c r="F434" s="10">
        <v>-0.23323965439786501</v>
      </c>
      <c r="G434" s="10">
        <v>-1.00196713153864</v>
      </c>
      <c r="H434" s="15">
        <v>19.098749999999999</v>
      </c>
      <c r="I434" s="15">
        <v>19.098749999999999</v>
      </c>
    </row>
    <row r="435" spans="1:9" ht="15" customHeight="1" x14ac:dyDescent="0.25">
      <c r="A435" s="12">
        <v>43669</v>
      </c>
      <c r="B435" s="16"/>
      <c r="C435" s="16"/>
      <c r="D435" s="16">
        <v>19.1434</v>
      </c>
      <c r="E435" s="13">
        <v>6.2400000000000198E-2</v>
      </c>
      <c r="F435" s="13">
        <v>0.32702688538337399</v>
      </c>
      <c r="G435" s="13">
        <v>-0.77052464616253802</v>
      </c>
      <c r="H435" s="16">
        <v>19.1434</v>
      </c>
      <c r="I435" s="16">
        <v>19.1434</v>
      </c>
    </row>
    <row r="436" spans="1:9" ht="15" customHeight="1" x14ac:dyDescent="0.25">
      <c r="A436" s="3">
        <v>43668</v>
      </c>
      <c r="B436" s="15"/>
      <c r="C436" s="15"/>
      <c r="D436" s="15">
        <v>19.081</v>
      </c>
      <c r="E436" s="10">
        <v>6.6349999999999895E-2</v>
      </c>
      <c r="F436" s="10">
        <v>0.348941474073938</v>
      </c>
      <c r="G436" s="10">
        <v>-1.0939739426344</v>
      </c>
      <c r="H436" s="15">
        <v>19.081</v>
      </c>
      <c r="I436" s="15">
        <v>19.081</v>
      </c>
    </row>
    <row r="437" spans="1:9" ht="15" customHeight="1" x14ac:dyDescent="0.25">
      <c r="A437" s="12">
        <v>43665</v>
      </c>
      <c r="B437" s="16"/>
      <c r="C437" s="16"/>
      <c r="D437" s="16">
        <v>19.01465</v>
      </c>
      <c r="E437" s="13">
        <v>5.9000000000004604E-3</v>
      </c>
      <c r="F437" s="13">
        <v>3.1038337607691702E-2</v>
      </c>
      <c r="G437" s="13">
        <v>-1.43789799425151</v>
      </c>
      <c r="H437" s="16">
        <v>19.01465</v>
      </c>
      <c r="I437" s="16">
        <v>19.01465</v>
      </c>
    </row>
    <row r="438" spans="1:9" ht="15" customHeight="1" x14ac:dyDescent="0.25">
      <c r="A438" s="3">
        <v>43664</v>
      </c>
      <c r="B438" s="15"/>
      <c r="C438" s="15"/>
      <c r="D438" s="15">
        <v>19.008749999999999</v>
      </c>
      <c r="E438" s="10">
        <v>-3.3750000000001203E-2</v>
      </c>
      <c r="F438" s="10">
        <v>-0.17723513194171001</v>
      </c>
      <c r="G438" s="10">
        <v>-1.4684805399115199</v>
      </c>
      <c r="H438" s="15">
        <v>19.008749999999999</v>
      </c>
      <c r="I438" s="15">
        <v>19.008749999999999</v>
      </c>
    </row>
    <row r="439" spans="1:9" ht="15" customHeight="1" x14ac:dyDescent="0.25">
      <c r="A439" s="12">
        <v>43663</v>
      </c>
      <c r="B439" s="16"/>
      <c r="C439" s="16"/>
      <c r="D439" s="16">
        <v>19.0425</v>
      </c>
      <c r="E439" s="13">
        <v>-3.1500000000001097E-2</v>
      </c>
      <c r="F439" s="13">
        <v>-0.16514627241271901</v>
      </c>
      <c r="G439" s="13">
        <v>-1.2935380117716799</v>
      </c>
      <c r="H439" s="16">
        <v>19.0425</v>
      </c>
      <c r="I439" s="16">
        <v>19.0425</v>
      </c>
    </row>
    <row r="440" spans="1:9" ht="15" customHeight="1" x14ac:dyDescent="0.25">
      <c r="A440" s="3">
        <v>43662</v>
      </c>
      <c r="B440" s="15"/>
      <c r="C440" s="15"/>
      <c r="D440" s="15">
        <v>19.074000000000002</v>
      </c>
      <c r="E440" s="10">
        <v>9.7250000000002501E-2</v>
      </c>
      <c r="F440" s="10">
        <v>0.51246920573861898</v>
      </c>
      <c r="G440" s="10">
        <v>-1.1302583188411699</v>
      </c>
      <c r="H440" s="15">
        <v>19.074000000000002</v>
      </c>
      <c r="I440" s="15">
        <v>19.074000000000002</v>
      </c>
    </row>
    <row r="441" spans="1:9" ht="15" customHeight="1" x14ac:dyDescent="0.25">
      <c r="A441" s="12">
        <v>43661</v>
      </c>
      <c r="B441" s="16"/>
      <c r="C441" s="16"/>
      <c r="D441" s="16">
        <v>18.976749999999999</v>
      </c>
      <c r="E441" s="13">
        <v>-6.8750000000001393E-2</v>
      </c>
      <c r="F441" s="13">
        <v>-0.36097765876454901</v>
      </c>
      <c r="G441" s="13">
        <v>-1.6343519739996499</v>
      </c>
      <c r="H441" s="16">
        <v>18.976749999999999</v>
      </c>
      <c r="I441" s="16">
        <v>18.976749999999999</v>
      </c>
    </row>
    <row r="442" spans="1:9" ht="15" customHeight="1" x14ac:dyDescent="0.25">
      <c r="A442" s="3">
        <v>43658</v>
      </c>
      <c r="B442" s="15"/>
      <c r="C442" s="15"/>
      <c r="D442" s="15">
        <v>19.045500000000001</v>
      </c>
      <c r="E442" s="10">
        <v>-7.9149999999998499E-2</v>
      </c>
      <c r="F442" s="10">
        <v>-0.413863783128054</v>
      </c>
      <c r="G442" s="10">
        <v>-1.27798756482592</v>
      </c>
      <c r="H442" s="15">
        <v>19.045500000000001</v>
      </c>
      <c r="I442" s="15">
        <v>19.045500000000001</v>
      </c>
    </row>
    <row r="443" spans="1:9" ht="15" customHeight="1" x14ac:dyDescent="0.25">
      <c r="A443" s="12">
        <v>43657</v>
      </c>
      <c r="B443" s="16"/>
      <c r="C443" s="16"/>
      <c r="D443" s="16">
        <v>19.124649999999999</v>
      </c>
      <c r="E443" s="13">
        <v>-0.14085</v>
      </c>
      <c r="F443" s="13">
        <v>-0.73109963406088296</v>
      </c>
      <c r="G443" s="13">
        <v>-0.86771493957355805</v>
      </c>
      <c r="H443" s="16">
        <v>19.124649999999999</v>
      </c>
      <c r="I443" s="16">
        <v>19.124649999999999</v>
      </c>
    </row>
    <row r="444" spans="1:9" ht="15" customHeight="1" x14ac:dyDescent="0.25">
      <c r="A444" s="3">
        <v>43656</v>
      </c>
      <c r="B444" s="15"/>
      <c r="C444" s="15"/>
      <c r="D444" s="15">
        <v>19.265499999999999</v>
      </c>
      <c r="E444" s="10">
        <v>0.37024999999999803</v>
      </c>
      <c r="F444" s="10">
        <v>1.9594871727021299</v>
      </c>
      <c r="G444" s="10">
        <v>-0.13762145546999999</v>
      </c>
      <c r="H444" s="15">
        <v>19.265499999999999</v>
      </c>
      <c r="I444" s="15">
        <v>19.265499999999999</v>
      </c>
    </row>
    <row r="445" spans="1:9" ht="15" customHeight="1" x14ac:dyDescent="0.25">
      <c r="A445" s="12">
        <v>43655</v>
      </c>
      <c r="B445" s="16"/>
      <c r="C445" s="16"/>
      <c r="D445" s="16">
        <v>18.895250000000001</v>
      </c>
      <c r="E445" s="13">
        <v>-1.87500000000007E-2</v>
      </c>
      <c r="F445" s="13">
        <v>-9.9132917415678506E-2</v>
      </c>
      <c r="G445" s="13">
        <v>-2.0568057826928601</v>
      </c>
      <c r="H445" s="16">
        <v>18.895250000000001</v>
      </c>
      <c r="I445" s="16">
        <v>18.895250000000001</v>
      </c>
    </row>
    <row r="446" spans="1:9" ht="15" customHeight="1" x14ac:dyDescent="0.25">
      <c r="A446" s="3">
        <v>43654</v>
      </c>
      <c r="B446" s="15"/>
      <c r="C446" s="15"/>
      <c r="D446" s="15">
        <v>18.914000000000001</v>
      </c>
      <c r="E446" s="10">
        <v>-0.14524999999999699</v>
      </c>
      <c r="F446" s="10">
        <v>-0.76209714443116106</v>
      </c>
      <c r="G446" s="10">
        <v>-1.95961548928184</v>
      </c>
      <c r="H446" s="15">
        <v>18.914000000000001</v>
      </c>
      <c r="I446" s="15">
        <v>18.914000000000001</v>
      </c>
    </row>
    <row r="447" spans="1:9" ht="15" customHeight="1" x14ac:dyDescent="0.25">
      <c r="A447" s="12">
        <v>43651</v>
      </c>
      <c r="B447" s="16"/>
      <c r="C447" s="16"/>
      <c r="D447" s="16">
        <v>19.059249999999999</v>
      </c>
      <c r="E447" s="13">
        <v>5.5499999999998502E-2</v>
      </c>
      <c r="F447" s="13">
        <v>0.29204762217982499</v>
      </c>
      <c r="G447" s="13">
        <v>-1.2067146829911799</v>
      </c>
      <c r="H447" s="16">
        <v>19.059249999999999</v>
      </c>
      <c r="I447" s="16">
        <v>19.059249999999999</v>
      </c>
    </row>
    <row r="448" spans="1:9" ht="15" customHeight="1" x14ac:dyDescent="0.25">
      <c r="A448" s="3">
        <v>43650</v>
      </c>
      <c r="B448" s="15"/>
      <c r="C448" s="15"/>
      <c r="D448" s="15">
        <v>19.00375</v>
      </c>
      <c r="E448" s="10">
        <v>-5.1500000000000698E-2</v>
      </c>
      <c r="F448" s="10">
        <v>-0.27026672439354099</v>
      </c>
      <c r="G448" s="10">
        <v>-1.4943979514877801</v>
      </c>
      <c r="H448" s="15">
        <v>19.00375</v>
      </c>
      <c r="I448" s="15">
        <v>19.00375</v>
      </c>
    </row>
    <row r="449" spans="1:9" ht="15" customHeight="1" x14ac:dyDescent="0.25">
      <c r="A449" s="12">
        <v>43649</v>
      </c>
      <c r="B449" s="16"/>
      <c r="C449" s="16"/>
      <c r="D449" s="16">
        <v>19.055250000000001</v>
      </c>
      <c r="E449" s="13">
        <v>-3.1900000000000199E-2</v>
      </c>
      <c r="F449" s="13">
        <v>-0.16712814642312299</v>
      </c>
      <c r="G449" s="13">
        <v>-1.2274486122521899</v>
      </c>
      <c r="H449" s="16">
        <v>19.055250000000001</v>
      </c>
      <c r="I449" s="16">
        <v>19.055250000000001</v>
      </c>
    </row>
    <row r="450" spans="1:9" ht="15" customHeight="1" x14ac:dyDescent="0.25">
      <c r="A450" s="3">
        <v>43648</v>
      </c>
      <c r="B450" s="15"/>
      <c r="C450" s="15"/>
      <c r="D450" s="15">
        <v>19.087150000000001</v>
      </c>
      <c r="E450" s="10">
        <v>3.3900000000002699E-2</v>
      </c>
      <c r="F450" s="10">
        <v>0.177922401690011</v>
      </c>
      <c r="G450" s="10">
        <v>-1.06209552639558</v>
      </c>
      <c r="H450" s="15">
        <v>19.087150000000001</v>
      </c>
      <c r="I450" s="15">
        <v>19.087150000000001</v>
      </c>
    </row>
    <row r="451" spans="1:9" ht="15" customHeight="1" x14ac:dyDescent="0.25">
      <c r="A451" s="12">
        <v>43647</v>
      </c>
      <c r="B451" s="16"/>
      <c r="C451" s="16"/>
      <c r="D451" s="16">
        <v>19.053249999999998</v>
      </c>
      <c r="E451" s="13">
        <v>-0.15840000000000001</v>
      </c>
      <c r="F451" s="13">
        <v>-0.824499717619253</v>
      </c>
      <c r="G451" s="13">
        <v>-1.2378155768827099</v>
      </c>
      <c r="H451" s="16">
        <v>19.053249999999998</v>
      </c>
      <c r="I451" s="16">
        <v>19.053249999999998</v>
      </c>
    </row>
    <row r="452" spans="1:9" ht="15" customHeight="1" x14ac:dyDescent="0.25">
      <c r="A452" s="3">
        <v>43644</v>
      </c>
      <c r="B452" s="15"/>
      <c r="C452" s="15"/>
      <c r="D452" s="15">
        <v>19.211649999999999</v>
      </c>
      <c r="E452" s="10">
        <v>3.9649999999998103E-2</v>
      </c>
      <c r="F452" s="10">
        <v>0.20681201752554801</v>
      </c>
      <c r="G452" s="10">
        <v>-0.41675197814644299</v>
      </c>
      <c r="H452" s="15">
        <v>19.211649999999999</v>
      </c>
      <c r="I452" s="15">
        <v>19.211649999999999</v>
      </c>
    </row>
    <row r="453" spans="1:9" ht="15" customHeight="1" x14ac:dyDescent="0.25">
      <c r="A453" s="12">
        <v>43643</v>
      </c>
      <c r="B453" s="16"/>
      <c r="C453" s="16"/>
      <c r="D453" s="16">
        <v>19.172000000000001</v>
      </c>
      <c r="E453" s="13">
        <v>2.1499999999999599E-2</v>
      </c>
      <c r="F453" s="13">
        <v>0.11226860917470299</v>
      </c>
      <c r="G453" s="13">
        <v>-0.62227705194626304</v>
      </c>
      <c r="H453" s="16">
        <v>19.172000000000001</v>
      </c>
      <c r="I453" s="16">
        <v>19.172000000000001</v>
      </c>
    </row>
    <row r="454" spans="1:9" ht="15" customHeight="1" x14ac:dyDescent="0.25">
      <c r="A454" s="3">
        <v>43642</v>
      </c>
      <c r="B454" s="15"/>
      <c r="C454" s="15"/>
      <c r="D454" s="15">
        <v>19.150500000000001</v>
      </c>
      <c r="E454" s="10">
        <v>-8.2649999999997406E-2</v>
      </c>
      <c r="F454" s="10">
        <v>-0.42972679982217199</v>
      </c>
      <c r="G454" s="10">
        <v>-0.73372192172422701</v>
      </c>
      <c r="H454" s="15">
        <v>19.150500000000001</v>
      </c>
      <c r="I454" s="15">
        <v>19.150500000000001</v>
      </c>
    </row>
    <row r="455" spans="1:9" ht="15" customHeight="1" x14ac:dyDescent="0.25">
      <c r="A455" s="12">
        <v>43641</v>
      </c>
      <c r="B455" s="16"/>
      <c r="C455" s="16"/>
      <c r="D455" s="16">
        <v>19.233149999999998</v>
      </c>
      <c r="E455" s="13">
        <v>3.1399999999997798E-2</v>
      </c>
      <c r="F455" s="13">
        <v>0.16352676188366999</v>
      </c>
      <c r="G455" s="13">
        <v>-0.30530710836847902</v>
      </c>
      <c r="H455" s="16">
        <v>19.233149999999998</v>
      </c>
      <c r="I455" s="16">
        <v>19.233149999999998</v>
      </c>
    </row>
    <row r="456" spans="1:9" ht="15" customHeight="1" x14ac:dyDescent="0.25">
      <c r="A456" s="3">
        <v>43640</v>
      </c>
      <c r="B456" s="15"/>
      <c r="C456" s="15"/>
      <c r="D456" s="15">
        <v>19.201750000000001</v>
      </c>
      <c r="E456" s="10">
        <v>0.13524999999999901</v>
      </c>
      <c r="F456" s="10">
        <v>0.70935934754674501</v>
      </c>
      <c r="G456" s="10">
        <v>-0.46806845306744999</v>
      </c>
      <c r="H456" s="15">
        <v>19.201750000000001</v>
      </c>
      <c r="I456" s="15">
        <v>19.201750000000001</v>
      </c>
    </row>
    <row r="457" spans="1:9" ht="15" customHeight="1" x14ac:dyDescent="0.25">
      <c r="A457" s="12">
        <v>43637</v>
      </c>
      <c r="B457" s="16"/>
      <c r="C457" s="16"/>
      <c r="D457" s="16">
        <v>19.066500000000001</v>
      </c>
      <c r="E457" s="13">
        <v>5.83500000000007E-2</v>
      </c>
      <c r="F457" s="13">
        <v>0.30697358764530902</v>
      </c>
      <c r="G457" s="13">
        <v>-1.16913443620557</v>
      </c>
      <c r="H457" s="16">
        <v>19.066500000000001</v>
      </c>
      <c r="I457" s="16">
        <v>19.066500000000001</v>
      </c>
    </row>
    <row r="458" spans="1:9" ht="15" customHeight="1" x14ac:dyDescent="0.25">
      <c r="A458" s="3">
        <v>43636</v>
      </c>
      <c r="B458" s="15"/>
      <c r="C458" s="15"/>
      <c r="D458" s="15">
        <v>19.008150000000001</v>
      </c>
      <c r="E458" s="10">
        <v>-0.17309999999999801</v>
      </c>
      <c r="F458" s="10">
        <v>-0.90244379276636</v>
      </c>
      <c r="G458" s="10">
        <v>-1.47159062930066</v>
      </c>
      <c r="H458" s="15">
        <v>19.008150000000001</v>
      </c>
      <c r="I458" s="15">
        <v>19.008150000000001</v>
      </c>
    </row>
    <row r="459" spans="1:9" ht="15" customHeight="1" x14ac:dyDescent="0.25">
      <c r="A459" s="12">
        <v>43635</v>
      </c>
      <c r="B459" s="16"/>
      <c r="C459" s="16"/>
      <c r="D459" s="16">
        <v>19.181249999999999</v>
      </c>
      <c r="E459" s="13">
        <v>9.7849999999997495E-2</v>
      </c>
      <c r="F459" s="13">
        <v>0.51274930043911904</v>
      </c>
      <c r="G459" s="13">
        <v>-0.574329840530172</v>
      </c>
      <c r="H459" s="16">
        <v>19.181249999999999</v>
      </c>
      <c r="I459" s="16">
        <v>19.181249999999999</v>
      </c>
    </row>
    <row r="460" spans="1:9" ht="15" customHeight="1" x14ac:dyDescent="0.25">
      <c r="A460" s="3">
        <v>43634</v>
      </c>
      <c r="B460" s="15"/>
      <c r="C460" s="15"/>
      <c r="D460" s="15">
        <v>19.083400000000001</v>
      </c>
      <c r="E460" s="10">
        <v>-0.122349999999997</v>
      </c>
      <c r="F460" s="10">
        <v>-0.63704880048942503</v>
      </c>
      <c r="G460" s="10">
        <v>-1.0815335850777801</v>
      </c>
      <c r="H460" s="15">
        <v>19.083400000000001</v>
      </c>
      <c r="I460" s="15">
        <v>19.083400000000001</v>
      </c>
    </row>
    <row r="461" spans="1:9" ht="15" customHeight="1" x14ac:dyDescent="0.25">
      <c r="A461" s="12">
        <v>43633</v>
      </c>
      <c r="B461" s="16"/>
      <c r="C461" s="16"/>
      <c r="D461" s="16">
        <v>19.205749999999998</v>
      </c>
      <c r="E461" s="13">
        <v>6.1249999999997501E-2</v>
      </c>
      <c r="F461" s="13">
        <v>0.31993522943924901</v>
      </c>
      <c r="G461" s="13">
        <v>-0.44733452380644501</v>
      </c>
      <c r="H461" s="16">
        <v>19.205749999999998</v>
      </c>
      <c r="I461" s="16">
        <v>19.205749999999998</v>
      </c>
    </row>
    <row r="462" spans="1:9" ht="15" customHeight="1" x14ac:dyDescent="0.25">
      <c r="A462" s="3">
        <v>43630</v>
      </c>
      <c r="B462" s="15"/>
      <c r="C462" s="15"/>
      <c r="D462" s="15">
        <v>19.144500000000001</v>
      </c>
      <c r="E462" s="10">
        <v>-1.09999999999992E-2</v>
      </c>
      <c r="F462" s="10">
        <v>-5.7424760512647603E-2</v>
      </c>
      <c r="G462" s="10">
        <v>-0.76482281561575305</v>
      </c>
      <c r="H462" s="15">
        <v>19.144500000000001</v>
      </c>
      <c r="I462" s="15">
        <v>19.144500000000001</v>
      </c>
    </row>
    <row r="463" spans="1:9" ht="15" customHeight="1" x14ac:dyDescent="0.25">
      <c r="A463" s="12">
        <v>43629</v>
      </c>
      <c r="B463" s="16"/>
      <c r="C463" s="16"/>
      <c r="D463" s="16">
        <v>19.1555</v>
      </c>
      <c r="E463" s="13">
        <v>2.0499999999998401E-2</v>
      </c>
      <c r="F463" s="13">
        <v>0.107133524954261</v>
      </c>
      <c r="G463" s="13">
        <v>-0.70780451014796097</v>
      </c>
      <c r="H463" s="16">
        <v>19.1555</v>
      </c>
      <c r="I463" s="16">
        <v>19.1555</v>
      </c>
    </row>
    <row r="464" spans="1:9" ht="15" customHeight="1" x14ac:dyDescent="0.25">
      <c r="A464" s="3">
        <v>43628</v>
      </c>
      <c r="B464" s="15"/>
      <c r="C464" s="15"/>
      <c r="D464" s="15">
        <v>19.135000000000002</v>
      </c>
      <c r="E464" s="10">
        <v>2.47500000000009E-2</v>
      </c>
      <c r="F464" s="10">
        <v>0.12951164950747401</v>
      </c>
      <c r="G464" s="10">
        <v>-0.81406589761066395</v>
      </c>
      <c r="H464" s="15">
        <v>19.135000000000002</v>
      </c>
      <c r="I464" s="15">
        <v>19.135000000000002</v>
      </c>
    </row>
    <row r="465" spans="1:9" ht="15" customHeight="1" x14ac:dyDescent="0.25">
      <c r="A465" s="12">
        <v>43627</v>
      </c>
      <c r="B465" s="16"/>
      <c r="C465" s="16"/>
      <c r="D465" s="16">
        <v>19.110250000000001</v>
      </c>
      <c r="E465" s="13">
        <v>-7.3750000000000399E-2</v>
      </c>
      <c r="F465" s="13">
        <v>-0.38443494578815901</v>
      </c>
      <c r="G465" s="13">
        <v>-0.94235708491321002</v>
      </c>
      <c r="H465" s="16">
        <v>19.110250000000001</v>
      </c>
      <c r="I465" s="16">
        <v>19.110250000000001</v>
      </c>
    </row>
    <row r="466" spans="1:9" ht="15" customHeight="1" x14ac:dyDescent="0.25">
      <c r="A466" s="3">
        <v>43626</v>
      </c>
      <c r="B466" s="15"/>
      <c r="C466" s="15"/>
      <c r="D466" s="15">
        <v>19.184000000000001</v>
      </c>
      <c r="E466" s="10">
        <v>-0.437999999999998</v>
      </c>
      <c r="F466" s="10">
        <v>-2.2321883600040699</v>
      </c>
      <c r="G466" s="10">
        <v>-0.56007526416320996</v>
      </c>
      <c r="H466" s="15">
        <v>19.184000000000001</v>
      </c>
      <c r="I466" s="15">
        <v>19.184000000000001</v>
      </c>
    </row>
    <row r="467" spans="1:9" ht="15" customHeight="1" x14ac:dyDescent="0.25">
      <c r="A467" s="12">
        <v>43623</v>
      </c>
      <c r="B467" s="16"/>
      <c r="C467" s="16"/>
      <c r="D467" s="16">
        <v>19.622</v>
      </c>
      <c r="E467" s="13">
        <v>-0.10630000000000001</v>
      </c>
      <c r="F467" s="13">
        <v>-0.53881986790550396</v>
      </c>
      <c r="G467" s="13">
        <v>1.7102899899181201</v>
      </c>
      <c r="H467" s="16">
        <v>19.622</v>
      </c>
      <c r="I467" s="16">
        <v>19.622</v>
      </c>
    </row>
    <row r="468" spans="1:9" ht="15" customHeight="1" x14ac:dyDescent="0.25">
      <c r="A468" s="3">
        <v>43622</v>
      </c>
      <c r="B468" s="15"/>
      <c r="C468" s="15"/>
      <c r="D468" s="15">
        <v>19.728300000000001</v>
      </c>
      <c r="E468" s="10">
        <v>0.1308</v>
      </c>
      <c r="F468" s="10">
        <v>0.66743207041715102</v>
      </c>
      <c r="G468" s="10">
        <v>2.2612941600296499</v>
      </c>
      <c r="H468" s="15">
        <v>19.728300000000001</v>
      </c>
      <c r="I468" s="15">
        <v>19.728300000000001</v>
      </c>
    </row>
    <row r="469" spans="1:9" ht="15" customHeight="1" x14ac:dyDescent="0.25">
      <c r="A469" s="12">
        <v>43621</v>
      </c>
      <c r="B469" s="16"/>
      <c r="C469" s="16"/>
      <c r="D469" s="16">
        <v>19.5975</v>
      </c>
      <c r="E469" s="13">
        <v>-1.3500000000000499E-2</v>
      </c>
      <c r="F469" s="13">
        <v>-6.8838916934377201E-2</v>
      </c>
      <c r="G469" s="13">
        <v>1.5832946731944</v>
      </c>
      <c r="H469" s="16">
        <v>19.5975</v>
      </c>
      <c r="I469" s="16">
        <v>19.5975</v>
      </c>
    </row>
    <row r="470" spans="1:9" ht="15" customHeight="1" x14ac:dyDescent="0.25">
      <c r="A470" s="3">
        <v>43620</v>
      </c>
      <c r="B470" s="15"/>
      <c r="C470" s="15"/>
      <c r="D470" s="15">
        <v>19.611000000000001</v>
      </c>
      <c r="E470" s="10">
        <v>-0.154999999999997</v>
      </c>
      <c r="F470" s="10">
        <v>-0.78417484569461804</v>
      </c>
      <c r="G470" s="10">
        <v>1.6532716844503299</v>
      </c>
      <c r="H470" s="15">
        <v>19.611000000000001</v>
      </c>
      <c r="I470" s="15">
        <v>19.611000000000001</v>
      </c>
    </row>
    <row r="471" spans="1:9" ht="15" customHeight="1" x14ac:dyDescent="0.25">
      <c r="A471" s="12">
        <v>43619</v>
      </c>
      <c r="B471" s="16"/>
      <c r="C471" s="16"/>
      <c r="D471" s="16">
        <v>19.765999999999998</v>
      </c>
      <c r="E471" s="13">
        <v>0.154499999999998</v>
      </c>
      <c r="F471" s="13">
        <v>0.78780307472656697</v>
      </c>
      <c r="G471" s="13">
        <v>2.4567114433147199</v>
      </c>
      <c r="H471" s="16">
        <v>19.765999999999998</v>
      </c>
      <c r="I471" s="16">
        <v>19.765999999999998</v>
      </c>
    </row>
    <row r="472" spans="1:9" ht="15" customHeight="1" x14ac:dyDescent="0.25">
      <c r="A472" s="3">
        <v>43616</v>
      </c>
      <c r="B472" s="15"/>
      <c r="C472" s="15"/>
      <c r="D472" s="15">
        <v>19.611499999999999</v>
      </c>
      <c r="E472" s="10">
        <v>0.528249999999999</v>
      </c>
      <c r="F472" s="10">
        <v>2.7681343586653102</v>
      </c>
      <c r="G472" s="10">
        <v>1.6558634256079501</v>
      </c>
      <c r="H472" s="15">
        <v>19.611499999999999</v>
      </c>
      <c r="I472" s="15">
        <v>19.611499999999999</v>
      </c>
    </row>
    <row r="473" spans="1:9" ht="15" customHeight="1" x14ac:dyDescent="0.25">
      <c r="A473" s="12">
        <v>43615</v>
      </c>
      <c r="B473" s="16"/>
      <c r="C473" s="16"/>
      <c r="D473" s="16">
        <v>19.08325</v>
      </c>
      <c r="E473" s="13">
        <v>-0.17525000000000099</v>
      </c>
      <c r="F473" s="13">
        <v>-0.909987797595879</v>
      </c>
      <c r="G473" s="13">
        <v>-1.08231110742507</v>
      </c>
      <c r="H473" s="16">
        <v>19.08325</v>
      </c>
      <c r="I473" s="16">
        <v>19.08325</v>
      </c>
    </row>
    <row r="474" spans="1:9" ht="15" customHeight="1" x14ac:dyDescent="0.25">
      <c r="A474" s="3">
        <v>43614</v>
      </c>
      <c r="B474" s="15"/>
      <c r="C474" s="15"/>
      <c r="D474" s="15">
        <v>19.258500000000002</v>
      </c>
      <c r="E474" s="10">
        <v>7.7500000000000499E-2</v>
      </c>
      <c r="F474" s="10">
        <v>0.40404567019447502</v>
      </c>
      <c r="G474" s="10">
        <v>-0.17390583167676901</v>
      </c>
      <c r="H474" s="15">
        <v>19.258500000000002</v>
      </c>
      <c r="I474" s="15">
        <v>19.258500000000002</v>
      </c>
    </row>
    <row r="475" spans="1:9" ht="15" customHeight="1" x14ac:dyDescent="0.25">
      <c r="A475" s="12">
        <v>43613</v>
      </c>
      <c r="B475" s="16"/>
      <c r="C475" s="16"/>
      <c r="D475" s="16">
        <v>19.181000000000001</v>
      </c>
      <c r="E475" s="13">
        <v>0.128500000000002</v>
      </c>
      <c r="F475" s="13">
        <v>0.674452171631023</v>
      </c>
      <c r="G475" s="13">
        <v>-0.57562571110897298</v>
      </c>
      <c r="H475" s="16">
        <v>19.181000000000001</v>
      </c>
      <c r="I475" s="16">
        <v>19.181000000000001</v>
      </c>
    </row>
    <row r="476" spans="1:9" ht="15" customHeight="1" x14ac:dyDescent="0.25">
      <c r="A476" s="3">
        <v>43612</v>
      </c>
      <c r="B476" s="15"/>
      <c r="C476" s="15"/>
      <c r="D476" s="15">
        <v>19.052499999999998</v>
      </c>
      <c r="E476" s="10">
        <v>-3.80000000000002E-2</v>
      </c>
      <c r="F476" s="10">
        <v>-0.19905188444514499</v>
      </c>
      <c r="G476" s="10">
        <v>-1.2417031886191501</v>
      </c>
      <c r="H476" s="15">
        <v>19.052499999999998</v>
      </c>
      <c r="I476" s="15">
        <v>19.052499999999998</v>
      </c>
    </row>
    <row r="477" spans="1:9" ht="15" customHeight="1" x14ac:dyDescent="0.25">
      <c r="A477" s="12">
        <v>43609</v>
      </c>
      <c r="B477" s="16"/>
      <c r="C477" s="16"/>
      <c r="D477" s="16">
        <v>19.090499999999999</v>
      </c>
      <c r="E477" s="13">
        <v>8.8099999999997097E-2</v>
      </c>
      <c r="F477" s="13">
        <v>0.46362564728663602</v>
      </c>
      <c r="G477" s="13">
        <v>-1.0447308606394901</v>
      </c>
      <c r="H477" s="16">
        <v>19.090499999999999</v>
      </c>
      <c r="I477" s="16">
        <v>19.090499999999999</v>
      </c>
    </row>
    <row r="478" spans="1:9" ht="15" customHeight="1" x14ac:dyDescent="0.25">
      <c r="A478" s="3">
        <v>43608</v>
      </c>
      <c r="B478" s="15"/>
      <c r="C478" s="15"/>
      <c r="D478" s="15">
        <v>19.002400000000002</v>
      </c>
      <c r="E478" s="10">
        <v>3.16500000000026E-2</v>
      </c>
      <c r="F478" s="10">
        <v>0.16683578667160401</v>
      </c>
      <c r="G478" s="10">
        <v>-1.50139565261337</v>
      </c>
      <c r="H478" s="15">
        <v>19.002400000000002</v>
      </c>
      <c r="I478" s="15">
        <v>19.002400000000002</v>
      </c>
    </row>
    <row r="479" spans="1:9" ht="15" customHeight="1" x14ac:dyDescent="0.25">
      <c r="A479" s="12">
        <v>43607</v>
      </c>
      <c r="B479" s="16"/>
      <c r="C479" s="16"/>
      <c r="D479" s="16">
        <v>18.970749999999999</v>
      </c>
      <c r="E479" s="13">
        <v>-4.1900000000001797E-2</v>
      </c>
      <c r="F479" s="13">
        <v>-0.22037958937866001</v>
      </c>
      <c r="G479" s="13">
        <v>-1.66545286789118</v>
      </c>
      <c r="H479" s="16">
        <v>18.970749999999999</v>
      </c>
      <c r="I479" s="16">
        <v>18.970749999999999</v>
      </c>
    </row>
    <row r="480" spans="1:9" ht="15" customHeight="1" x14ac:dyDescent="0.25">
      <c r="A480" s="3">
        <v>43606</v>
      </c>
      <c r="B480" s="15"/>
      <c r="C480" s="15"/>
      <c r="D480" s="15">
        <v>19.012650000000001</v>
      </c>
      <c r="E480" s="10">
        <v>-8.6849999999998304E-2</v>
      </c>
      <c r="F480" s="10">
        <v>-0.45472394565302299</v>
      </c>
      <c r="G480" s="10">
        <v>-1.44826495888202</v>
      </c>
      <c r="H480" s="15">
        <v>19.012650000000001</v>
      </c>
      <c r="I480" s="15">
        <v>19.012650000000001</v>
      </c>
    </row>
    <row r="481" spans="1:9" ht="15" customHeight="1" x14ac:dyDescent="0.25">
      <c r="A481" s="12">
        <v>43605</v>
      </c>
      <c r="B481" s="16"/>
      <c r="C481" s="16"/>
      <c r="D481" s="16">
        <v>19.099499999999999</v>
      </c>
      <c r="E481" s="13">
        <v>-5.7500000000025803E-3</v>
      </c>
      <c r="F481" s="13">
        <v>-3.00964394603697E-2</v>
      </c>
      <c r="G481" s="13">
        <v>-0.998079519802201</v>
      </c>
      <c r="H481" s="16">
        <v>19.099499999999999</v>
      </c>
      <c r="I481" s="16">
        <v>19.099499999999999</v>
      </c>
    </row>
    <row r="482" spans="1:9" ht="15" customHeight="1" x14ac:dyDescent="0.25">
      <c r="A482" s="3">
        <v>43602</v>
      </c>
      <c r="B482" s="15"/>
      <c r="C482" s="15"/>
      <c r="D482" s="15">
        <v>19.105250000000002</v>
      </c>
      <c r="E482" s="10">
        <v>1.27500000000004E-2</v>
      </c>
      <c r="F482" s="10">
        <v>6.6780149273282199E-2</v>
      </c>
      <c r="G482" s="10">
        <v>-0.96827449648947606</v>
      </c>
      <c r="H482" s="15">
        <v>19.105250000000002</v>
      </c>
      <c r="I482" s="15">
        <v>19.105250000000002</v>
      </c>
    </row>
    <row r="483" spans="1:9" ht="15" customHeight="1" x14ac:dyDescent="0.25">
      <c r="A483" s="12">
        <v>43601</v>
      </c>
      <c r="B483" s="16"/>
      <c r="C483" s="16"/>
      <c r="D483" s="16">
        <v>19.092500000000001</v>
      </c>
      <c r="E483" s="13">
        <v>-4.8999999999999398E-2</v>
      </c>
      <c r="F483" s="13">
        <v>-0.255988297677822</v>
      </c>
      <c r="G483" s="13">
        <v>-1.0343638960089701</v>
      </c>
      <c r="H483" s="16">
        <v>19.092500000000001</v>
      </c>
      <c r="I483" s="16">
        <v>19.092500000000001</v>
      </c>
    </row>
    <row r="484" spans="1:9" ht="15" customHeight="1" x14ac:dyDescent="0.25">
      <c r="A484" s="3">
        <v>43600</v>
      </c>
      <c r="B484" s="15"/>
      <c r="C484" s="15"/>
      <c r="D484" s="15">
        <v>19.141500000000001</v>
      </c>
      <c r="E484" s="10">
        <v>8.7499999999991404E-3</v>
      </c>
      <c r="F484" s="10">
        <v>4.5733101618949903E-2</v>
      </c>
      <c r="G484" s="10">
        <v>-0.78037326256151596</v>
      </c>
      <c r="H484" s="15">
        <v>19.141500000000001</v>
      </c>
      <c r="I484" s="15">
        <v>19.141500000000001</v>
      </c>
    </row>
    <row r="485" spans="1:9" ht="15" customHeight="1" x14ac:dyDescent="0.25">
      <c r="A485" s="12">
        <v>43599</v>
      </c>
      <c r="B485" s="16"/>
      <c r="C485" s="16"/>
      <c r="D485" s="16">
        <v>19.132750000000001</v>
      </c>
      <c r="E485" s="13">
        <v>-4.3749999999999199E-2</v>
      </c>
      <c r="F485" s="13">
        <v>-0.22814382186529999</v>
      </c>
      <c r="G485" s="13">
        <v>-0.82572873281998604</v>
      </c>
      <c r="H485" s="16">
        <v>19.132750000000001</v>
      </c>
      <c r="I485" s="16">
        <v>19.132750000000001</v>
      </c>
    </row>
    <row r="486" spans="1:9" ht="15" customHeight="1" x14ac:dyDescent="0.25">
      <c r="A486" s="3">
        <v>43598</v>
      </c>
      <c r="B486" s="15"/>
      <c r="C486" s="15"/>
      <c r="D486" s="15">
        <v>19.176500000000001</v>
      </c>
      <c r="E486" s="10">
        <v>6.7500000000002497E-3</v>
      </c>
      <c r="F486" s="10">
        <v>3.5211726809158898E-2</v>
      </c>
      <c r="G486" s="10">
        <v>-0.59895138152761795</v>
      </c>
      <c r="H486" s="15">
        <v>19.176500000000001</v>
      </c>
      <c r="I486" s="15">
        <v>19.176500000000001</v>
      </c>
    </row>
    <row r="487" spans="1:9" ht="15" customHeight="1" x14ac:dyDescent="0.25">
      <c r="A487" s="12">
        <v>43595</v>
      </c>
      <c r="B487" s="16"/>
      <c r="C487" s="16"/>
      <c r="D487" s="16">
        <v>19.169750000000001</v>
      </c>
      <c r="E487" s="13">
        <v>-0.13475000000000001</v>
      </c>
      <c r="F487" s="13">
        <v>-0.69802377683959504</v>
      </c>
      <c r="G487" s="13">
        <v>-0.63393988715558502</v>
      </c>
      <c r="H487" s="16">
        <v>19.169750000000001</v>
      </c>
      <c r="I487" s="16">
        <v>19.169750000000001</v>
      </c>
    </row>
    <row r="488" spans="1:9" ht="15" customHeight="1" x14ac:dyDescent="0.25">
      <c r="A488" s="3">
        <v>43594</v>
      </c>
      <c r="B488" s="15"/>
      <c r="C488" s="15"/>
      <c r="D488" s="15">
        <v>19.304500000000001</v>
      </c>
      <c r="E488" s="10">
        <v>0.24600000000000199</v>
      </c>
      <c r="F488" s="10">
        <v>1.2907626518351401</v>
      </c>
      <c r="G488" s="10">
        <v>6.4534354824920995E-2</v>
      </c>
      <c r="H488" s="15">
        <v>19.304500000000001</v>
      </c>
      <c r="I488" s="15">
        <v>19.304500000000001</v>
      </c>
    </row>
    <row r="489" spans="1:9" ht="15" customHeight="1" x14ac:dyDescent="0.25">
      <c r="A489" s="12">
        <v>43593</v>
      </c>
      <c r="B489" s="16"/>
      <c r="C489" s="16"/>
      <c r="D489" s="16">
        <v>19.058499999999999</v>
      </c>
      <c r="E489" s="13">
        <v>-1.5000000000000499E-3</v>
      </c>
      <c r="F489" s="13">
        <v>-7.8698845750291204E-3</v>
      </c>
      <c r="G489" s="13">
        <v>-1.21060229472762</v>
      </c>
      <c r="H489" s="16">
        <v>19.058499999999999</v>
      </c>
      <c r="I489" s="16">
        <v>19.058499999999999</v>
      </c>
    </row>
    <row r="490" spans="1:9" ht="15" customHeight="1" x14ac:dyDescent="0.25">
      <c r="A490" s="3">
        <v>43592</v>
      </c>
      <c r="B490" s="15"/>
      <c r="C490" s="15"/>
      <c r="D490" s="15">
        <v>19.059999999999999</v>
      </c>
      <c r="E490" s="10">
        <v>9.2249999999999902E-2</v>
      </c>
      <c r="F490" s="10">
        <v>0.48635183403409299</v>
      </c>
      <c r="G490" s="10">
        <v>-1.20282707125474</v>
      </c>
      <c r="H490" s="15">
        <v>19.059999999999999</v>
      </c>
      <c r="I490" s="15">
        <v>19.059999999999999</v>
      </c>
    </row>
    <row r="491" spans="1:9" ht="15" customHeight="1" x14ac:dyDescent="0.25">
      <c r="A491" s="12">
        <v>43591</v>
      </c>
      <c r="B491" s="16"/>
      <c r="C491" s="16"/>
      <c r="D491" s="16">
        <v>18.967749999999999</v>
      </c>
      <c r="E491" s="13">
        <v>-5.4500000000000798E-2</v>
      </c>
      <c r="F491" s="13">
        <v>-0.28650659096585102</v>
      </c>
      <c r="G491" s="13">
        <v>-1.6810033148369401</v>
      </c>
      <c r="H491" s="16">
        <v>18.967749999999999</v>
      </c>
      <c r="I491" s="16">
        <v>18.967749999999999</v>
      </c>
    </row>
    <row r="492" spans="1:9" ht="15" customHeight="1" x14ac:dyDescent="0.25">
      <c r="A492" s="3">
        <v>43588</v>
      </c>
      <c r="B492" s="15"/>
      <c r="C492" s="15"/>
      <c r="D492" s="15">
        <v>19.02225</v>
      </c>
      <c r="E492" s="10">
        <v>-7.4999999999999206E-2</v>
      </c>
      <c r="F492" s="10">
        <v>-0.39272670148843197</v>
      </c>
      <c r="G492" s="10">
        <v>-1.39850352865558</v>
      </c>
      <c r="H492" s="15">
        <v>19.02225</v>
      </c>
      <c r="I492" s="15">
        <v>19.02225</v>
      </c>
    </row>
    <row r="493" spans="1:9" ht="15" customHeight="1" x14ac:dyDescent="0.25">
      <c r="A493" s="12">
        <v>43587</v>
      </c>
      <c r="B493" s="16"/>
      <c r="C493" s="16"/>
      <c r="D493" s="16">
        <v>19.097249999999999</v>
      </c>
      <c r="E493" s="13">
        <v>0.24224999999999799</v>
      </c>
      <c r="F493" s="13">
        <v>1.2848050914876501</v>
      </c>
      <c r="G493" s="13">
        <v>-1.0097423550115201</v>
      </c>
      <c r="H493" s="16">
        <v>19.097249999999999</v>
      </c>
      <c r="I493" s="16">
        <v>19.097249999999999</v>
      </c>
    </row>
    <row r="494" spans="1:9" ht="15" customHeight="1" x14ac:dyDescent="0.25">
      <c r="A494" s="3">
        <v>43586</v>
      </c>
      <c r="B494" s="15"/>
      <c r="C494" s="15"/>
      <c r="D494" s="15">
        <v>18.855</v>
      </c>
      <c r="E494" s="10">
        <v>-0.16789999999999899</v>
      </c>
      <c r="F494" s="10">
        <v>-0.88262042065089197</v>
      </c>
      <c r="G494" s="10">
        <v>-2.2654409458818399</v>
      </c>
      <c r="H494" s="15">
        <v>18.855</v>
      </c>
      <c r="I494" s="15">
        <v>18.855</v>
      </c>
    </row>
    <row r="495" spans="1:9" ht="15" customHeight="1" x14ac:dyDescent="0.25">
      <c r="A495" s="12">
        <v>43585</v>
      </c>
      <c r="B495" s="16"/>
      <c r="C495" s="16"/>
      <c r="D495" s="16">
        <v>19.0229</v>
      </c>
      <c r="E495" s="13">
        <v>5.1500000000004303E-3</v>
      </c>
      <c r="F495" s="13">
        <v>2.7079964769760601E-2</v>
      </c>
      <c r="G495" s="13">
        <v>-1.39513426515066</v>
      </c>
      <c r="H495" s="16">
        <v>19.0229</v>
      </c>
      <c r="I495" s="16">
        <v>19.0229</v>
      </c>
    </row>
    <row r="496" spans="1:9" ht="15" customHeight="1" x14ac:dyDescent="0.25">
      <c r="A496" s="3">
        <v>43584</v>
      </c>
      <c r="B496" s="15"/>
      <c r="C496" s="15"/>
      <c r="D496" s="15">
        <v>19.017749999999999</v>
      </c>
      <c r="E496" s="10">
        <v>7.6349999999997906E-2</v>
      </c>
      <c r="F496" s="10">
        <v>0.40308530520445301</v>
      </c>
      <c r="G496" s="10">
        <v>-1.42182919907423</v>
      </c>
      <c r="H496" s="15">
        <v>19.017749999999999</v>
      </c>
      <c r="I496" s="15">
        <v>19.017749999999999</v>
      </c>
    </row>
    <row r="497" spans="1:9" ht="15" customHeight="1" x14ac:dyDescent="0.25">
      <c r="A497" s="12">
        <v>43581</v>
      </c>
      <c r="B497" s="16"/>
      <c r="C497" s="16"/>
      <c r="D497" s="16">
        <v>18.941400000000002</v>
      </c>
      <c r="E497" s="13">
        <v>-0.132099999999997</v>
      </c>
      <c r="F497" s="13">
        <v>-0.69258395155581398</v>
      </c>
      <c r="G497" s="13">
        <v>-1.8175880738438701</v>
      </c>
      <c r="H497" s="16">
        <v>18.941400000000002</v>
      </c>
      <c r="I497" s="16">
        <v>18.941400000000002</v>
      </c>
    </row>
    <row r="498" spans="1:9" ht="15" customHeight="1" x14ac:dyDescent="0.25">
      <c r="A498" s="3">
        <v>43580</v>
      </c>
      <c r="B498" s="15"/>
      <c r="C498" s="15"/>
      <c r="D498" s="15">
        <v>19.073499999999999</v>
      </c>
      <c r="E498" s="10">
        <v>7.6850000000000307E-2</v>
      </c>
      <c r="F498" s="10">
        <v>0.40454501188367198</v>
      </c>
      <c r="G498" s="10">
        <v>-1.1328500599988101</v>
      </c>
      <c r="H498" s="15">
        <v>19.073499999999999</v>
      </c>
      <c r="I498" s="15">
        <v>19.073499999999999</v>
      </c>
    </row>
    <row r="499" spans="1:9" ht="15" customHeight="1" x14ac:dyDescent="0.25">
      <c r="A499" s="12">
        <v>43579</v>
      </c>
      <c r="B499" s="16"/>
      <c r="C499" s="16"/>
      <c r="D499" s="16">
        <v>18.996649999999999</v>
      </c>
      <c r="E499" s="13">
        <v>4.8149999999999603E-2</v>
      </c>
      <c r="F499" s="13">
        <v>0.25410982399662801</v>
      </c>
      <c r="G499" s="13">
        <v>-1.5312006759260901</v>
      </c>
      <c r="H499" s="16">
        <v>18.996649999999999</v>
      </c>
      <c r="I499" s="16">
        <v>18.996649999999999</v>
      </c>
    </row>
    <row r="500" spans="1:9" ht="15" customHeight="1" x14ac:dyDescent="0.25">
      <c r="A500" s="3">
        <v>43578</v>
      </c>
      <c r="B500" s="15"/>
      <c r="C500" s="15"/>
      <c r="D500" s="15">
        <v>18.948499999999999</v>
      </c>
      <c r="E500" s="10">
        <v>0.10199999999999999</v>
      </c>
      <c r="F500" s="10">
        <v>0.54121454912052702</v>
      </c>
      <c r="G500" s="10">
        <v>-1.7807853494055801</v>
      </c>
      <c r="H500" s="15">
        <v>18.948499999999999</v>
      </c>
      <c r="I500" s="15">
        <v>18.948499999999999</v>
      </c>
    </row>
    <row r="501" spans="1:9" ht="15" customHeight="1" x14ac:dyDescent="0.25">
      <c r="A501" s="12">
        <v>43577</v>
      </c>
      <c r="B501" s="16"/>
      <c r="C501" s="16"/>
      <c r="D501" s="16">
        <v>18.846499999999999</v>
      </c>
      <c r="E501" s="13">
        <v>4.2241999999998101E-2</v>
      </c>
      <c r="F501" s="13">
        <v>0.22464061065317001</v>
      </c>
      <c r="G501" s="13">
        <v>-2.3095005455615101</v>
      </c>
      <c r="H501" s="16">
        <v>18.846499999999999</v>
      </c>
      <c r="I501" s="16">
        <v>18.846499999999999</v>
      </c>
    </row>
    <row r="502" spans="1:9" ht="15" customHeight="1" x14ac:dyDescent="0.25">
      <c r="A502" s="3">
        <v>43574</v>
      </c>
      <c r="B502" s="15"/>
      <c r="C502" s="15"/>
      <c r="D502" s="15">
        <v>18.804258000000001</v>
      </c>
      <c r="E502" s="10">
        <v>8.0000000011182203E-6</v>
      </c>
      <c r="F502" s="10">
        <v>4.25435739304091E-5</v>
      </c>
      <c r="G502" s="10">
        <v>-2.5284612055224698</v>
      </c>
      <c r="H502" s="15">
        <v>18.804258000000001</v>
      </c>
      <c r="I502" s="15">
        <v>18.804258000000001</v>
      </c>
    </row>
    <row r="503" spans="1:9" ht="15" customHeight="1" x14ac:dyDescent="0.25">
      <c r="A503" s="12">
        <v>43573</v>
      </c>
      <c r="B503" s="16"/>
      <c r="C503" s="16"/>
      <c r="D503" s="16">
        <v>18.80425</v>
      </c>
      <c r="E503" s="13">
        <v>-1.54999999999994E-2</v>
      </c>
      <c r="F503" s="13">
        <v>-8.2360286401250704E-2</v>
      </c>
      <c r="G503" s="13">
        <v>-2.5285026733809999</v>
      </c>
      <c r="H503" s="16">
        <v>18.80425</v>
      </c>
      <c r="I503" s="16">
        <v>18.80425</v>
      </c>
    </row>
    <row r="504" spans="1:9" ht="15" customHeight="1" x14ac:dyDescent="0.25">
      <c r="A504" s="3">
        <v>43572</v>
      </c>
      <c r="B504" s="15"/>
      <c r="C504" s="15"/>
      <c r="D504" s="15">
        <v>18.819749999999999</v>
      </c>
      <c r="E504" s="10">
        <v>-0.13824999999999901</v>
      </c>
      <c r="F504" s="10">
        <v>-0.72924359109610704</v>
      </c>
      <c r="G504" s="10">
        <v>-2.4481586974945602</v>
      </c>
      <c r="H504" s="15">
        <v>18.819749999999999</v>
      </c>
      <c r="I504" s="15">
        <v>18.819749999999999</v>
      </c>
    </row>
    <row r="505" spans="1:9" ht="15" customHeight="1" x14ac:dyDescent="0.25">
      <c r="A505" s="12">
        <v>43571</v>
      </c>
      <c r="B505" s="16"/>
      <c r="C505" s="16"/>
      <c r="D505" s="16">
        <v>18.957999999999998</v>
      </c>
      <c r="E505" s="13">
        <v>9.9999999999997799E-2</v>
      </c>
      <c r="F505" s="13">
        <v>0.53027892671544397</v>
      </c>
      <c r="G505" s="13">
        <v>-1.73154226741067</v>
      </c>
      <c r="H505" s="16">
        <v>18.957999999999998</v>
      </c>
      <c r="I505" s="16">
        <v>18.957999999999998</v>
      </c>
    </row>
    <row r="506" spans="1:9" ht="15" customHeight="1" x14ac:dyDescent="0.25">
      <c r="A506" s="3">
        <v>43570</v>
      </c>
      <c r="B506" s="15"/>
      <c r="C506" s="15"/>
      <c r="D506" s="15">
        <v>18.858000000000001</v>
      </c>
      <c r="E506" s="10">
        <v>8.5499999999999604E-2</v>
      </c>
      <c r="F506" s="10">
        <v>0.45545345585298302</v>
      </c>
      <c r="G506" s="10">
        <v>-2.2498904989360802</v>
      </c>
      <c r="H506" s="15">
        <v>18.858000000000001</v>
      </c>
      <c r="I506" s="15">
        <v>18.858000000000001</v>
      </c>
    </row>
    <row r="507" spans="1:9" ht="15" customHeight="1" x14ac:dyDescent="0.25">
      <c r="A507" s="12">
        <v>43567</v>
      </c>
      <c r="B507" s="16"/>
      <c r="C507" s="16"/>
      <c r="D507" s="16">
        <v>18.772500000000001</v>
      </c>
      <c r="E507" s="13">
        <v>-4.7799999999998698E-2</v>
      </c>
      <c r="F507" s="13">
        <v>-0.25398107362793998</v>
      </c>
      <c r="G507" s="13">
        <v>-2.6930782368903099</v>
      </c>
      <c r="H507" s="16">
        <v>18.772500000000001</v>
      </c>
      <c r="I507" s="16">
        <v>18.772500000000001</v>
      </c>
    </row>
    <row r="508" spans="1:9" ht="15" customHeight="1" x14ac:dyDescent="0.25">
      <c r="A508" s="3">
        <v>43566</v>
      </c>
      <c r="B508" s="15"/>
      <c r="C508" s="15"/>
      <c r="D508" s="15">
        <v>18.8203</v>
      </c>
      <c r="E508" s="10">
        <v>-2.0450000000000301E-2</v>
      </c>
      <c r="F508" s="10">
        <v>-0.108541326645705</v>
      </c>
      <c r="G508" s="10">
        <v>-2.4453077822211702</v>
      </c>
      <c r="H508" s="15">
        <v>18.8203</v>
      </c>
      <c r="I508" s="15">
        <v>18.8203</v>
      </c>
    </row>
    <row r="509" spans="1:9" ht="15" customHeight="1" x14ac:dyDescent="0.25">
      <c r="A509" s="12">
        <v>43565</v>
      </c>
      <c r="B509" s="16"/>
      <c r="C509" s="16"/>
      <c r="D509" s="16">
        <v>18.84075</v>
      </c>
      <c r="E509" s="13">
        <v>-7.4999999999999206E-2</v>
      </c>
      <c r="F509" s="13">
        <v>-0.39649498433844599</v>
      </c>
      <c r="G509" s="13">
        <v>-2.3393055688742201</v>
      </c>
      <c r="H509" s="16">
        <v>18.84075</v>
      </c>
      <c r="I509" s="16">
        <v>18.84075</v>
      </c>
    </row>
    <row r="510" spans="1:9" ht="15" customHeight="1" x14ac:dyDescent="0.25">
      <c r="A510" s="3">
        <v>43564</v>
      </c>
      <c r="B510" s="15"/>
      <c r="C510" s="15"/>
      <c r="D510" s="15">
        <v>18.915749999999999</v>
      </c>
      <c r="E510" s="10">
        <v>-7.2050000000000794E-2</v>
      </c>
      <c r="F510" s="10">
        <v>-0.37945417583922197</v>
      </c>
      <c r="G510" s="10">
        <v>-1.95054439523016</v>
      </c>
      <c r="H510" s="15">
        <v>18.915749999999999</v>
      </c>
      <c r="I510" s="15">
        <v>18.915749999999999</v>
      </c>
    </row>
    <row r="511" spans="1:9" ht="15" customHeight="1" x14ac:dyDescent="0.25">
      <c r="A511" s="12">
        <v>43563</v>
      </c>
      <c r="B511" s="16"/>
      <c r="C511" s="16"/>
      <c r="D511" s="16">
        <v>18.9878</v>
      </c>
      <c r="E511" s="13">
        <v>-0.10085000000000099</v>
      </c>
      <c r="F511" s="13">
        <v>-0.52832442315198203</v>
      </c>
      <c r="G511" s="13">
        <v>-1.5770744944160899</v>
      </c>
      <c r="H511" s="16">
        <v>18.9878</v>
      </c>
      <c r="I511" s="16">
        <v>18.9878</v>
      </c>
    </row>
    <row r="512" spans="1:9" ht="15" customHeight="1" x14ac:dyDescent="0.25">
      <c r="A512" s="3">
        <v>43560</v>
      </c>
      <c r="B512" s="15"/>
      <c r="C512" s="15"/>
      <c r="D512" s="15">
        <v>19.088650000000001</v>
      </c>
      <c r="E512" s="10">
        <v>-7.6999999999998098E-2</v>
      </c>
      <c r="F512" s="10">
        <v>-0.40176044120600002</v>
      </c>
      <c r="G512" s="10">
        <v>-1.05432030292269</v>
      </c>
      <c r="H512" s="15">
        <v>19.088650000000001</v>
      </c>
      <c r="I512" s="15">
        <v>19.088650000000001</v>
      </c>
    </row>
    <row r="513" spans="1:9" ht="15" customHeight="1" x14ac:dyDescent="0.25">
      <c r="A513" s="12">
        <v>43559</v>
      </c>
      <c r="B513" s="16"/>
      <c r="C513" s="16"/>
      <c r="D513" s="16">
        <v>19.165649999999999</v>
      </c>
      <c r="E513" s="13">
        <v>-8.6000000000012698E-3</v>
      </c>
      <c r="F513" s="13">
        <v>-4.4851819497504497E-2</v>
      </c>
      <c r="G513" s="13">
        <v>-0.65519216464813301</v>
      </c>
      <c r="H513" s="16">
        <v>19.165649999999999</v>
      </c>
      <c r="I513" s="16">
        <v>19.165649999999999</v>
      </c>
    </row>
    <row r="514" spans="1:9" ht="15" customHeight="1" x14ac:dyDescent="0.25">
      <c r="A514" s="3">
        <v>43558</v>
      </c>
      <c r="B514" s="15"/>
      <c r="C514" s="15"/>
      <c r="D514" s="15">
        <v>19.174250000000001</v>
      </c>
      <c r="E514" s="10">
        <v>-5.2749999999999603E-2</v>
      </c>
      <c r="F514" s="10">
        <v>-0.274353773339575</v>
      </c>
      <c r="G514" s="10">
        <v>-0.61061421673694005</v>
      </c>
      <c r="H514" s="15">
        <v>19.174250000000001</v>
      </c>
      <c r="I514" s="15">
        <v>19.174250000000001</v>
      </c>
    </row>
    <row r="515" spans="1:9" ht="15" customHeight="1" x14ac:dyDescent="0.25">
      <c r="A515" s="12">
        <v>43557</v>
      </c>
      <c r="B515" s="16"/>
      <c r="C515" s="16"/>
      <c r="D515" s="16">
        <v>19.227</v>
      </c>
      <c r="E515" s="13">
        <v>1.22500000000016E-2</v>
      </c>
      <c r="F515" s="13">
        <v>6.3753106337593998E-2</v>
      </c>
      <c r="G515" s="13">
        <v>-0.33718552460728302</v>
      </c>
      <c r="H515" s="16">
        <v>19.227</v>
      </c>
      <c r="I515" s="16">
        <v>19.227</v>
      </c>
    </row>
    <row r="516" spans="1:9" ht="15" customHeight="1" x14ac:dyDescent="0.25">
      <c r="A516" s="3">
        <v>43556</v>
      </c>
      <c r="B516" s="15"/>
      <c r="C516" s="15"/>
      <c r="D516" s="15">
        <v>19.214749999999999</v>
      </c>
      <c r="E516" s="10">
        <v>-0.18275000000000199</v>
      </c>
      <c r="F516" s="10">
        <v>-0.94213171800491202</v>
      </c>
      <c r="G516" s="10">
        <v>-0.40068318296915501</v>
      </c>
      <c r="H516" s="15">
        <v>19.214749999999999</v>
      </c>
      <c r="I516" s="15">
        <v>19.214749999999999</v>
      </c>
    </row>
    <row r="517" spans="1:9" ht="15" customHeight="1" x14ac:dyDescent="0.25">
      <c r="A517" s="12">
        <v>43553</v>
      </c>
      <c r="B517" s="16"/>
      <c r="C517" s="16"/>
      <c r="D517" s="16">
        <v>19.397500000000001</v>
      </c>
      <c r="E517" s="13">
        <v>2.7499999999999799E-2</v>
      </c>
      <c r="F517" s="13">
        <v>0.14197212183788499</v>
      </c>
      <c r="G517" s="13">
        <v>0.54659821014356202</v>
      </c>
      <c r="H517" s="16">
        <v>19.397500000000001</v>
      </c>
      <c r="I517" s="16">
        <v>19.397500000000001</v>
      </c>
    </row>
    <row r="518" spans="1:9" ht="15" customHeight="1" x14ac:dyDescent="0.25">
      <c r="A518" s="3">
        <v>43552</v>
      </c>
      <c r="B518" s="15"/>
      <c r="C518" s="15"/>
      <c r="D518" s="15">
        <v>19.37</v>
      </c>
      <c r="E518" s="10">
        <v>2.0099999999999299E-2</v>
      </c>
      <c r="F518" s="10">
        <v>0.103876505821731</v>
      </c>
      <c r="G518" s="10">
        <v>0.40405244647407201</v>
      </c>
      <c r="H518" s="15">
        <v>19.37</v>
      </c>
      <c r="I518" s="15">
        <v>19.37</v>
      </c>
    </row>
    <row r="519" spans="1:9" ht="15" customHeight="1" x14ac:dyDescent="0.25">
      <c r="A519" s="12">
        <v>43551</v>
      </c>
      <c r="B519" s="16"/>
      <c r="C519" s="16"/>
      <c r="D519" s="16">
        <v>19.349900000000002</v>
      </c>
      <c r="E519" s="13">
        <v>0.239400000000003</v>
      </c>
      <c r="F519" s="13">
        <v>1.25271447633501</v>
      </c>
      <c r="G519" s="13">
        <v>0.29986445193746603</v>
      </c>
      <c r="H519" s="16">
        <v>19.349900000000002</v>
      </c>
      <c r="I519" s="16">
        <v>19.349900000000002</v>
      </c>
    </row>
    <row r="520" spans="1:9" ht="15" customHeight="1" x14ac:dyDescent="0.25">
      <c r="A520" s="3">
        <v>43550</v>
      </c>
      <c r="B520" s="15"/>
      <c r="C520" s="15"/>
      <c r="D520" s="15">
        <v>19.110499999999998</v>
      </c>
      <c r="E520" s="10">
        <v>0.11424999999999801</v>
      </c>
      <c r="F520" s="10">
        <v>0.60143449365004298</v>
      </c>
      <c r="G520" s="10">
        <v>-0.94106121433440904</v>
      </c>
      <c r="H520" s="15">
        <v>19.110499999999998</v>
      </c>
      <c r="I520" s="15">
        <v>19.110499999999998</v>
      </c>
    </row>
    <row r="521" spans="1:9" ht="15" customHeight="1" x14ac:dyDescent="0.25">
      <c r="A521" s="12">
        <v>43549</v>
      </c>
      <c r="B521" s="16"/>
      <c r="C521" s="16"/>
      <c r="D521" s="16">
        <v>18.99625</v>
      </c>
      <c r="E521" s="13">
        <v>-0.16475000000000101</v>
      </c>
      <c r="F521" s="13">
        <v>-0.85981942487345298</v>
      </c>
      <c r="G521" s="13">
        <v>-1.53327406885219</v>
      </c>
      <c r="H521" s="16">
        <v>18.99625</v>
      </c>
      <c r="I521" s="16">
        <v>18.99625</v>
      </c>
    </row>
    <row r="522" spans="1:9" ht="15" customHeight="1" x14ac:dyDescent="0.25">
      <c r="A522" s="3">
        <v>43546</v>
      </c>
      <c r="B522" s="15"/>
      <c r="C522" s="15"/>
      <c r="D522" s="15">
        <v>19.161000000000001</v>
      </c>
      <c r="E522" s="10">
        <v>0.310999999999999</v>
      </c>
      <c r="F522" s="10">
        <v>1.64986737400529</v>
      </c>
      <c r="G522" s="10">
        <v>-0.679295357414055</v>
      </c>
      <c r="H522" s="15">
        <v>19.161000000000001</v>
      </c>
      <c r="I522" s="15">
        <v>19.161000000000001</v>
      </c>
    </row>
    <row r="523" spans="1:9" ht="15" customHeight="1" x14ac:dyDescent="0.25">
      <c r="A523" s="12">
        <v>43545</v>
      </c>
      <c r="B523" s="16"/>
      <c r="C523" s="16"/>
      <c r="D523" s="16">
        <v>18.850000000000001</v>
      </c>
      <c r="E523" s="13">
        <v>-4.6249999999997002E-2</v>
      </c>
      <c r="F523" s="13">
        <v>-0.24475755771645699</v>
      </c>
      <c r="G523" s="13">
        <v>-2.29135835745811</v>
      </c>
      <c r="H523" s="16">
        <v>18.850000000000001</v>
      </c>
      <c r="I523" s="16">
        <v>18.850000000000001</v>
      </c>
    </row>
    <row r="524" spans="1:9" ht="15" customHeight="1" x14ac:dyDescent="0.25">
      <c r="A524" s="3">
        <v>43544</v>
      </c>
      <c r="B524" s="15"/>
      <c r="C524" s="15"/>
      <c r="D524" s="15">
        <v>18.896249999999998</v>
      </c>
      <c r="E524" s="10">
        <v>-9.7650000000001499E-2</v>
      </c>
      <c r="F524" s="10">
        <v>-0.51411242556821302</v>
      </c>
      <c r="G524" s="10">
        <v>-2.0516223003776202</v>
      </c>
      <c r="H524" s="15">
        <v>18.896249999999998</v>
      </c>
      <c r="I524" s="15">
        <v>18.896249999999998</v>
      </c>
    </row>
    <row r="525" spans="1:9" ht="15" customHeight="1" x14ac:dyDescent="0.25">
      <c r="A525" s="12">
        <v>43543</v>
      </c>
      <c r="B525" s="16"/>
      <c r="C525" s="16"/>
      <c r="D525" s="16">
        <v>18.9939</v>
      </c>
      <c r="E525" s="13">
        <v>-0.119849999999999</v>
      </c>
      <c r="F525" s="13">
        <v>-0.62703551108495004</v>
      </c>
      <c r="G525" s="13">
        <v>-1.54545525229304</v>
      </c>
      <c r="H525" s="16">
        <v>18.9939</v>
      </c>
      <c r="I525" s="16">
        <v>18.9939</v>
      </c>
    </row>
    <row r="526" spans="1:9" ht="15" customHeight="1" x14ac:dyDescent="0.25">
      <c r="A526" s="3">
        <v>43542</v>
      </c>
      <c r="B526" s="15"/>
      <c r="C526" s="15"/>
      <c r="D526" s="15">
        <v>19.11375</v>
      </c>
      <c r="E526" s="10">
        <v>-0.10075000000000101</v>
      </c>
      <c r="F526" s="10">
        <v>-0.52434359468110903</v>
      </c>
      <c r="G526" s="10">
        <v>-0.92421489680982605</v>
      </c>
      <c r="H526" s="15">
        <v>19.11375</v>
      </c>
      <c r="I526" s="15">
        <v>19.11375</v>
      </c>
    </row>
    <row r="527" spans="1:9" ht="15" customHeight="1" x14ac:dyDescent="0.25">
      <c r="A527" s="12">
        <v>43539</v>
      </c>
      <c r="B527" s="16"/>
      <c r="C527" s="16"/>
      <c r="D527" s="16">
        <v>19.214500000000001</v>
      </c>
      <c r="E527" s="13">
        <v>-8.6249999999999702E-2</v>
      </c>
      <c r="F527" s="13">
        <v>-0.446873826146654</v>
      </c>
      <c r="G527" s="13">
        <v>-0.40197905354795699</v>
      </c>
      <c r="H527" s="16">
        <v>19.214500000000001</v>
      </c>
      <c r="I527" s="16">
        <v>19.214500000000001</v>
      </c>
    </row>
    <row r="528" spans="1:9" ht="15" customHeight="1" x14ac:dyDescent="0.25">
      <c r="A528" s="3">
        <v>43538</v>
      </c>
      <c r="B528" s="15"/>
      <c r="C528" s="15"/>
      <c r="D528" s="15">
        <v>19.300750000000001</v>
      </c>
      <c r="E528" s="10">
        <v>-3.5999999999997798E-2</v>
      </c>
      <c r="F528" s="10">
        <v>-0.18617399511292501</v>
      </c>
      <c r="G528" s="10">
        <v>4.5096296142716999E-2</v>
      </c>
      <c r="H528" s="15">
        <v>19.300750000000001</v>
      </c>
      <c r="I528" s="15">
        <v>19.300750000000001</v>
      </c>
    </row>
    <row r="529" spans="1:9" ht="15" customHeight="1" x14ac:dyDescent="0.25">
      <c r="A529" s="12">
        <v>43537</v>
      </c>
      <c r="B529" s="16"/>
      <c r="C529" s="16"/>
      <c r="D529" s="16">
        <v>19.336749999999999</v>
      </c>
      <c r="E529" s="13">
        <v>3.47499999999989E-2</v>
      </c>
      <c r="F529" s="13">
        <v>0.180033157185777</v>
      </c>
      <c r="G529" s="13">
        <v>0.231701659491857</v>
      </c>
      <c r="H529" s="16">
        <v>19.336749999999999</v>
      </c>
      <c r="I529" s="16">
        <v>19.336749999999999</v>
      </c>
    </row>
    <row r="530" spans="1:9" ht="15" customHeight="1" x14ac:dyDescent="0.25">
      <c r="A530" s="3">
        <v>43536</v>
      </c>
      <c r="B530" s="15"/>
      <c r="C530" s="15"/>
      <c r="D530" s="15">
        <v>19.302</v>
      </c>
      <c r="E530" s="10">
        <v>-0.125250000000001</v>
      </c>
      <c r="F530" s="10">
        <v>-0.64471296760993901</v>
      </c>
      <c r="G530" s="10">
        <v>5.1575649036778901E-2</v>
      </c>
      <c r="H530" s="15">
        <v>19.302</v>
      </c>
      <c r="I530" s="15">
        <v>19.302</v>
      </c>
    </row>
    <row r="531" spans="1:9" ht="15" customHeight="1" x14ac:dyDescent="0.25">
      <c r="A531" s="12">
        <v>43535</v>
      </c>
      <c r="B531" s="16"/>
      <c r="C531" s="16"/>
      <c r="D531" s="16">
        <v>19.427250000000001</v>
      </c>
      <c r="E531" s="13">
        <v>-8.1749999999999504E-2</v>
      </c>
      <c r="F531" s="13">
        <v>-0.41903736736890101</v>
      </c>
      <c r="G531" s="13">
        <v>0.70080680902237502</v>
      </c>
      <c r="H531" s="16">
        <v>19.427250000000001</v>
      </c>
      <c r="I531" s="16">
        <v>19.427250000000001</v>
      </c>
    </row>
    <row r="532" spans="1:9" ht="15" customHeight="1" x14ac:dyDescent="0.25">
      <c r="A532" s="3">
        <v>43532</v>
      </c>
      <c r="B532" s="15"/>
      <c r="C532" s="15"/>
      <c r="D532" s="15">
        <v>19.509</v>
      </c>
      <c r="E532" s="10">
        <v>1.7500000000001799E-2</v>
      </c>
      <c r="F532" s="10">
        <v>8.9782725803555494E-2</v>
      </c>
      <c r="G532" s="10">
        <v>1.1245564882943999</v>
      </c>
      <c r="H532" s="15">
        <v>19.509</v>
      </c>
      <c r="I532" s="15">
        <v>19.509</v>
      </c>
    </row>
    <row r="533" spans="1:9" ht="15" customHeight="1" x14ac:dyDescent="0.25">
      <c r="A533" s="12">
        <v>43531</v>
      </c>
      <c r="B533" s="16"/>
      <c r="C533" s="16"/>
      <c r="D533" s="16">
        <v>19.491499999999998</v>
      </c>
      <c r="E533" s="13">
        <v>0.14799999999999899</v>
      </c>
      <c r="F533" s="13">
        <v>0.76511489647685904</v>
      </c>
      <c r="G533" s="13">
        <v>1.03384554777744</v>
      </c>
      <c r="H533" s="16">
        <v>19.491499999999998</v>
      </c>
      <c r="I533" s="16">
        <v>19.491499999999998</v>
      </c>
    </row>
    <row r="534" spans="1:9" ht="15" customHeight="1" x14ac:dyDescent="0.25">
      <c r="A534" s="3">
        <v>43530</v>
      </c>
      <c r="B534" s="15"/>
      <c r="C534" s="15"/>
      <c r="D534" s="15">
        <v>19.343499999999999</v>
      </c>
      <c r="E534" s="10">
        <v>8.6499999999997301E-2</v>
      </c>
      <c r="F534" s="10">
        <v>0.449187308511178</v>
      </c>
      <c r="G534" s="10">
        <v>0.26669016511982402</v>
      </c>
      <c r="H534" s="15">
        <v>19.343499999999999</v>
      </c>
      <c r="I534" s="15">
        <v>19.343499999999999</v>
      </c>
    </row>
    <row r="535" spans="1:9" ht="15" customHeight="1" x14ac:dyDescent="0.25">
      <c r="A535" s="12">
        <v>43529</v>
      </c>
      <c r="B535" s="16"/>
      <c r="C535" s="16"/>
      <c r="D535" s="16">
        <v>19.257000000000001</v>
      </c>
      <c r="E535" s="13">
        <v>-6.2400000000000198E-2</v>
      </c>
      <c r="F535" s="13">
        <v>-0.32299139724836201</v>
      </c>
      <c r="G535" s="13">
        <v>-0.18168105514965099</v>
      </c>
      <c r="H535" s="16">
        <v>19.257000000000001</v>
      </c>
      <c r="I535" s="16">
        <v>19.257000000000001</v>
      </c>
    </row>
    <row r="536" spans="1:9" ht="15" customHeight="1" x14ac:dyDescent="0.25">
      <c r="A536" s="3">
        <v>43528</v>
      </c>
      <c r="B536" s="15"/>
      <c r="C536" s="15"/>
      <c r="D536" s="15">
        <v>19.319400000000002</v>
      </c>
      <c r="E536" s="10">
        <v>2.7350000000001901E-2</v>
      </c>
      <c r="F536" s="10">
        <v>0.14176824132221499</v>
      </c>
      <c r="G536" s="10">
        <v>0.141768241322212</v>
      </c>
      <c r="H536" s="15">
        <v>19.319400000000002</v>
      </c>
      <c r="I536" s="15">
        <v>19.319400000000002</v>
      </c>
    </row>
    <row r="537" spans="1:9" ht="15" customHeight="1" x14ac:dyDescent="0.25">
      <c r="A537" s="12">
        <v>43525</v>
      </c>
      <c r="B537" s="16"/>
      <c r="C537" s="16"/>
      <c r="D537" s="16">
        <v>19.29205</v>
      </c>
      <c r="E537" s="13"/>
      <c r="F537" s="13"/>
      <c r="G537" s="13"/>
      <c r="H537" s="16">
        <v>19.29205</v>
      </c>
      <c r="I537" s="16">
        <v>19.29205</v>
      </c>
    </row>
  </sheetData>
  <pageMargins left="0.75" right="0.75" top="1" bottom="1" header="0.5" footer="0.5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" shapeId="4097" r:id="rId4">
          <objectPr defaultSize="0" autoPict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14</xdr:row>
                <xdr:rowOff>0</xdr:rowOff>
              </to>
            </anchor>
          </objectPr>
        </oleObject>
      </mc:Choice>
      <mc:Fallback>
        <oleObject progId="Package" shapeId="409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3CF9-28CD-4D38-A4E4-925B4642A0D9}">
  <dimension ref="A1:O522"/>
  <sheetViews>
    <sheetView tabSelected="1" topLeftCell="B1" workbookViewId="0">
      <selection activeCell="M10" sqref="M10"/>
    </sheetView>
  </sheetViews>
  <sheetFormatPr baseColWidth="10" defaultRowHeight="12.5" x14ac:dyDescent="0.25"/>
  <cols>
    <col min="8" max="8" width="14" bestFit="1" customWidth="1"/>
    <col min="9" max="9" width="14" customWidth="1"/>
    <col min="11" max="11" width="14" bestFit="1" customWidth="1"/>
    <col min="14" max="14" width="14" bestFit="1" customWidth="1"/>
  </cols>
  <sheetData>
    <row r="1" spans="1:15" ht="13" x14ac:dyDescent="0.3">
      <c r="A1" s="2" t="s">
        <v>1</v>
      </c>
      <c r="B1" s="2" t="s">
        <v>18</v>
      </c>
    </row>
    <row r="2" spans="1:15" x14ac:dyDescent="0.25">
      <c r="A2" s="12">
        <v>44253</v>
      </c>
      <c r="B2" s="16">
        <v>20.910499999999999</v>
      </c>
      <c r="C2">
        <f>B2/B3-1</f>
        <v>4.5156486441042532E-3</v>
      </c>
      <c r="F2">
        <v>35000000</v>
      </c>
    </row>
    <row r="3" spans="1:15" x14ac:dyDescent="0.25">
      <c r="A3" s="3">
        <v>44252</v>
      </c>
      <c r="B3" s="15">
        <v>20.816500000000001</v>
      </c>
      <c r="C3">
        <f t="shared" ref="C3:C66" si="0">B3/B4-1</f>
        <v>1.7051422987663267E-2</v>
      </c>
    </row>
    <row r="4" spans="1:15" x14ac:dyDescent="0.25">
      <c r="A4" s="12">
        <v>44251</v>
      </c>
      <c r="B4" s="16">
        <v>20.467500000000001</v>
      </c>
      <c r="C4">
        <f t="shared" si="0"/>
        <v>-4.8983263038906433E-3</v>
      </c>
      <c r="E4" t="s">
        <v>34</v>
      </c>
      <c r="F4">
        <f>PERCENTILE(C2:C521,0.025)</f>
        <v>-1.7322553650687772E-2</v>
      </c>
      <c r="G4">
        <f>F4*F2</f>
        <v>-606289.377774072</v>
      </c>
      <c r="H4" s="19">
        <f>G4*B2</f>
        <v>-12677814.033944732</v>
      </c>
      <c r="I4" s="19">
        <v>3</v>
      </c>
      <c r="J4">
        <v>0.59050000000000002</v>
      </c>
      <c r="K4">
        <f>J4*50</f>
        <v>29.525000000000002</v>
      </c>
    </row>
    <row r="5" spans="1:15" x14ac:dyDescent="0.25">
      <c r="A5" s="3">
        <v>44250</v>
      </c>
      <c r="B5" s="15">
        <v>20.568249999999999</v>
      </c>
      <c r="C5">
        <f t="shared" si="0"/>
        <v>-8.4962279158330434E-3</v>
      </c>
      <c r="E5" t="s">
        <v>32</v>
      </c>
      <c r="F5">
        <f>AVERAGEIF(C2:C521,"&lt;-0.0173")</f>
        <v>-2.5236649106515741E-2</v>
      </c>
      <c r="G5">
        <f>F4*8.68</f>
        <v>-0.15035976568796985</v>
      </c>
      <c r="H5">
        <f>G5*20.9</f>
        <v>-3.1425191028785697</v>
      </c>
      <c r="J5">
        <v>0.47439999999999999</v>
      </c>
      <c r="K5">
        <f>J5*30</f>
        <v>14.231999999999999</v>
      </c>
    </row>
    <row r="6" spans="1:15" x14ac:dyDescent="0.25">
      <c r="A6" s="12">
        <v>44249</v>
      </c>
      <c r="B6" s="16">
        <v>20.744499999999999</v>
      </c>
      <c r="C6">
        <f t="shared" si="0"/>
        <v>1.5008990715709825E-2</v>
      </c>
      <c r="F6">
        <f>F5*8.68</f>
        <v>-0.21905411424455662</v>
      </c>
      <c r="G6">
        <f>F6*20.9</f>
        <v>-4.5782309877112333</v>
      </c>
    </row>
    <row r="7" spans="1:15" x14ac:dyDescent="0.25">
      <c r="A7" s="3">
        <v>44246</v>
      </c>
      <c r="B7" s="15">
        <v>20.437750000000001</v>
      </c>
      <c r="C7">
        <f t="shared" si="0"/>
        <v>-3.668333720546757E-4</v>
      </c>
      <c r="I7">
        <v>6</v>
      </c>
      <c r="J7">
        <v>0.61519999999999997</v>
      </c>
      <c r="K7">
        <f>J7*60</f>
        <v>36.911999999999999</v>
      </c>
    </row>
    <row r="8" spans="1:15" x14ac:dyDescent="0.25">
      <c r="A8" s="12">
        <v>44245</v>
      </c>
      <c r="B8" s="16">
        <v>20.445250000000001</v>
      </c>
      <c r="C8">
        <f t="shared" si="0"/>
        <v>9.7167691433934777E-3</v>
      </c>
      <c r="J8">
        <v>0.52810000000000001</v>
      </c>
      <c r="K8">
        <f>J8*90</f>
        <v>47.529000000000003</v>
      </c>
    </row>
    <row r="9" spans="1:15" x14ac:dyDescent="0.25">
      <c r="A9" s="3">
        <v>44244</v>
      </c>
      <c r="B9" s="15">
        <v>20.2485</v>
      </c>
      <c r="C9">
        <f t="shared" si="0"/>
        <v>3.7675052670715914E-3</v>
      </c>
      <c r="M9">
        <f>35</f>
        <v>35</v>
      </c>
      <c r="N9">
        <f>SUM(K4:K14)</f>
        <v>60.596000000000018</v>
      </c>
      <c r="O9">
        <f>N9*1000000</f>
        <v>60596000.000000015</v>
      </c>
    </row>
    <row r="10" spans="1:15" x14ac:dyDescent="0.25">
      <c r="A10" s="12">
        <v>44243</v>
      </c>
      <c r="B10" s="16">
        <v>20.172499999999999</v>
      </c>
      <c r="C10">
        <f t="shared" si="0"/>
        <v>1.1152882205513803E-2</v>
      </c>
      <c r="I10">
        <v>3</v>
      </c>
      <c r="J10">
        <v>-0.40949999999999998</v>
      </c>
      <c r="K10">
        <f>J10*20</f>
        <v>-8.19</v>
      </c>
      <c r="L10">
        <v>3</v>
      </c>
      <c r="O10">
        <f>N9-35</f>
        <v>25.596000000000018</v>
      </c>
    </row>
    <row r="11" spans="1:15" x14ac:dyDescent="0.25">
      <c r="A11" s="3">
        <v>44242</v>
      </c>
      <c r="B11" s="15">
        <v>19.95</v>
      </c>
      <c r="C11">
        <f t="shared" si="0"/>
        <v>-1.9510730901997064E-3</v>
      </c>
      <c r="J11">
        <v>-0.2898</v>
      </c>
      <c r="K11">
        <f>J11*50</f>
        <v>-14.49</v>
      </c>
      <c r="N11" s="19">
        <f>O9+H4</f>
        <v>47918185.966055281</v>
      </c>
    </row>
    <row r="12" spans="1:15" x14ac:dyDescent="0.25">
      <c r="A12" s="12">
        <v>44239</v>
      </c>
      <c r="B12" s="16">
        <v>19.989000000000001</v>
      </c>
      <c r="C12">
        <f t="shared" si="0"/>
        <v>2.7842576567087551E-3</v>
      </c>
    </row>
    <row r="13" spans="1:15" x14ac:dyDescent="0.25">
      <c r="A13" s="3">
        <v>44238</v>
      </c>
      <c r="B13" s="15">
        <v>19.933499999999999</v>
      </c>
      <c r="C13">
        <f t="shared" si="0"/>
        <v>-4.9171325878595296E-3</v>
      </c>
      <c r="I13">
        <v>6</v>
      </c>
      <c r="J13">
        <v>-0.38479999999999998</v>
      </c>
      <c r="K13">
        <f>J13*40</f>
        <v>-15.391999999999999</v>
      </c>
      <c r="L13">
        <v>6</v>
      </c>
      <c r="N13">
        <f>M9-N9</f>
        <v>-25.596000000000018</v>
      </c>
    </row>
    <row r="14" spans="1:15" x14ac:dyDescent="0.25">
      <c r="A14" s="12">
        <v>44237</v>
      </c>
      <c r="B14" s="16">
        <v>20.032</v>
      </c>
      <c r="C14">
        <f t="shared" si="0"/>
        <v>-2.2910648470962913E-3</v>
      </c>
      <c r="J14">
        <v>-0.29530000000000001</v>
      </c>
      <c r="K14">
        <f>J14*100</f>
        <v>-29.53</v>
      </c>
    </row>
    <row r="15" spans="1:15" x14ac:dyDescent="0.25">
      <c r="A15" s="3">
        <v>44236</v>
      </c>
      <c r="B15" s="15">
        <v>20.077999999999999</v>
      </c>
      <c r="C15">
        <f t="shared" si="0"/>
        <v>-5.9731209557001286E-4</v>
      </c>
      <c r="N15">
        <f>35-16</f>
        <v>19</v>
      </c>
      <c r="O15">
        <f>35-O10</f>
        <v>9.4039999999999822</v>
      </c>
    </row>
    <row r="16" spans="1:15" x14ac:dyDescent="0.25">
      <c r="A16" s="12">
        <v>44235</v>
      </c>
      <c r="B16" s="16">
        <v>20.09</v>
      </c>
      <c r="C16">
        <f t="shared" si="0"/>
        <v>-1.9498987791397582E-3</v>
      </c>
      <c r="K16" s="19"/>
      <c r="M16">
        <f>M13-M10</f>
        <v>0</v>
      </c>
    </row>
    <row r="17" spans="1:3" x14ac:dyDescent="0.25">
      <c r="A17" s="3">
        <v>44232</v>
      </c>
      <c r="B17" s="15">
        <v>20.129249999999999</v>
      </c>
      <c r="C17">
        <f t="shared" si="0"/>
        <v>-1.669434810219339E-2</v>
      </c>
    </row>
    <row r="18" spans="1:3" x14ac:dyDescent="0.25">
      <c r="A18" s="12">
        <v>44231</v>
      </c>
      <c r="B18" s="16">
        <v>20.471</v>
      </c>
      <c r="C18">
        <f t="shared" si="0"/>
        <v>1.2413452027695504E-2</v>
      </c>
    </row>
    <row r="19" spans="1:3" x14ac:dyDescent="0.25">
      <c r="A19" s="3">
        <v>44230</v>
      </c>
      <c r="B19" s="15">
        <v>20.22</v>
      </c>
      <c r="C19">
        <f t="shared" si="0"/>
        <v>1.85804533630618E-3</v>
      </c>
    </row>
    <row r="20" spans="1:3" x14ac:dyDescent="0.25">
      <c r="A20" s="12">
        <v>44229</v>
      </c>
      <c r="B20" s="16">
        <v>20.182500000000001</v>
      </c>
      <c r="C20">
        <f t="shared" si="0"/>
        <v>-1.43699561698023E-2</v>
      </c>
    </row>
    <row r="21" spans="1:3" x14ac:dyDescent="0.25">
      <c r="A21" s="3">
        <v>44228</v>
      </c>
      <c r="B21" s="15">
        <v>20.476749999999999</v>
      </c>
      <c r="C21">
        <f t="shared" si="0"/>
        <v>1.2522560387667747E-2</v>
      </c>
    </row>
    <row r="22" spans="1:3" x14ac:dyDescent="0.25">
      <c r="A22" s="12">
        <v>44225</v>
      </c>
      <c r="B22" s="16">
        <v>20.223500000000001</v>
      </c>
      <c r="C22">
        <f t="shared" si="0"/>
        <v>-5.7520709913717605E-3</v>
      </c>
    </row>
    <row r="23" spans="1:3" x14ac:dyDescent="0.25">
      <c r="A23" s="3">
        <v>44224</v>
      </c>
      <c r="B23" s="15">
        <v>20.340499999999999</v>
      </c>
      <c r="C23">
        <f t="shared" si="0"/>
        <v>7.8285643503033242E-3</v>
      </c>
    </row>
    <row r="24" spans="1:3" x14ac:dyDescent="0.25">
      <c r="A24" s="12">
        <v>44223</v>
      </c>
      <c r="B24" s="16">
        <v>20.182500000000001</v>
      </c>
      <c r="C24">
        <f t="shared" si="0"/>
        <v>8.0917060013487863E-3</v>
      </c>
    </row>
    <row r="25" spans="1:3" x14ac:dyDescent="0.25">
      <c r="A25" s="3">
        <v>44222</v>
      </c>
      <c r="B25" s="15">
        <v>20.020499999999998</v>
      </c>
      <c r="C25">
        <f t="shared" si="0"/>
        <v>-8.198751610026811E-3</v>
      </c>
    </row>
    <row r="26" spans="1:3" x14ac:dyDescent="0.25">
      <c r="A26" s="12">
        <v>44221</v>
      </c>
      <c r="B26" s="16">
        <v>20.186</v>
      </c>
      <c r="C26">
        <f t="shared" si="0"/>
        <v>9.6786294860573552E-3</v>
      </c>
    </row>
    <row r="27" spans="1:3" x14ac:dyDescent="0.25">
      <c r="A27" s="3">
        <v>44218</v>
      </c>
      <c r="B27" s="15">
        <v>19.9925</v>
      </c>
      <c r="C27">
        <f t="shared" si="0"/>
        <v>1.5646828723107076E-2</v>
      </c>
    </row>
    <row r="28" spans="1:3" x14ac:dyDescent="0.25">
      <c r="A28" s="12">
        <v>44217</v>
      </c>
      <c r="B28" s="16">
        <v>19.6845</v>
      </c>
      <c r="C28">
        <f t="shared" si="0"/>
        <v>4.9264856034305637E-3</v>
      </c>
    </row>
    <row r="29" spans="1:3" x14ac:dyDescent="0.25">
      <c r="A29" s="3">
        <v>44216</v>
      </c>
      <c r="B29" s="15">
        <v>19.588000000000001</v>
      </c>
      <c r="C29">
        <f t="shared" si="0"/>
        <v>-3.9155860666156839E-3</v>
      </c>
    </row>
    <row r="30" spans="1:3" x14ac:dyDescent="0.25">
      <c r="A30" s="12">
        <v>44215</v>
      </c>
      <c r="B30" s="16">
        <v>19.664999999999999</v>
      </c>
      <c r="C30">
        <f t="shared" si="0"/>
        <v>-2.7764043661812066E-3</v>
      </c>
    </row>
    <row r="31" spans="1:3" x14ac:dyDescent="0.25">
      <c r="A31" s="3">
        <v>44214</v>
      </c>
      <c r="B31" s="15">
        <v>19.719750000000001</v>
      </c>
      <c r="C31">
        <f t="shared" si="0"/>
        <v>-3.9901508933642971E-3</v>
      </c>
    </row>
    <row r="32" spans="1:3" x14ac:dyDescent="0.25">
      <c r="A32" s="12">
        <v>44211</v>
      </c>
      <c r="B32" s="16">
        <v>19.798749999999998</v>
      </c>
      <c r="C32">
        <f t="shared" si="0"/>
        <v>2.3997170859835215E-4</v>
      </c>
    </row>
    <row r="33" spans="1:3" x14ac:dyDescent="0.25">
      <c r="A33" s="3">
        <v>44210</v>
      </c>
      <c r="B33" s="15">
        <v>19.794</v>
      </c>
      <c r="C33">
        <f t="shared" si="0"/>
        <v>1.5812576690996671E-3</v>
      </c>
    </row>
    <row r="34" spans="1:3" x14ac:dyDescent="0.25">
      <c r="A34" s="12">
        <v>44209</v>
      </c>
      <c r="B34" s="16">
        <v>19.76275</v>
      </c>
      <c r="C34">
        <f t="shared" si="0"/>
        <v>-9.1376284783153405E-3</v>
      </c>
    </row>
    <row r="35" spans="1:3" x14ac:dyDescent="0.25">
      <c r="A35" s="3">
        <v>44208</v>
      </c>
      <c r="B35" s="15">
        <v>19.945</v>
      </c>
      <c r="C35">
        <f t="shared" si="0"/>
        <v>-8.4390807740588603E-3</v>
      </c>
    </row>
    <row r="36" spans="1:3" x14ac:dyDescent="0.25">
      <c r="A36" s="12">
        <v>44207</v>
      </c>
      <c r="B36" s="16">
        <v>20.114750000000001</v>
      </c>
      <c r="C36">
        <f t="shared" si="0"/>
        <v>8.7384970286603636E-3</v>
      </c>
    </row>
    <row r="37" spans="1:3" x14ac:dyDescent="0.25">
      <c r="A37" s="3">
        <v>44204</v>
      </c>
      <c r="B37" s="15">
        <v>19.9405</v>
      </c>
      <c r="C37">
        <f t="shared" si="0"/>
        <v>7.9047415902344653E-4</v>
      </c>
    </row>
    <row r="38" spans="1:3" x14ac:dyDescent="0.25">
      <c r="A38" s="12">
        <v>44203</v>
      </c>
      <c r="B38" s="16">
        <v>19.92475</v>
      </c>
      <c r="C38">
        <f t="shared" si="0"/>
        <v>8.4141002606472615E-3</v>
      </c>
    </row>
    <row r="39" spans="1:3" x14ac:dyDescent="0.25">
      <c r="A39" s="3">
        <v>44202</v>
      </c>
      <c r="B39" s="15">
        <v>19.758500000000002</v>
      </c>
      <c r="C39">
        <f t="shared" si="0"/>
        <v>-7.9829295845361692E-3</v>
      </c>
    </row>
    <row r="40" spans="1:3" x14ac:dyDescent="0.25">
      <c r="A40" s="12">
        <v>44201</v>
      </c>
      <c r="B40" s="16">
        <v>19.9175</v>
      </c>
      <c r="C40">
        <f t="shared" si="0"/>
        <v>2.8573946099719194E-3</v>
      </c>
    </row>
    <row r="41" spans="1:3" x14ac:dyDescent="0.25">
      <c r="A41" s="3">
        <v>44200</v>
      </c>
      <c r="B41" s="15">
        <v>19.860749999999999</v>
      </c>
      <c r="C41">
        <f t="shared" si="0"/>
        <v>-3.2510054438708025E-3</v>
      </c>
    </row>
    <row r="42" spans="1:3" x14ac:dyDescent="0.25">
      <c r="A42" s="12">
        <v>44197</v>
      </c>
      <c r="B42" s="16">
        <v>19.925528</v>
      </c>
      <c r="C42">
        <f t="shared" si="0"/>
        <v>1.4052344985415743E-6</v>
      </c>
    </row>
    <row r="43" spans="1:3" x14ac:dyDescent="0.25">
      <c r="A43" s="3">
        <v>44196</v>
      </c>
      <c r="B43" s="15">
        <v>19.9255</v>
      </c>
      <c r="C43">
        <f t="shared" si="0"/>
        <v>1.1053332328483378E-3</v>
      </c>
    </row>
    <row r="44" spans="1:3" x14ac:dyDescent="0.25">
      <c r="A44" s="12">
        <v>44195</v>
      </c>
      <c r="B44" s="16">
        <v>19.903500000000001</v>
      </c>
      <c r="C44">
        <f t="shared" si="0"/>
        <v>2.5121840928621353E-5</v>
      </c>
    </row>
    <row r="45" spans="1:3" x14ac:dyDescent="0.25">
      <c r="A45" s="3">
        <v>44194</v>
      </c>
      <c r="B45" s="15">
        <v>19.902999999999999</v>
      </c>
      <c r="C45">
        <f t="shared" si="0"/>
        <v>-9.75172894173848E-3</v>
      </c>
    </row>
    <row r="46" spans="1:3" x14ac:dyDescent="0.25">
      <c r="A46" s="12">
        <v>44193</v>
      </c>
      <c r="B46" s="16">
        <v>20.099</v>
      </c>
      <c r="C46">
        <f t="shared" si="0"/>
        <v>1.2110988879620033E-2</v>
      </c>
    </row>
    <row r="47" spans="1:3" x14ac:dyDescent="0.25">
      <c r="A47" s="3">
        <v>44190</v>
      </c>
      <c r="B47" s="15">
        <v>19.858494</v>
      </c>
      <c r="C47">
        <f t="shared" si="0"/>
        <v>-3.0213762358677343E-7</v>
      </c>
    </row>
    <row r="48" spans="1:3" x14ac:dyDescent="0.25">
      <c r="A48" s="12">
        <v>44189</v>
      </c>
      <c r="B48" s="16">
        <v>19.858499999999999</v>
      </c>
      <c r="C48">
        <f t="shared" si="0"/>
        <v>-1.3842505803920657E-2</v>
      </c>
    </row>
    <row r="49" spans="1:3" x14ac:dyDescent="0.25">
      <c r="A49" s="3">
        <v>44188</v>
      </c>
      <c r="B49" s="15">
        <v>20.137250000000002</v>
      </c>
      <c r="C49">
        <f t="shared" si="0"/>
        <v>2.801155320950155E-3</v>
      </c>
    </row>
    <row r="50" spans="1:3" x14ac:dyDescent="0.25">
      <c r="A50" s="12">
        <v>44187</v>
      </c>
      <c r="B50" s="16">
        <v>20.081</v>
      </c>
      <c r="C50">
        <f t="shared" si="0"/>
        <v>-4.0792035014197703E-3</v>
      </c>
    </row>
    <row r="51" spans="1:3" x14ac:dyDescent="0.25">
      <c r="A51" s="3">
        <v>44186</v>
      </c>
      <c r="B51" s="15">
        <v>20.163250000000001</v>
      </c>
      <c r="C51">
        <f t="shared" si="0"/>
        <v>9.8287173836832942E-3</v>
      </c>
    </row>
    <row r="52" spans="1:3" x14ac:dyDescent="0.25">
      <c r="A52" s="12">
        <v>44183</v>
      </c>
      <c r="B52" s="16">
        <v>19.966999999999999</v>
      </c>
      <c r="C52">
        <f t="shared" si="0"/>
        <v>6.5280403276621879E-3</v>
      </c>
    </row>
    <row r="53" spans="1:3" x14ac:dyDescent="0.25">
      <c r="A53" s="3">
        <v>44182</v>
      </c>
      <c r="B53" s="15">
        <v>19.837499999999999</v>
      </c>
      <c r="C53">
        <f t="shared" si="0"/>
        <v>-6.075029748856986E-3</v>
      </c>
    </row>
    <row r="54" spans="1:3" x14ac:dyDescent="0.25">
      <c r="A54" s="12">
        <v>44181</v>
      </c>
      <c r="B54" s="16">
        <v>19.958749999999998</v>
      </c>
      <c r="C54">
        <f t="shared" si="0"/>
        <v>-7.6691691940536932E-3</v>
      </c>
    </row>
    <row r="55" spans="1:3" x14ac:dyDescent="0.25">
      <c r="A55" s="3">
        <v>44180</v>
      </c>
      <c r="B55" s="15">
        <v>20.113</v>
      </c>
      <c r="C55">
        <f t="shared" si="0"/>
        <v>-2.4179448708570028E-3</v>
      </c>
    </row>
    <row r="56" spans="1:3" x14ac:dyDescent="0.25">
      <c r="A56" s="12">
        <v>44179</v>
      </c>
      <c r="B56" s="16">
        <v>20.161750000000001</v>
      </c>
      <c r="C56">
        <f t="shared" si="0"/>
        <v>2.2244867524978673E-3</v>
      </c>
    </row>
    <row r="57" spans="1:3" x14ac:dyDescent="0.25">
      <c r="A57" s="3">
        <v>44176</v>
      </c>
      <c r="B57" s="15">
        <v>20.117000000000001</v>
      </c>
      <c r="C57">
        <f t="shared" si="0"/>
        <v>9.2815572948024005E-3</v>
      </c>
    </row>
    <row r="58" spans="1:3" x14ac:dyDescent="0.25">
      <c r="A58" s="12">
        <v>44175</v>
      </c>
      <c r="B58" s="16">
        <v>19.931999999999999</v>
      </c>
      <c r="C58">
        <f t="shared" si="0"/>
        <v>6.6666666666665986E-3</v>
      </c>
    </row>
    <row r="59" spans="1:3" x14ac:dyDescent="0.25">
      <c r="A59" s="3">
        <v>44174</v>
      </c>
      <c r="B59" s="15">
        <v>19.8</v>
      </c>
      <c r="C59">
        <f t="shared" si="0"/>
        <v>2.1510818676451215E-3</v>
      </c>
    </row>
    <row r="60" spans="1:3" x14ac:dyDescent="0.25">
      <c r="A60" s="12">
        <v>44173</v>
      </c>
      <c r="B60" s="16">
        <v>19.7575</v>
      </c>
      <c r="C60">
        <f t="shared" si="0"/>
        <v>-3.4047919293820339E-3</v>
      </c>
    </row>
    <row r="61" spans="1:3" x14ac:dyDescent="0.25">
      <c r="A61" s="3">
        <v>44172</v>
      </c>
      <c r="B61" s="15">
        <v>19.824999999999999</v>
      </c>
      <c r="C61">
        <f t="shared" si="0"/>
        <v>2.1230349289793615E-3</v>
      </c>
    </row>
    <row r="62" spans="1:3" x14ac:dyDescent="0.25">
      <c r="A62" s="12">
        <v>44169</v>
      </c>
      <c r="B62" s="16">
        <v>19.783000000000001</v>
      </c>
      <c r="C62">
        <f t="shared" si="0"/>
        <v>-5.1044783625435741E-3</v>
      </c>
    </row>
    <row r="63" spans="1:3" x14ac:dyDescent="0.25">
      <c r="A63" s="3">
        <v>44168</v>
      </c>
      <c r="B63" s="15">
        <v>19.884499999999999</v>
      </c>
      <c r="C63">
        <f t="shared" si="0"/>
        <v>-8.7734602826451402E-3</v>
      </c>
    </row>
    <row r="64" spans="1:3" x14ac:dyDescent="0.25">
      <c r="A64" s="12">
        <v>44167</v>
      </c>
      <c r="B64" s="16">
        <v>20.060500000000001</v>
      </c>
      <c r="C64">
        <f t="shared" si="0"/>
        <v>-1.7444178628378548E-4</v>
      </c>
    </row>
    <row r="65" spans="1:3" x14ac:dyDescent="0.25">
      <c r="A65" s="3">
        <v>44166</v>
      </c>
      <c r="B65" s="15">
        <v>20.064</v>
      </c>
      <c r="C65">
        <f t="shared" si="0"/>
        <v>-4.5890903678714734E-3</v>
      </c>
    </row>
    <row r="66" spans="1:3" x14ac:dyDescent="0.25">
      <c r="A66" s="12">
        <v>44165</v>
      </c>
      <c r="B66" s="16">
        <v>20.156500000000001</v>
      </c>
      <c r="C66">
        <f t="shared" si="0"/>
        <v>3.7097898615676694E-3</v>
      </c>
    </row>
    <row r="67" spans="1:3" x14ac:dyDescent="0.25">
      <c r="A67" s="3">
        <v>44162</v>
      </c>
      <c r="B67" s="15">
        <v>20.082000000000001</v>
      </c>
      <c r="C67">
        <f t="shared" ref="C67:C130" si="1">B67/B68-1</f>
        <v>2.3458946843024631E-3</v>
      </c>
    </row>
    <row r="68" spans="1:3" x14ac:dyDescent="0.25">
      <c r="A68" s="12">
        <v>44161</v>
      </c>
      <c r="B68" s="16">
        <v>20.035</v>
      </c>
      <c r="C68">
        <f t="shared" si="1"/>
        <v>-1.7190263833180008E-3</v>
      </c>
    </row>
    <row r="69" spans="1:3" x14ac:dyDescent="0.25">
      <c r="A69" s="3">
        <v>44160</v>
      </c>
      <c r="B69" s="15">
        <v>20.069500000000001</v>
      </c>
      <c r="C69">
        <f t="shared" si="1"/>
        <v>4.2370769154098653E-4</v>
      </c>
    </row>
    <row r="70" spans="1:3" x14ac:dyDescent="0.25">
      <c r="A70" s="12">
        <v>44159</v>
      </c>
      <c r="B70" s="16">
        <v>20.061</v>
      </c>
      <c r="C70">
        <f t="shared" si="1"/>
        <v>-1.8658108814091356E-3</v>
      </c>
    </row>
    <row r="71" spans="1:3" x14ac:dyDescent="0.25">
      <c r="A71" s="3">
        <v>44158</v>
      </c>
      <c r="B71" s="15">
        <v>20.098500000000001</v>
      </c>
      <c r="C71">
        <f t="shared" si="1"/>
        <v>-1.0313505722131522E-3</v>
      </c>
    </row>
    <row r="72" spans="1:3" x14ac:dyDescent="0.25">
      <c r="A72" s="12">
        <v>44155</v>
      </c>
      <c r="B72" s="16">
        <v>20.119250000000001</v>
      </c>
      <c r="C72">
        <f t="shared" si="1"/>
        <v>-3.3808049535603013E-3</v>
      </c>
    </row>
    <row r="73" spans="1:3" x14ac:dyDescent="0.25">
      <c r="A73" s="3">
        <v>44154</v>
      </c>
      <c r="B73" s="15">
        <v>20.1875</v>
      </c>
      <c r="C73">
        <f t="shared" si="1"/>
        <v>-1.2862690775966579E-3</v>
      </c>
    </row>
    <row r="74" spans="1:3" x14ac:dyDescent="0.25">
      <c r="A74" s="12">
        <v>44153</v>
      </c>
      <c r="B74" s="16">
        <v>20.2135</v>
      </c>
      <c r="C74">
        <f t="shared" si="1"/>
        <v>-5.6570824212311965E-3</v>
      </c>
    </row>
    <row r="75" spans="1:3" x14ac:dyDescent="0.25">
      <c r="A75" s="3">
        <v>44152</v>
      </c>
      <c r="B75" s="15">
        <v>20.328499999999998</v>
      </c>
      <c r="C75">
        <f t="shared" si="1"/>
        <v>2.910777276203147E-3</v>
      </c>
    </row>
    <row r="76" spans="1:3" x14ac:dyDescent="0.25">
      <c r="A76" s="12">
        <v>44151</v>
      </c>
      <c r="B76" s="16">
        <v>20.269500000000001</v>
      </c>
      <c r="C76">
        <f t="shared" si="1"/>
        <v>-1.2760879623992416E-2</v>
      </c>
    </row>
    <row r="77" spans="1:3" x14ac:dyDescent="0.25">
      <c r="A77" s="3">
        <v>44148</v>
      </c>
      <c r="B77" s="15">
        <v>20.531500000000001</v>
      </c>
      <c r="C77">
        <f t="shared" si="1"/>
        <v>1.2557453397219476E-3</v>
      </c>
    </row>
    <row r="78" spans="1:3" x14ac:dyDescent="0.25">
      <c r="A78" s="12">
        <v>44147</v>
      </c>
      <c r="B78" s="16">
        <v>20.505749999999999</v>
      </c>
      <c r="C78">
        <f t="shared" si="1"/>
        <v>-3.196169457745035E-3</v>
      </c>
    </row>
    <row r="79" spans="1:3" x14ac:dyDescent="0.25">
      <c r="A79" s="3">
        <v>44146</v>
      </c>
      <c r="B79" s="15">
        <v>20.5715</v>
      </c>
      <c r="C79">
        <f t="shared" si="1"/>
        <v>7.295874648059808E-3</v>
      </c>
    </row>
    <row r="80" spans="1:3" x14ac:dyDescent="0.25">
      <c r="A80" s="12">
        <v>44145</v>
      </c>
      <c r="B80" s="16">
        <v>20.422499999999999</v>
      </c>
      <c r="C80">
        <f t="shared" si="1"/>
        <v>5.514389109081419E-3</v>
      </c>
    </row>
    <row r="81" spans="1:3" x14ac:dyDescent="0.25">
      <c r="A81" s="3">
        <v>44144</v>
      </c>
      <c r="B81" s="15">
        <v>20.310500000000001</v>
      </c>
      <c r="C81">
        <f t="shared" si="1"/>
        <v>-1.2999319661774589E-2</v>
      </c>
    </row>
    <row r="82" spans="1:3" x14ac:dyDescent="0.25">
      <c r="A82" s="12">
        <v>44141</v>
      </c>
      <c r="B82" s="16">
        <v>20.577999999999999</v>
      </c>
      <c r="C82">
        <f t="shared" si="1"/>
        <v>-7.4161612020211543E-3</v>
      </c>
    </row>
    <row r="83" spans="1:3" x14ac:dyDescent="0.25">
      <c r="A83" s="3">
        <v>44140</v>
      </c>
      <c r="B83" s="15">
        <v>20.731750000000002</v>
      </c>
      <c r="C83">
        <f t="shared" si="1"/>
        <v>-1.7312888088353739E-2</v>
      </c>
    </row>
    <row r="84" spans="1:3" x14ac:dyDescent="0.25">
      <c r="A84" s="12">
        <v>44139</v>
      </c>
      <c r="B84" s="16">
        <v>21.097000000000001</v>
      </c>
      <c r="C84">
        <f t="shared" si="1"/>
        <v>-1.7389247057431056E-3</v>
      </c>
    </row>
    <row r="85" spans="1:3" x14ac:dyDescent="0.25">
      <c r="A85" s="3">
        <v>44138</v>
      </c>
      <c r="B85" s="15">
        <v>21.133749999999999</v>
      </c>
      <c r="C85">
        <f t="shared" si="1"/>
        <v>-1.3283064676152367E-2</v>
      </c>
    </row>
    <row r="86" spans="1:3" x14ac:dyDescent="0.25">
      <c r="A86" s="12">
        <v>44137</v>
      </c>
      <c r="B86" s="16">
        <v>21.41825</v>
      </c>
      <c r="C86">
        <f t="shared" si="1"/>
        <v>6.6149688638232895E-3</v>
      </c>
    </row>
    <row r="87" spans="1:3" x14ac:dyDescent="0.25">
      <c r="A87" s="3">
        <v>44134</v>
      </c>
      <c r="B87" s="15">
        <v>21.2775</v>
      </c>
      <c r="C87">
        <f t="shared" si="1"/>
        <v>-4.9570930857905093E-3</v>
      </c>
    </row>
    <row r="88" spans="1:3" x14ac:dyDescent="0.25">
      <c r="A88" s="12">
        <v>44133</v>
      </c>
      <c r="B88" s="16">
        <v>21.383500000000002</v>
      </c>
      <c r="C88">
        <f t="shared" si="1"/>
        <v>1.0562381852551983E-2</v>
      </c>
    </row>
    <row r="89" spans="1:3" x14ac:dyDescent="0.25">
      <c r="A89" s="3">
        <v>44132</v>
      </c>
      <c r="B89" s="15">
        <v>21.16</v>
      </c>
      <c r="C89">
        <f t="shared" si="1"/>
        <v>1.3810533376453993E-2</v>
      </c>
    </row>
    <row r="90" spans="1:3" x14ac:dyDescent="0.25">
      <c r="A90" s="12">
        <v>44131</v>
      </c>
      <c r="B90" s="16">
        <v>20.871749999999999</v>
      </c>
      <c r="C90">
        <f t="shared" si="1"/>
        <v>-4.234154719591654E-3</v>
      </c>
    </row>
    <row r="91" spans="1:3" x14ac:dyDescent="0.25">
      <c r="A91" s="3">
        <v>44130</v>
      </c>
      <c r="B91" s="15">
        <v>20.9605</v>
      </c>
      <c r="C91">
        <f t="shared" si="1"/>
        <v>3.2067389379473177E-3</v>
      </c>
    </row>
    <row r="92" spans="1:3" x14ac:dyDescent="0.25">
      <c r="A92" s="12">
        <v>44127</v>
      </c>
      <c r="B92" s="16">
        <v>20.8935</v>
      </c>
      <c r="C92">
        <f t="shared" si="1"/>
        <v>-4.8344844010479449E-3</v>
      </c>
    </row>
    <row r="93" spans="1:3" x14ac:dyDescent="0.25">
      <c r="A93" s="3">
        <v>44126</v>
      </c>
      <c r="B93" s="15">
        <v>20.995000000000001</v>
      </c>
      <c r="C93">
        <f t="shared" si="1"/>
        <v>-4.268437277685555E-3</v>
      </c>
    </row>
    <row r="94" spans="1:3" x14ac:dyDescent="0.25">
      <c r="A94" s="12">
        <v>44125</v>
      </c>
      <c r="B94" s="16">
        <v>21.085000000000001</v>
      </c>
      <c r="C94">
        <f t="shared" si="1"/>
        <v>-6.6353855632961256E-4</v>
      </c>
    </row>
    <row r="95" spans="1:3" x14ac:dyDescent="0.25">
      <c r="A95" s="3">
        <v>44124</v>
      </c>
      <c r="B95" s="15">
        <v>21.099</v>
      </c>
      <c r="C95">
        <f t="shared" si="1"/>
        <v>-5.9209435615659167E-4</v>
      </c>
    </row>
    <row r="96" spans="1:3" x14ac:dyDescent="0.25">
      <c r="A96" s="12">
        <v>44123</v>
      </c>
      <c r="B96" s="16">
        <v>21.111499999999999</v>
      </c>
      <c r="C96">
        <f t="shared" si="1"/>
        <v>-3.0341310225140417E-3</v>
      </c>
    </row>
    <row r="97" spans="1:3" x14ac:dyDescent="0.25">
      <c r="A97" s="3">
        <v>44120</v>
      </c>
      <c r="B97" s="15">
        <v>21.175750000000001</v>
      </c>
      <c r="C97">
        <f t="shared" si="1"/>
        <v>-1.0710114459238529E-2</v>
      </c>
    </row>
    <row r="98" spans="1:3" x14ac:dyDescent="0.25">
      <c r="A98" s="12">
        <v>44119</v>
      </c>
      <c r="B98" s="16">
        <v>21.405000000000001</v>
      </c>
      <c r="C98">
        <f t="shared" si="1"/>
        <v>5.8267938536724628E-3</v>
      </c>
    </row>
    <row r="99" spans="1:3" x14ac:dyDescent="0.25">
      <c r="A99" s="3">
        <v>44118</v>
      </c>
      <c r="B99" s="15">
        <v>21.280999999999999</v>
      </c>
      <c r="C99">
        <f t="shared" si="1"/>
        <v>-5.3980791250906046E-3</v>
      </c>
    </row>
    <row r="100" spans="1:3" x14ac:dyDescent="0.25">
      <c r="A100" s="12">
        <v>44117</v>
      </c>
      <c r="B100" s="16">
        <v>21.3965</v>
      </c>
      <c r="C100">
        <f t="shared" si="1"/>
        <v>8.6028094654473364E-3</v>
      </c>
    </row>
    <row r="101" spans="1:3" x14ac:dyDescent="0.25">
      <c r="A101" s="3">
        <v>44116</v>
      </c>
      <c r="B101" s="15">
        <v>21.213999999999999</v>
      </c>
      <c r="C101">
        <f t="shared" si="1"/>
        <v>9.6727770306936911E-4</v>
      </c>
    </row>
    <row r="102" spans="1:3" x14ac:dyDescent="0.25">
      <c r="A102" s="12">
        <v>44113</v>
      </c>
      <c r="B102" s="16">
        <v>21.1935</v>
      </c>
      <c r="C102">
        <f t="shared" si="1"/>
        <v>-1.1404981808004422E-2</v>
      </c>
    </row>
    <row r="103" spans="1:3" x14ac:dyDescent="0.25">
      <c r="A103" s="3">
        <v>44112</v>
      </c>
      <c r="B103" s="15">
        <v>21.437999999999999</v>
      </c>
      <c r="C103">
        <f t="shared" si="1"/>
        <v>-2.9880593891337126E-3</v>
      </c>
    </row>
    <row r="104" spans="1:3" x14ac:dyDescent="0.25">
      <c r="A104" s="12">
        <v>44111</v>
      </c>
      <c r="B104" s="16">
        <v>21.50225</v>
      </c>
      <c r="C104">
        <f t="shared" si="1"/>
        <v>3.3012155005482935E-3</v>
      </c>
    </row>
    <row r="105" spans="1:3" x14ac:dyDescent="0.25">
      <c r="A105" s="3">
        <v>44110</v>
      </c>
      <c r="B105" s="15">
        <v>21.4315</v>
      </c>
      <c r="C105">
        <f t="shared" si="1"/>
        <v>5.0412680547737843E-3</v>
      </c>
    </row>
    <row r="106" spans="1:3" x14ac:dyDescent="0.25">
      <c r="A106" s="12">
        <v>44109</v>
      </c>
      <c r="B106" s="16">
        <v>21.324000000000002</v>
      </c>
      <c r="C106">
        <f t="shared" si="1"/>
        <v>-1.8819307044586564E-2</v>
      </c>
    </row>
    <row r="107" spans="1:3" x14ac:dyDescent="0.25">
      <c r="A107" s="3">
        <v>44106</v>
      </c>
      <c r="B107" s="15">
        <v>21.733000000000001</v>
      </c>
      <c r="C107">
        <f t="shared" si="1"/>
        <v>-1.0145406100907417E-2</v>
      </c>
    </row>
    <row r="108" spans="1:3" x14ac:dyDescent="0.25">
      <c r="A108" s="12">
        <v>44105</v>
      </c>
      <c r="B108" s="16">
        <v>21.955749999999998</v>
      </c>
      <c r="C108">
        <f t="shared" si="1"/>
        <v>-5.4358289072852228E-3</v>
      </c>
    </row>
    <row r="109" spans="1:3" x14ac:dyDescent="0.25">
      <c r="A109" s="3">
        <v>44104</v>
      </c>
      <c r="B109" s="15">
        <v>22.075749999999999</v>
      </c>
      <c r="C109">
        <f t="shared" si="1"/>
        <v>-1.3021415478159826E-2</v>
      </c>
    </row>
    <row r="110" spans="1:3" x14ac:dyDescent="0.25">
      <c r="A110" s="12">
        <v>44103</v>
      </c>
      <c r="B110" s="16">
        <v>22.367000000000001</v>
      </c>
      <c r="C110">
        <f t="shared" si="1"/>
        <v>-6.2975509524073603E-3</v>
      </c>
    </row>
    <row r="111" spans="1:3" x14ac:dyDescent="0.25">
      <c r="A111" s="3">
        <v>44102</v>
      </c>
      <c r="B111" s="15">
        <v>22.508749999999999</v>
      </c>
      <c r="C111">
        <f t="shared" si="1"/>
        <v>4.6418728171480073E-3</v>
      </c>
    </row>
    <row r="112" spans="1:3" x14ac:dyDescent="0.25">
      <c r="A112" s="12">
        <v>44099</v>
      </c>
      <c r="B112" s="16">
        <v>22.40475</v>
      </c>
      <c r="C112">
        <f t="shared" si="1"/>
        <v>-4.1780098894383944E-3</v>
      </c>
    </row>
    <row r="113" spans="1:3" x14ac:dyDescent="0.25">
      <c r="A113" s="3">
        <v>44098</v>
      </c>
      <c r="B113" s="15">
        <v>22.498750000000001</v>
      </c>
      <c r="C113">
        <f t="shared" si="1"/>
        <v>1.5813711989525414E-2</v>
      </c>
    </row>
    <row r="114" spans="1:3" x14ac:dyDescent="0.25">
      <c r="A114" s="12">
        <v>44097</v>
      </c>
      <c r="B114" s="16">
        <v>22.148499999999999</v>
      </c>
      <c r="C114">
        <f t="shared" si="1"/>
        <v>2.9038028201733068E-2</v>
      </c>
    </row>
    <row r="115" spans="1:3" x14ac:dyDescent="0.25">
      <c r="A115" s="3">
        <v>44096</v>
      </c>
      <c r="B115" s="15">
        <v>21.523499999999999</v>
      </c>
      <c r="C115">
        <f t="shared" si="1"/>
        <v>-2.3407805692038375E-3</v>
      </c>
    </row>
    <row r="116" spans="1:3" x14ac:dyDescent="0.25">
      <c r="A116" s="12">
        <v>44095</v>
      </c>
      <c r="B116" s="16">
        <v>21.574000000000002</v>
      </c>
      <c r="C116">
        <f t="shared" si="1"/>
        <v>2.7700369179469053E-2</v>
      </c>
    </row>
    <row r="117" spans="1:3" x14ac:dyDescent="0.25">
      <c r="A117" s="3">
        <v>44092</v>
      </c>
      <c r="B117" s="15">
        <v>20.9925</v>
      </c>
      <c r="C117">
        <f t="shared" si="1"/>
        <v>-5.9509640561772326E-4</v>
      </c>
    </row>
    <row r="118" spans="1:3" x14ac:dyDescent="0.25">
      <c r="A118" s="12">
        <v>44091</v>
      </c>
      <c r="B118" s="16">
        <v>21.004999999999999</v>
      </c>
      <c r="C118">
        <f t="shared" si="1"/>
        <v>-2.1418881934365253E-4</v>
      </c>
    </row>
    <row r="119" spans="1:3" x14ac:dyDescent="0.25">
      <c r="A119" s="3">
        <v>44090</v>
      </c>
      <c r="B119" s="15">
        <v>21.009499999999999</v>
      </c>
      <c r="C119">
        <f t="shared" si="1"/>
        <v>-2.7885562398395347E-3</v>
      </c>
    </row>
    <row r="120" spans="1:3" x14ac:dyDescent="0.25">
      <c r="A120" s="12">
        <v>44089</v>
      </c>
      <c r="B120" s="16">
        <v>21.068249999999999</v>
      </c>
      <c r="C120">
        <f t="shared" si="1"/>
        <v>4.3924212925583461E-4</v>
      </c>
    </row>
    <row r="121" spans="1:3" x14ac:dyDescent="0.25">
      <c r="A121" s="3">
        <v>44088</v>
      </c>
      <c r="B121" s="15">
        <v>21.059000000000001</v>
      </c>
      <c r="C121">
        <f t="shared" si="1"/>
        <v>-1.0594564119429606E-2</v>
      </c>
    </row>
    <row r="122" spans="1:3" x14ac:dyDescent="0.25">
      <c r="A122" s="12">
        <v>44085</v>
      </c>
      <c r="B122" s="16">
        <v>21.284500000000001</v>
      </c>
      <c r="C122">
        <f t="shared" si="1"/>
        <v>9.1699976487191748E-4</v>
      </c>
    </row>
    <row r="123" spans="1:3" x14ac:dyDescent="0.25">
      <c r="A123" s="3">
        <v>44084</v>
      </c>
      <c r="B123" s="15">
        <v>21.265000000000001</v>
      </c>
      <c r="C123">
        <f t="shared" si="1"/>
        <v>-1.145898705343662E-2</v>
      </c>
    </row>
    <row r="124" spans="1:3" x14ac:dyDescent="0.25">
      <c r="A124" s="12">
        <v>44083</v>
      </c>
      <c r="B124" s="16">
        <v>21.511500000000002</v>
      </c>
      <c r="C124">
        <f t="shared" si="1"/>
        <v>-1.0248800855792051E-2</v>
      </c>
    </row>
    <row r="125" spans="1:3" x14ac:dyDescent="0.25">
      <c r="A125" s="3">
        <v>44082</v>
      </c>
      <c r="B125" s="15">
        <v>21.734249999999999</v>
      </c>
      <c r="C125">
        <f t="shared" si="1"/>
        <v>7.3812282734646573E-3</v>
      </c>
    </row>
    <row r="126" spans="1:3" x14ac:dyDescent="0.25">
      <c r="A126" s="12">
        <v>44081</v>
      </c>
      <c r="B126" s="16">
        <v>21.574999999999999</v>
      </c>
      <c r="C126">
        <f t="shared" si="1"/>
        <v>-5.5589011905310404E-4</v>
      </c>
    </row>
    <row r="127" spans="1:3" x14ac:dyDescent="0.25">
      <c r="A127" s="3">
        <v>44078</v>
      </c>
      <c r="B127" s="15">
        <v>21.587</v>
      </c>
      <c r="C127">
        <f t="shared" si="1"/>
        <v>-9.4874464884886489E-4</v>
      </c>
    </row>
    <row r="128" spans="1:3" x14ac:dyDescent="0.25">
      <c r="A128" s="12">
        <v>44077</v>
      </c>
      <c r="B128" s="16">
        <v>21.607500000000002</v>
      </c>
      <c r="C128">
        <f t="shared" si="1"/>
        <v>-1.0317069540025869E-2</v>
      </c>
    </row>
    <row r="129" spans="1:3" x14ac:dyDescent="0.25">
      <c r="A129" s="3">
        <v>44076</v>
      </c>
      <c r="B129" s="15">
        <v>21.832750000000001</v>
      </c>
      <c r="C129">
        <f t="shared" si="1"/>
        <v>4.081585724797776E-3</v>
      </c>
    </row>
    <row r="130" spans="1:3" x14ac:dyDescent="0.25">
      <c r="A130" s="12">
        <v>44075</v>
      </c>
      <c r="B130" s="16">
        <v>21.744</v>
      </c>
      <c r="C130">
        <f t="shared" si="1"/>
        <v>-6.4881659508361222E-3</v>
      </c>
    </row>
    <row r="131" spans="1:3" x14ac:dyDescent="0.25">
      <c r="A131" s="3">
        <v>44074</v>
      </c>
      <c r="B131" s="15">
        <v>21.885999999999999</v>
      </c>
      <c r="C131">
        <f t="shared" ref="C131:C194" si="2">B131/B132-1</f>
        <v>1.3955297293586355E-3</v>
      </c>
    </row>
    <row r="132" spans="1:3" x14ac:dyDescent="0.25">
      <c r="A132" s="12">
        <v>44071</v>
      </c>
      <c r="B132" s="16">
        <v>21.855499999999999</v>
      </c>
      <c r="C132">
        <f t="shared" si="2"/>
        <v>-8.6635066790647919E-3</v>
      </c>
    </row>
    <row r="133" spans="1:3" x14ac:dyDescent="0.25">
      <c r="A133" s="3">
        <v>44070</v>
      </c>
      <c r="B133" s="15">
        <v>22.046500000000002</v>
      </c>
      <c r="C133">
        <f t="shared" si="2"/>
        <v>5.426975259377631E-3</v>
      </c>
    </row>
    <row r="134" spans="1:3" x14ac:dyDescent="0.25">
      <c r="A134" s="12">
        <v>44069</v>
      </c>
      <c r="B134" s="16">
        <v>21.927499999999998</v>
      </c>
      <c r="C134">
        <f t="shared" si="2"/>
        <v>-1.5936254980080111E-3</v>
      </c>
    </row>
    <row r="135" spans="1:3" x14ac:dyDescent="0.25">
      <c r="A135" s="3">
        <v>44068</v>
      </c>
      <c r="B135" s="15">
        <v>21.962499999999999</v>
      </c>
      <c r="C135">
        <f t="shared" si="2"/>
        <v>-1.6137830711884238E-3</v>
      </c>
    </row>
    <row r="136" spans="1:3" x14ac:dyDescent="0.25">
      <c r="A136" s="12">
        <v>44067</v>
      </c>
      <c r="B136" s="16">
        <v>21.998000000000001</v>
      </c>
      <c r="C136">
        <f t="shared" si="2"/>
        <v>-6.5871663827365978E-4</v>
      </c>
    </row>
    <row r="137" spans="1:3" x14ac:dyDescent="0.25">
      <c r="A137" s="3">
        <v>44064</v>
      </c>
      <c r="B137" s="15">
        <v>22.012499999999999</v>
      </c>
      <c r="C137">
        <f t="shared" si="2"/>
        <v>-8.2225726514981723E-3</v>
      </c>
    </row>
    <row r="138" spans="1:3" x14ac:dyDescent="0.25">
      <c r="A138" s="12">
        <v>44063</v>
      </c>
      <c r="B138" s="16">
        <v>22.195</v>
      </c>
      <c r="C138">
        <f t="shared" si="2"/>
        <v>7.0098228261608053E-3</v>
      </c>
    </row>
    <row r="139" spans="1:3" x14ac:dyDescent="0.25">
      <c r="A139" s="3">
        <v>44062</v>
      </c>
      <c r="B139" s="15">
        <v>22.040500000000002</v>
      </c>
      <c r="C139">
        <f t="shared" si="2"/>
        <v>-4.6514778603200524E-3</v>
      </c>
    </row>
    <row r="140" spans="1:3" x14ac:dyDescent="0.25">
      <c r="A140" s="12">
        <v>44061</v>
      </c>
      <c r="B140" s="16">
        <v>22.1435</v>
      </c>
      <c r="C140">
        <f t="shared" si="2"/>
        <v>4.172051787860287E-3</v>
      </c>
    </row>
    <row r="141" spans="1:3" x14ac:dyDescent="0.25">
      <c r="A141" s="3">
        <v>44060</v>
      </c>
      <c r="B141" s="15">
        <v>22.051500000000001</v>
      </c>
      <c r="C141">
        <f t="shared" si="2"/>
        <v>9.3050701284558279E-4</v>
      </c>
    </row>
    <row r="142" spans="1:3" x14ac:dyDescent="0.25">
      <c r="A142" s="12">
        <v>44057</v>
      </c>
      <c r="B142" s="16">
        <v>22.030999999999999</v>
      </c>
      <c r="C142">
        <f t="shared" si="2"/>
        <v>-1.2151376558156235E-2</v>
      </c>
    </row>
    <row r="143" spans="1:3" x14ac:dyDescent="0.25">
      <c r="A143" s="3">
        <v>44056</v>
      </c>
      <c r="B143" s="15">
        <v>22.302</v>
      </c>
      <c r="C143">
        <f t="shared" si="2"/>
        <v>-1.0861653882762168E-3</v>
      </c>
    </row>
    <row r="144" spans="1:3" x14ac:dyDescent="0.25">
      <c r="A144" s="12">
        <v>44055</v>
      </c>
      <c r="B144" s="16">
        <v>22.326250000000002</v>
      </c>
      <c r="C144">
        <f t="shared" si="2"/>
        <v>-2.6913541643400762E-3</v>
      </c>
    </row>
    <row r="145" spans="1:3" x14ac:dyDescent="0.25">
      <c r="A145" s="3">
        <v>44054</v>
      </c>
      <c r="B145" s="15">
        <v>22.386500000000002</v>
      </c>
      <c r="C145">
        <f t="shared" si="2"/>
        <v>-5.7293864226864999E-3</v>
      </c>
    </row>
    <row r="146" spans="1:3" x14ac:dyDescent="0.25">
      <c r="A146" s="12">
        <v>44053</v>
      </c>
      <c r="B146" s="16">
        <v>22.515499999999999</v>
      </c>
      <c r="C146">
        <f t="shared" si="2"/>
        <v>2.6655412159315439E-4</v>
      </c>
    </row>
    <row r="147" spans="1:3" x14ac:dyDescent="0.25">
      <c r="A147" s="3">
        <v>44050</v>
      </c>
      <c r="B147" s="15">
        <v>22.509499999999999</v>
      </c>
      <c r="C147">
        <f t="shared" si="2"/>
        <v>5.68530867093342E-3</v>
      </c>
    </row>
    <row r="148" spans="1:3" x14ac:dyDescent="0.25">
      <c r="A148" s="12">
        <v>44049</v>
      </c>
      <c r="B148" s="16">
        <v>22.382249999999999</v>
      </c>
      <c r="C148">
        <f t="shared" si="2"/>
        <v>-1.884099979932663E-3</v>
      </c>
    </row>
    <row r="149" spans="1:3" x14ac:dyDescent="0.25">
      <c r="A149" s="3">
        <v>44048</v>
      </c>
      <c r="B149" s="15">
        <v>22.424499999999998</v>
      </c>
      <c r="C149">
        <f t="shared" si="2"/>
        <v>-1.5908193268091453E-2</v>
      </c>
    </row>
    <row r="150" spans="1:3" x14ac:dyDescent="0.25">
      <c r="A150" s="12">
        <v>44047</v>
      </c>
      <c r="B150" s="16">
        <v>22.786999999999999</v>
      </c>
      <c r="C150">
        <f t="shared" si="2"/>
        <v>7.9175513092710759E-3</v>
      </c>
    </row>
    <row r="151" spans="1:3" x14ac:dyDescent="0.25">
      <c r="A151" s="3">
        <v>44046</v>
      </c>
      <c r="B151" s="15">
        <v>22.608000000000001</v>
      </c>
      <c r="C151">
        <f t="shared" si="2"/>
        <v>1.8745493871665575E-2</v>
      </c>
    </row>
    <row r="152" spans="1:3" x14ac:dyDescent="0.25">
      <c r="A152" s="12">
        <v>44043</v>
      </c>
      <c r="B152" s="16">
        <v>22.192</v>
      </c>
      <c r="C152">
        <f t="shared" si="2"/>
        <v>6.3125619983761538E-4</v>
      </c>
    </row>
    <row r="153" spans="1:3" x14ac:dyDescent="0.25">
      <c r="A153" s="3">
        <v>44042</v>
      </c>
      <c r="B153" s="15">
        <v>22.178000000000001</v>
      </c>
      <c r="C153">
        <f t="shared" si="2"/>
        <v>8.469084997783316E-3</v>
      </c>
    </row>
    <row r="154" spans="1:3" x14ac:dyDescent="0.25">
      <c r="A154" s="12">
        <v>44041</v>
      </c>
      <c r="B154" s="16">
        <v>21.99175</v>
      </c>
      <c r="C154">
        <f t="shared" si="2"/>
        <v>2.1531591059262833E-3</v>
      </c>
    </row>
    <row r="155" spans="1:3" x14ac:dyDescent="0.25">
      <c r="A155" s="3">
        <v>44040</v>
      </c>
      <c r="B155" s="15">
        <v>21.944500000000001</v>
      </c>
      <c r="C155">
        <f t="shared" si="2"/>
        <v>-1.50153566147182E-3</v>
      </c>
    </row>
    <row r="156" spans="1:3" x14ac:dyDescent="0.25">
      <c r="A156" s="12">
        <v>44039</v>
      </c>
      <c r="B156" s="16">
        <v>21.977499999999999</v>
      </c>
      <c r="C156">
        <f t="shared" si="2"/>
        <v>-1.7699510581715039E-2</v>
      </c>
    </row>
    <row r="157" spans="1:3" x14ac:dyDescent="0.25">
      <c r="A157" s="3">
        <v>44036</v>
      </c>
      <c r="B157" s="15">
        <v>22.3735</v>
      </c>
      <c r="C157">
        <f t="shared" si="2"/>
        <v>2.0117126380259087E-4</v>
      </c>
    </row>
    <row r="158" spans="1:3" x14ac:dyDescent="0.25">
      <c r="A158" s="12">
        <v>44035</v>
      </c>
      <c r="B158" s="16">
        <v>22.369</v>
      </c>
      <c r="C158">
        <f t="shared" si="2"/>
        <v>7.2723179106157776E-3</v>
      </c>
    </row>
    <row r="159" spans="1:3" x14ac:dyDescent="0.25">
      <c r="A159" s="3">
        <v>44034</v>
      </c>
      <c r="B159" s="15">
        <v>22.2075</v>
      </c>
      <c r="C159">
        <f t="shared" si="2"/>
        <v>-7.1976216554530126E-3</v>
      </c>
    </row>
    <row r="160" spans="1:3" x14ac:dyDescent="0.25">
      <c r="A160" s="12">
        <v>44033</v>
      </c>
      <c r="B160" s="16">
        <v>22.368500000000001</v>
      </c>
      <c r="C160">
        <f t="shared" si="2"/>
        <v>-1.2406454888628793E-2</v>
      </c>
    </row>
    <row r="161" spans="1:3" x14ac:dyDescent="0.25">
      <c r="A161" s="3">
        <v>44032</v>
      </c>
      <c r="B161" s="15">
        <v>22.6495</v>
      </c>
      <c r="C161">
        <f t="shared" si="2"/>
        <v>6.7003722429024304E-3</v>
      </c>
    </row>
    <row r="162" spans="1:3" x14ac:dyDescent="0.25">
      <c r="A162" s="12">
        <v>44029</v>
      </c>
      <c r="B162" s="16">
        <v>22.498750000000001</v>
      </c>
      <c r="C162">
        <f t="shared" si="2"/>
        <v>8.7316176470588758E-3</v>
      </c>
    </row>
    <row r="163" spans="1:3" x14ac:dyDescent="0.25">
      <c r="A163" s="3">
        <v>44028</v>
      </c>
      <c r="B163" s="15">
        <v>22.303999999999998</v>
      </c>
      <c r="C163">
        <f t="shared" si="2"/>
        <v>1.0771992818670029E-3</v>
      </c>
    </row>
    <row r="164" spans="1:3" x14ac:dyDescent="0.25">
      <c r="A164" s="12">
        <v>44027</v>
      </c>
      <c r="B164" s="16">
        <v>22.28</v>
      </c>
      <c r="C164">
        <f t="shared" si="2"/>
        <v>-1.5890193133758057E-2</v>
      </c>
    </row>
    <row r="165" spans="1:3" x14ac:dyDescent="0.25">
      <c r="A165" s="3">
        <v>44026</v>
      </c>
      <c r="B165" s="15">
        <v>22.639749999999999</v>
      </c>
      <c r="C165">
        <f t="shared" si="2"/>
        <v>9.081387056516288E-3</v>
      </c>
    </row>
    <row r="166" spans="1:3" x14ac:dyDescent="0.25">
      <c r="A166" s="12">
        <v>44025</v>
      </c>
      <c r="B166" s="16">
        <v>22.436</v>
      </c>
      <c r="C166">
        <f t="shared" si="2"/>
        <v>-4.7464844962958885E-3</v>
      </c>
    </row>
    <row r="167" spans="1:3" x14ac:dyDescent="0.25">
      <c r="A167" s="3">
        <v>44022</v>
      </c>
      <c r="B167" s="15">
        <v>22.542999999999999</v>
      </c>
      <c r="C167">
        <f t="shared" si="2"/>
        <v>-6.6537410769366145E-3</v>
      </c>
    </row>
    <row r="168" spans="1:3" x14ac:dyDescent="0.25">
      <c r="A168" s="12">
        <v>44021</v>
      </c>
      <c r="B168" s="16">
        <v>22.693999999999999</v>
      </c>
      <c r="C168">
        <f t="shared" si="2"/>
        <v>-4.8018944460280766E-3</v>
      </c>
    </row>
    <row r="169" spans="1:3" x14ac:dyDescent="0.25">
      <c r="A169" s="3">
        <v>44020</v>
      </c>
      <c r="B169" s="15">
        <v>22.8035</v>
      </c>
      <c r="C169">
        <f t="shared" si="2"/>
        <v>7.6890784153427205E-3</v>
      </c>
    </row>
    <row r="170" spans="1:3" x14ac:dyDescent="0.25">
      <c r="A170" s="12">
        <v>44019</v>
      </c>
      <c r="B170" s="16">
        <v>22.6295</v>
      </c>
      <c r="C170">
        <f t="shared" si="2"/>
        <v>1.6325339082008616E-2</v>
      </c>
    </row>
    <row r="171" spans="1:3" x14ac:dyDescent="0.25">
      <c r="A171" s="3">
        <v>44018</v>
      </c>
      <c r="B171" s="15">
        <v>22.265999999999998</v>
      </c>
      <c r="C171">
        <f t="shared" si="2"/>
        <v>-7.9087486354624259E-3</v>
      </c>
    </row>
    <row r="172" spans="1:3" x14ac:dyDescent="0.25">
      <c r="A172" s="12">
        <v>44015</v>
      </c>
      <c r="B172" s="16">
        <v>22.4435</v>
      </c>
      <c r="C172">
        <f t="shared" si="2"/>
        <v>-4.6124847544073422E-3</v>
      </c>
    </row>
    <row r="173" spans="1:3" x14ac:dyDescent="0.25">
      <c r="A173" s="3">
        <v>44014</v>
      </c>
      <c r="B173" s="15">
        <v>22.547499999999999</v>
      </c>
      <c r="C173">
        <f t="shared" si="2"/>
        <v>-1.0238907849829393E-2</v>
      </c>
    </row>
    <row r="174" spans="1:3" x14ac:dyDescent="0.25">
      <c r="A174" s="12">
        <v>44013</v>
      </c>
      <c r="B174" s="16">
        <v>22.780750000000001</v>
      </c>
      <c r="C174">
        <f t="shared" si="2"/>
        <v>-1.4119098108798078E-2</v>
      </c>
    </row>
    <row r="175" spans="1:3" x14ac:dyDescent="0.25">
      <c r="A175" s="3">
        <v>44012</v>
      </c>
      <c r="B175" s="15">
        <v>23.106999999999999</v>
      </c>
      <c r="C175">
        <f t="shared" si="2"/>
        <v>-1.6849563639506071E-3</v>
      </c>
    </row>
    <row r="176" spans="1:3" x14ac:dyDescent="0.25">
      <c r="A176" s="12">
        <v>44011</v>
      </c>
      <c r="B176" s="16">
        <v>23.146000000000001</v>
      </c>
      <c r="C176">
        <f t="shared" si="2"/>
        <v>6.938855415135059E-3</v>
      </c>
    </row>
    <row r="177" spans="1:3" x14ac:dyDescent="0.25">
      <c r="A177" s="3">
        <v>44008</v>
      </c>
      <c r="B177" s="15">
        <v>22.986499999999999</v>
      </c>
      <c r="C177">
        <f t="shared" si="2"/>
        <v>6.5243568691844001E-3</v>
      </c>
    </row>
    <row r="178" spans="1:3" x14ac:dyDescent="0.25">
      <c r="A178" s="12">
        <v>44007</v>
      </c>
      <c r="B178" s="16">
        <v>22.837499999999999</v>
      </c>
      <c r="C178">
        <f t="shared" si="2"/>
        <v>1.1571895243895458E-2</v>
      </c>
    </row>
    <row r="179" spans="1:3" x14ac:dyDescent="0.25">
      <c r="A179" s="3">
        <v>44006</v>
      </c>
      <c r="B179" s="15">
        <v>22.576250000000002</v>
      </c>
      <c r="C179">
        <f t="shared" si="2"/>
        <v>8.431044109436181E-3</v>
      </c>
    </row>
    <row r="180" spans="1:3" x14ac:dyDescent="0.25">
      <c r="A180" s="12">
        <v>44005</v>
      </c>
      <c r="B180" s="16">
        <v>22.387499999999999</v>
      </c>
      <c r="C180">
        <f t="shared" si="2"/>
        <v>-2.4395949603984723E-3</v>
      </c>
    </row>
    <row r="181" spans="1:3" x14ac:dyDescent="0.25">
      <c r="A181" s="3">
        <v>44004</v>
      </c>
      <c r="B181" s="15">
        <v>22.442250000000001</v>
      </c>
      <c r="C181">
        <f t="shared" si="2"/>
        <v>-6.518515239381073E-3</v>
      </c>
    </row>
    <row r="182" spans="1:3" x14ac:dyDescent="0.25">
      <c r="A182" s="12">
        <v>44001</v>
      </c>
      <c r="B182" s="16">
        <v>22.589500000000001</v>
      </c>
      <c r="C182">
        <f t="shared" si="2"/>
        <v>1.4629929288676458E-3</v>
      </c>
    </row>
    <row r="183" spans="1:3" x14ac:dyDescent="0.25">
      <c r="A183" s="3">
        <v>44000</v>
      </c>
      <c r="B183" s="15">
        <v>22.5565</v>
      </c>
      <c r="C183">
        <f t="shared" si="2"/>
        <v>1.1933334828738706E-2</v>
      </c>
    </row>
    <row r="184" spans="1:3" x14ac:dyDescent="0.25">
      <c r="A184" s="12">
        <v>43999</v>
      </c>
      <c r="B184" s="16">
        <v>22.290500000000002</v>
      </c>
      <c r="C184">
        <f t="shared" si="2"/>
        <v>-3.9238987858336571E-4</v>
      </c>
    </row>
    <row r="185" spans="1:3" x14ac:dyDescent="0.25">
      <c r="A185" s="3">
        <v>43998</v>
      </c>
      <c r="B185" s="15">
        <v>22.299250000000001</v>
      </c>
      <c r="C185">
        <f t="shared" si="2"/>
        <v>-1.395107175626531E-2</v>
      </c>
    </row>
    <row r="186" spans="1:3" x14ac:dyDescent="0.25">
      <c r="A186" s="12">
        <v>43997</v>
      </c>
      <c r="B186" s="16">
        <v>22.614750000000001</v>
      </c>
      <c r="C186">
        <f t="shared" si="2"/>
        <v>7.7537515457370976E-3</v>
      </c>
    </row>
    <row r="187" spans="1:3" x14ac:dyDescent="0.25">
      <c r="A187" s="3">
        <v>43994</v>
      </c>
      <c r="B187" s="15">
        <v>22.440750000000001</v>
      </c>
      <c r="C187">
        <f t="shared" si="2"/>
        <v>1.9422027257811614E-3</v>
      </c>
    </row>
    <row r="188" spans="1:3" x14ac:dyDescent="0.25">
      <c r="A188" s="12">
        <v>43993</v>
      </c>
      <c r="B188" s="16">
        <v>22.39725</v>
      </c>
      <c r="C188">
        <f t="shared" si="2"/>
        <v>1.8647170519278333E-2</v>
      </c>
    </row>
    <row r="189" spans="1:3" x14ac:dyDescent="0.25">
      <c r="A189" s="3">
        <v>43992</v>
      </c>
      <c r="B189" s="15">
        <v>21.98725</v>
      </c>
      <c r="C189">
        <f t="shared" si="2"/>
        <v>1.5108494921514337E-2</v>
      </c>
    </row>
    <row r="190" spans="1:3" x14ac:dyDescent="0.25">
      <c r="A190" s="12">
        <v>43991</v>
      </c>
      <c r="B190" s="16">
        <v>21.66</v>
      </c>
      <c r="C190">
        <f t="shared" si="2"/>
        <v>-1.6938020671298792E-3</v>
      </c>
    </row>
    <row r="191" spans="1:3" x14ac:dyDescent="0.25">
      <c r="A191" s="3">
        <v>43990</v>
      </c>
      <c r="B191" s="15">
        <v>21.696750000000002</v>
      </c>
      <c r="C191">
        <f t="shared" si="2"/>
        <v>4.4326651543911133E-3</v>
      </c>
    </row>
    <row r="192" spans="1:3" x14ac:dyDescent="0.25">
      <c r="A192" s="12">
        <v>43987</v>
      </c>
      <c r="B192" s="16">
        <v>21.600999999999999</v>
      </c>
      <c r="C192">
        <f t="shared" si="2"/>
        <v>-6.8391590707939098E-3</v>
      </c>
    </row>
    <row r="193" spans="1:3" x14ac:dyDescent="0.25">
      <c r="A193" s="3">
        <v>43986</v>
      </c>
      <c r="B193" s="15">
        <v>21.749749999999999</v>
      </c>
      <c r="C193">
        <f t="shared" si="2"/>
        <v>7.1660106506135079E-3</v>
      </c>
    </row>
    <row r="194" spans="1:3" x14ac:dyDescent="0.25">
      <c r="A194" s="12">
        <v>43985</v>
      </c>
      <c r="B194" s="16">
        <v>21.594999999999999</v>
      </c>
      <c r="C194">
        <f t="shared" si="2"/>
        <v>-1.7565756020894163E-3</v>
      </c>
    </row>
    <row r="195" spans="1:3" x14ac:dyDescent="0.25">
      <c r="A195" s="3">
        <v>43984</v>
      </c>
      <c r="B195" s="15">
        <v>21.632999999999999</v>
      </c>
      <c r="C195">
        <f t="shared" ref="C195:C258" si="3">B195/B196-1</f>
        <v>-1.5114955611199687E-2</v>
      </c>
    </row>
    <row r="196" spans="1:3" x14ac:dyDescent="0.25">
      <c r="A196" s="12">
        <v>43983</v>
      </c>
      <c r="B196" s="16">
        <v>21.965</v>
      </c>
      <c r="C196">
        <f t="shared" si="3"/>
        <v>-7.444729380133186E-3</v>
      </c>
    </row>
    <row r="197" spans="1:3" x14ac:dyDescent="0.25">
      <c r="A197" s="3">
        <v>43980</v>
      </c>
      <c r="B197" s="15">
        <v>22.129750000000001</v>
      </c>
      <c r="C197">
        <f t="shared" si="3"/>
        <v>-3.3888763791937171E-3</v>
      </c>
    </row>
    <row r="198" spans="1:3" x14ac:dyDescent="0.25">
      <c r="A198" s="12">
        <v>43979</v>
      </c>
      <c r="B198" s="16">
        <v>22.204999999999998</v>
      </c>
      <c r="C198">
        <f t="shared" si="3"/>
        <v>-1.0538511240336113E-2</v>
      </c>
    </row>
    <row r="199" spans="1:3" x14ac:dyDescent="0.25">
      <c r="A199" s="3">
        <v>43978</v>
      </c>
      <c r="B199" s="15">
        <v>22.441500000000001</v>
      </c>
      <c r="C199">
        <f t="shared" si="3"/>
        <v>8.6520742505282744E-3</v>
      </c>
    </row>
    <row r="200" spans="1:3" x14ac:dyDescent="0.25">
      <c r="A200" s="12">
        <v>43977</v>
      </c>
      <c r="B200" s="16">
        <v>22.248999999999999</v>
      </c>
      <c r="C200">
        <f t="shared" si="3"/>
        <v>-1.3282479987582363E-2</v>
      </c>
    </row>
    <row r="201" spans="1:3" x14ac:dyDescent="0.25">
      <c r="A201" s="3">
        <v>43976</v>
      </c>
      <c r="B201" s="15">
        <v>22.548500000000001</v>
      </c>
      <c r="C201">
        <f t="shared" si="3"/>
        <v>-1.1680911680911676E-2</v>
      </c>
    </row>
    <row r="202" spans="1:3" x14ac:dyDescent="0.25">
      <c r="A202" s="12">
        <v>43973</v>
      </c>
      <c r="B202" s="16">
        <v>22.815000000000001</v>
      </c>
      <c r="C202">
        <f t="shared" si="3"/>
        <v>-4.1357937122840083E-3</v>
      </c>
    </row>
    <row r="203" spans="1:3" x14ac:dyDescent="0.25">
      <c r="A203" s="3">
        <v>43972</v>
      </c>
      <c r="B203" s="15">
        <v>22.909749999999999</v>
      </c>
      <c r="C203">
        <f t="shared" si="3"/>
        <v>-1.5988746671248166E-2</v>
      </c>
    </row>
    <row r="204" spans="1:3" x14ac:dyDescent="0.25">
      <c r="A204" s="12">
        <v>43971</v>
      </c>
      <c r="B204" s="16">
        <v>23.282</v>
      </c>
      <c r="C204">
        <f t="shared" si="3"/>
        <v>-1.2135098438560865E-2</v>
      </c>
    </row>
    <row r="205" spans="1:3" x14ac:dyDescent="0.25">
      <c r="A205" s="3">
        <v>43970</v>
      </c>
      <c r="B205" s="15">
        <v>23.568000000000001</v>
      </c>
      <c r="C205">
        <f t="shared" si="3"/>
        <v>-1.0606478437025224E-4</v>
      </c>
    </row>
    <row r="206" spans="1:3" x14ac:dyDescent="0.25">
      <c r="A206" s="12">
        <v>43969</v>
      </c>
      <c r="B206" s="16">
        <v>23.570499999999999</v>
      </c>
      <c r="C206">
        <f t="shared" si="3"/>
        <v>-1.4734774066797574E-2</v>
      </c>
    </row>
    <row r="207" spans="1:3" x14ac:dyDescent="0.25">
      <c r="A207" s="3">
        <v>43966</v>
      </c>
      <c r="B207" s="15">
        <v>23.922999999999998</v>
      </c>
      <c r="C207">
        <f t="shared" si="3"/>
        <v>-8.9276467054706377E-3</v>
      </c>
    </row>
    <row r="208" spans="1:3" x14ac:dyDescent="0.25">
      <c r="A208" s="12">
        <v>43965</v>
      </c>
      <c r="B208" s="16">
        <v>24.138500000000001</v>
      </c>
      <c r="C208">
        <f t="shared" si="3"/>
        <v>-5.6025870769736974E-3</v>
      </c>
    </row>
    <row r="209" spans="1:3" x14ac:dyDescent="0.25">
      <c r="A209" s="3">
        <v>43964</v>
      </c>
      <c r="B209" s="15">
        <v>24.2745</v>
      </c>
      <c r="C209">
        <f t="shared" si="3"/>
        <v>1.0048683060791319E-2</v>
      </c>
    </row>
    <row r="210" spans="1:3" x14ac:dyDescent="0.25">
      <c r="A210" s="12">
        <v>43963</v>
      </c>
      <c r="B210" s="16">
        <v>24.033000000000001</v>
      </c>
      <c r="C210">
        <f t="shared" si="3"/>
        <v>9.0479689304083788E-3</v>
      </c>
    </row>
    <row r="211" spans="1:3" x14ac:dyDescent="0.25">
      <c r="A211" s="3">
        <v>43962</v>
      </c>
      <c r="B211" s="15">
        <v>23.817499999999999</v>
      </c>
      <c r="C211">
        <f t="shared" si="3"/>
        <v>5.6154869218265624E-3</v>
      </c>
    </row>
    <row r="212" spans="1:3" x14ac:dyDescent="0.25">
      <c r="A212" s="12">
        <v>43959</v>
      </c>
      <c r="B212" s="16">
        <v>23.6845</v>
      </c>
      <c r="C212">
        <f t="shared" si="3"/>
        <v>-1.7994485560876572E-2</v>
      </c>
    </row>
    <row r="213" spans="1:3" x14ac:dyDescent="0.25">
      <c r="A213" s="3">
        <v>43958</v>
      </c>
      <c r="B213" s="15">
        <v>24.118500000000001</v>
      </c>
      <c r="C213">
        <f t="shared" si="3"/>
        <v>-8.1222240500081755E-3</v>
      </c>
    </row>
    <row r="214" spans="1:3" x14ac:dyDescent="0.25">
      <c r="A214" s="12">
        <v>43957</v>
      </c>
      <c r="B214" s="16">
        <v>24.315999999999999</v>
      </c>
      <c r="C214">
        <f t="shared" si="3"/>
        <v>2.0501521351379726E-2</v>
      </c>
    </row>
    <row r="215" spans="1:3" x14ac:dyDescent="0.25">
      <c r="A215" s="3">
        <v>43956</v>
      </c>
      <c r="B215" s="15">
        <v>23.827500000000001</v>
      </c>
      <c r="C215">
        <f t="shared" si="3"/>
        <v>-2.3222923669754758E-2</v>
      </c>
    </row>
    <row r="216" spans="1:3" x14ac:dyDescent="0.25">
      <c r="A216" s="12">
        <v>43955</v>
      </c>
      <c r="B216" s="16">
        <v>24.393999999999998</v>
      </c>
      <c r="C216">
        <f t="shared" si="3"/>
        <v>-1.2298691176321763E-2</v>
      </c>
    </row>
    <row r="217" spans="1:3" x14ac:dyDescent="0.25">
      <c r="A217" s="3">
        <v>43952</v>
      </c>
      <c r="B217" s="15">
        <v>24.697749999999999</v>
      </c>
      <c r="C217">
        <f t="shared" si="3"/>
        <v>3.7284754304913958E-2</v>
      </c>
    </row>
    <row r="218" spans="1:3" x14ac:dyDescent="0.25">
      <c r="A218" s="12">
        <v>43951</v>
      </c>
      <c r="B218" s="16">
        <v>23.81</v>
      </c>
      <c r="C218">
        <f t="shared" si="3"/>
        <v>-7.9373346388617039E-3</v>
      </c>
    </row>
    <row r="219" spans="1:3" x14ac:dyDescent="0.25">
      <c r="A219" s="3">
        <v>43950</v>
      </c>
      <c r="B219" s="15">
        <v>24.000499999999999</v>
      </c>
      <c r="C219">
        <f t="shared" si="3"/>
        <v>-1.8966257229863781E-2</v>
      </c>
    </row>
    <row r="220" spans="1:3" x14ac:dyDescent="0.25">
      <c r="A220" s="12">
        <v>43949</v>
      </c>
      <c r="B220" s="16">
        <v>24.464500000000001</v>
      </c>
      <c r="C220">
        <f t="shared" si="3"/>
        <v>-1.4858960678116206E-2</v>
      </c>
    </row>
    <row r="221" spans="1:3" x14ac:dyDescent="0.25">
      <c r="A221" s="3">
        <v>43948</v>
      </c>
      <c r="B221" s="15">
        <v>24.833500000000001</v>
      </c>
      <c r="C221">
        <f t="shared" si="3"/>
        <v>-8.5496736036361209E-4</v>
      </c>
    </row>
    <row r="222" spans="1:3" x14ac:dyDescent="0.25">
      <c r="A222" s="12">
        <v>43945</v>
      </c>
      <c r="B222" s="16">
        <v>24.854749999999999</v>
      </c>
      <c r="C222">
        <f t="shared" si="3"/>
        <v>1.1465836487201342E-2</v>
      </c>
    </row>
    <row r="223" spans="1:3" x14ac:dyDescent="0.25">
      <c r="A223" s="3">
        <v>43944</v>
      </c>
      <c r="B223" s="15">
        <v>24.573</v>
      </c>
      <c r="C223">
        <f t="shared" si="3"/>
        <v>3.460278043518894E-4</v>
      </c>
    </row>
    <row r="224" spans="1:3" x14ac:dyDescent="0.25">
      <c r="A224" s="12">
        <v>43943</v>
      </c>
      <c r="B224" s="16">
        <v>24.564499999999999</v>
      </c>
      <c r="C224">
        <f t="shared" si="3"/>
        <v>8.3949096880131524E-3</v>
      </c>
    </row>
    <row r="225" spans="1:3" x14ac:dyDescent="0.25">
      <c r="A225" s="3">
        <v>43942</v>
      </c>
      <c r="B225" s="15">
        <v>24.36</v>
      </c>
      <c r="C225">
        <f t="shared" si="3"/>
        <v>1.5317286652078765E-2</v>
      </c>
    </row>
    <row r="226" spans="1:3" x14ac:dyDescent="0.25">
      <c r="A226" s="12">
        <v>43941</v>
      </c>
      <c r="B226" s="16">
        <v>23.9925</v>
      </c>
      <c r="C226">
        <f t="shared" si="3"/>
        <v>1.2415102607170603E-3</v>
      </c>
    </row>
    <row r="227" spans="1:3" x14ac:dyDescent="0.25">
      <c r="A227" s="3">
        <v>43938</v>
      </c>
      <c r="B227" s="15">
        <v>23.96275</v>
      </c>
      <c r="C227">
        <f t="shared" si="3"/>
        <v>-8.7592297669031316E-3</v>
      </c>
    </row>
    <row r="228" spans="1:3" x14ac:dyDescent="0.25">
      <c r="A228" s="12">
        <v>43937</v>
      </c>
      <c r="B228" s="16">
        <v>24.174499999999998</v>
      </c>
      <c r="C228">
        <f t="shared" si="3"/>
        <v>5.4693673834380618E-3</v>
      </c>
    </row>
    <row r="229" spans="1:3" x14ac:dyDescent="0.25">
      <c r="A229" s="3">
        <v>43936</v>
      </c>
      <c r="B229" s="15">
        <v>24.042999999999999</v>
      </c>
      <c r="C229">
        <f t="shared" si="3"/>
        <v>2.1085936338733902E-2</v>
      </c>
    </row>
    <row r="230" spans="1:3" x14ac:dyDescent="0.25">
      <c r="A230" s="12">
        <v>43935</v>
      </c>
      <c r="B230" s="16">
        <v>23.546500000000002</v>
      </c>
      <c r="C230">
        <f t="shared" si="3"/>
        <v>-9.8191757779646505E-3</v>
      </c>
    </row>
    <row r="231" spans="1:3" x14ac:dyDescent="0.25">
      <c r="A231" s="3">
        <v>43934</v>
      </c>
      <c r="B231" s="15">
        <v>23.78</v>
      </c>
      <c r="C231">
        <f t="shared" si="3"/>
        <v>1.4266178419913178E-2</v>
      </c>
    </row>
    <row r="232" spans="1:3" x14ac:dyDescent="0.25">
      <c r="A232" s="12">
        <v>43931</v>
      </c>
      <c r="B232" s="16">
        <v>23.445522</v>
      </c>
      <c r="C232">
        <f t="shared" si="3"/>
        <v>9.3834637793221987E-7</v>
      </c>
    </row>
    <row r="233" spans="1:3" x14ac:dyDescent="0.25">
      <c r="A233" s="3">
        <v>43930</v>
      </c>
      <c r="B233" s="15">
        <v>23.445499999999999</v>
      </c>
      <c r="C233">
        <f t="shared" si="3"/>
        <v>-3.0717076296587265E-2</v>
      </c>
    </row>
    <row r="234" spans="1:3" x14ac:dyDescent="0.25">
      <c r="A234" s="12">
        <v>43929</v>
      </c>
      <c r="B234" s="16">
        <v>24.188500000000001</v>
      </c>
      <c r="C234">
        <f t="shared" si="3"/>
        <v>2.5801771928917194E-3</v>
      </c>
    </row>
    <row r="235" spans="1:3" x14ac:dyDescent="0.25">
      <c r="A235" s="3">
        <v>43928</v>
      </c>
      <c r="B235" s="15">
        <v>24.126249999999999</v>
      </c>
      <c r="C235">
        <f t="shared" si="3"/>
        <v>-2.7265396633403882E-2</v>
      </c>
    </row>
    <row r="236" spans="1:3" x14ac:dyDescent="0.25">
      <c r="A236" s="12">
        <v>43927</v>
      </c>
      <c r="B236" s="16">
        <v>24.802499999999998</v>
      </c>
      <c r="C236">
        <f t="shared" si="3"/>
        <v>9.2984455115161513E-3</v>
      </c>
    </row>
    <row r="237" spans="1:3" x14ac:dyDescent="0.25">
      <c r="A237" s="3">
        <v>43924</v>
      </c>
      <c r="B237" s="15">
        <v>24.574000000000002</v>
      </c>
      <c r="C237">
        <f t="shared" si="3"/>
        <v>2.3490212411495293E-2</v>
      </c>
    </row>
    <row r="238" spans="1:3" x14ac:dyDescent="0.25">
      <c r="A238" s="12">
        <v>43923</v>
      </c>
      <c r="B238" s="16">
        <v>24.01</v>
      </c>
      <c r="C238">
        <f t="shared" si="3"/>
        <v>-1.3436331511689992E-2</v>
      </c>
    </row>
    <row r="239" spans="1:3" x14ac:dyDescent="0.25">
      <c r="A239" s="3">
        <v>43922</v>
      </c>
      <c r="B239" s="15">
        <v>24.337</v>
      </c>
      <c r="C239">
        <f t="shared" si="3"/>
        <v>3.7415944670012857E-2</v>
      </c>
    </row>
    <row r="240" spans="1:3" x14ac:dyDescent="0.25">
      <c r="A240" s="12">
        <v>43921</v>
      </c>
      <c r="B240" s="16">
        <v>23.459250000000001</v>
      </c>
      <c r="C240">
        <f t="shared" si="3"/>
        <v>-3.1350001032268593E-2</v>
      </c>
    </row>
    <row r="241" spans="1:3" x14ac:dyDescent="0.25">
      <c r="A241" s="3">
        <v>43920</v>
      </c>
      <c r="B241" s="15">
        <v>24.218499999999999</v>
      </c>
      <c r="C241">
        <f t="shared" si="3"/>
        <v>3.4768583300398337E-2</v>
      </c>
    </row>
    <row r="242" spans="1:3" x14ac:dyDescent="0.25">
      <c r="A242" s="12">
        <v>43917</v>
      </c>
      <c r="B242" s="16">
        <v>23.40475</v>
      </c>
      <c r="C242">
        <f t="shared" si="3"/>
        <v>1.2162951110342268E-2</v>
      </c>
    </row>
    <row r="243" spans="1:3" x14ac:dyDescent="0.25">
      <c r="A243" s="3">
        <v>43916</v>
      </c>
      <c r="B243" s="15">
        <v>23.1235</v>
      </c>
      <c r="C243">
        <f t="shared" si="3"/>
        <v>-5.1946454562227129E-2</v>
      </c>
    </row>
    <row r="244" spans="1:3" x14ac:dyDescent="0.25">
      <c r="A244" s="12">
        <v>43915</v>
      </c>
      <c r="B244" s="16">
        <v>24.390499999999999</v>
      </c>
      <c r="C244">
        <f t="shared" si="3"/>
        <v>-2.9890223530347648E-2</v>
      </c>
    </row>
    <row r="245" spans="1:3" x14ac:dyDescent="0.25">
      <c r="A245" s="3">
        <v>43914</v>
      </c>
      <c r="B245" s="15">
        <v>25.141999999999999</v>
      </c>
      <c r="C245">
        <f t="shared" si="3"/>
        <v>9.9445096362282825E-5</v>
      </c>
    </row>
    <row r="246" spans="1:3" x14ac:dyDescent="0.25">
      <c r="A246" s="12">
        <v>43913</v>
      </c>
      <c r="B246" s="16">
        <v>25.139500000000002</v>
      </c>
      <c r="C246">
        <f t="shared" si="3"/>
        <v>4.6062623530635616E-2</v>
      </c>
    </row>
    <row r="247" spans="1:3" x14ac:dyDescent="0.25">
      <c r="A247" s="3">
        <v>43910</v>
      </c>
      <c r="B247" s="15">
        <v>24.032499999999999</v>
      </c>
      <c r="C247">
        <f t="shared" si="3"/>
        <v>-2.8215182257630422E-3</v>
      </c>
    </row>
    <row r="248" spans="1:3" x14ac:dyDescent="0.25">
      <c r="A248" s="12">
        <v>43909</v>
      </c>
      <c r="B248" s="16">
        <v>24.1005</v>
      </c>
      <c r="C248">
        <f t="shared" si="3"/>
        <v>1.5741560247819031E-2</v>
      </c>
    </row>
    <row r="249" spans="1:3" x14ac:dyDescent="0.25">
      <c r="A249" s="3">
        <v>43908</v>
      </c>
      <c r="B249" s="15">
        <v>23.727</v>
      </c>
      <c r="C249">
        <f t="shared" si="3"/>
        <v>2.4703087885985742E-2</v>
      </c>
    </row>
    <row r="250" spans="1:3" x14ac:dyDescent="0.25">
      <c r="A250" s="12">
        <v>43907</v>
      </c>
      <c r="B250" s="16">
        <v>23.155000000000001</v>
      </c>
      <c r="C250">
        <f t="shared" si="3"/>
        <v>2.207018318252052E-2</v>
      </c>
    </row>
    <row r="251" spans="1:3" x14ac:dyDescent="0.25">
      <c r="A251" s="3">
        <v>43906</v>
      </c>
      <c r="B251" s="15">
        <v>22.655000000000001</v>
      </c>
      <c r="C251">
        <f t="shared" si="3"/>
        <v>3.3967344796504095E-2</v>
      </c>
    </row>
    <row r="252" spans="1:3" x14ac:dyDescent="0.25">
      <c r="A252" s="12">
        <v>43903</v>
      </c>
      <c r="B252" s="16">
        <v>21.91075</v>
      </c>
      <c r="C252">
        <f t="shared" si="3"/>
        <v>-1.9411935823133164E-2</v>
      </c>
    </row>
    <row r="253" spans="1:3" x14ac:dyDescent="0.25">
      <c r="A253" s="3">
        <v>43902</v>
      </c>
      <c r="B253" s="15">
        <v>22.3445</v>
      </c>
      <c r="C253">
        <f t="shared" si="3"/>
        <v>5.3737326102334393E-2</v>
      </c>
    </row>
    <row r="254" spans="1:3" x14ac:dyDescent="0.25">
      <c r="A254" s="12">
        <v>43901</v>
      </c>
      <c r="B254" s="16">
        <v>21.204999999999998</v>
      </c>
      <c r="C254">
        <f t="shared" si="3"/>
        <v>8.3813826309220296E-3</v>
      </c>
    </row>
    <row r="255" spans="1:3" x14ac:dyDescent="0.25">
      <c r="A255" s="3">
        <v>43900</v>
      </c>
      <c r="B255" s="15">
        <v>21.028749999999999</v>
      </c>
      <c r="C255">
        <f t="shared" si="3"/>
        <v>4.7901187376064858E-3</v>
      </c>
    </row>
    <row r="256" spans="1:3" x14ac:dyDescent="0.25">
      <c r="A256" s="12">
        <v>43899</v>
      </c>
      <c r="B256" s="16">
        <v>20.9285</v>
      </c>
      <c r="C256">
        <f t="shared" si="3"/>
        <v>4.1555726976385543E-2</v>
      </c>
    </row>
    <row r="257" spans="1:3" x14ac:dyDescent="0.25">
      <c r="A257" s="3">
        <v>43896</v>
      </c>
      <c r="B257" s="15">
        <v>20.093499999999999</v>
      </c>
      <c r="C257">
        <f t="shared" si="3"/>
        <v>1.5977752496523667E-2</v>
      </c>
    </row>
    <row r="258" spans="1:3" x14ac:dyDescent="0.25">
      <c r="A258" s="12">
        <v>43895</v>
      </c>
      <c r="B258" s="16">
        <v>19.7775</v>
      </c>
      <c r="C258">
        <f t="shared" si="3"/>
        <v>1.4946436589903245E-2</v>
      </c>
    </row>
    <row r="259" spans="1:3" x14ac:dyDescent="0.25">
      <c r="A259" s="3">
        <v>43894</v>
      </c>
      <c r="B259" s="15">
        <v>19.486249999999998</v>
      </c>
      <c r="C259">
        <f t="shared" ref="C259:C322" si="4">B259/B260-1</f>
        <v>1.3483642793987505E-2</v>
      </c>
    </row>
    <row r="260" spans="1:3" x14ac:dyDescent="0.25">
      <c r="A260" s="12">
        <v>43893</v>
      </c>
      <c r="B260" s="16">
        <v>19.227</v>
      </c>
      <c r="C260">
        <f t="shared" si="4"/>
        <v>-2.6394743838061507E-2</v>
      </c>
    </row>
    <row r="261" spans="1:3" x14ac:dyDescent="0.25">
      <c r="A261" s="3">
        <v>43892</v>
      </c>
      <c r="B261" s="15">
        <v>19.748249999999999</v>
      </c>
      <c r="C261">
        <f t="shared" si="4"/>
        <v>-2.4372995226430438E-3</v>
      </c>
    </row>
    <row r="262" spans="1:3" x14ac:dyDescent="0.25">
      <c r="A262" s="12">
        <v>43889</v>
      </c>
      <c r="B262" s="16">
        <v>19.796500000000002</v>
      </c>
      <c r="C262">
        <f t="shared" si="4"/>
        <v>1.8967469631459899E-2</v>
      </c>
    </row>
    <row r="263" spans="1:3" x14ac:dyDescent="0.25">
      <c r="A263" s="3">
        <v>43888</v>
      </c>
      <c r="B263" s="15">
        <v>19.428000000000001</v>
      </c>
      <c r="C263">
        <f t="shared" si="4"/>
        <v>1.5259197324414719E-2</v>
      </c>
    </row>
    <row r="264" spans="1:3" x14ac:dyDescent="0.25">
      <c r="A264" s="12">
        <v>43887</v>
      </c>
      <c r="B264" s="16">
        <v>19.135999999999999</v>
      </c>
      <c r="C264">
        <f t="shared" si="4"/>
        <v>1.1640834477797402E-3</v>
      </c>
    </row>
    <row r="265" spans="1:3" x14ac:dyDescent="0.25">
      <c r="A265" s="3">
        <v>43886</v>
      </c>
      <c r="B265" s="15">
        <v>19.11375</v>
      </c>
      <c r="C265">
        <f t="shared" si="4"/>
        <v>-7.3192090026263923E-4</v>
      </c>
    </row>
    <row r="266" spans="1:3" x14ac:dyDescent="0.25">
      <c r="A266" s="12">
        <v>43885</v>
      </c>
      <c r="B266" s="16">
        <v>19.127749999999999</v>
      </c>
      <c r="C266">
        <f t="shared" si="4"/>
        <v>1.0286272645645189E-2</v>
      </c>
    </row>
    <row r="267" spans="1:3" x14ac:dyDescent="0.25">
      <c r="A267" s="3">
        <v>43882</v>
      </c>
      <c r="B267" s="15">
        <v>18.933</v>
      </c>
      <c r="C267">
        <f t="shared" si="4"/>
        <v>7.6104310803619679E-3</v>
      </c>
    </row>
    <row r="268" spans="1:3" x14ac:dyDescent="0.25">
      <c r="A268" s="12">
        <v>43881</v>
      </c>
      <c r="B268" s="16">
        <v>18.79</v>
      </c>
      <c r="C268">
        <f t="shared" si="4"/>
        <v>9.8078731694208887E-3</v>
      </c>
    </row>
    <row r="269" spans="1:3" x14ac:dyDescent="0.25">
      <c r="A269" s="3">
        <v>43880</v>
      </c>
      <c r="B269" s="15">
        <v>18.607500000000002</v>
      </c>
      <c r="C269">
        <f t="shared" si="4"/>
        <v>3.4944357830246631E-4</v>
      </c>
    </row>
    <row r="270" spans="1:3" x14ac:dyDescent="0.25">
      <c r="A270" s="12">
        <v>43879</v>
      </c>
      <c r="B270" s="16">
        <v>18.600999999999999</v>
      </c>
      <c r="C270">
        <f t="shared" si="4"/>
        <v>1.1033072306987357E-3</v>
      </c>
    </row>
    <row r="271" spans="1:3" x14ac:dyDescent="0.25">
      <c r="A271" s="3">
        <v>43878</v>
      </c>
      <c r="B271" s="15">
        <v>18.580500000000001</v>
      </c>
      <c r="C271">
        <f t="shared" si="4"/>
        <v>1.0775571778778303E-3</v>
      </c>
    </row>
    <row r="272" spans="1:3" x14ac:dyDescent="0.25">
      <c r="A272" s="12">
        <v>43875</v>
      </c>
      <c r="B272" s="16">
        <v>18.560500000000001</v>
      </c>
      <c r="C272">
        <f t="shared" si="4"/>
        <v>-4.5320461249663824E-3</v>
      </c>
    </row>
    <row r="273" spans="1:3" x14ac:dyDescent="0.25">
      <c r="A273" s="3">
        <v>43874</v>
      </c>
      <c r="B273" s="15">
        <v>18.645</v>
      </c>
      <c r="C273">
        <f t="shared" si="4"/>
        <v>5.9031877213699957E-4</v>
      </c>
    </row>
    <row r="274" spans="1:3" x14ac:dyDescent="0.25">
      <c r="A274" s="12">
        <v>43873</v>
      </c>
      <c r="B274" s="16">
        <v>18.634</v>
      </c>
      <c r="C274">
        <f t="shared" si="4"/>
        <v>-2.4892267337597307E-3</v>
      </c>
    </row>
    <row r="275" spans="1:3" x14ac:dyDescent="0.25">
      <c r="A275" s="3">
        <v>43872</v>
      </c>
      <c r="B275" s="15">
        <v>18.680499999999999</v>
      </c>
      <c r="C275">
        <f t="shared" si="4"/>
        <v>-4.3173520240920027E-3</v>
      </c>
    </row>
    <row r="276" spans="1:3" x14ac:dyDescent="0.25">
      <c r="A276" s="12">
        <v>43871</v>
      </c>
      <c r="B276" s="16">
        <v>18.761500000000002</v>
      </c>
      <c r="C276">
        <f t="shared" si="4"/>
        <v>-1.7319708495966424E-4</v>
      </c>
    </row>
    <row r="277" spans="1:3" x14ac:dyDescent="0.25">
      <c r="A277" s="3">
        <v>43868</v>
      </c>
      <c r="B277" s="15">
        <v>18.764749999999999</v>
      </c>
      <c r="C277">
        <f t="shared" si="4"/>
        <v>5.4519637785992447E-3</v>
      </c>
    </row>
    <row r="278" spans="1:3" x14ac:dyDescent="0.25">
      <c r="A278" s="12">
        <v>43867</v>
      </c>
      <c r="B278" s="16">
        <v>18.663</v>
      </c>
      <c r="C278">
        <f t="shared" si="4"/>
        <v>2.7132303559436188E-3</v>
      </c>
    </row>
    <row r="279" spans="1:3" x14ac:dyDescent="0.25">
      <c r="A279" s="3">
        <v>43866</v>
      </c>
      <c r="B279" s="15">
        <v>18.612500000000001</v>
      </c>
      <c r="C279">
        <f t="shared" si="4"/>
        <v>-3.3200353423116225E-3</v>
      </c>
    </row>
    <row r="280" spans="1:3" x14ac:dyDescent="0.25">
      <c r="A280" s="12">
        <v>43865</v>
      </c>
      <c r="B280" s="16">
        <v>18.674499999999998</v>
      </c>
      <c r="C280">
        <f t="shared" si="4"/>
        <v>-6.0146373918830154E-3</v>
      </c>
    </row>
    <row r="281" spans="1:3" x14ac:dyDescent="0.25">
      <c r="A281" s="3">
        <v>43864</v>
      </c>
      <c r="B281" s="15">
        <v>18.787500000000001</v>
      </c>
      <c r="C281">
        <f t="shared" si="4"/>
        <v>-6.8981921979066607E-3</v>
      </c>
    </row>
    <row r="282" spans="1:3" x14ac:dyDescent="0.25">
      <c r="A282" s="12">
        <v>43861</v>
      </c>
      <c r="B282" s="16">
        <v>18.917999999999999</v>
      </c>
      <c r="C282">
        <f t="shared" si="4"/>
        <v>6.0892918871486845E-3</v>
      </c>
    </row>
    <row r="283" spans="1:3" x14ac:dyDescent="0.25">
      <c r="A283" s="3">
        <v>43860</v>
      </c>
      <c r="B283" s="15">
        <v>18.8035</v>
      </c>
      <c r="C283">
        <f t="shared" si="4"/>
        <v>6.395846713765696E-3</v>
      </c>
    </row>
    <row r="284" spans="1:3" x14ac:dyDescent="0.25">
      <c r="A284" s="12">
        <v>43859</v>
      </c>
      <c r="B284" s="16">
        <v>18.684000000000001</v>
      </c>
      <c r="C284">
        <f t="shared" si="4"/>
        <v>-7.3318457124640357E-3</v>
      </c>
    </row>
    <row r="285" spans="1:3" x14ac:dyDescent="0.25">
      <c r="A285" s="3">
        <v>43858</v>
      </c>
      <c r="B285" s="15">
        <v>18.821999999999999</v>
      </c>
      <c r="C285">
        <f t="shared" si="4"/>
        <v>-6.7022006438335335E-3</v>
      </c>
    </row>
    <row r="286" spans="1:3" x14ac:dyDescent="0.25">
      <c r="A286" s="12">
        <v>43857</v>
      </c>
      <c r="B286" s="16">
        <v>18.949000000000002</v>
      </c>
      <c r="C286">
        <f t="shared" si="4"/>
        <v>6.1326890912469789E-3</v>
      </c>
    </row>
    <row r="287" spans="1:3" x14ac:dyDescent="0.25">
      <c r="A287" s="3">
        <v>43854</v>
      </c>
      <c r="B287" s="15">
        <v>18.833500000000001</v>
      </c>
      <c r="C287">
        <f t="shared" si="4"/>
        <v>2.4751157715443561E-3</v>
      </c>
    </row>
    <row r="288" spans="1:3" x14ac:dyDescent="0.25">
      <c r="A288" s="12">
        <v>43853</v>
      </c>
      <c r="B288" s="16">
        <v>18.786999999999999</v>
      </c>
      <c r="C288">
        <f t="shared" si="4"/>
        <v>5.351313747524955E-3</v>
      </c>
    </row>
    <row r="289" spans="1:3" x14ac:dyDescent="0.25">
      <c r="A289" s="3">
        <v>43852</v>
      </c>
      <c r="B289" s="15">
        <v>18.687000000000001</v>
      </c>
      <c r="C289">
        <f t="shared" si="4"/>
        <v>-1.4694488231050684E-3</v>
      </c>
    </row>
    <row r="290" spans="1:3" x14ac:dyDescent="0.25">
      <c r="A290" s="12">
        <v>43851</v>
      </c>
      <c r="B290" s="16">
        <v>18.714500000000001</v>
      </c>
      <c r="C290">
        <f t="shared" si="4"/>
        <v>1.9541706820858096E-3</v>
      </c>
    </row>
    <row r="291" spans="1:3" x14ac:dyDescent="0.25">
      <c r="A291" s="3">
        <v>43850</v>
      </c>
      <c r="B291" s="15">
        <v>18.678000000000001</v>
      </c>
      <c r="C291">
        <f t="shared" si="4"/>
        <v>-2.7230498157936323E-3</v>
      </c>
    </row>
    <row r="292" spans="1:3" x14ac:dyDescent="0.25">
      <c r="A292" s="12">
        <v>43847</v>
      </c>
      <c r="B292" s="16">
        <v>18.728999999999999</v>
      </c>
      <c r="C292">
        <f t="shared" si="4"/>
        <v>-3.4320376725996971E-3</v>
      </c>
    </row>
    <row r="293" spans="1:3" x14ac:dyDescent="0.25">
      <c r="A293" s="3">
        <v>43846</v>
      </c>
      <c r="B293" s="15">
        <v>18.793500000000002</v>
      </c>
      <c r="C293">
        <f t="shared" si="4"/>
        <v>-5.3181588534034763E-4</v>
      </c>
    </row>
    <row r="294" spans="1:3" x14ac:dyDescent="0.25">
      <c r="A294" s="12">
        <v>43845</v>
      </c>
      <c r="B294" s="16">
        <v>18.8035</v>
      </c>
      <c r="C294">
        <f t="shared" si="4"/>
        <v>-9.0327037007520428E-4</v>
      </c>
    </row>
    <row r="295" spans="1:3" x14ac:dyDescent="0.25">
      <c r="A295" s="3">
        <v>43844</v>
      </c>
      <c r="B295" s="15">
        <v>18.820499999999999</v>
      </c>
      <c r="C295">
        <f t="shared" si="4"/>
        <v>-8.7593565854438005E-4</v>
      </c>
    </row>
    <row r="296" spans="1:3" x14ac:dyDescent="0.25">
      <c r="A296" s="12">
        <v>43843</v>
      </c>
      <c r="B296" s="16">
        <v>18.837</v>
      </c>
      <c r="C296">
        <f t="shared" si="4"/>
        <v>3.2755452584485312E-3</v>
      </c>
    </row>
    <row r="297" spans="1:3" x14ac:dyDescent="0.25">
      <c r="A297" s="3">
        <v>43840</v>
      </c>
      <c r="B297" s="15">
        <v>18.775500000000001</v>
      </c>
      <c r="C297">
        <f t="shared" si="4"/>
        <v>-2.7884002549393161E-3</v>
      </c>
    </row>
    <row r="298" spans="1:3" x14ac:dyDescent="0.25">
      <c r="A298" s="12">
        <v>43839</v>
      </c>
      <c r="B298" s="16">
        <v>18.827999999999999</v>
      </c>
      <c r="C298">
        <f t="shared" si="4"/>
        <v>1.1032979303193802E-3</v>
      </c>
    </row>
    <row r="299" spans="1:3" x14ac:dyDescent="0.25">
      <c r="A299" s="3">
        <v>43838</v>
      </c>
      <c r="B299" s="15">
        <v>18.80725</v>
      </c>
      <c r="C299">
        <f t="shared" si="4"/>
        <v>-4.090656358389122E-3</v>
      </c>
    </row>
    <row r="300" spans="1:3" x14ac:dyDescent="0.25">
      <c r="A300" s="12">
        <v>43837</v>
      </c>
      <c r="B300" s="16">
        <v>18.884499999999999</v>
      </c>
      <c r="C300">
        <f t="shared" si="4"/>
        <v>3.9072882887671856E-3</v>
      </c>
    </row>
    <row r="301" spans="1:3" x14ac:dyDescent="0.25">
      <c r="A301" s="3">
        <v>43836</v>
      </c>
      <c r="B301" s="15">
        <v>18.811</v>
      </c>
      <c r="C301">
        <f t="shared" si="4"/>
        <v>-2.8095843935539433E-3</v>
      </c>
    </row>
    <row r="302" spans="1:3" x14ac:dyDescent="0.25">
      <c r="A302" s="12">
        <v>43833</v>
      </c>
      <c r="B302" s="16">
        <v>18.864000000000001</v>
      </c>
      <c r="C302">
        <f t="shared" si="4"/>
        <v>-8.474576271185752E-4</v>
      </c>
    </row>
    <row r="303" spans="1:3" x14ac:dyDescent="0.25">
      <c r="A303" s="3">
        <v>43832</v>
      </c>
      <c r="B303" s="15">
        <v>18.88</v>
      </c>
      <c r="C303">
        <f t="shared" si="4"/>
        <v>-2.1266662769192646E-4</v>
      </c>
    </row>
    <row r="304" spans="1:3" x14ac:dyDescent="0.25">
      <c r="A304" s="12">
        <v>43831</v>
      </c>
      <c r="B304" s="16">
        <v>18.884015999999999</v>
      </c>
      <c r="C304">
        <f t="shared" si="4"/>
        <v>8.4727811899831806E-7</v>
      </c>
    </row>
    <row r="305" spans="1:3" x14ac:dyDescent="0.25">
      <c r="A305" s="3">
        <v>43830</v>
      </c>
      <c r="B305" s="15">
        <v>18.884</v>
      </c>
      <c r="C305">
        <f t="shared" si="4"/>
        <v>1.1929061845559197E-3</v>
      </c>
    </row>
    <row r="306" spans="1:3" x14ac:dyDescent="0.25">
      <c r="A306" s="12">
        <v>43829</v>
      </c>
      <c r="B306" s="16">
        <v>18.861499999999999</v>
      </c>
      <c r="C306">
        <f t="shared" si="4"/>
        <v>8.7556381002928951E-4</v>
      </c>
    </row>
    <row r="307" spans="1:3" x14ac:dyDescent="0.25">
      <c r="A307" s="3">
        <v>43826</v>
      </c>
      <c r="B307" s="15">
        <v>18.844999999999999</v>
      </c>
      <c r="C307">
        <f t="shared" si="4"/>
        <v>-5.173414981787583E-3</v>
      </c>
    </row>
    <row r="308" spans="1:3" x14ac:dyDescent="0.25">
      <c r="A308" s="12">
        <v>43825</v>
      </c>
      <c r="B308" s="16">
        <v>18.943000000000001</v>
      </c>
      <c r="C308">
        <f t="shared" si="4"/>
        <v>-9.3535403558975272E-4</v>
      </c>
    </row>
    <row r="309" spans="1:3" x14ac:dyDescent="0.25">
      <c r="A309" s="3">
        <v>43824</v>
      </c>
      <c r="B309" s="15">
        <v>18.960735</v>
      </c>
      <c r="C309">
        <f t="shared" si="4"/>
        <v>-7.9110794670711471E-7</v>
      </c>
    </row>
    <row r="310" spans="1:3" x14ac:dyDescent="0.25">
      <c r="A310" s="12">
        <v>43823</v>
      </c>
      <c r="B310" s="16">
        <v>18.960750000000001</v>
      </c>
      <c r="C310">
        <f t="shared" si="4"/>
        <v>6.993006993005757E-4</v>
      </c>
    </row>
    <row r="311" spans="1:3" x14ac:dyDescent="0.25">
      <c r="A311" s="3">
        <v>43822</v>
      </c>
      <c r="B311" s="15">
        <v>18.947500000000002</v>
      </c>
      <c r="C311">
        <f t="shared" si="4"/>
        <v>1.9036036274224788E-3</v>
      </c>
    </row>
    <row r="312" spans="1:3" x14ac:dyDescent="0.25">
      <c r="A312" s="12">
        <v>43819</v>
      </c>
      <c r="B312" s="16">
        <v>18.9115</v>
      </c>
      <c r="C312">
        <f t="shared" si="4"/>
        <v>-3.2677154979313672E-3</v>
      </c>
    </row>
    <row r="313" spans="1:3" x14ac:dyDescent="0.25">
      <c r="A313" s="3">
        <v>43818</v>
      </c>
      <c r="B313" s="15">
        <v>18.973500000000001</v>
      </c>
      <c r="C313">
        <f t="shared" si="4"/>
        <v>1.6100934382092813E-3</v>
      </c>
    </row>
    <row r="314" spans="1:3" x14ac:dyDescent="0.25">
      <c r="A314" s="12">
        <v>43817</v>
      </c>
      <c r="B314" s="16">
        <v>18.943000000000001</v>
      </c>
      <c r="C314">
        <f t="shared" si="4"/>
        <v>1.6921368515678825E-3</v>
      </c>
    </row>
    <row r="315" spans="1:3" x14ac:dyDescent="0.25">
      <c r="A315" s="3">
        <v>43816</v>
      </c>
      <c r="B315" s="15">
        <v>18.911000000000001</v>
      </c>
      <c r="C315">
        <f t="shared" si="4"/>
        <v>-3.5829074239948078E-3</v>
      </c>
    </row>
    <row r="316" spans="1:3" x14ac:dyDescent="0.25">
      <c r="A316" s="12">
        <v>43815</v>
      </c>
      <c r="B316" s="16">
        <v>18.978999999999999</v>
      </c>
      <c r="C316">
        <f t="shared" si="4"/>
        <v>-4.3280959001127384E-3</v>
      </c>
    </row>
    <row r="317" spans="1:3" x14ac:dyDescent="0.25">
      <c r="A317" s="3">
        <v>43812</v>
      </c>
      <c r="B317" s="15">
        <v>19.061499999999999</v>
      </c>
      <c r="C317">
        <f t="shared" si="4"/>
        <v>-6.8153817924465621E-4</v>
      </c>
    </row>
    <row r="318" spans="1:3" x14ac:dyDescent="0.25">
      <c r="A318" s="12">
        <v>43811</v>
      </c>
      <c r="B318" s="16">
        <v>19.0745</v>
      </c>
      <c r="C318">
        <f t="shared" si="4"/>
        <v>-5.3190102469168332E-3</v>
      </c>
    </row>
    <row r="319" spans="1:3" x14ac:dyDescent="0.25">
      <c r="A319" s="3">
        <v>43810</v>
      </c>
      <c r="B319" s="15">
        <v>19.176500000000001</v>
      </c>
      <c r="C319">
        <f t="shared" si="4"/>
        <v>-2.9376592315291106E-3</v>
      </c>
    </row>
    <row r="320" spans="1:3" x14ac:dyDescent="0.25">
      <c r="A320" s="12">
        <v>43809</v>
      </c>
      <c r="B320" s="16">
        <v>19.233000000000001</v>
      </c>
      <c r="C320">
        <f t="shared" si="4"/>
        <v>2.4703236123935213E-4</v>
      </c>
    </row>
    <row r="321" spans="1:3" x14ac:dyDescent="0.25">
      <c r="A321" s="3">
        <v>43808</v>
      </c>
      <c r="B321" s="15">
        <v>19.228249999999999</v>
      </c>
      <c r="C321">
        <f t="shared" si="4"/>
        <v>-5.1609064569536622E-3</v>
      </c>
    </row>
    <row r="322" spans="1:3" x14ac:dyDescent="0.25">
      <c r="A322" s="12">
        <v>43805</v>
      </c>
      <c r="B322" s="16">
        <v>19.327999999999999</v>
      </c>
      <c r="C322">
        <f t="shared" si="4"/>
        <v>-3.6599824733234421E-3</v>
      </c>
    </row>
    <row r="323" spans="1:3" x14ac:dyDescent="0.25">
      <c r="A323" s="3">
        <v>43804</v>
      </c>
      <c r="B323" s="15">
        <v>19.399000000000001</v>
      </c>
      <c r="C323">
        <f t="shared" ref="C323:C386" si="5">B323/B324-1</f>
        <v>-3.5442777891924182E-3</v>
      </c>
    </row>
    <row r="324" spans="1:3" x14ac:dyDescent="0.25">
      <c r="A324" s="12">
        <v>43803</v>
      </c>
      <c r="B324" s="16">
        <v>19.468</v>
      </c>
      <c r="C324">
        <f t="shared" si="5"/>
        <v>-5.6185514352844468E-3</v>
      </c>
    </row>
    <row r="325" spans="1:3" x14ac:dyDescent="0.25">
      <c r="A325" s="3">
        <v>43802</v>
      </c>
      <c r="B325" s="15">
        <v>19.577999999999999</v>
      </c>
      <c r="C325">
        <f t="shared" si="5"/>
        <v>-2.0426922684102511E-4</v>
      </c>
    </row>
    <row r="326" spans="1:3" x14ac:dyDescent="0.25">
      <c r="A326" s="12">
        <v>43801</v>
      </c>
      <c r="B326" s="16">
        <v>19.582000000000001</v>
      </c>
      <c r="C326">
        <f t="shared" si="5"/>
        <v>3.9219707262054815E-3</v>
      </c>
    </row>
    <row r="327" spans="1:3" x14ac:dyDescent="0.25">
      <c r="A327" s="3">
        <v>43798</v>
      </c>
      <c r="B327" s="15">
        <v>19.505500000000001</v>
      </c>
      <c r="C327">
        <f t="shared" si="5"/>
        <v>-6.4182563736849829E-3</v>
      </c>
    </row>
    <row r="328" spans="1:3" x14ac:dyDescent="0.25">
      <c r="A328" s="12">
        <v>43797</v>
      </c>
      <c r="B328" s="16">
        <v>19.631499999999999</v>
      </c>
      <c r="C328">
        <f t="shared" si="5"/>
        <v>3.0144335164132841E-3</v>
      </c>
    </row>
    <row r="329" spans="1:3" x14ac:dyDescent="0.25">
      <c r="A329" s="3">
        <v>43796</v>
      </c>
      <c r="B329" s="15">
        <v>19.572500000000002</v>
      </c>
      <c r="C329">
        <f t="shared" si="5"/>
        <v>1.881166579220217E-3</v>
      </c>
    </row>
    <row r="330" spans="1:3" x14ac:dyDescent="0.25">
      <c r="A330" s="12">
        <v>43795</v>
      </c>
      <c r="B330" s="16">
        <v>19.53575</v>
      </c>
      <c r="C330">
        <f t="shared" si="5"/>
        <v>4.5895148227186322E-3</v>
      </c>
    </row>
    <row r="331" spans="1:3" x14ac:dyDescent="0.25">
      <c r="A331" s="3">
        <v>43794</v>
      </c>
      <c r="B331" s="15">
        <v>19.4465</v>
      </c>
      <c r="C331">
        <f t="shared" si="5"/>
        <v>2.8880121709085049E-3</v>
      </c>
    </row>
    <row r="332" spans="1:3" x14ac:dyDescent="0.25">
      <c r="A332" s="12">
        <v>43791</v>
      </c>
      <c r="B332" s="16">
        <v>19.390499999999999</v>
      </c>
      <c r="C332">
        <f t="shared" si="5"/>
        <v>1.4184214259005401E-4</v>
      </c>
    </row>
    <row r="333" spans="1:3" x14ac:dyDescent="0.25">
      <c r="A333" s="3">
        <v>43790</v>
      </c>
      <c r="B333" s="15">
        <v>19.38775</v>
      </c>
      <c r="C333">
        <f t="shared" si="5"/>
        <v>-2.8672821251317648E-3</v>
      </c>
    </row>
    <row r="334" spans="1:3" x14ac:dyDescent="0.25">
      <c r="A334" s="12">
        <v>43789</v>
      </c>
      <c r="B334" s="16">
        <v>19.4435</v>
      </c>
      <c r="C334">
        <f t="shared" si="5"/>
        <v>2.7332972331812755E-3</v>
      </c>
    </row>
    <row r="335" spans="1:3" x14ac:dyDescent="0.25">
      <c r="A335" s="3">
        <v>43788</v>
      </c>
      <c r="B335" s="15">
        <v>19.390499999999999</v>
      </c>
      <c r="C335">
        <f t="shared" si="5"/>
        <v>5.9661227983709431E-3</v>
      </c>
    </row>
    <row r="336" spans="1:3" x14ac:dyDescent="0.25">
      <c r="A336" s="12">
        <v>43787</v>
      </c>
      <c r="B336" s="16">
        <v>19.275500000000001</v>
      </c>
      <c r="C336">
        <f t="shared" si="5"/>
        <v>2.8093541086804397E-3</v>
      </c>
    </row>
    <row r="337" spans="1:3" x14ac:dyDescent="0.25">
      <c r="A337" s="3">
        <v>43784</v>
      </c>
      <c r="B337" s="15">
        <v>19.221499999999999</v>
      </c>
      <c r="C337">
        <f t="shared" si="5"/>
        <v>-1.0896273140107882E-2</v>
      </c>
    </row>
    <row r="338" spans="1:3" x14ac:dyDescent="0.25">
      <c r="A338" s="12">
        <v>43783</v>
      </c>
      <c r="B338" s="16">
        <v>19.433250000000001</v>
      </c>
      <c r="C338">
        <f t="shared" si="5"/>
        <v>-5.2716846246814164E-4</v>
      </c>
    </row>
    <row r="339" spans="1:3" x14ac:dyDescent="0.25">
      <c r="A339" s="3">
        <v>43782</v>
      </c>
      <c r="B339" s="15">
        <v>19.4435</v>
      </c>
      <c r="C339">
        <f t="shared" si="5"/>
        <v>1.3843987902805166E-2</v>
      </c>
    </row>
    <row r="340" spans="1:3" x14ac:dyDescent="0.25">
      <c r="A340" s="12">
        <v>43781</v>
      </c>
      <c r="B340" s="16">
        <v>19.178000000000001</v>
      </c>
      <c r="C340">
        <f t="shared" si="5"/>
        <v>3.7947187982518837E-3</v>
      </c>
    </row>
    <row r="341" spans="1:3" x14ac:dyDescent="0.25">
      <c r="A341" s="3">
        <v>43780</v>
      </c>
      <c r="B341" s="15">
        <v>19.105499999999999</v>
      </c>
      <c r="C341">
        <f t="shared" si="5"/>
        <v>7.3331063562309673E-4</v>
      </c>
    </row>
    <row r="342" spans="1:3" x14ac:dyDescent="0.25">
      <c r="A342" s="12">
        <v>43777</v>
      </c>
      <c r="B342" s="16">
        <v>19.0915</v>
      </c>
      <c r="C342">
        <f t="shared" si="5"/>
        <v>-3.5491531616170802E-3</v>
      </c>
    </row>
    <row r="343" spans="1:3" x14ac:dyDescent="0.25">
      <c r="A343" s="3">
        <v>43776</v>
      </c>
      <c r="B343" s="15">
        <v>19.159500000000001</v>
      </c>
      <c r="C343">
        <f t="shared" si="5"/>
        <v>-1.4072394652488995E-3</v>
      </c>
    </row>
    <row r="344" spans="1:3" x14ac:dyDescent="0.25">
      <c r="A344" s="12">
        <v>43775</v>
      </c>
      <c r="B344" s="16">
        <v>19.186499999999999</v>
      </c>
      <c r="C344">
        <f t="shared" si="5"/>
        <v>-1.1725620480751431E-4</v>
      </c>
    </row>
    <row r="345" spans="1:3" x14ac:dyDescent="0.25">
      <c r="A345" s="3">
        <v>43774</v>
      </c>
      <c r="B345" s="15">
        <v>19.188749999999999</v>
      </c>
      <c r="C345">
        <f t="shared" si="5"/>
        <v>3.1628612131271439E-3</v>
      </c>
    </row>
    <row r="346" spans="1:3" x14ac:dyDescent="0.25">
      <c r="A346" s="12">
        <v>43773</v>
      </c>
      <c r="B346" s="16">
        <v>19.128250000000001</v>
      </c>
      <c r="C346">
        <f t="shared" si="5"/>
        <v>1.3742016542770408E-3</v>
      </c>
    </row>
    <row r="347" spans="1:3" x14ac:dyDescent="0.25">
      <c r="A347" s="3">
        <v>43770</v>
      </c>
      <c r="B347" s="15">
        <v>19.102</v>
      </c>
      <c r="C347">
        <f t="shared" si="5"/>
        <v>-3.6511579386605542E-3</v>
      </c>
    </row>
    <row r="348" spans="1:3" x14ac:dyDescent="0.25">
      <c r="A348" s="12">
        <v>43769</v>
      </c>
      <c r="B348" s="16">
        <v>19.172000000000001</v>
      </c>
      <c r="C348">
        <f t="shared" si="5"/>
        <v>1.3041550379511158E-4</v>
      </c>
    </row>
    <row r="349" spans="1:3" x14ac:dyDescent="0.25">
      <c r="A349" s="3">
        <v>43768</v>
      </c>
      <c r="B349" s="15">
        <v>19.169499999999999</v>
      </c>
      <c r="C349">
        <f t="shared" si="5"/>
        <v>3.7701269799712556E-3</v>
      </c>
    </row>
    <row r="350" spans="1:3" x14ac:dyDescent="0.25">
      <c r="A350" s="12">
        <v>43767</v>
      </c>
      <c r="B350" s="16">
        <v>19.0975</v>
      </c>
      <c r="C350">
        <f t="shared" si="5"/>
        <v>2.7039798382861857E-3</v>
      </c>
    </row>
    <row r="351" spans="1:3" x14ac:dyDescent="0.25">
      <c r="A351" s="3">
        <v>43766</v>
      </c>
      <c r="B351" s="15">
        <v>19.045999999999999</v>
      </c>
      <c r="C351">
        <f t="shared" si="5"/>
        <v>-2.722798198764198E-3</v>
      </c>
    </row>
    <row r="352" spans="1:3" x14ac:dyDescent="0.25">
      <c r="A352" s="12">
        <v>43763</v>
      </c>
      <c r="B352" s="16">
        <v>19.097999999999999</v>
      </c>
      <c r="C352">
        <f t="shared" si="5"/>
        <v>9.6962708666370467E-4</v>
      </c>
    </row>
    <row r="353" spans="1:3" x14ac:dyDescent="0.25">
      <c r="A353" s="3">
        <v>43762</v>
      </c>
      <c r="B353" s="15">
        <v>19.079499999999999</v>
      </c>
      <c r="C353">
        <f t="shared" si="5"/>
        <v>-2.6398327234710139E-3</v>
      </c>
    </row>
    <row r="354" spans="1:3" x14ac:dyDescent="0.25">
      <c r="A354" s="12">
        <v>43761</v>
      </c>
      <c r="B354" s="16">
        <v>19.13</v>
      </c>
      <c r="C354">
        <f t="shared" si="5"/>
        <v>1.9903624554786781E-3</v>
      </c>
    </row>
    <row r="355" spans="1:3" x14ac:dyDescent="0.25">
      <c r="A355" s="3">
        <v>43760</v>
      </c>
      <c r="B355" s="15">
        <v>19.091999999999999</v>
      </c>
      <c r="C355">
        <f t="shared" si="5"/>
        <v>-2.6641592226924748E-3</v>
      </c>
    </row>
    <row r="356" spans="1:3" x14ac:dyDescent="0.25">
      <c r="A356" s="12">
        <v>43759</v>
      </c>
      <c r="B356" s="16">
        <v>19.143000000000001</v>
      </c>
      <c r="C356">
        <f t="shared" si="5"/>
        <v>5.224114512603073E-5</v>
      </c>
    </row>
    <row r="357" spans="1:3" x14ac:dyDescent="0.25">
      <c r="A357" s="3">
        <v>43756</v>
      </c>
      <c r="B357" s="15">
        <v>19.141999999999999</v>
      </c>
      <c r="C357">
        <f t="shared" si="5"/>
        <v>-6.004124572532854E-4</v>
      </c>
    </row>
    <row r="358" spans="1:3" x14ac:dyDescent="0.25">
      <c r="A358" s="12">
        <v>43755</v>
      </c>
      <c r="B358" s="16">
        <v>19.153500000000001</v>
      </c>
      <c r="C358">
        <f t="shared" si="5"/>
        <v>-3.2006245120999033E-3</v>
      </c>
    </row>
    <row r="359" spans="1:3" x14ac:dyDescent="0.25">
      <c r="A359" s="3">
        <v>43754</v>
      </c>
      <c r="B359" s="15">
        <v>19.215</v>
      </c>
      <c r="C359">
        <f t="shared" si="5"/>
        <v>-1.0917030567686448E-3</v>
      </c>
    </row>
    <row r="360" spans="1:3" x14ac:dyDescent="0.25">
      <c r="A360" s="12">
        <v>43753</v>
      </c>
      <c r="B360" s="16">
        <v>19.236000000000001</v>
      </c>
      <c r="C360">
        <f t="shared" si="5"/>
        <v>-1.7903012376428995E-3</v>
      </c>
    </row>
    <row r="361" spans="1:3" x14ac:dyDescent="0.25">
      <c r="A361" s="3">
        <v>43752</v>
      </c>
      <c r="B361" s="15">
        <v>19.270499999999998</v>
      </c>
      <c r="C361">
        <f t="shared" si="5"/>
        <v>-2.4330270480135141E-3</v>
      </c>
    </row>
    <row r="362" spans="1:3" x14ac:dyDescent="0.25">
      <c r="A362" s="12">
        <v>43749</v>
      </c>
      <c r="B362" s="16">
        <v>19.317499999999999</v>
      </c>
      <c r="C362">
        <f t="shared" si="5"/>
        <v>-7.6796630194688742E-3</v>
      </c>
    </row>
    <row r="363" spans="1:3" x14ac:dyDescent="0.25">
      <c r="A363" s="3">
        <v>43748</v>
      </c>
      <c r="B363" s="15">
        <v>19.466999999999999</v>
      </c>
      <c r="C363">
        <f t="shared" si="5"/>
        <v>-4.9835160622556662E-3</v>
      </c>
    </row>
    <row r="364" spans="1:3" x14ac:dyDescent="0.25">
      <c r="A364" s="12">
        <v>43747</v>
      </c>
      <c r="B364" s="16">
        <v>19.564499999999999</v>
      </c>
      <c r="C364">
        <f t="shared" si="5"/>
        <v>-2.9381331357558604E-4</v>
      </c>
    </row>
    <row r="365" spans="1:3" x14ac:dyDescent="0.25">
      <c r="A365" s="3">
        <v>43746</v>
      </c>
      <c r="B365" s="15">
        <v>19.570250000000001</v>
      </c>
      <c r="C365">
        <f t="shared" si="5"/>
        <v>1.7916330735465724E-3</v>
      </c>
    </row>
    <row r="366" spans="1:3" x14ac:dyDescent="0.25">
      <c r="A366" s="12">
        <v>43745</v>
      </c>
      <c r="B366" s="16">
        <v>19.535250000000001</v>
      </c>
      <c r="C366">
        <f t="shared" si="5"/>
        <v>2.4320933923860366E-4</v>
      </c>
    </row>
    <row r="367" spans="1:3" x14ac:dyDescent="0.25">
      <c r="A367" s="3">
        <v>43742</v>
      </c>
      <c r="B367" s="15">
        <v>19.5305</v>
      </c>
      <c r="C367">
        <f t="shared" si="5"/>
        <v>-1.0803391444402788E-2</v>
      </c>
    </row>
    <row r="368" spans="1:3" x14ac:dyDescent="0.25">
      <c r="A368" s="12">
        <v>43741</v>
      </c>
      <c r="B368" s="16">
        <v>19.7438</v>
      </c>
      <c r="C368">
        <f t="shared" si="5"/>
        <v>-1.9814992670474929E-3</v>
      </c>
    </row>
    <row r="369" spans="1:3" x14ac:dyDescent="0.25">
      <c r="A369" s="3">
        <v>43740</v>
      </c>
      <c r="B369" s="15">
        <v>19.783000000000001</v>
      </c>
      <c r="C369">
        <f t="shared" si="5"/>
        <v>3.7912775341597538E-5</v>
      </c>
    </row>
    <row r="370" spans="1:3" x14ac:dyDescent="0.25">
      <c r="A370" s="12">
        <v>43739</v>
      </c>
      <c r="B370" s="16">
        <v>19.782250000000001</v>
      </c>
      <c r="C370">
        <f t="shared" si="5"/>
        <v>1.937297406807259E-3</v>
      </c>
    </row>
    <row r="371" spans="1:3" x14ac:dyDescent="0.25">
      <c r="A371" s="3">
        <v>43738</v>
      </c>
      <c r="B371" s="15">
        <v>19.744</v>
      </c>
      <c r="C371">
        <f t="shared" si="5"/>
        <v>5.7177785984439122E-3</v>
      </c>
    </row>
    <row r="372" spans="1:3" x14ac:dyDescent="0.25">
      <c r="A372" s="12">
        <v>43735</v>
      </c>
      <c r="B372" s="16">
        <v>19.63175</v>
      </c>
      <c r="C372">
        <f t="shared" si="5"/>
        <v>-1.51310937619209E-3</v>
      </c>
    </row>
    <row r="373" spans="1:3" x14ac:dyDescent="0.25">
      <c r="A373" s="3">
        <v>43734</v>
      </c>
      <c r="B373" s="15">
        <v>19.6615</v>
      </c>
      <c r="C373">
        <f t="shared" si="5"/>
        <v>5.9348699189072374E-3</v>
      </c>
    </row>
    <row r="374" spans="1:3" x14ac:dyDescent="0.25">
      <c r="A374" s="12">
        <v>43733</v>
      </c>
      <c r="B374" s="16">
        <v>19.545500000000001</v>
      </c>
      <c r="C374">
        <f t="shared" si="5"/>
        <v>5.3235263861741711E-3</v>
      </c>
    </row>
    <row r="375" spans="1:3" x14ac:dyDescent="0.25">
      <c r="A375" s="3">
        <v>43732</v>
      </c>
      <c r="B375" s="15">
        <v>19.442</v>
      </c>
      <c r="C375">
        <f t="shared" si="5"/>
        <v>-1.1057310296413991E-4</v>
      </c>
    </row>
    <row r="376" spans="1:3" x14ac:dyDescent="0.25">
      <c r="A376" s="12">
        <v>43731</v>
      </c>
      <c r="B376" s="16">
        <v>19.44415</v>
      </c>
      <c r="C376">
        <f t="shared" si="5"/>
        <v>1.2857502867280601E-5</v>
      </c>
    </row>
    <row r="377" spans="1:3" x14ac:dyDescent="0.25">
      <c r="A377" s="3">
        <v>43728</v>
      </c>
      <c r="B377" s="15">
        <v>19.443899999999999</v>
      </c>
      <c r="C377">
        <f t="shared" si="5"/>
        <v>2.3197191593335997E-3</v>
      </c>
    </row>
    <row r="378" spans="1:3" x14ac:dyDescent="0.25">
      <c r="A378" s="12">
        <v>43727</v>
      </c>
      <c r="B378" s="16">
        <v>19.398900000000001</v>
      </c>
      <c r="C378">
        <f t="shared" si="5"/>
        <v>1.9239062786486905E-3</v>
      </c>
    </row>
    <row r="379" spans="1:3" x14ac:dyDescent="0.25">
      <c r="A379" s="3">
        <v>43726</v>
      </c>
      <c r="B379" s="15">
        <v>19.361650000000001</v>
      </c>
      <c r="C379">
        <f t="shared" si="5"/>
        <v>-3.158626370797335E-3</v>
      </c>
    </row>
    <row r="380" spans="1:3" x14ac:dyDescent="0.25">
      <c r="A380" s="12">
        <v>43725</v>
      </c>
      <c r="B380" s="16">
        <v>19.422999999999998</v>
      </c>
      <c r="C380">
        <f t="shared" si="5"/>
        <v>9.1470091856593605E-4</v>
      </c>
    </row>
    <row r="381" spans="1:3" x14ac:dyDescent="0.25">
      <c r="A381" s="3">
        <v>43724</v>
      </c>
      <c r="B381" s="15">
        <v>19.405249999999999</v>
      </c>
      <c r="C381">
        <f t="shared" si="5"/>
        <v>1.9879432532561303E-3</v>
      </c>
    </row>
    <row r="382" spans="1:3" x14ac:dyDescent="0.25">
      <c r="A382" s="12">
        <v>43721</v>
      </c>
      <c r="B382" s="16">
        <v>19.36675</v>
      </c>
      <c r="C382">
        <f t="shared" si="5"/>
        <v>-3.7193175592429295E-3</v>
      </c>
    </row>
    <row r="383" spans="1:3" x14ac:dyDescent="0.25">
      <c r="A383" s="3">
        <v>43720</v>
      </c>
      <c r="B383" s="15">
        <v>19.439050000000002</v>
      </c>
      <c r="C383">
        <f t="shared" si="5"/>
        <v>-5.7769026186578198E-3</v>
      </c>
    </row>
    <row r="384" spans="1:3" x14ac:dyDescent="0.25">
      <c r="A384" s="12">
        <v>43719</v>
      </c>
      <c r="B384" s="16">
        <v>19.552</v>
      </c>
      <c r="C384">
        <f t="shared" si="5"/>
        <v>1.2546408910509843E-3</v>
      </c>
    </row>
    <row r="385" spans="1:3" x14ac:dyDescent="0.25">
      <c r="A385" s="3">
        <v>43718</v>
      </c>
      <c r="B385" s="15">
        <v>19.5275</v>
      </c>
      <c r="C385">
        <f t="shared" si="5"/>
        <v>-1.8605697228057938E-3</v>
      </c>
    </row>
    <row r="386" spans="1:3" x14ac:dyDescent="0.25">
      <c r="A386" s="12">
        <v>43717</v>
      </c>
      <c r="B386" s="16">
        <v>19.5639</v>
      </c>
      <c r="C386">
        <f t="shared" si="5"/>
        <v>4.8070776547604055E-4</v>
      </c>
    </row>
    <row r="387" spans="1:3" x14ac:dyDescent="0.25">
      <c r="A387" s="3">
        <v>43714</v>
      </c>
      <c r="B387" s="15">
        <v>19.554500000000001</v>
      </c>
      <c r="C387">
        <f t="shared" ref="C387:C450" si="6">B387/B388-1</f>
        <v>-7.1968014215902931E-3</v>
      </c>
    </row>
    <row r="388" spans="1:3" x14ac:dyDescent="0.25">
      <c r="A388" s="12">
        <v>43713</v>
      </c>
      <c r="B388" s="16">
        <v>19.696249999999999</v>
      </c>
      <c r="C388">
        <f t="shared" si="6"/>
        <v>-3.9445238125339621E-3</v>
      </c>
    </row>
    <row r="389" spans="1:3" x14ac:dyDescent="0.25">
      <c r="A389" s="3">
        <v>43712</v>
      </c>
      <c r="B389" s="15">
        <v>19.774249999999999</v>
      </c>
      <c r="C389">
        <f t="shared" si="6"/>
        <v>-1.0731036207866973E-2</v>
      </c>
    </row>
    <row r="390" spans="1:3" x14ac:dyDescent="0.25">
      <c r="A390" s="12">
        <v>43711</v>
      </c>
      <c r="B390" s="16">
        <v>19.98875</v>
      </c>
      <c r="C390">
        <f t="shared" si="6"/>
        <v>-6.0911181552613103E-3</v>
      </c>
    </row>
    <row r="391" spans="1:3" x14ac:dyDescent="0.25">
      <c r="A391" s="3">
        <v>43710</v>
      </c>
      <c r="B391" s="15">
        <v>20.111249999999998</v>
      </c>
      <c r="C391">
        <f t="shared" si="6"/>
        <v>2.197621485861001E-3</v>
      </c>
    </row>
    <row r="392" spans="1:3" x14ac:dyDescent="0.25">
      <c r="A392" s="12">
        <v>43707</v>
      </c>
      <c r="B392" s="16">
        <v>20.067150000000002</v>
      </c>
      <c r="C392">
        <f t="shared" si="6"/>
        <v>-2.1307807061162753E-3</v>
      </c>
    </row>
    <row r="393" spans="1:3" x14ac:dyDescent="0.25">
      <c r="A393" s="3">
        <v>43706</v>
      </c>
      <c r="B393" s="15">
        <v>20.11</v>
      </c>
      <c r="C393">
        <f t="shared" si="6"/>
        <v>4.2070833801481911E-3</v>
      </c>
    </row>
    <row r="394" spans="1:3" x14ac:dyDescent="0.25">
      <c r="A394" s="12">
        <v>43705</v>
      </c>
      <c r="B394" s="16">
        <v>20.025749999999999</v>
      </c>
      <c r="C394">
        <f t="shared" si="6"/>
        <v>2.3148727445629902E-3</v>
      </c>
    </row>
    <row r="395" spans="1:3" x14ac:dyDescent="0.25">
      <c r="A395" s="3">
        <v>43704</v>
      </c>
      <c r="B395" s="15">
        <v>19.979500000000002</v>
      </c>
      <c r="C395">
        <f t="shared" si="6"/>
        <v>3.432749991838957E-3</v>
      </c>
    </row>
    <row r="396" spans="1:3" x14ac:dyDescent="0.25">
      <c r="A396" s="12">
        <v>43703</v>
      </c>
      <c r="B396" s="16">
        <v>19.911149999999999</v>
      </c>
      <c r="C396">
        <f t="shared" si="6"/>
        <v>5.7533243253482524E-3</v>
      </c>
    </row>
    <row r="397" spans="1:3" x14ac:dyDescent="0.25">
      <c r="A397" s="3">
        <v>43700</v>
      </c>
      <c r="B397" s="15">
        <v>19.797249999999998</v>
      </c>
      <c r="C397">
        <f t="shared" si="6"/>
        <v>2.9002026342452858E-3</v>
      </c>
    </row>
    <row r="398" spans="1:3" x14ac:dyDescent="0.25">
      <c r="A398" s="12">
        <v>43699</v>
      </c>
      <c r="B398" s="16">
        <v>19.739999999999998</v>
      </c>
      <c r="C398">
        <f t="shared" si="6"/>
        <v>8.5432600776225165E-4</v>
      </c>
    </row>
    <row r="399" spans="1:3" x14ac:dyDescent="0.25">
      <c r="A399" s="3">
        <v>43698</v>
      </c>
      <c r="B399" s="15">
        <v>19.72315</v>
      </c>
      <c r="C399">
        <f t="shared" si="6"/>
        <v>-8.2322664316036853E-4</v>
      </c>
    </row>
    <row r="400" spans="1:3" x14ac:dyDescent="0.25">
      <c r="A400" s="12">
        <v>43697</v>
      </c>
      <c r="B400" s="16">
        <v>19.7394</v>
      </c>
      <c r="C400">
        <f t="shared" si="6"/>
        <v>-4.4182175820851599E-3</v>
      </c>
    </row>
    <row r="401" spans="1:3" x14ac:dyDescent="0.25">
      <c r="A401" s="3">
        <v>43696</v>
      </c>
      <c r="B401" s="15">
        <v>19.827000000000002</v>
      </c>
      <c r="C401">
        <f t="shared" si="6"/>
        <v>1.3481911236630006E-2</v>
      </c>
    </row>
    <row r="402" spans="1:3" x14ac:dyDescent="0.25">
      <c r="A402" s="12">
        <v>43693</v>
      </c>
      <c r="B402" s="16">
        <v>19.56325</v>
      </c>
      <c r="C402">
        <f t="shared" si="6"/>
        <v>-3.4130996803403146E-3</v>
      </c>
    </row>
    <row r="403" spans="1:3" x14ac:dyDescent="0.25">
      <c r="A403" s="3">
        <v>43692</v>
      </c>
      <c r="B403" s="15">
        <v>19.63025</v>
      </c>
      <c r="C403">
        <f t="shared" si="6"/>
        <v>1.8372736899856523E-3</v>
      </c>
    </row>
    <row r="404" spans="1:3" x14ac:dyDescent="0.25">
      <c r="A404" s="12">
        <v>43691</v>
      </c>
      <c r="B404" s="16">
        <v>19.594249999999999</v>
      </c>
      <c r="C404">
        <f t="shared" si="6"/>
        <v>5.4701310830191918E-3</v>
      </c>
    </row>
    <row r="405" spans="1:3" x14ac:dyDescent="0.25">
      <c r="A405" s="3">
        <v>43690</v>
      </c>
      <c r="B405" s="15">
        <v>19.487649999999999</v>
      </c>
      <c r="C405">
        <f t="shared" si="6"/>
        <v>-5.2956909664445551E-3</v>
      </c>
    </row>
    <row r="406" spans="1:3" x14ac:dyDescent="0.25">
      <c r="A406" s="12">
        <v>43689</v>
      </c>
      <c r="B406" s="16">
        <v>19.5914</v>
      </c>
      <c r="C406">
        <f t="shared" si="6"/>
        <v>8.0084380587319703E-3</v>
      </c>
    </row>
    <row r="407" spans="1:3" x14ac:dyDescent="0.25">
      <c r="A407" s="3">
        <v>43686</v>
      </c>
      <c r="B407" s="15">
        <v>19.435749999999999</v>
      </c>
      <c r="C407">
        <f t="shared" si="6"/>
        <v>-5.5540490066158243E-3</v>
      </c>
    </row>
    <row r="408" spans="1:3" x14ac:dyDescent="0.25">
      <c r="A408" s="12">
        <v>43685</v>
      </c>
      <c r="B408" s="16">
        <v>19.5443</v>
      </c>
      <c r="C408">
        <f t="shared" si="6"/>
        <v>-6.3020350056564034E-3</v>
      </c>
    </row>
    <row r="409" spans="1:3" x14ac:dyDescent="0.25">
      <c r="A409" s="3">
        <v>43684</v>
      </c>
      <c r="B409" s="15">
        <v>19.66825</v>
      </c>
      <c r="C409">
        <f t="shared" si="6"/>
        <v>1.0306392508143691E-3</v>
      </c>
    </row>
    <row r="410" spans="1:3" x14ac:dyDescent="0.25">
      <c r="A410" s="12">
        <v>43683</v>
      </c>
      <c r="B410" s="16">
        <v>19.648</v>
      </c>
      <c r="C410">
        <f t="shared" si="6"/>
        <v>2.7226819565544513E-3</v>
      </c>
    </row>
    <row r="411" spans="1:3" x14ac:dyDescent="0.25">
      <c r="A411" s="3">
        <v>43682</v>
      </c>
      <c r="B411" s="15">
        <v>19.594650000000001</v>
      </c>
      <c r="C411">
        <f t="shared" si="6"/>
        <v>1.3442118465457398E-2</v>
      </c>
    </row>
    <row r="412" spans="1:3" x14ac:dyDescent="0.25">
      <c r="A412" s="12">
        <v>43679</v>
      </c>
      <c r="B412" s="16">
        <v>19.33475</v>
      </c>
      <c r="C412">
        <f t="shared" si="6"/>
        <v>7.8581109257713777E-3</v>
      </c>
    </row>
    <row r="413" spans="1:3" x14ac:dyDescent="0.25">
      <c r="A413" s="3">
        <v>43678</v>
      </c>
      <c r="B413" s="15">
        <v>19.184000000000001</v>
      </c>
      <c r="C413">
        <f t="shared" si="6"/>
        <v>1.0628350169237022E-2</v>
      </c>
    </row>
    <row r="414" spans="1:3" x14ac:dyDescent="0.25">
      <c r="A414" s="12">
        <v>43677</v>
      </c>
      <c r="B414" s="16">
        <v>18.982250000000001</v>
      </c>
      <c r="C414">
        <f t="shared" si="6"/>
        <v>-4.9275932114540844E-3</v>
      </c>
    </row>
    <row r="415" spans="1:3" x14ac:dyDescent="0.25">
      <c r="A415" s="3">
        <v>43676</v>
      </c>
      <c r="B415" s="15">
        <v>19.076250000000002</v>
      </c>
      <c r="C415">
        <f t="shared" si="6"/>
        <v>2.8839977452399523E-4</v>
      </c>
    </row>
    <row r="416" spans="1:3" x14ac:dyDescent="0.25">
      <c r="A416" s="12">
        <v>43675</v>
      </c>
      <c r="B416" s="16">
        <v>19.07075</v>
      </c>
      <c r="C416">
        <f t="shared" si="6"/>
        <v>-3.8001886990246536E-4</v>
      </c>
    </row>
    <row r="417" spans="1:3" x14ac:dyDescent="0.25">
      <c r="A417" s="3">
        <v>43672</v>
      </c>
      <c r="B417" s="15">
        <v>19.077999999999999</v>
      </c>
      <c r="C417">
        <f t="shared" si="6"/>
        <v>2.1142204304605006E-3</v>
      </c>
    </row>
    <row r="418" spans="1:3" x14ac:dyDescent="0.25">
      <c r="A418" s="12">
        <v>43671</v>
      </c>
      <c r="B418" s="16">
        <v>19.037749999999999</v>
      </c>
      <c r="C418">
        <f t="shared" si="6"/>
        <v>-3.1939263040774435E-3</v>
      </c>
    </row>
    <row r="419" spans="1:3" x14ac:dyDescent="0.25">
      <c r="A419" s="3">
        <v>43670</v>
      </c>
      <c r="B419" s="15">
        <v>19.098749999999999</v>
      </c>
      <c r="C419">
        <f t="shared" si="6"/>
        <v>-2.3323965439786543E-3</v>
      </c>
    </row>
    <row r="420" spans="1:3" x14ac:dyDescent="0.25">
      <c r="A420" s="12">
        <v>43669</v>
      </c>
      <c r="B420" s="16">
        <v>19.1434</v>
      </c>
      <c r="C420">
        <f t="shared" si="6"/>
        <v>3.2702688538337465E-3</v>
      </c>
    </row>
    <row r="421" spans="1:3" x14ac:dyDescent="0.25">
      <c r="A421" s="3">
        <v>43668</v>
      </c>
      <c r="B421" s="15">
        <v>19.081</v>
      </c>
      <c r="C421">
        <f t="shared" si="6"/>
        <v>3.4894147407393827E-3</v>
      </c>
    </row>
    <row r="422" spans="1:3" x14ac:dyDescent="0.25">
      <c r="A422" s="12">
        <v>43665</v>
      </c>
      <c r="B422" s="16">
        <v>19.01465</v>
      </c>
      <c r="C422">
        <f t="shared" si="6"/>
        <v>3.1038337607691702E-4</v>
      </c>
    </row>
    <row r="423" spans="1:3" x14ac:dyDescent="0.25">
      <c r="A423" s="3">
        <v>43664</v>
      </c>
      <c r="B423" s="15">
        <v>19.008749999999999</v>
      </c>
      <c r="C423">
        <f t="shared" si="6"/>
        <v>-1.7723513194171092E-3</v>
      </c>
    </row>
    <row r="424" spans="1:3" x14ac:dyDescent="0.25">
      <c r="A424" s="12">
        <v>43663</v>
      </c>
      <c r="B424" s="16">
        <v>19.0425</v>
      </c>
      <c r="C424">
        <f t="shared" si="6"/>
        <v>-1.6514627241271951E-3</v>
      </c>
    </row>
    <row r="425" spans="1:3" x14ac:dyDescent="0.25">
      <c r="A425" s="3">
        <v>43662</v>
      </c>
      <c r="B425" s="15">
        <v>19.074000000000002</v>
      </c>
      <c r="C425">
        <f t="shared" si="6"/>
        <v>5.1246920573861932E-3</v>
      </c>
    </row>
    <row r="426" spans="1:3" x14ac:dyDescent="0.25">
      <c r="A426" s="12">
        <v>43661</v>
      </c>
      <c r="B426" s="16">
        <v>18.976749999999999</v>
      </c>
      <c r="C426">
        <f t="shared" si="6"/>
        <v>-3.6097765876454968E-3</v>
      </c>
    </row>
    <row r="427" spans="1:3" x14ac:dyDescent="0.25">
      <c r="A427" s="3">
        <v>43658</v>
      </c>
      <c r="B427" s="15">
        <v>19.045500000000001</v>
      </c>
      <c r="C427">
        <f t="shared" si="6"/>
        <v>-4.138637831280545E-3</v>
      </c>
    </row>
    <row r="428" spans="1:3" x14ac:dyDescent="0.25">
      <c r="A428" s="12">
        <v>43657</v>
      </c>
      <c r="B428" s="16">
        <v>19.124649999999999</v>
      </c>
      <c r="C428">
        <f t="shared" si="6"/>
        <v>-7.310996340608833E-3</v>
      </c>
    </row>
    <row r="429" spans="1:3" x14ac:dyDescent="0.25">
      <c r="A429" s="3">
        <v>43656</v>
      </c>
      <c r="B429" s="15">
        <v>19.265499999999999</v>
      </c>
      <c r="C429">
        <f t="shared" si="6"/>
        <v>1.9594871727021346E-2</v>
      </c>
    </row>
    <row r="430" spans="1:3" x14ac:dyDescent="0.25">
      <c r="A430" s="12">
        <v>43655</v>
      </c>
      <c r="B430" s="16">
        <v>18.895250000000001</v>
      </c>
      <c r="C430">
        <f t="shared" si="6"/>
        <v>-9.9132917415678534E-4</v>
      </c>
    </row>
    <row r="431" spans="1:3" x14ac:dyDescent="0.25">
      <c r="A431" s="3">
        <v>43654</v>
      </c>
      <c r="B431" s="15">
        <v>18.914000000000001</v>
      </c>
      <c r="C431">
        <f t="shared" si="6"/>
        <v>-7.6209714443116194E-3</v>
      </c>
    </row>
    <row r="432" spans="1:3" x14ac:dyDescent="0.25">
      <c r="A432" s="12">
        <v>43651</v>
      </c>
      <c r="B432" s="16">
        <v>19.059249999999999</v>
      </c>
      <c r="C432">
        <f t="shared" si="6"/>
        <v>2.9204762217982516E-3</v>
      </c>
    </row>
    <row r="433" spans="1:3" x14ac:dyDescent="0.25">
      <c r="A433" s="3">
        <v>43650</v>
      </c>
      <c r="B433" s="15">
        <v>19.00375</v>
      </c>
      <c r="C433">
        <f t="shared" si="6"/>
        <v>-2.7026672439354194E-3</v>
      </c>
    </row>
    <row r="434" spans="1:3" x14ac:dyDescent="0.25">
      <c r="A434" s="12">
        <v>43649</v>
      </c>
      <c r="B434" s="16">
        <v>19.055250000000001</v>
      </c>
      <c r="C434">
        <f t="shared" si="6"/>
        <v>-1.6712814642312335E-3</v>
      </c>
    </row>
    <row r="435" spans="1:3" x14ac:dyDescent="0.25">
      <c r="A435" s="3">
        <v>43648</v>
      </c>
      <c r="B435" s="15">
        <v>19.087150000000001</v>
      </c>
      <c r="C435">
        <f t="shared" si="6"/>
        <v>1.7792240169001161E-3</v>
      </c>
    </row>
    <row r="436" spans="1:3" x14ac:dyDescent="0.25">
      <c r="A436" s="12">
        <v>43647</v>
      </c>
      <c r="B436" s="16">
        <v>19.053249999999998</v>
      </c>
      <c r="C436">
        <f t="shared" si="6"/>
        <v>-8.2449971761925367E-3</v>
      </c>
    </row>
    <row r="437" spans="1:3" x14ac:dyDescent="0.25">
      <c r="A437" s="3">
        <v>43644</v>
      </c>
      <c r="B437" s="15">
        <v>19.211649999999999</v>
      </c>
      <c r="C437">
        <f t="shared" si="6"/>
        <v>2.0681201752554834E-3</v>
      </c>
    </row>
    <row r="438" spans="1:3" x14ac:dyDescent="0.25">
      <c r="A438" s="12">
        <v>43643</v>
      </c>
      <c r="B438" s="16">
        <v>19.172000000000001</v>
      </c>
      <c r="C438">
        <f t="shared" si="6"/>
        <v>1.1226860917470383E-3</v>
      </c>
    </row>
    <row r="439" spans="1:3" x14ac:dyDescent="0.25">
      <c r="A439" s="3">
        <v>43642</v>
      </c>
      <c r="B439" s="15">
        <v>19.150500000000001</v>
      </c>
      <c r="C439">
        <f t="shared" si="6"/>
        <v>-4.297267998221721E-3</v>
      </c>
    </row>
    <row r="440" spans="1:3" x14ac:dyDescent="0.25">
      <c r="A440" s="12">
        <v>43641</v>
      </c>
      <c r="B440" s="16">
        <v>19.233149999999998</v>
      </c>
      <c r="C440">
        <f t="shared" si="6"/>
        <v>1.6352676188366999E-3</v>
      </c>
    </row>
    <row r="441" spans="1:3" x14ac:dyDescent="0.25">
      <c r="A441" s="3">
        <v>43640</v>
      </c>
      <c r="B441" s="15">
        <v>19.201750000000001</v>
      </c>
      <c r="C441">
        <f t="shared" si="6"/>
        <v>7.0935934754674523E-3</v>
      </c>
    </row>
    <row r="442" spans="1:3" x14ac:dyDescent="0.25">
      <c r="A442" s="12">
        <v>43637</v>
      </c>
      <c r="B442" s="16">
        <v>19.066500000000001</v>
      </c>
      <c r="C442">
        <f t="shared" si="6"/>
        <v>3.0697358764530946E-3</v>
      </c>
    </row>
    <row r="443" spans="1:3" x14ac:dyDescent="0.25">
      <c r="A443" s="3">
        <v>43636</v>
      </c>
      <c r="B443" s="15">
        <v>19.008150000000001</v>
      </c>
      <c r="C443">
        <f t="shared" si="6"/>
        <v>-9.0244379276636089E-3</v>
      </c>
    </row>
    <row r="444" spans="1:3" x14ac:dyDescent="0.25">
      <c r="A444" s="12">
        <v>43635</v>
      </c>
      <c r="B444" s="16">
        <v>19.181249999999999</v>
      </c>
      <c r="C444">
        <f t="shared" si="6"/>
        <v>5.1274930043911926E-3</v>
      </c>
    </row>
    <row r="445" spans="1:3" x14ac:dyDescent="0.25">
      <c r="A445" s="3">
        <v>43634</v>
      </c>
      <c r="B445" s="15">
        <v>19.083400000000001</v>
      </c>
      <c r="C445">
        <f t="shared" si="6"/>
        <v>-6.3704880048942591E-3</v>
      </c>
    </row>
    <row r="446" spans="1:3" x14ac:dyDescent="0.25">
      <c r="A446" s="12">
        <v>43633</v>
      </c>
      <c r="B446" s="16">
        <v>19.205749999999998</v>
      </c>
      <c r="C446">
        <f t="shared" si="6"/>
        <v>3.199352294392499E-3</v>
      </c>
    </row>
    <row r="447" spans="1:3" x14ac:dyDescent="0.25">
      <c r="A447" s="3">
        <v>43630</v>
      </c>
      <c r="B447" s="15">
        <v>19.144500000000001</v>
      </c>
      <c r="C447">
        <f t="shared" si="6"/>
        <v>-5.7424760512647666E-4</v>
      </c>
    </row>
    <row r="448" spans="1:3" x14ac:dyDescent="0.25">
      <c r="A448" s="12">
        <v>43629</v>
      </c>
      <c r="B448" s="16">
        <v>19.1555</v>
      </c>
      <c r="C448">
        <f t="shared" si="6"/>
        <v>1.0713352495426154E-3</v>
      </c>
    </row>
    <row r="449" spans="1:3" x14ac:dyDescent="0.25">
      <c r="A449" s="3">
        <v>43628</v>
      </c>
      <c r="B449" s="15">
        <v>19.135000000000002</v>
      </c>
      <c r="C449">
        <f t="shared" si="6"/>
        <v>1.295116495074744E-3</v>
      </c>
    </row>
    <row r="450" spans="1:3" x14ac:dyDescent="0.25">
      <c r="A450" s="12">
        <v>43627</v>
      </c>
      <c r="B450" s="16">
        <v>19.110250000000001</v>
      </c>
      <c r="C450">
        <f t="shared" si="6"/>
        <v>-3.8443494578815907E-3</v>
      </c>
    </row>
    <row r="451" spans="1:3" x14ac:dyDescent="0.25">
      <c r="A451" s="3">
        <v>43626</v>
      </c>
      <c r="B451" s="15">
        <v>19.184000000000001</v>
      </c>
      <c r="C451">
        <f t="shared" ref="C451:C514" si="7">B451/B452-1</f>
        <v>-2.2321883600040726E-2</v>
      </c>
    </row>
    <row r="452" spans="1:3" x14ac:dyDescent="0.25">
      <c r="A452" s="12">
        <v>43623</v>
      </c>
      <c r="B452" s="16">
        <v>19.622</v>
      </c>
      <c r="C452">
        <f t="shared" si="7"/>
        <v>-5.3881986790550451E-3</v>
      </c>
    </row>
    <row r="453" spans="1:3" x14ac:dyDescent="0.25">
      <c r="A453" s="3">
        <v>43622</v>
      </c>
      <c r="B453" s="15">
        <v>19.728300000000001</v>
      </c>
      <c r="C453">
        <f t="shared" si="7"/>
        <v>6.6743207041715102E-3</v>
      </c>
    </row>
    <row r="454" spans="1:3" x14ac:dyDescent="0.25">
      <c r="A454" s="12">
        <v>43621</v>
      </c>
      <c r="B454" s="16">
        <v>19.5975</v>
      </c>
      <c r="C454">
        <f t="shared" si="7"/>
        <v>-6.883891693437727E-4</v>
      </c>
    </row>
    <row r="455" spans="1:3" x14ac:dyDescent="0.25">
      <c r="A455" s="3">
        <v>43620</v>
      </c>
      <c r="B455" s="15">
        <v>19.611000000000001</v>
      </c>
      <c r="C455">
        <f t="shared" si="7"/>
        <v>-7.8417484569461848E-3</v>
      </c>
    </row>
    <row r="456" spans="1:3" x14ac:dyDescent="0.25">
      <c r="A456" s="12">
        <v>43619</v>
      </c>
      <c r="B456" s="16">
        <v>19.765999999999998</v>
      </c>
      <c r="C456">
        <f t="shared" si="7"/>
        <v>7.8780307472656741E-3</v>
      </c>
    </row>
    <row r="457" spans="1:3" x14ac:dyDescent="0.25">
      <c r="A457" s="3">
        <v>43616</v>
      </c>
      <c r="B457" s="15">
        <v>19.611499999999999</v>
      </c>
      <c r="C457">
        <f t="shared" si="7"/>
        <v>2.7681343586653195E-2</v>
      </c>
    </row>
    <row r="458" spans="1:3" x14ac:dyDescent="0.25">
      <c r="A458" s="12">
        <v>43615</v>
      </c>
      <c r="B458" s="16">
        <v>19.08325</v>
      </c>
      <c r="C458">
        <f t="shared" si="7"/>
        <v>-9.0998779759587922E-3</v>
      </c>
    </row>
    <row r="459" spans="1:3" x14ac:dyDescent="0.25">
      <c r="A459" s="3">
        <v>43614</v>
      </c>
      <c r="B459" s="15">
        <v>19.258500000000002</v>
      </c>
      <c r="C459">
        <f t="shared" si="7"/>
        <v>4.0404567019447502E-3</v>
      </c>
    </row>
    <row r="460" spans="1:3" x14ac:dyDescent="0.25">
      <c r="A460" s="12">
        <v>43613</v>
      </c>
      <c r="B460" s="16">
        <v>19.181000000000001</v>
      </c>
      <c r="C460">
        <f t="shared" si="7"/>
        <v>6.7445217163102367E-3</v>
      </c>
    </row>
    <row r="461" spans="1:3" x14ac:dyDescent="0.25">
      <c r="A461" s="3">
        <v>43612</v>
      </c>
      <c r="B461" s="15">
        <v>19.052499999999998</v>
      </c>
      <c r="C461">
        <f t="shared" si="7"/>
        <v>-1.9905188444514499E-3</v>
      </c>
    </row>
    <row r="462" spans="1:3" x14ac:dyDescent="0.25">
      <c r="A462" s="12">
        <v>43609</v>
      </c>
      <c r="B462" s="16">
        <v>19.090499999999999</v>
      </c>
      <c r="C462">
        <f t="shared" si="7"/>
        <v>4.6362564728663624E-3</v>
      </c>
    </row>
    <row r="463" spans="1:3" x14ac:dyDescent="0.25">
      <c r="A463" s="3">
        <v>43608</v>
      </c>
      <c r="B463" s="15">
        <v>19.002400000000002</v>
      </c>
      <c r="C463">
        <f t="shared" si="7"/>
        <v>1.6683578667160415E-3</v>
      </c>
    </row>
    <row r="464" spans="1:3" x14ac:dyDescent="0.25">
      <c r="A464" s="12">
        <v>43607</v>
      </c>
      <c r="B464" s="16">
        <v>18.970749999999999</v>
      </c>
      <c r="C464">
        <f t="shared" si="7"/>
        <v>-2.2037958937866087E-3</v>
      </c>
    </row>
    <row r="465" spans="1:3" x14ac:dyDescent="0.25">
      <c r="A465" s="3">
        <v>43606</v>
      </c>
      <c r="B465" s="15">
        <v>19.012650000000001</v>
      </c>
      <c r="C465">
        <f t="shared" si="7"/>
        <v>-4.5472394565302388E-3</v>
      </c>
    </row>
    <row r="466" spans="1:3" x14ac:dyDescent="0.25">
      <c r="A466" s="12">
        <v>43605</v>
      </c>
      <c r="B466" s="16">
        <v>19.099499999999999</v>
      </c>
      <c r="C466">
        <f t="shared" si="7"/>
        <v>-3.0096439460369773E-4</v>
      </c>
    </row>
    <row r="467" spans="1:3" x14ac:dyDescent="0.25">
      <c r="A467" s="3">
        <v>43602</v>
      </c>
      <c r="B467" s="15">
        <v>19.105250000000002</v>
      </c>
      <c r="C467">
        <f t="shared" si="7"/>
        <v>6.6780149273282241E-4</v>
      </c>
    </row>
    <row r="468" spans="1:3" x14ac:dyDescent="0.25">
      <c r="A468" s="12">
        <v>43601</v>
      </c>
      <c r="B468" s="16">
        <v>19.092500000000001</v>
      </c>
      <c r="C468">
        <f t="shared" si="7"/>
        <v>-2.5598829767782272E-3</v>
      </c>
    </row>
    <row r="469" spans="1:3" x14ac:dyDescent="0.25">
      <c r="A469" s="3">
        <v>43600</v>
      </c>
      <c r="B469" s="15">
        <v>19.141500000000001</v>
      </c>
      <c r="C469">
        <f t="shared" si="7"/>
        <v>4.5733101618949945E-4</v>
      </c>
    </row>
    <row r="470" spans="1:3" x14ac:dyDescent="0.25">
      <c r="A470" s="12">
        <v>43599</v>
      </c>
      <c r="B470" s="16">
        <v>19.132750000000001</v>
      </c>
      <c r="C470">
        <f t="shared" si="7"/>
        <v>-2.2814382186530091E-3</v>
      </c>
    </row>
    <row r="471" spans="1:3" x14ac:dyDescent="0.25">
      <c r="A471" s="3">
        <v>43598</v>
      </c>
      <c r="B471" s="15">
        <v>19.176500000000001</v>
      </c>
      <c r="C471">
        <f t="shared" si="7"/>
        <v>3.5211726809158961E-4</v>
      </c>
    </row>
    <row r="472" spans="1:3" x14ac:dyDescent="0.25">
      <c r="A472" s="12">
        <v>43595</v>
      </c>
      <c r="B472" s="16">
        <v>19.169750000000001</v>
      </c>
      <c r="C472">
        <f t="shared" si="7"/>
        <v>-6.9802377683959582E-3</v>
      </c>
    </row>
    <row r="473" spans="1:3" x14ac:dyDescent="0.25">
      <c r="A473" s="3">
        <v>43594</v>
      </c>
      <c r="B473" s="15">
        <v>19.304500000000001</v>
      </c>
      <c r="C473">
        <f t="shared" si="7"/>
        <v>1.2907626518351423E-2</v>
      </c>
    </row>
    <row r="474" spans="1:3" x14ac:dyDescent="0.25">
      <c r="A474" s="12">
        <v>43593</v>
      </c>
      <c r="B474" s="16">
        <v>19.058499999999999</v>
      </c>
      <c r="C474">
        <f t="shared" si="7"/>
        <v>-7.8698845750291291E-5</v>
      </c>
    </row>
    <row r="475" spans="1:3" x14ac:dyDescent="0.25">
      <c r="A475" s="3">
        <v>43592</v>
      </c>
      <c r="B475" s="15">
        <v>19.059999999999999</v>
      </c>
      <c r="C475">
        <f t="shared" si="7"/>
        <v>4.8635183403409332E-3</v>
      </c>
    </row>
    <row r="476" spans="1:3" x14ac:dyDescent="0.25">
      <c r="A476" s="12">
        <v>43591</v>
      </c>
      <c r="B476" s="16">
        <v>18.967749999999999</v>
      </c>
      <c r="C476">
        <f t="shared" si="7"/>
        <v>-2.8650659096585152E-3</v>
      </c>
    </row>
    <row r="477" spans="1:3" x14ac:dyDescent="0.25">
      <c r="A477" s="3">
        <v>43588</v>
      </c>
      <c r="B477" s="15">
        <v>19.02225</v>
      </c>
      <c r="C477">
        <f t="shared" si="7"/>
        <v>-3.9272670148843281E-3</v>
      </c>
    </row>
    <row r="478" spans="1:3" x14ac:dyDescent="0.25">
      <c r="A478" s="12">
        <v>43587</v>
      </c>
      <c r="B478" s="16">
        <v>19.097249999999999</v>
      </c>
      <c r="C478">
        <f t="shared" si="7"/>
        <v>1.2848050914876508E-2</v>
      </c>
    </row>
    <row r="479" spans="1:3" x14ac:dyDescent="0.25">
      <c r="A479" s="3">
        <v>43586</v>
      </c>
      <c r="B479" s="15">
        <v>18.855</v>
      </c>
      <c r="C479">
        <f t="shared" si="7"/>
        <v>-8.8262042065089252E-3</v>
      </c>
    </row>
    <row r="480" spans="1:3" x14ac:dyDescent="0.25">
      <c r="A480" s="12">
        <v>43585</v>
      </c>
      <c r="B480" s="16">
        <v>19.0229</v>
      </c>
      <c r="C480">
        <f t="shared" si="7"/>
        <v>2.7079964769760601E-4</v>
      </c>
    </row>
    <row r="481" spans="1:3" x14ac:dyDescent="0.25">
      <c r="A481" s="3">
        <v>43584</v>
      </c>
      <c r="B481" s="15">
        <v>19.017749999999999</v>
      </c>
      <c r="C481">
        <f t="shared" si="7"/>
        <v>4.0308530520445363E-3</v>
      </c>
    </row>
    <row r="482" spans="1:3" x14ac:dyDescent="0.25">
      <c r="A482" s="12">
        <v>43581</v>
      </c>
      <c r="B482" s="16">
        <v>18.941400000000002</v>
      </c>
      <c r="C482">
        <f t="shared" si="7"/>
        <v>-6.9258395155581409E-3</v>
      </c>
    </row>
    <row r="483" spans="1:3" x14ac:dyDescent="0.25">
      <c r="A483" s="3">
        <v>43580</v>
      </c>
      <c r="B483" s="15">
        <v>19.073499999999999</v>
      </c>
      <c r="C483">
        <f t="shared" si="7"/>
        <v>4.0454501188367242E-3</v>
      </c>
    </row>
    <row r="484" spans="1:3" x14ac:dyDescent="0.25">
      <c r="A484" s="12">
        <v>43579</v>
      </c>
      <c r="B484" s="16">
        <v>18.996649999999999</v>
      </c>
      <c r="C484">
        <f t="shared" si="7"/>
        <v>2.5410982399662885E-3</v>
      </c>
    </row>
    <row r="485" spans="1:3" x14ac:dyDescent="0.25">
      <c r="A485" s="3">
        <v>43578</v>
      </c>
      <c r="B485" s="15">
        <v>18.948499999999999</v>
      </c>
      <c r="C485">
        <f t="shared" si="7"/>
        <v>5.412145491205278E-3</v>
      </c>
    </row>
    <row r="486" spans="1:3" x14ac:dyDescent="0.25">
      <c r="A486" s="12">
        <v>43577</v>
      </c>
      <c r="B486" s="16">
        <v>18.846499999999999</v>
      </c>
      <c r="C486">
        <f t="shared" si="7"/>
        <v>2.2464061065317065E-3</v>
      </c>
    </row>
    <row r="487" spans="1:3" x14ac:dyDescent="0.25">
      <c r="A487" s="3">
        <v>43574</v>
      </c>
      <c r="B487" s="15">
        <v>18.804258000000001</v>
      </c>
      <c r="C487">
        <f t="shared" si="7"/>
        <v>4.2543573930409195E-7</v>
      </c>
    </row>
    <row r="488" spans="1:3" x14ac:dyDescent="0.25">
      <c r="A488" s="12">
        <v>43573</v>
      </c>
      <c r="B488" s="16">
        <v>18.80425</v>
      </c>
      <c r="C488">
        <f t="shared" si="7"/>
        <v>-8.2360286401250704E-4</v>
      </c>
    </row>
    <row r="489" spans="1:3" x14ac:dyDescent="0.25">
      <c r="A489" s="3">
        <v>43572</v>
      </c>
      <c r="B489" s="15">
        <v>18.819749999999999</v>
      </c>
      <c r="C489">
        <f t="shared" si="7"/>
        <v>-7.2924359109610704E-3</v>
      </c>
    </row>
    <row r="490" spans="1:3" x14ac:dyDescent="0.25">
      <c r="A490" s="12">
        <v>43571</v>
      </c>
      <c r="B490" s="16">
        <v>18.957999999999998</v>
      </c>
      <c r="C490">
        <f t="shared" si="7"/>
        <v>5.3027892671544397E-3</v>
      </c>
    </row>
    <row r="491" spans="1:3" x14ac:dyDescent="0.25">
      <c r="A491" s="3">
        <v>43570</v>
      </c>
      <c r="B491" s="15">
        <v>18.858000000000001</v>
      </c>
      <c r="C491">
        <f t="shared" si="7"/>
        <v>4.5545345585298325E-3</v>
      </c>
    </row>
    <row r="492" spans="1:3" x14ac:dyDescent="0.25">
      <c r="A492" s="12">
        <v>43567</v>
      </c>
      <c r="B492" s="16">
        <v>18.772500000000001</v>
      </c>
      <c r="C492">
        <f t="shared" si="7"/>
        <v>-2.539810736279402E-3</v>
      </c>
    </row>
    <row r="493" spans="1:3" x14ac:dyDescent="0.25">
      <c r="A493" s="3">
        <v>43566</v>
      </c>
      <c r="B493" s="15">
        <v>18.8203</v>
      </c>
      <c r="C493">
        <f t="shared" si="7"/>
        <v>-1.0854132664570582E-3</v>
      </c>
    </row>
    <row r="494" spans="1:3" x14ac:dyDescent="0.25">
      <c r="A494" s="12">
        <v>43565</v>
      </c>
      <c r="B494" s="16">
        <v>18.84075</v>
      </c>
      <c r="C494">
        <f t="shared" si="7"/>
        <v>-3.9649498433844688E-3</v>
      </c>
    </row>
    <row r="495" spans="1:3" x14ac:dyDescent="0.25">
      <c r="A495" s="3">
        <v>43564</v>
      </c>
      <c r="B495" s="15">
        <v>18.915749999999999</v>
      </c>
      <c r="C495">
        <f t="shared" si="7"/>
        <v>-3.7945417583922225E-3</v>
      </c>
    </row>
    <row r="496" spans="1:3" x14ac:dyDescent="0.25">
      <c r="A496" s="12">
        <v>43563</v>
      </c>
      <c r="B496" s="16">
        <v>18.9878</v>
      </c>
      <c r="C496">
        <f t="shared" si="7"/>
        <v>-5.2832442315198236E-3</v>
      </c>
    </row>
    <row r="497" spans="1:3" x14ac:dyDescent="0.25">
      <c r="A497" s="3">
        <v>43560</v>
      </c>
      <c r="B497" s="15">
        <v>19.088650000000001</v>
      </c>
      <c r="C497">
        <f t="shared" si="7"/>
        <v>-4.0176044120600052E-3</v>
      </c>
    </row>
    <row r="498" spans="1:3" x14ac:dyDescent="0.25">
      <c r="A498" s="12">
        <v>43559</v>
      </c>
      <c r="B498" s="16">
        <v>19.165649999999999</v>
      </c>
      <c r="C498">
        <f t="shared" si="7"/>
        <v>-4.4851819497504497E-4</v>
      </c>
    </row>
    <row r="499" spans="1:3" x14ac:dyDescent="0.25">
      <c r="A499" s="3">
        <v>43558</v>
      </c>
      <c r="B499" s="15">
        <v>19.174250000000001</v>
      </c>
      <c r="C499">
        <f t="shared" si="7"/>
        <v>-2.7435377333957511E-3</v>
      </c>
    </row>
    <row r="500" spans="1:3" x14ac:dyDescent="0.25">
      <c r="A500" s="12">
        <v>43557</v>
      </c>
      <c r="B500" s="16">
        <v>19.227</v>
      </c>
      <c r="C500">
        <f t="shared" si="7"/>
        <v>6.3753106337594012E-4</v>
      </c>
    </row>
    <row r="501" spans="1:3" x14ac:dyDescent="0.25">
      <c r="A501" s="3">
        <v>43556</v>
      </c>
      <c r="B501" s="15">
        <v>19.214749999999999</v>
      </c>
      <c r="C501">
        <f t="shared" si="7"/>
        <v>-9.4213171800491269E-3</v>
      </c>
    </row>
    <row r="502" spans="1:3" x14ac:dyDescent="0.25">
      <c r="A502" s="12">
        <v>43553</v>
      </c>
      <c r="B502" s="16">
        <v>19.397500000000001</v>
      </c>
      <c r="C502">
        <f t="shared" si="7"/>
        <v>1.4197212183788555E-3</v>
      </c>
    </row>
    <row r="503" spans="1:3" x14ac:dyDescent="0.25">
      <c r="A503" s="3">
        <v>43552</v>
      </c>
      <c r="B503" s="15">
        <v>19.37</v>
      </c>
      <c r="C503">
        <f t="shared" si="7"/>
        <v>1.0387650582173169E-3</v>
      </c>
    </row>
    <row r="504" spans="1:3" x14ac:dyDescent="0.25">
      <c r="A504" s="12">
        <v>43551</v>
      </c>
      <c r="B504" s="16">
        <v>19.349900000000002</v>
      </c>
      <c r="C504">
        <f t="shared" si="7"/>
        <v>1.2527144763350151E-2</v>
      </c>
    </row>
    <row r="505" spans="1:3" x14ac:dyDescent="0.25">
      <c r="A505" s="3">
        <v>43550</v>
      </c>
      <c r="B505" s="15">
        <v>19.110499999999998</v>
      </c>
      <c r="C505">
        <f t="shared" si="7"/>
        <v>6.0143449365004376E-3</v>
      </c>
    </row>
    <row r="506" spans="1:3" x14ac:dyDescent="0.25">
      <c r="A506" s="12">
        <v>43549</v>
      </c>
      <c r="B506" s="16">
        <v>18.99625</v>
      </c>
      <c r="C506">
        <f t="shared" si="7"/>
        <v>-8.5981942487345364E-3</v>
      </c>
    </row>
    <row r="507" spans="1:3" x14ac:dyDescent="0.25">
      <c r="A507" s="3">
        <v>43546</v>
      </c>
      <c r="B507" s="15">
        <v>19.161000000000001</v>
      </c>
      <c r="C507">
        <f t="shared" si="7"/>
        <v>1.6498673740052983E-2</v>
      </c>
    </row>
    <row r="508" spans="1:3" x14ac:dyDescent="0.25">
      <c r="A508" s="12">
        <v>43545</v>
      </c>
      <c r="B508" s="16">
        <v>18.850000000000001</v>
      </c>
      <c r="C508">
        <f t="shared" si="7"/>
        <v>-2.4475755771645735E-3</v>
      </c>
    </row>
    <row r="509" spans="1:3" x14ac:dyDescent="0.25">
      <c r="A509" s="3">
        <v>43544</v>
      </c>
      <c r="B509" s="15">
        <v>18.896249999999998</v>
      </c>
      <c r="C509">
        <f t="shared" si="7"/>
        <v>-5.141124255682139E-3</v>
      </c>
    </row>
    <row r="510" spans="1:3" x14ac:dyDescent="0.25">
      <c r="A510" s="12">
        <v>43543</v>
      </c>
      <c r="B510" s="16">
        <v>18.9939</v>
      </c>
      <c r="C510">
        <f t="shared" si="7"/>
        <v>-6.2703551108495015E-3</v>
      </c>
    </row>
    <row r="511" spans="1:3" x14ac:dyDescent="0.25">
      <c r="A511" s="3">
        <v>43542</v>
      </c>
      <c r="B511" s="15">
        <v>19.11375</v>
      </c>
      <c r="C511">
        <f t="shared" si="7"/>
        <v>-5.2434359468110925E-3</v>
      </c>
    </row>
    <row r="512" spans="1:3" x14ac:dyDescent="0.25">
      <c r="A512" s="12">
        <v>43539</v>
      </c>
      <c r="B512" s="16">
        <v>19.214500000000001</v>
      </c>
      <c r="C512">
        <f t="shared" si="7"/>
        <v>-4.4687382614665427E-3</v>
      </c>
    </row>
    <row r="513" spans="1:3" x14ac:dyDescent="0.25">
      <c r="A513" s="3">
        <v>43538</v>
      </c>
      <c r="B513" s="15">
        <v>19.300750000000001</v>
      </c>
      <c r="C513">
        <f t="shared" si="7"/>
        <v>-1.8617399511292598E-3</v>
      </c>
    </row>
    <row r="514" spans="1:3" x14ac:dyDescent="0.25">
      <c r="A514" s="12">
        <v>43537</v>
      </c>
      <c r="B514" s="16">
        <v>19.336749999999999</v>
      </c>
      <c r="C514">
        <f t="shared" si="7"/>
        <v>1.8003315718577717E-3</v>
      </c>
    </row>
    <row r="515" spans="1:3" x14ac:dyDescent="0.25">
      <c r="A515" s="3">
        <v>43536</v>
      </c>
      <c r="B515" s="15">
        <v>19.302</v>
      </c>
      <c r="C515">
        <f t="shared" ref="C515:C522" si="8">B515/B516-1</f>
        <v>-6.4471296760993946E-3</v>
      </c>
    </row>
    <row r="516" spans="1:3" x14ac:dyDescent="0.25">
      <c r="A516" s="12">
        <v>43535</v>
      </c>
      <c r="B516" s="16">
        <v>19.427250000000001</v>
      </c>
      <c r="C516">
        <f t="shared" si="8"/>
        <v>-4.1903736736890185E-3</v>
      </c>
    </row>
    <row r="517" spans="1:3" x14ac:dyDescent="0.25">
      <c r="A517" s="3">
        <v>43532</v>
      </c>
      <c r="B517" s="15">
        <v>19.509</v>
      </c>
      <c r="C517">
        <f t="shared" si="8"/>
        <v>8.9782725803555508E-4</v>
      </c>
    </row>
    <row r="518" spans="1:3" x14ac:dyDescent="0.25">
      <c r="A518" s="12">
        <v>43531</v>
      </c>
      <c r="B518" s="16">
        <v>19.491499999999998</v>
      </c>
      <c r="C518">
        <f t="shared" si="8"/>
        <v>7.6511489647685949E-3</v>
      </c>
    </row>
    <row r="519" spans="1:3" x14ac:dyDescent="0.25">
      <c r="A519" s="3">
        <v>43530</v>
      </c>
      <c r="B519" s="15">
        <v>19.343499999999999</v>
      </c>
      <c r="C519">
        <f t="shared" si="8"/>
        <v>4.4918730851117861E-3</v>
      </c>
    </row>
    <row r="520" spans="1:3" x14ac:dyDescent="0.25">
      <c r="A520" s="12">
        <v>43529</v>
      </c>
      <c r="B520" s="16">
        <v>19.257000000000001</v>
      </c>
      <c r="C520">
        <f t="shared" si="8"/>
        <v>-3.2299139724836223E-3</v>
      </c>
    </row>
    <row r="521" spans="1:3" x14ac:dyDescent="0.25">
      <c r="A521" s="3">
        <v>43528</v>
      </c>
      <c r="B521" s="15">
        <v>19.319400000000002</v>
      </c>
      <c r="C521">
        <f t="shared" si="8"/>
        <v>1.4176824132221544E-3</v>
      </c>
    </row>
    <row r="522" spans="1:3" x14ac:dyDescent="0.25">
      <c r="A522" s="12">
        <v>43525</v>
      </c>
      <c r="B522" s="16">
        <v>19.29205</v>
      </c>
      <c r="C522" t="e">
        <f t="shared" si="8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2225-0CF0-45E0-8388-01FD1D204A13}">
  <dimension ref="B5:C6"/>
  <sheetViews>
    <sheetView workbookViewId="0">
      <selection activeCell="C6" sqref="C6"/>
    </sheetView>
  </sheetViews>
  <sheetFormatPr baseColWidth="10" defaultRowHeight="12.5" x14ac:dyDescent="0.25"/>
  <sheetData>
    <row r="5" spans="2:3" x14ac:dyDescent="0.25">
      <c r="B5">
        <f>546824-417283</f>
        <v>129541</v>
      </c>
      <c r="C5">
        <v>4.4299999999999999E-2</v>
      </c>
    </row>
    <row r="6" spans="2:3" x14ac:dyDescent="0.25">
      <c r="C6">
        <f>B5/C5</f>
        <v>2924176.0722347628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266C05DF098443BFE1E1B7BD3BF03C" ma:contentTypeVersion="3" ma:contentTypeDescription="Crear nuevo documento." ma:contentTypeScope="" ma:versionID="f8e982add84c64f6313a7d83aa9ebaff">
  <xsd:schema xmlns:xsd="http://www.w3.org/2001/XMLSchema" xmlns:xs="http://www.w3.org/2001/XMLSchema" xmlns:p="http://schemas.microsoft.com/office/2006/metadata/properties" xmlns:ns2="c4d970f6-82bc-4b09-8d8a-db887edc4c04" targetNamespace="http://schemas.microsoft.com/office/2006/metadata/properties" ma:root="true" ma:fieldsID="52e35734e516f2d164679073c1cea7b9" ns2:_="">
    <xsd:import namespace="c4d970f6-82bc-4b09-8d8a-db887edc4c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970f6-82bc-4b09-8d8a-db887edc4c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C81AFD-B13B-4471-968B-1B401FD88B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8D0548F-E0B1-4F60-9FC7-DB513D093C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70E7FF-953B-4B00-AC78-A2F9CD51B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d970f6-82bc-4b09-8d8a-db887edc4c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EWJ</vt:lpstr>
      <vt:lpstr>EEM</vt:lpstr>
      <vt:lpstr>FEZ</vt:lpstr>
      <vt:lpstr>Hoja1</vt:lpstr>
      <vt:lpstr>USDMXN</vt:lpstr>
      <vt:lpstr>Hoja2</vt:lpstr>
      <vt:lpstr>Hoja3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Fernando</cp:lastModifiedBy>
  <dcterms:created xsi:type="dcterms:W3CDTF">2021-03-01T17:13:27Z</dcterms:created>
  <dcterms:modified xsi:type="dcterms:W3CDTF">2021-03-04T00:28:41Z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0x01010021266C05DF098443BFE1E1B7BD3BF03C</vt:lpwstr>
  </property>
</Properties>
</file>