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g04\Dropbox\StocksProject\Beta 4.0\"/>
    </mc:Choice>
  </mc:AlternateContent>
  <bookViews>
    <workbookView xWindow="0" yWindow="0" windowWidth="21600" windowHeight="9080"/>
  </bookViews>
  <sheets>
    <sheet name="stocks_selected" sheetId="1" r:id="rId1"/>
  </sheets>
  <calcPr calcId="152511"/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G8" i="1" l="1"/>
  <c r="F8" i="1"/>
  <c r="I8" i="1" s="1"/>
  <c r="E8" i="1"/>
  <c r="G7" i="1"/>
  <c r="F7" i="1"/>
  <c r="I7" i="1" s="1"/>
  <c r="E7" i="1"/>
  <c r="H6" i="1"/>
  <c r="G6" i="1"/>
  <c r="F6" i="1"/>
  <c r="I6" i="1" s="1"/>
  <c r="E6" i="1"/>
  <c r="I5" i="1"/>
  <c r="H5" i="1"/>
  <c r="G5" i="1"/>
  <c r="F5" i="1"/>
  <c r="E5" i="1"/>
  <c r="G4" i="1"/>
  <c r="F4" i="1"/>
  <c r="I4" i="1" s="1"/>
  <c r="E4" i="1"/>
  <c r="G3" i="1"/>
  <c r="F3" i="1"/>
  <c r="I3" i="1" s="1"/>
  <c r="E3" i="1"/>
  <c r="H2" i="1"/>
  <c r="G2" i="1"/>
  <c r="F2" i="1"/>
  <c r="I2" i="1" s="1"/>
  <c r="E2" i="1"/>
  <c r="H3" i="1" l="1"/>
  <c r="H7" i="1"/>
  <c r="H4" i="1"/>
  <c r="H8" i="1"/>
</calcChain>
</file>

<file path=xl/sharedStrings.xml><?xml version="1.0" encoding="utf-8"?>
<sst xmlns="http://schemas.openxmlformats.org/spreadsheetml/2006/main" count="124" uniqueCount="74">
  <si>
    <t>signal</t>
  </si>
  <si>
    <t>ticker</t>
  </si>
  <si>
    <t>price</t>
  </si>
  <si>
    <t>ATR</t>
  </si>
  <si>
    <t>QTY</t>
  </si>
  <si>
    <t>STP Price</t>
  </si>
  <si>
    <t>Trail AMT</t>
  </si>
  <si>
    <t>SL</t>
  </si>
  <si>
    <t>TP</t>
  </si>
  <si>
    <t>Green Count</t>
  </si>
  <si>
    <t>Red Count</t>
  </si>
  <si>
    <t>Input By User</t>
  </si>
  <si>
    <t>SELL</t>
  </si>
  <si>
    <t>AAXN</t>
  </si>
  <si>
    <t>Order Size</t>
  </si>
  <si>
    <t>SL (xATR)</t>
  </si>
  <si>
    <t>TP (xATR)</t>
  </si>
  <si>
    <t>Stop (xATR)</t>
  </si>
  <si>
    <t>Trail (xATR)</t>
  </si>
  <si>
    <t>Lookback (days)</t>
  </si>
  <si>
    <t>Order Type</t>
  </si>
  <si>
    <t>AKCA</t>
  </si>
  <si>
    <t>STP LMT</t>
  </si>
  <si>
    <t>APRN</t>
  </si>
  <si>
    <t>ARWR</t>
  </si>
  <si>
    <t>TRAIL</t>
  </si>
  <si>
    <t>CDZI</t>
  </si>
  <si>
    <t>CONN</t>
  </si>
  <si>
    <t>CORT</t>
  </si>
  <si>
    <t>CURO</t>
  </si>
  <si>
    <t>CVGW</t>
  </si>
  <si>
    <t>DLX</t>
  </si>
  <si>
    <t>EBIX</t>
  </si>
  <si>
    <t>EVER</t>
  </si>
  <si>
    <t>KMX</t>
  </si>
  <si>
    <t>LAD</t>
  </si>
  <si>
    <t>OPTN</t>
  </si>
  <si>
    <t>SAH</t>
  </si>
  <si>
    <t>SNBR</t>
  </si>
  <si>
    <t>VC</t>
  </si>
  <si>
    <t>WU</t>
  </si>
  <si>
    <t>BUY</t>
  </si>
  <si>
    <t>ANGO</t>
  </si>
  <si>
    <t>AROC</t>
  </si>
  <si>
    <t>ASA</t>
  </si>
  <si>
    <t>BH</t>
  </si>
  <si>
    <t>CNBKA</t>
  </si>
  <si>
    <t>CNCE</t>
  </si>
  <si>
    <t>CXO</t>
  </si>
  <si>
    <t>DMLP</t>
  </si>
  <si>
    <t>DX</t>
  </si>
  <si>
    <t>EPD</t>
  </si>
  <si>
    <t>ET</t>
  </si>
  <si>
    <t>GE</t>
  </si>
  <si>
    <t>GIFI</t>
  </si>
  <si>
    <t>GLDD</t>
  </si>
  <si>
    <t>GLPI</t>
  </si>
  <si>
    <t>KINS</t>
  </si>
  <si>
    <t>KMI</t>
  </si>
  <si>
    <t>KRP</t>
  </si>
  <si>
    <t>LAND</t>
  </si>
  <si>
    <t>LNG</t>
  </si>
  <si>
    <t>MTEX</t>
  </si>
  <si>
    <t>MYL</t>
  </si>
  <si>
    <t>OKE</t>
  </si>
  <si>
    <t>OXY</t>
  </si>
  <si>
    <t>PATI</t>
  </si>
  <si>
    <t>POPE</t>
  </si>
  <si>
    <t>RGR</t>
  </si>
  <si>
    <t>SCPH</t>
  </si>
  <si>
    <t>TAYD</t>
  </si>
  <si>
    <t>TDW</t>
  </si>
  <si>
    <t>TPL</t>
  </si>
  <si>
    <t>WES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</si>
</sst>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" fontId="0" fillId="3" borderId="0" xfId="0" applyNumberFormat="1" applyFill="1"/>
    <xf numFmtId="164" fontId="0" fillId="3" borderId="0" xfId="0" applyNumberFormat="1" applyFill="1"/>
    <xf numFmtId="0" fontId="1" fillId="0" borderId="2" xfId="0" applyFont="1" applyBorder="1"/>
    <xf numFmtId="0" fontId="1" fillId="0" borderId="3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A4" sqref="A4"/>
    </sheetView>
  </sheetViews>
  <sheetFormatPr defaultColWidth="11.453125" defaultRowHeight="14.5" x14ac:dyDescent="0.35"/>
  <cols>
    <col min="2" max="2" width="9.81640625" style="9" customWidth="1"/>
    <col min="3" max="4" width="13.54296875" style="9" bestFit="1" customWidth="1"/>
    <col min="6" max="6" width="10.54296875" style="9" bestFit="1" customWidth="1"/>
    <col min="7" max="7" width="13.54296875" style="9" bestFit="1" customWidth="1"/>
    <col min="8" max="9" width="10.54296875" style="9" bestFit="1" customWidth="1"/>
    <col min="10" max="11" width="9.1796875" style="9" customWidth="1"/>
    <col min="14" max="14" width="9.453125" style="9" bestFit="1" customWidth="1"/>
    <col min="15" max="15" width="8.453125" style="9" bestFit="1" customWidth="1"/>
    <col min="19" max="19" width="9.1796875" style="9" customWidth="1"/>
    <col min="20" max="20" width="10.81640625" style="9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1" t="s">
        <v>9</v>
      </c>
      <c r="K1" s="12" t="s">
        <v>10</v>
      </c>
      <c r="N1" s="13" t="s">
        <v>11</v>
      </c>
      <c r="O1" s="14"/>
      <c r="P1" s="14"/>
      <c r="Q1" s="14"/>
      <c r="R1" s="14"/>
      <c r="S1" s="14"/>
      <c r="T1" s="15"/>
    </row>
    <row r="2" spans="1:20" x14ac:dyDescent="0.35">
      <c r="A2" t="s">
        <v>12</v>
      </c>
      <c r="B2" t="s">
        <v>13</v>
      </c>
      <c r="C2" s="1">
        <v>68.75</v>
      </c>
      <c r="D2" s="1">
        <v>3.7225000000000001</v>
      </c>
      <c r="E2" s="2">
        <f t="shared" ref="E2:E52" si="0">$N$3/C2</f>
        <v>43.636363636363633</v>
      </c>
      <c r="F2" s="3">
        <f t="shared" ref="F2:F52" si="1">IF(A2="BUY",C2+(D2*$Q$3),C2-(D2*$Q$3))</f>
        <v>68.005499999999998</v>
      </c>
      <c r="G2" s="3">
        <f t="shared" ref="G2:G52" si="2">D2*$R$3</f>
        <v>2.2334999999999998</v>
      </c>
      <c r="H2" s="1">
        <f t="shared" ref="H2:H52" si="3">IF(A2="BUY",F2-(D2*$O$3),F2+(D2*$O$3))</f>
        <v>71.727999999999994</v>
      </c>
      <c r="I2" s="1">
        <f t="shared" ref="I2:I52" si="4">IF(A2="BUY",(D2*$P$3)+F2,((D2*$P$3)-F2)*-1)</f>
        <v>65.399749999999997</v>
      </c>
      <c r="J2">
        <v>7</v>
      </c>
      <c r="K2">
        <v>3</v>
      </c>
      <c r="N2" s="4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5" t="s">
        <v>20</v>
      </c>
    </row>
    <row r="3" spans="1:20" ht="15.75" customHeight="1" x14ac:dyDescent="0.35">
      <c r="A3" t="s">
        <v>12</v>
      </c>
      <c r="B3" t="s">
        <v>21</v>
      </c>
      <c r="C3" s="1">
        <v>16.7</v>
      </c>
      <c r="D3" s="1">
        <v>1.0194000000000001</v>
      </c>
      <c r="E3" s="2">
        <f t="shared" si="0"/>
        <v>179.64071856287427</v>
      </c>
      <c r="F3" s="3">
        <f t="shared" si="1"/>
        <v>16.496119999999998</v>
      </c>
      <c r="G3" s="3">
        <f t="shared" si="2"/>
        <v>0.61164000000000007</v>
      </c>
      <c r="H3" s="1">
        <f t="shared" si="3"/>
        <v>17.515519999999999</v>
      </c>
      <c r="I3" s="1">
        <f t="shared" si="4"/>
        <v>15.782539999999997</v>
      </c>
      <c r="J3">
        <v>3</v>
      </c>
      <c r="K3">
        <v>7</v>
      </c>
      <c r="N3" s="6">
        <v>3000</v>
      </c>
      <c r="O3" s="7">
        <v>1</v>
      </c>
      <c r="P3" s="7">
        <v>0.7</v>
      </c>
      <c r="Q3" s="7">
        <v>0.2</v>
      </c>
      <c r="R3" s="7">
        <v>0.6</v>
      </c>
      <c r="S3" s="7">
        <v>10</v>
      </c>
      <c r="T3" s="8" t="s">
        <v>22</v>
      </c>
    </row>
    <row r="4" spans="1:20" x14ac:dyDescent="0.35">
      <c r="A4" t="s">
        <v>12</v>
      </c>
      <c r="B4" t="s">
        <v>23</v>
      </c>
      <c r="C4" s="1">
        <v>6.09</v>
      </c>
      <c r="D4" s="1">
        <v>0.28499999999999998</v>
      </c>
      <c r="E4" s="2">
        <f t="shared" si="0"/>
        <v>492.61083743842363</v>
      </c>
      <c r="F4" s="3">
        <f t="shared" si="1"/>
        <v>6.0329999999999995</v>
      </c>
      <c r="G4" s="3">
        <f t="shared" si="2"/>
        <v>0.17099999999999999</v>
      </c>
      <c r="H4" s="1">
        <f t="shared" si="3"/>
        <v>6.3179999999999996</v>
      </c>
      <c r="I4" s="1">
        <f t="shared" si="4"/>
        <v>5.8334999999999999</v>
      </c>
      <c r="J4">
        <v>2</v>
      </c>
      <c r="K4">
        <v>8</v>
      </c>
    </row>
    <row r="5" spans="1:20" hidden="1" x14ac:dyDescent="0.35">
      <c r="A5" t="s">
        <v>12</v>
      </c>
      <c r="B5" t="s">
        <v>24</v>
      </c>
      <c r="C5" s="1">
        <v>59.435000000000002</v>
      </c>
      <c r="D5" s="1">
        <v>2.8273000000000001</v>
      </c>
      <c r="E5" s="2">
        <f t="shared" si="0"/>
        <v>50.475309161268612</v>
      </c>
      <c r="F5" s="3">
        <f t="shared" si="1"/>
        <v>58.869540000000001</v>
      </c>
      <c r="G5" s="3">
        <f t="shared" si="2"/>
        <v>1.69638</v>
      </c>
      <c r="H5" s="1">
        <f t="shared" si="3"/>
        <v>61.696840000000002</v>
      </c>
      <c r="I5" s="1">
        <f t="shared" si="4"/>
        <v>56.890430000000002</v>
      </c>
      <c r="J5">
        <v>2</v>
      </c>
      <c r="K5">
        <v>8</v>
      </c>
      <c r="T5" t="s">
        <v>25</v>
      </c>
    </row>
    <row r="6" spans="1:20" hidden="1" x14ac:dyDescent="0.35">
      <c r="A6" t="s">
        <v>12</v>
      </c>
      <c r="B6" t="s">
        <v>26</v>
      </c>
      <c r="C6">
        <v>10.355</v>
      </c>
      <c r="D6">
        <v>0.36969999999999997</v>
      </c>
      <c r="E6" s="2">
        <f t="shared" si="0"/>
        <v>289.71511347175277</v>
      </c>
      <c r="F6" s="3">
        <f t="shared" si="1"/>
        <v>10.28106</v>
      </c>
      <c r="G6" s="3">
        <f t="shared" si="2"/>
        <v>0.22181999999999999</v>
      </c>
      <c r="H6" s="1">
        <f t="shared" si="3"/>
        <v>10.65076</v>
      </c>
      <c r="I6" s="1">
        <f t="shared" si="4"/>
        <v>10.022270000000001</v>
      </c>
      <c r="J6">
        <v>4</v>
      </c>
      <c r="K6">
        <v>5</v>
      </c>
      <c r="T6" t="s">
        <v>22</v>
      </c>
    </row>
    <row r="7" spans="1:20" x14ac:dyDescent="0.35">
      <c r="A7" t="s">
        <v>12</v>
      </c>
      <c r="B7" t="s">
        <v>27</v>
      </c>
      <c r="C7">
        <v>11.53</v>
      </c>
      <c r="D7">
        <v>0.49530000000000002</v>
      </c>
      <c r="E7" s="2">
        <f t="shared" si="0"/>
        <v>260.19080659150046</v>
      </c>
      <c r="F7" s="3">
        <f t="shared" si="1"/>
        <v>11.43094</v>
      </c>
      <c r="G7" s="3">
        <f t="shared" si="2"/>
        <v>0.29718</v>
      </c>
      <c r="H7" s="1">
        <f t="shared" si="3"/>
        <v>11.92624</v>
      </c>
      <c r="I7" s="1">
        <f t="shared" si="4"/>
        <v>11.08423</v>
      </c>
      <c r="J7">
        <v>2</v>
      </c>
      <c r="K7">
        <v>6</v>
      </c>
    </row>
    <row r="8" spans="1:20" x14ac:dyDescent="0.35">
      <c r="A8" t="s">
        <v>12</v>
      </c>
      <c r="B8" t="s">
        <v>28</v>
      </c>
      <c r="C8">
        <v>11.93</v>
      </c>
      <c r="D8">
        <v>0.44890000000000002</v>
      </c>
      <c r="E8" s="2">
        <f t="shared" si="0"/>
        <v>251.46689019279128</v>
      </c>
      <c r="F8" s="3">
        <f t="shared" si="1"/>
        <v>11.84022</v>
      </c>
      <c r="G8" s="3">
        <f t="shared" si="2"/>
        <v>0.26934000000000002</v>
      </c>
      <c r="H8" s="1">
        <f t="shared" si="3"/>
        <v>12.28912</v>
      </c>
      <c r="I8" s="1">
        <f t="shared" si="4"/>
        <v>11.52599</v>
      </c>
      <c r="J8">
        <v>3</v>
      </c>
      <c r="K8">
        <v>7</v>
      </c>
    </row>
    <row r="9" spans="1:20" x14ac:dyDescent="0.35">
      <c r="A9" t="s">
        <v>12</v>
      </c>
      <c r="B9" t="s">
        <v>29</v>
      </c>
      <c r="C9">
        <v>10.4</v>
      </c>
      <c r="D9">
        <v>0.62339999999999995</v>
      </c>
      <c r="E9" s="2">
        <f t="shared" si="0"/>
        <v>288.46153846153845</v>
      </c>
      <c r="F9" s="3">
        <f t="shared" si="1"/>
        <v>10.275320000000001</v>
      </c>
      <c r="G9" s="3">
        <f t="shared" si="2"/>
        <v>0.37403999999999998</v>
      </c>
      <c r="H9" s="1">
        <f t="shared" si="3"/>
        <v>10.898720000000001</v>
      </c>
      <c r="I9" s="1">
        <f t="shared" si="4"/>
        <v>9.8389400000000009</v>
      </c>
      <c r="J9">
        <v>1</v>
      </c>
      <c r="K9">
        <v>9</v>
      </c>
    </row>
    <row r="10" spans="1:20" x14ac:dyDescent="0.35">
      <c r="A10" t="s">
        <v>12</v>
      </c>
      <c r="B10" t="s">
        <v>30</v>
      </c>
      <c r="C10">
        <v>85.76</v>
      </c>
      <c r="D10">
        <v>2.5009000000000001</v>
      </c>
      <c r="E10" s="2">
        <f t="shared" si="0"/>
        <v>34.981343283582085</v>
      </c>
      <c r="F10" s="3">
        <f t="shared" si="1"/>
        <v>85.259820000000005</v>
      </c>
      <c r="G10" s="3">
        <f t="shared" si="2"/>
        <v>1.50054</v>
      </c>
      <c r="H10" s="1">
        <f t="shared" si="3"/>
        <v>87.760720000000006</v>
      </c>
      <c r="I10" s="1">
        <f t="shared" si="4"/>
        <v>83.509190000000004</v>
      </c>
      <c r="J10">
        <v>4</v>
      </c>
      <c r="K10">
        <v>6</v>
      </c>
    </row>
    <row r="11" spans="1:20" x14ac:dyDescent="0.35">
      <c r="A11" t="s">
        <v>12</v>
      </c>
      <c r="B11" t="s">
        <v>31</v>
      </c>
      <c r="C11" s="1">
        <v>48.83</v>
      </c>
      <c r="D11" s="1">
        <v>0.95509999999999995</v>
      </c>
      <c r="E11" s="2">
        <f t="shared" si="0"/>
        <v>61.437640794593491</v>
      </c>
      <c r="F11" s="3">
        <f t="shared" si="1"/>
        <v>48.638979999999997</v>
      </c>
      <c r="G11" s="3">
        <f t="shared" si="2"/>
        <v>0.5730599999999999</v>
      </c>
      <c r="H11" s="1">
        <f t="shared" si="3"/>
        <v>49.594079999999998</v>
      </c>
      <c r="I11" s="1">
        <f t="shared" si="4"/>
        <v>47.970409999999994</v>
      </c>
      <c r="J11">
        <v>3</v>
      </c>
      <c r="K11">
        <v>7</v>
      </c>
    </row>
    <row r="12" spans="1:20" x14ac:dyDescent="0.35">
      <c r="A12" t="s">
        <v>12</v>
      </c>
      <c r="B12" t="s">
        <v>32</v>
      </c>
      <c r="C12">
        <v>32.67</v>
      </c>
      <c r="D12">
        <v>0.98160000000000003</v>
      </c>
      <c r="E12" s="2">
        <f t="shared" si="0"/>
        <v>91.827364554637271</v>
      </c>
      <c r="F12" s="3">
        <f t="shared" si="1"/>
        <v>32.473680000000002</v>
      </c>
      <c r="G12" s="3">
        <f t="shared" si="2"/>
        <v>0.58896000000000004</v>
      </c>
      <c r="H12" s="1">
        <f t="shared" si="3"/>
        <v>33.455280000000002</v>
      </c>
      <c r="I12" s="1">
        <f t="shared" si="4"/>
        <v>31.786560000000001</v>
      </c>
      <c r="J12">
        <v>3</v>
      </c>
      <c r="K12">
        <v>7</v>
      </c>
    </row>
    <row r="13" spans="1:20" x14ac:dyDescent="0.35">
      <c r="A13" t="s">
        <v>12</v>
      </c>
      <c r="B13" t="s">
        <v>33</v>
      </c>
      <c r="C13">
        <v>30.56</v>
      </c>
      <c r="D13">
        <v>2.5695000000000001</v>
      </c>
      <c r="E13" s="2">
        <f t="shared" si="0"/>
        <v>98.167539267015712</v>
      </c>
      <c r="F13" s="3">
        <f t="shared" si="1"/>
        <v>30.046099999999999</v>
      </c>
      <c r="G13" s="3">
        <f t="shared" si="2"/>
        <v>1.5417000000000001</v>
      </c>
      <c r="H13" s="1">
        <f t="shared" si="3"/>
        <v>32.615600000000001</v>
      </c>
      <c r="I13" s="1">
        <f t="shared" si="4"/>
        <v>28.247450000000001</v>
      </c>
      <c r="J13">
        <v>6</v>
      </c>
      <c r="K13">
        <v>4</v>
      </c>
    </row>
    <row r="14" spans="1:20" x14ac:dyDescent="0.35">
      <c r="A14" t="s">
        <v>12</v>
      </c>
      <c r="B14" t="s">
        <v>34</v>
      </c>
      <c r="C14">
        <v>87.05</v>
      </c>
      <c r="D14">
        <v>1.8694</v>
      </c>
      <c r="E14" s="2">
        <f t="shared" si="0"/>
        <v>34.46295232624928</v>
      </c>
      <c r="F14" s="3">
        <f t="shared" si="1"/>
        <v>86.676119999999997</v>
      </c>
      <c r="G14" s="3">
        <f t="shared" si="2"/>
        <v>1.12164</v>
      </c>
      <c r="H14" s="1">
        <f t="shared" si="3"/>
        <v>88.545519999999996</v>
      </c>
      <c r="I14" s="1">
        <f t="shared" si="4"/>
        <v>85.367539999999991</v>
      </c>
      <c r="J14">
        <v>4</v>
      </c>
      <c r="K14">
        <v>6</v>
      </c>
    </row>
    <row r="15" spans="1:20" x14ac:dyDescent="0.35">
      <c r="A15" t="s">
        <v>12</v>
      </c>
      <c r="B15" t="s">
        <v>35</v>
      </c>
      <c r="C15">
        <v>141.68</v>
      </c>
      <c r="D15">
        <v>3.6572</v>
      </c>
      <c r="E15" s="2">
        <f t="shared" si="0"/>
        <v>21.174477696216826</v>
      </c>
      <c r="F15" s="3">
        <f t="shared" si="1"/>
        <v>140.94856000000001</v>
      </c>
      <c r="G15" s="3">
        <f t="shared" si="2"/>
        <v>2.1943199999999998</v>
      </c>
      <c r="H15" s="1">
        <f t="shared" si="3"/>
        <v>144.60576</v>
      </c>
      <c r="I15" s="1">
        <f t="shared" si="4"/>
        <v>138.38852000000003</v>
      </c>
      <c r="J15">
        <v>3</v>
      </c>
      <c r="K15">
        <v>7</v>
      </c>
    </row>
    <row r="16" spans="1:20" x14ac:dyDescent="0.35">
      <c r="A16" t="s">
        <v>12</v>
      </c>
      <c r="B16" t="s">
        <v>36</v>
      </c>
      <c r="C16">
        <v>8.0150000000000006</v>
      </c>
      <c r="D16">
        <v>0.48</v>
      </c>
      <c r="E16" s="2">
        <f t="shared" si="0"/>
        <v>374.29819089207734</v>
      </c>
      <c r="F16" s="3">
        <f t="shared" si="1"/>
        <v>7.9190000000000005</v>
      </c>
      <c r="G16" s="3">
        <f t="shared" si="2"/>
        <v>0.28799999999999998</v>
      </c>
      <c r="H16" s="1">
        <f t="shared" si="3"/>
        <v>8.3990000000000009</v>
      </c>
      <c r="I16" s="1">
        <f t="shared" si="4"/>
        <v>7.5830000000000002</v>
      </c>
      <c r="J16">
        <v>3</v>
      </c>
      <c r="K16">
        <v>7</v>
      </c>
    </row>
    <row r="17" spans="1:11" x14ac:dyDescent="0.35">
      <c r="A17" t="s">
        <v>12</v>
      </c>
      <c r="B17" t="s">
        <v>37</v>
      </c>
      <c r="C17">
        <v>29.69</v>
      </c>
      <c r="D17">
        <v>0.99199999999999999</v>
      </c>
      <c r="E17" s="2">
        <f t="shared" si="0"/>
        <v>101.04412260020209</v>
      </c>
      <c r="F17" s="3">
        <f t="shared" si="1"/>
        <v>29.491600000000002</v>
      </c>
      <c r="G17" s="3">
        <f t="shared" si="2"/>
        <v>0.59519999999999995</v>
      </c>
      <c r="H17" s="1">
        <f t="shared" si="3"/>
        <v>30.483600000000003</v>
      </c>
      <c r="I17" s="1">
        <f t="shared" si="4"/>
        <v>28.797200000000004</v>
      </c>
      <c r="J17">
        <v>5</v>
      </c>
      <c r="K17">
        <v>5</v>
      </c>
    </row>
    <row r="18" spans="1:11" x14ac:dyDescent="0.35">
      <c r="A18" t="s">
        <v>12</v>
      </c>
      <c r="B18" t="s">
        <v>38</v>
      </c>
      <c r="C18">
        <v>46.1</v>
      </c>
      <c r="D18">
        <v>1.6731</v>
      </c>
      <c r="E18" s="2">
        <f t="shared" si="0"/>
        <v>65.075921908893704</v>
      </c>
      <c r="F18" s="3">
        <f t="shared" si="1"/>
        <v>45.76538</v>
      </c>
      <c r="G18" s="3">
        <f t="shared" si="2"/>
        <v>1.00386</v>
      </c>
      <c r="H18" s="1">
        <f t="shared" si="3"/>
        <v>47.438479999999998</v>
      </c>
      <c r="I18" s="1">
        <f t="shared" si="4"/>
        <v>44.594210000000004</v>
      </c>
      <c r="J18">
        <v>4</v>
      </c>
      <c r="K18">
        <v>6</v>
      </c>
    </row>
    <row r="19" spans="1:11" x14ac:dyDescent="0.35">
      <c r="A19" t="s">
        <v>12</v>
      </c>
      <c r="B19" t="s">
        <v>39</v>
      </c>
      <c r="C19">
        <v>86.33</v>
      </c>
      <c r="D19">
        <v>2.3647999999999998</v>
      </c>
      <c r="E19" s="2">
        <f t="shared" si="0"/>
        <v>34.75037646241168</v>
      </c>
      <c r="F19" s="3">
        <f t="shared" si="1"/>
        <v>85.857039999999998</v>
      </c>
      <c r="G19" s="3">
        <f t="shared" si="2"/>
        <v>1.4188799999999999</v>
      </c>
      <c r="H19" s="1">
        <f t="shared" si="3"/>
        <v>88.22184</v>
      </c>
      <c r="I19" s="1">
        <f t="shared" si="4"/>
        <v>84.201679999999996</v>
      </c>
      <c r="J19">
        <v>3</v>
      </c>
      <c r="K19">
        <v>7</v>
      </c>
    </row>
    <row r="20" spans="1:11" x14ac:dyDescent="0.35">
      <c r="A20" t="s">
        <v>12</v>
      </c>
      <c r="B20" t="s">
        <v>40</v>
      </c>
      <c r="C20">
        <v>25.85</v>
      </c>
      <c r="D20">
        <v>0.4859</v>
      </c>
      <c r="E20" s="2">
        <f t="shared" si="0"/>
        <v>116.05415860735009</v>
      </c>
      <c r="F20" s="3">
        <f t="shared" si="1"/>
        <v>25.75282</v>
      </c>
      <c r="G20" s="3">
        <f t="shared" si="2"/>
        <v>0.29153999999999997</v>
      </c>
      <c r="H20" s="1">
        <f t="shared" si="3"/>
        <v>26.238720000000001</v>
      </c>
      <c r="I20" s="1">
        <f t="shared" si="4"/>
        <v>25.412690000000001</v>
      </c>
      <c r="J20">
        <v>4</v>
      </c>
      <c r="K20">
        <v>5</v>
      </c>
    </row>
    <row r="21" spans="1:11" x14ac:dyDescent="0.35">
      <c r="A21" t="s">
        <v>41</v>
      </c>
      <c r="B21" t="s">
        <v>42</v>
      </c>
      <c r="C21">
        <v>16.899999999999999</v>
      </c>
      <c r="D21">
        <v>0.53680000000000005</v>
      </c>
      <c r="E21" s="2">
        <f t="shared" si="0"/>
        <v>177.51479289940829</v>
      </c>
      <c r="F21" s="3">
        <f t="shared" si="1"/>
        <v>17.007359999999998</v>
      </c>
      <c r="G21" s="3">
        <f t="shared" si="2"/>
        <v>0.32208000000000003</v>
      </c>
      <c r="H21" s="1">
        <f t="shared" si="3"/>
        <v>16.470559999999999</v>
      </c>
      <c r="I21" s="1">
        <f t="shared" si="4"/>
        <v>17.383119999999998</v>
      </c>
      <c r="J21">
        <v>7</v>
      </c>
      <c r="K21">
        <v>3</v>
      </c>
    </row>
    <row r="22" spans="1:11" x14ac:dyDescent="0.35">
      <c r="A22" t="s">
        <v>41</v>
      </c>
      <c r="B22" t="s">
        <v>43</v>
      </c>
      <c r="C22">
        <v>10.3</v>
      </c>
      <c r="D22">
        <v>0.26669999999999999</v>
      </c>
      <c r="E22" s="2">
        <f t="shared" si="0"/>
        <v>291.26213592233006</v>
      </c>
      <c r="F22" s="3">
        <f t="shared" si="1"/>
        <v>10.353340000000001</v>
      </c>
      <c r="G22" s="3">
        <f t="shared" si="2"/>
        <v>0.16002</v>
      </c>
      <c r="H22" s="1">
        <f t="shared" si="3"/>
        <v>10.086640000000001</v>
      </c>
      <c r="I22" s="1">
        <f t="shared" si="4"/>
        <v>10.540030000000002</v>
      </c>
      <c r="J22">
        <v>5</v>
      </c>
      <c r="K22">
        <v>3</v>
      </c>
    </row>
    <row r="23" spans="1:11" x14ac:dyDescent="0.35">
      <c r="A23" t="s">
        <v>41</v>
      </c>
      <c r="B23" t="s">
        <v>44</v>
      </c>
      <c r="C23">
        <v>13.87</v>
      </c>
      <c r="D23">
        <v>0.29049999999999998</v>
      </c>
      <c r="E23" s="2">
        <f t="shared" si="0"/>
        <v>216.29416005767845</v>
      </c>
      <c r="F23" s="3">
        <f t="shared" si="1"/>
        <v>13.928099999999999</v>
      </c>
      <c r="G23" s="3">
        <f t="shared" si="2"/>
        <v>0.17429999999999998</v>
      </c>
      <c r="H23" s="1">
        <f t="shared" si="3"/>
        <v>13.637599999999999</v>
      </c>
      <c r="I23" s="1">
        <f t="shared" si="4"/>
        <v>14.131449999999999</v>
      </c>
      <c r="J23">
        <v>3</v>
      </c>
      <c r="K23">
        <v>6</v>
      </c>
    </row>
    <row r="24" spans="1:11" x14ac:dyDescent="0.35">
      <c r="A24" t="s">
        <v>41</v>
      </c>
      <c r="B24" t="s">
        <v>45</v>
      </c>
      <c r="C24">
        <v>117</v>
      </c>
      <c r="D24">
        <v>4.4744000000000002</v>
      </c>
      <c r="E24" s="2">
        <f t="shared" si="0"/>
        <v>25.641025641025642</v>
      </c>
      <c r="F24" s="3">
        <f t="shared" si="1"/>
        <v>117.89488</v>
      </c>
      <c r="G24" s="3">
        <f t="shared" si="2"/>
        <v>2.6846399999999999</v>
      </c>
      <c r="H24" s="1">
        <f t="shared" si="3"/>
        <v>113.42048</v>
      </c>
      <c r="I24" s="1">
        <f t="shared" si="4"/>
        <v>121.02696</v>
      </c>
      <c r="J24">
        <v>4</v>
      </c>
      <c r="K24">
        <v>6</v>
      </c>
    </row>
    <row r="25" spans="1:11" x14ac:dyDescent="0.35">
      <c r="A25" t="s">
        <v>41</v>
      </c>
      <c r="B25" t="s">
        <v>46</v>
      </c>
      <c r="C25">
        <v>91.53</v>
      </c>
      <c r="D25">
        <v>1.5047999999999999</v>
      </c>
      <c r="E25" s="2">
        <f t="shared" si="0"/>
        <v>32.776138970829237</v>
      </c>
      <c r="F25" s="3">
        <f t="shared" si="1"/>
        <v>91.830960000000005</v>
      </c>
      <c r="G25" s="3">
        <f t="shared" si="2"/>
        <v>0.9028799999999999</v>
      </c>
      <c r="H25" s="1">
        <f t="shared" si="3"/>
        <v>90.326160000000002</v>
      </c>
      <c r="I25" s="1">
        <f t="shared" si="4"/>
        <v>92.884320000000002</v>
      </c>
      <c r="J25">
        <v>6</v>
      </c>
      <c r="K25">
        <v>4</v>
      </c>
    </row>
    <row r="26" spans="1:11" x14ac:dyDescent="0.35">
      <c r="A26" t="s">
        <v>41</v>
      </c>
      <c r="B26" t="s">
        <v>47</v>
      </c>
      <c r="C26">
        <v>9.75</v>
      </c>
      <c r="D26">
        <v>0.54990000000000006</v>
      </c>
      <c r="E26" s="2">
        <f t="shared" si="0"/>
        <v>307.69230769230768</v>
      </c>
      <c r="F26" s="3">
        <f t="shared" si="1"/>
        <v>9.8599800000000002</v>
      </c>
      <c r="G26" s="3">
        <f t="shared" si="2"/>
        <v>0.32994000000000001</v>
      </c>
      <c r="H26" s="1">
        <f t="shared" si="3"/>
        <v>9.3100799999999992</v>
      </c>
      <c r="I26" s="1">
        <f t="shared" si="4"/>
        <v>10.244910000000001</v>
      </c>
      <c r="J26">
        <v>6</v>
      </c>
      <c r="K26">
        <v>4</v>
      </c>
    </row>
    <row r="27" spans="1:11" x14ac:dyDescent="0.35">
      <c r="A27" t="s">
        <v>41</v>
      </c>
      <c r="B27" t="s">
        <v>48</v>
      </c>
      <c r="C27">
        <v>91.93</v>
      </c>
      <c r="D27">
        <v>2.5345</v>
      </c>
      <c r="E27" s="2">
        <f t="shared" si="0"/>
        <v>32.633525508539101</v>
      </c>
      <c r="F27" s="3">
        <f t="shared" si="1"/>
        <v>92.436900000000009</v>
      </c>
      <c r="G27" s="3">
        <f t="shared" si="2"/>
        <v>1.5206999999999999</v>
      </c>
      <c r="H27" s="1">
        <f t="shared" si="3"/>
        <v>89.902400000000014</v>
      </c>
      <c r="I27" s="1">
        <f t="shared" si="4"/>
        <v>94.211050000000014</v>
      </c>
      <c r="J27">
        <v>5</v>
      </c>
      <c r="K27">
        <v>5</v>
      </c>
    </row>
    <row r="28" spans="1:11" x14ac:dyDescent="0.35">
      <c r="A28" t="s">
        <v>41</v>
      </c>
      <c r="B28" t="s">
        <v>49</v>
      </c>
      <c r="C28">
        <v>19.899999999999999</v>
      </c>
      <c r="D28">
        <v>0.44119999999999998</v>
      </c>
      <c r="E28" s="2">
        <f t="shared" si="0"/>
        <v>150.75376884422113</v>
      </c>
      <c r="F28" s="3">
        <f t="shared" si="1"/>
        <v>19.988239999999998</v>
      </c>
      <c r="G28" s="3">
        <f t="shared" si="2"/>
        <v>0.26471999999999996</v>
      </c>
      <c r="H28" s="1">
        <f t="shared" si="3"/>
        <v>19.547039999999999</v>
      </c>
      <c r="I28" s="1">
        <f t="shared" si="4"/>
        <v>20.297079999999998</v>
      </c>
      <c r="J28">
        <v>7</v>
      </c>
      <c r="K28">
        <v>3</v>
      </c>
    </row>
    <row r="29" spans="1:11" x14ac:dyDescent="0.35">
      <c r="A29" t="s">
        <v>41</v>
      </c>
      <c r="B29" t="s">
        <v>50</v>
      </c>
      <c r="C29">
        <v>17.190000000000001</v>
      </c>
      <c r="D29">
        <v>0.19259999999999999</v>
      </c>
      <c r="E29" s="2">
        <f t="shared" si="0"/>
        <v>174.5200698080279</v>
      </c>
      <c r="F29" s="3">
        <f t="shared" si="1"/>
        <v>17.22852</v>
      </c>
      <c r="G29" s="3">
        <f t="shared" si="2"/>
        <v>0.11556</v>
      </c>
      <c r="H29" s="1">
        <f t="shared" si="3"/>
        <v>17.035920000000001</v>
      </c>
      <c r="I29" s="1">
        <f t="shared" si="4"/>
        <v>17.363340000000001</v>
      </c>
      <c r="J29">
        <v>4</v>
      </c>
      <c r="K29">
        <v>6</v>
      </c>
    </row>
    <row r="30" spans="1:11" x14ac:dyDescent="0.35">
      <c r="A30" t="s">
        <v>41</v>
      </c>
      <c r="B30" t="s">
        <v>51</v>
      </c>
      <c r="C30">
        <v>28.7</v>
      </c>
      <c r="D30">
        <v>0.49330000000000002</v>
      </c>
      <c r="E30" s="2">
        <f t="shared" si="0"/>
        <v>104.52961672473867</v>
      </c>
      <c r="F30" s="3">
        <f t="shared" si="1"/>
        <v>28.798659999999998</v>
      </c>
      <c r="G30" s="3">
        <f t="shared" si="2"/>
        <v>0.29598000000000002</v>
      </c>
      <c r="H30" s="1">
        <f t="shared" si="3"/>
        <v>28.305359999999997</v>
      </c>
      <c r="I30" s="1">
        <f t="shared" si="4"/>
        <v>29.143969999999999</v>
      </c>
      <c r="J30">
        <v>4</v>
      </c>
      <c r="K30">
        <v>5</v>
      </c>
    </row>
    <row r="31" spans="1:11" x14ac:dyDescent="0.35">
      <c r="A31" t="s">
        <v>41</v>
      </c>
      <c r="B31" t="s">
        <v>52</v>
      </c>
      <c r="C31">
        <v>13.68</v>
      </c>
      <c r="D31">
        <v>0.35260000000000002</v>
      </c>
      <c r="E31" s="2">
        <f t="shared" si="0"/>
        <v>219.2982456140351</v>
      </c>
      <c r="F31" s="3">
        <f t="shared" si="1"/>
        <v>13.75052</v>
      </c>
      <c r="G31" s="3">
        <f t="shared" si="2"/>
        <v>0.21156</v>
      </c>
      <c r="H31" s="1">
        <f t="shared" si="3"/>
        <v>13.397919999999999</v>
      </c>
      <c r="I31" s="1">
        <f t="shared" si="4"/>
        <v>13.997339999999999</v>
      </c>
      <c r="J31">
        <v>6</v>
      </c>
      <c r="K31">
        <v>4</v>
      </c>
    </row>
    <row r="32" spans="1:11" x14ac:dyDescent="0.35">
      <c r="A32" t="s">
        <v>41</v>
      </c>
      <c r="B32" t="s">
        <v>53</v>
      </c>
      <c r="C32">
        <v>12.14</v>
      </c>
      <c r="D32">
        <v>0.33739999999999998</v>
      </c>
      <c r="E32" s="2">
        <f t="shared" si="0"/>
        <v>247.1169686985173</v>
      </c>
      <c r="F32" s="3">
        <f t="shared" si="1"/>
        <v>12.20748</v>
      </c>
      <c r="G32" s="3">
        <f t="shared" si="2"/>
        <v>0.20243999999999998</v>
      </c>
      <c r="H32" s="1">
        <f t="shared" si="3"/>
        <v>11.87008</v>
      </c>
      <c r="I32" s="1">
        <f t="shared" si="4"/>
        <v>12.443659999999999</v>
      </c>
      <c r="J32">
        <v>9</v>
      </c>
      <c r="K32">
        <v>1</v>
      </c>
    </row>
    <row r="33" spans="1:11" x14ac:dyDescent="0.35">
      <c r="A33" t="s">
        <v>41</v>
      </c>
      <c r="B33" t="s">
        <v>54</v>
      </c>
      <c r="C33">
        <v>5.91</v>
      </c>
      <c r="D33">
        <v>0.29520000000000002</v>
      </c>
      <c r="E33" s="2">
        <f t="shared" si="0"/>
        <v>507.61421319796955</v>
      </c>
      <c r="F33" s="3">
        <f t="shared" si="1"/>
        <v>5.9690400000000006</v>
      </c>
      <c r="G33" s="3">
        <f t="shared" si="2"/>
        <v>0.17712</v>
      </c>
      <c r="H33" s="1">
        <f t="shared" si="3"/>
        <v>5.6738400000000002</v>
      </c>
      <c r="I33" s="1">
        <f t="shared" si="4"/>
        <v>6.1756800000000007</v>
      </c>
      <c r="J33">
        <v>7</v>
      </c>
      <c r="K33">
        <v>2</v>
      </c>
    </row>
    <row r="34" spans="1:11" x14ac:dyDescent="0.35">
      <c r="A34" t="s">
        <v>41</v>
      </c>
      <c r="B34" t="s">
        <v>55</v>
      </c>
      <c r="C34">
        <v>11.91</v>
      </c>
      <c r="D34">
        <v>0.36620000000000003</v>
      </c>
      <c r="E34" s="2">
        <f t="shared" si="0"/>
        <v>251.88916876574308</v>
      </c>
      <c r="F34" s="3">
        <f t="shared" si="1"/>
        <v>11.98324</v>
      </c>
      <c r="G34" s="3">
        <f t="shared" si="2"/>
        <v>0.21972</v>
      </c>
      <c r="H34" s="1">
        <f t="shared" si="3"/>
        <v>11.617040000000001</v>
      </c>
      <c r="I34" s="1">
        <f t="shared" si="4"/>
        <v>12.23958</v>
      </c>
      <c r="J34">
        <v>5</v>
      </c>
      <c r="K34">
        <v>4</v>
      </c>
    </row>
    <row r="35" spans="1:11" x14ac:dyDescent="0.35">
      <c r="A35" t="s">
        <v>41</v>
      </c>
      <c r="B35" t="s">
        <v>56</v>
      </c>
      <c r="C35">
        <v>43.49</v>
      </c>
      <c r="D35">
        <v>0.61460000000000004</v>
      </c>
      <c r="E35" s="2">
        <f t="shared" si="0"/>
        <v>68.981375028742235</v>
      </c>
      <c r="F35" s="3">
        <f t="shared" si="1"/>
        <v>43.612920000000003</v>
      </c>
      <c r="G35" s="3">
        <f t="shared" si="2"/>
        <v>0.36876000000000003</v>
      </c>
      <c r="H35" s="1">
        <f t="shared" si="3"/>
        <v>42.99832</v>
      </c>
      <c r="I35" s="1">
        <f t="shared" si="4"/>
        <v>44.043140000000001</v>
      </c>
      <c r="J35">
        <v>5</v>
      </c>
      <c r="K35">
        <v>5</v>
      </c>
    </row>
    <row r="36" spans="1:11" x14ac:dyDescent="0.35">
      <c r="A36" t="s">
        <v>41</v>
      </c>
      <c r="B36" t="s">
        <v>57</v>
      </c>
      <c r="C36">
        <v>8.1</v>
      </c>
      <c r="D36">
        <v>0.24990000000000001</v>
      </c>
      <c r="E36" s="2">
        <f t="shared" si="0"/>
        <v>370.37037037037038</v>
      </c>
      <c r="F36" s="3">
        <f t="shared" si="1"/>
        <v>8.1499799999999993</v>
      </c>
      <c r="G36" s="3">
        <f t="shared" si="2"/>
        <v>0.14993999999999999</v>
      </c>
      <c r="H36" s="1">
        <f t="shared" si="3"/>
        <v>7.9000799999999991</v>
      </c>
      <c r="I36" s="1">
        <f t="shared" si="4"/>
        <v>8.3249099999999991</v>
      </c>
      <c r="J36">
        <v>10</v>
      </c>
      <c r="K36">
        <v>0</v>
      </c>
    </row>
    <row r="37" spans="1:11" x14ac:dyDescent="0.35">
      <c r="A37" t="s">
        <v>41</v>
      </c>
      <c r="B37" t="s">
        <v>58</v>
      </c>
      <c r="C37">
        <v>21.28</v>
      </c>
      <c r="D37">
        <v>0.26850000000000002</v>
      </c>
      <c r="E37" s="2">
        <f t="shared" si="0"/>
        <v>140.97744360902254</v>
      </c>
      <c r="F37" s="3">
        <f t="shared" si="1"/>
        <v>21.3337</v>
      </c>
      <c r="G37" s="3">
        <f t="shared" si="2"/>
        <v>0.16109999999999999</v>
      </c>
      <c r="H37" s="1">
        <f t="shared" si="3"/>
        <v>21.065200000000001</v>
      </c>
      <c r="I37" s="1">
        <f t="shared" si="4"/>
        <v>21.521650000000001</v>
      </c>
      <c r="J37">
        <v>5</v>
      </c>
      <c r="K37">
        <v>5</v>
      </c>
    </row>
    <row r="38" spans="1:11" x14ac:dyDescent="0.35">
      <c r="A38" t="s">
        <v>41</v>
      </c>
      <c r="B38" t="s">
        <v>59</v>
      </c>
      <c r="C38">
        <v>17.36</v>
      </c>
      <c r="D38">
        <v>0.37340000000000001</v>
      </c>
      <c r="E38" s="2">
        <f t="shared" si="0"/>
        <v>172.81105990783411</v>
      </c>
      <c r="F38" s="3">
        <f t="shared" si="1"/>
        <v>17.43468</v>
      </c>
      <c r="G38" s="3">
        <f t="shared" si="2"/>
        <v>0.22403999999999999</v>
      </c>
      <c r="H38" s="1">
        <f t="shared" si="3"/>
        <v>17.06128</v>
      </c>
      <c r="I38" s="1">
        <f t="shared" si="4"/>
        <v>17.696059999999999</v>
      </c>
      <c r="J38">
        <v>6</v>
      </c>
      <c r="K38">
        <v>4</v>
      </c>
    </row>
    <row r="39" spans="1:11" x14ac:dyDescent="0.35">
      <c r="A39" t="s">
        <v>41</v>
      </c>
      <c r="B39" t="s">
        <v>60</v>
      </c>
      <c r="C39">
        <v>13.24</v>
      </c>
      <c r="D39">
        <v>0.23250000000000001</v>
      </c>
      <c r="E39" s="2">
        <f t="shared" si="0"/>
        <v>226.58610271903322</v>
      </c>
      <c r="F39" s="3">
        <f t="shared" si="1"/>
        <v>13.2865</v>
      </c>
      <c r="G39" s="3">
        <f t="shared" si="2"/>
        <v>0.13950000000000001</v>
      </c>
      <c r="H39" s="1">
        <f t="shared" si="3"/>
        <v>13.054</v>
      </c>
      <c r="I39" s="1">
        <f t="shared" si="4"/>
        <v>13.449250000000001</v>
      </c>
      <c r="J39">
        <v>6</v>
      </c>
      <c r="K39">
        <v>3</v>
      </c>
    </row>
    <row r="40" spans="1:11" x14ac:dyDescent="0.35">
      <c r="A40" t="s">
        <v>41</v>
      </c>
      <c r="B40" t="s">
        <v>61</v>
      </c>
      <c r="C40">
        <v>62.96</v>
      </c>
      <c r="D40">
        <v>0.95409999999999995</v>
      </c>
      <c r="E40" s="2">
        <f t="shared" si="0"/>
        <v>47.64930114358323</v>
      </c>
      <c r="F40" s="3">
        <f t="shared" si="1"/>
        <v>63.150820000000003</v>
      </c>
      <c r="G40" s="3">
        <f t="shared" si="2"/>
        <v>0.57245999999999997</v>
      </c>
      <c r="H40" s="1">
        <f t="shared" si="3"/>
        <v>62.196720000000006</v>
      </c>
      <c r="I40" s="1">
        <f t="shared" si="4"/>
        <v>63.818690000000004</v>
      </c>
      <c r="J40">
        <v>6</v>
      </c>
      <c r="K40">
        <v>4</v>
      </c>
    </row>
    <row r="41" spans="1:11" x14ac:dyDescent="0.35">
      <c r="A41" t="s">
        <v>41</v>
      </c>
      <c r="B41" t="s">
        <v>62</v>
      </c>
      <c r="C41">
        <v>15.7098</v>
      </c>
      <c r="D41">
        <v>0.57450000000000001</v>
      </c>
      <c r="E41" s="2">
        <f t="shared" si="0"/>
        <v>190.96360233739449</v>
      </c>
      <c r="F41" s="3">
        <f t="shared" si="1"/>
        <v>15.8247</v>
      </c>
      <c r="G41" s="3">
        <f t="shared" si="2"/>
        <v>0.34470000000000001</v>
      </c>
      <c r="H41" s="1">
        <f t="shared" si="3"/>
        <v>15.2502</v>
      </c>
      <c r="I41" s="1">
        <f t="shared" si="4"/>
        <v>16.226849999999999</v>
      </c>
      <c r="J41">
        <v>6</v>
      </c>
      <c r="K41">
        <v>2</v>
      </c>
    </row>
    <row r="42" spans="1:11" x14ac:dyDescent="0.35">
      <c r="A42" t="s">
        <v>41</v>
      </c>
      <c r="B42" t="s">
        <v>63</v>
      </c>
      <c r="C42">
        <v>20.87</v>
      </c>
      <c r="D42">
        <v>0.60970000000000002</v>
      </c>
      <c r="E42" s="2">
        <f t="shared" si="0"/>
        <v>143.74700527072352</v>
      </c>
      <c r="F42" s="3">
        <f t="shared" si="1"/>
        <v>20.99194</v>
      </c>
      <c r="G42" s="3">
        <f t="shared" si="2"/>
        <v>0.36581999999999998</v>
      </c>
      <c r="H42" s="1">
        <f t="shared" si="3"/>
        <v>20.382239999999999</v>
      </c>
      <c r="I42" s="1">
        <f t="shared" si="4"/>
        <v>21.41873</v>
      </c>
      <c r="J42">
        <v>6</v>
      </c>
      <c r="K42">
        <v>4</v>
      </c>
    </row>
    <row r="43" spans="1:11" x14ac:dyDescent="0.35">
      <c r="A43" t="s">
        <v>41</v>
      </c>
      <c r="B43" t="s">
        <v>64</v>
      </c>
      <c r="C43">
        <v>76.91</v>
      </c>
      <c r="D43">
        <v>1.0339</v>
      </c>
      <c r="E43" s="2">
        <f t="shared" si="0"/>
        <v>39.006631127291641</v>
      </c>
      <c r="F43" s="3">
        <f t="shared" si="1"/>
        <v>77.116779999999991</v>
      </c>
      <c r="G43" s="3">
        <f t="shared" si="2"/>
        <v>0.62034</v>
      </c>
      <c r="H43" s="1">
        <f t="shared" si="3"/>
        <v>76.082879999999989</v>
      </c>
      <c r="I43" s="1">
        <f t="shared" si="4"/>
        <v>77.840509999999995</v>
      </c>
      <c r="J43">
        <v>6</v>
      </c>
      <c r="K43">
        <v>4</v>
      </c>
    </row>
    <row r="44" spans="1:11" x14ac:dyDescent="0.35">
      <c r="A44" t="s">
        <v>41</v>
      </c>
      <c r="B44" t="s">
        <v>65</v>
      </c>
      <c r="C44">
        <v>45.05</v>
      </c>
      <c r="D44">
        <v>1.212</v>
      </c>
      <c r="E44" s="2">
        <f t="shared" si="0"/>
        <v>66.592674805771367</v>
      </c>
      <c r="F44" s="3">
        <f t="shared" si="1"/>
        <v>45.292400000000001</v>
      </c>
      <c r="G44" s="3">
        <f t="shared" si="2"/>
        <v>0.72719999999999996</v>
      </c>
      <c r="H44" s="1">
        <f t="shared" si="3"/>
        <v>44.080399999999997</v>
      </c>
      <c r="I44" s="1">
        <f t="shared" si="4"/>
        <v>46.140799999999999</v>
      </c>
      <c r="J44">
        <v>8</v>
      </c>
      <c r="K44">
        <v>2</v>
      </c>
    </row>
    <row r="45" spans="1:11" x14ac:dyDescent="0.35">
      <c r="A45" t="s">
        <v>41</v>
      </c>
      <c r="B45" t="s">
        <v>66</v>
      </c>
      <c r="C45">
        <v>20.3</v>
      </c>
      <c r="D45">
        <v>0.5837</v>
      </c>
      <c r="E45" s="2">
        <f t="shared" si="0"/>
        <v>147.78325123152709</v>
      </c>
      <c r="F45" s="3">
        <f t="shared" si="1"/>
        <v>20.416740000000001</v>
      </c>
      <c r="G45" s="3">
        <f t="shared" si="2"/>
        <v>0.35021999999999998</v>
      </c>
      <c r="H45" s="1">
        <f t="shared" si="3"/>
        <v>19.83304</v>
      </c>
      <c r="I45" s="1">
        <f t="shared" si="4"/>
        <v>20.825330000000001</v>
      </c>
      <c r="J45">
        <v>4</v>
      </c>
      <c r="K45">
        <v>6</v>
      </c>
    </row>
    <row r="46" spans="1:11" x14ac:dyDescent="0.35">
      <c r="A46" t="s">
        <v>41</v>
      </c>
      <c r="B46" t="s">
        <v>67</v>
      </c>
      <c r="C46">
        <v>93</v>
      </c>
      <c r="D46">
        <v>2.4300000000000002</v>
      </c>
      <c r="E46" s="2">
        <f t="shared" si="0"/>
        <v>32.258064516129032</v>
      </c>
      <c r="F46" s="3">
        <f t="shared" si="1"/>
        <v>93.486000000000004</v>
      </c>
      <c r="G46" s="3">
        <f t="shared" si="2"/>
        <v>1.458</v>
      </c>
      <c r="H46" s="1">
        <f t="shared" si="3"/>
        <v>91.055999999999997</v>
      </c>
      <c r="I46" s="1">
        <f t="shared" si="4"/>
        <v>95.186999999999998</v>
      </c>
      <c r="J46">
        <v>5</v>
      </c>
      <c r="K46">
        <v>5</v>
      </c>
    </row>
    <row r="47" spans="1:11" x14ac:dyDescent="0.35">
      <c r="A47" t="s">
        <v>41</v>
      </c>
      <c r="B47" t="s">
        <v>68</v>
      </c>
      <c r="C47">
        <v>48.55</v>
      </c>
      <c r="D47">
        <v>0.90500000000000003</v>
      </c>
      <c r="E47" s="2">
        <f t="shared" si="0"/>
        <v>61.791967044284249</v>
      </c>
      <c r="F47" s="3">
        <f t="shared" si="1"/>
        <v>48.730999999999995</v>
      </c>
      <c r="G47" s="3">
        <f t="shared" si="2"/>
        <v>0.54300000000000004</v>
      </c>
      <c r="H47" s="1">
        <f t="shared" si="3"/>
        <v>47.825999999999993</v>
      </c>
      <c r="I47" s="1">
        <f t="shared" si="4"/>
        <v>49.364499999999992</v>
      </c>
      <c r="J47">
        <v>5</v>
      </c>
      <c r="K47">
        <v>5</v>
      </c>
    </row>
    <row r="48" spans="1:11" x14ac:dyDescent="0.35">
      <c r="A48" t="s">
        <v>41</v>
      </c>
      <c r="B48" t="s">
        <v>69</v>
      </c>
      <c r="C48">
        <v>6.19</v>
      </c>
      <c r="D48">
        <v>0.51300000000000001</v>
      </c>
      <c r="E48" s="2">
        <f t="shared" si="0"/>
        <v>484.65266558966073</v>
      </c>
      <c r="F48" s="3">
        <f t="shared" si="1"/>
        <v>6.2926000000000002</v>
      </c>
      <c r="G48" s="3">
        <f t="shared" si="2"/>
        <v>0.30780000000000002</v>
      </c>
      <c r="H48" s="1">
        <f t="shared" si="3"/>
        <v>5.7796000000000003</v>
      </c>
      <c r="I48" s="1">
        <f t="shared" si="4"/>
        <v>6.6516999999999999</v>
      </c>
      <c r="J48">
        <v>6</v>
      </c>
      <c r="K48">
        <v>4</v>
      </c>
    </row>
    <row r="49" spans="1:11" x14ac:dyDescent="0.35">
      <c r="A49" t="s">
        <v>41</v>
      </c>
      <c r="B49" t="s">
        <v>70</v>
      </c>
      <c r="C49">
        <v>11.406499999999999</v>
      </c>
      <c r="D49">
        <v>0.29149999999999998</v>
      </c>
      <c r="E49" s="2">
        <f t="shared" si="0"/>
        <v>263.00793407267787</v>
      </c>
      <c r="F49" s="3">
        <f t="shared" si="1"/>
        <v>11.464799999999999</v>
      </c>
      <c r="G49" s="3">
        <f t="shared" si="2"/>
        <v>0.17489999999999997</v>
      </c>
      <c r="H49" s="1">
        <f t="shared" si="3"/>
        <v>11.173299999999999</v>
      </c>
      <c r="I49" s="1">
        <f t="shared" si="4"/>
        <v>11.668849999999999</v>
      </c>
      <c r="J49">
        <v>6</v>
      </c>
      <c r="K49">
        <v>4</v>
      </c>
    </row>
    <row r="50" spans="1:11" x14ac:dyDescent="0.35">
      <c r="A50" t="s">
        <v>41</v>
      </c>
      <c r="B50" t="s">
        <v>71</v>
      </c>
      <c r="C50">
        <v>20.22</v>
      </c>
      <c r="D50">
        <v>0.67649999999999999</v>
      </c>
      <c r="E50" s="2">
        <f t="shared" si="0"/>
        <v>148.36795252225519</v>
      </c>
      <c r="F50" s="3">
        <f t="shared" si="1"/>
        <v>20.3553</v>
      </c>
      <c r="G50" s="3">
        <f t="shared" si="2"/>
        <v>0.40589999999999998</v>
      </c>
      <c r="H50" s="1">
        <f t="shared" si="3"/>
        <v>19.678799999999999</v>
      </c>
      <c r="I50" s="1">
        <f t="shared" si="4"/>
        <v>20.828849999999999</v>
      </c>
      <c r="J50">
        <v>7</v>
      </c>
      <c r="K50">
        <v>3</v>
      </c>
    </row>
    <row r="51" spans="1:11" x14ac:dyDescent="0.35">
      <c r="A51" t="s">
        <v>41</v>
      </c>
      <c r="B51" t="s">
        <v>72</v>
      </c>
      <c r="C51">
        <v>800</v>
      </c>
      <c r="D51">
        <v>21.361999999999998</v>
      </c>
      <c r="E51" s="2">
        <f t="shared" si="0"/>
        <v>3.75</v>
      </c>
      <c r="F51" s="3">
        <f t="shared" si="1"/>
        <v>804.27239999999995</v>
      </c>
      <c r="G51" s="3">
        <f t="shared" si="2"/>
        <v>12.817199999999998</v>
      </c>
      <c r="H51" s="1">
        <f t="shared" si="3"/>
        <v>782.91039999999998</v>
      </c>
      <c r="I51" s="1">
        <f t="shared" si="4"/>
        <v>819.22579999999994</v>
      </c>
      <c r="J51">
        <v>5</v>
      </c>
      <c r="K51">
        <v>5</v>
      </c>
    </row>
    <row r="52" spans="1:11" x14ac:dyDescent="0.35">
      <c r="A52" t="s">
        <v>41</v>
      </c>
      <c r="B52" t="s">
        <v>73</v>
      </c>
      <c r="C52">
        <v>21.56</v>
      </c>
      <c r="D52">
        <v>0.72829999999999995</v>
      </c>
      <c r="E52" s="2">
        <f t="shared" si="0"/>
        <v>139.14656771799631</v>
      </c>
      <c r="F52" s="3">
        <f t="shared" si="1"/>
        <v>21.705659999999998</v>
      </c>
      <c r="G52" s="3">
        <f t="shared" si="2"/>
        <v>0.43697999999999998</v>
      </c>
      <c r="H52" s="1">
        <f t="shared" si="3"/>
        <v>20.977359999999997</v>
      </c>
      <c r="I52" s="1">
        <f t="shared" si="4"/>
        <v>22.21547</v>
      </c>
      <c r="J52">
        <v>5</v>
      </c>
      <c r="K52">
        <v>5</v>
      </c>
    </row>
    <row r="53" spans="1:11" x14ac:dyDescent="0.35">
      <c r="E53" s="2"/>
      <c r="F53" s="3"/>
      <c r="G53" s="3"/>
      <c r="H53" s="1"/>
      <c r="I53" s="1"/>
    </row>
  </sheetData>
  <mergeCells count="1">
    <mergeCell ref="N1:T1"/>
  </mergeCells>
  <dataValidations count="1">
    <dataValidation type="list" allowBlank="1" showInputMessage="1" showErrorMessage="1" sqref="T3">
      <formula1>$T$5:$T$6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stocks_selected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Guerra</dc:creator>
  <cp:keywords/>
  <dc:description/>
  <cp:lastModifiedBy>Joe Guerra</cp:lastModifiedBy>
  <cp:revision/>
  <dcterms:created xsi:type="dcterms:W3CDTF">2019-10-04T02:23:32Z</dcterms:created>
  <dcterms:modified xsi:type="dcterms:W3CDTF">2020-01-07T02:03:22Z</dcterms:modified>
  <cp:category/>
  <dc:identifier/>
  <cp:contentStatus/>
  <dc:language/>
  <cp:version/>
</cp:coreProperties>
</file>