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g04\Dropbox\StocksProject\Beta 4.0\"/>
    </mc:Choice>
  </mc:AlternateContent>
  <bookViews>
    <workbookView xWindow="0" yWindow="0" windowWidth="21600" windowHeight="9560"/>
  </bookViews>
  <sheets>
    <sheet name="stocks_selected" sheetId="1" r:id="rId1"/>
  </sheets>
  <calcPr calcId="152511"/>
</workbook>
</file>

<file path=xl/calcChain.xml><?xml version="1.0" encoding="utf-8"?>
<calcChain xmlns="http://schemas.openxmlformats.org/spreadsheetml/2006/main">
  <c r="G22" i="1" l="1"/>
  <c r="F22" i="1"/>
  <c r="I22" i="1" s="1"/>
  <c r="E22" i="1"/>
  <c r="I21" i="1"/>
  <c r="G21" i="1"/>
  <c r="F21" i="1"/>
  <c r="H21" i="1" s="1"/>
  <c r="E21" i="1"/>
  <c r="G20" i="1"/>
  <c r="F20" i="1"/>
  <c r="I20" i="1" s="1"/>
  <c r="E20" i="1"/>
  <c r="G19" i="1"/>
  <c r="F19" i="1"/>
  <c r="H19" i="1" s="1"/>
  <c r="E19" i="1"/>
  <c r="G18" i="1"/>
  <c r="F18" i="1"/>
  <c r="I18" i="1" s="1"/>
  <c r="E18" i="1"/>
  <c r="G17" i="1"/>
  <c r="F17" i="1"/>
  <c r="I17" i="1" s="1"/>
  <c r="E17" i="1"/>
  <c r="I16" i="1"/>
  <c r="G16" i="1"/>
  <c r="F16" i="1"/>
  <c r="H16" i="1" s="1"/>
  <c r="E16" i="1"/>
  <c r="I15" i="1"/>
  <c r="G15" i="1"/>
  <c r="F15" i="1"/>
  <c r="H15" i="1" s="1"/>
  <c r="E15" i="1"/>
  <c r="G14" i="1"/>
  <c r="F14" i="1"/>
  <c r="I14" i="1" s="1"/>
  <c r="E14" i="1"/>
  <c r="G13" i="1"/>
  <c r="F13" i="1"/>
  <c r="I13" i="1" s="1"/>
  <c r="E13" i="1"/>
  <c r="G12" i="1"/>
  <c r="F12" i="1"/>
  <c r="I12" i="1" s="1"/>
  <c r="E12" i="1"/>
  <c r="G11" i="1"/>
  <c r="F11" i="1"/>
  <c r="H11" i="1" s="1"/>
  <c r="E11" i="1"/>
  <c r="G10" i="1"/>
  <c r="F10" i="1"/>
  <c r="I10" i="1" s="1"/>
  <c r="E10" i="1"/>
  <c r="G9" i="1"/>
  <c r="F9" i="1"/>
  <c r="I9" i="1" s="1"/>
  <c r="E9" i="1"/>
  <c r="G8" i="1"/>
  <c r="F8" i="1"/>
  <c r="H8" i="1" s="1"/>
  <c r="E8" i="1"/>
  <c r="G7" i="1"/>
  <c r="F7" i="1"/>
  <c r="H7" i="1" s="1"/>
  <c r="E7" i="1"/>
  <c r="G6" i="1"/>
  <c r="F6" i="1"/>
  <c r="I6" i="1" s="1"/>
  <c r="E6" i="1"/>
  <c r="G5" i="1"/>
  <c r="F5" i="1"/>
  <c r="H5" i="1" s="1"/>
  <c r="E5" i="1"/>
  <c r="G4" i="1"/>
  <c r="F4" i="1"/>
  <c r="I4" i="1" s="1"/>
  <c r="E4" i="1"/>
  <c r="G3" i="1"/>
  <c r="F3" i="1"/>
  <c r="H3" i="1" s="1"/>
  <c r="E3" i="1"/>
  <c r="G2" i="1"/>
  <c r="F2" i="1"/>
  <c r="I2" i="1" s="1"/>
  <c r="E2" i="1"/>
  <c r="H13" i="1" l="1"/>
  <c r="I5" i="1"/>
  <c r="I8" i="1"/>
  <c r="H9" i="1"/>
  <c r="I11" i="1"/>
  <c r="H12" i="1"/>
  <c r="H4" i="1"/>
  <c r="H17" i="1"/>
  <c r="I19" i="1"/>
  <c r="H20" i="1"/>
  <c r="I3" i="1"/>
  <c r="I7" i="1"/>
  <c r="H2" i="1"/>
  <c r="H6" i="1"/>
  <c r="H10" i="1"/>
  <c r="H14" i="1"/>
  <c r="H18" i="1"/>
  <c r="H22" i="1"/>
</calcChain>
</file>

<file path=xl/sharedStrings.xml><?xml version="1.0" encoding="utf-8"?>
<sst xmlns="http://schemas.openxmlformats.org/spreadsheetml/2006/main" count="62" uniqueCount="44">
  <si>
    <t>signal</t>
  </si>
  <si>
    <t>ticker</t>
  </si>
  <si>
    <t>price</t>
  </si>
  <si>
    <t>ATR</t>
  </si>
  <si>
    <t>QTY</t>
  </si>
  <si>
    <t>STP Price</t>
  </si>
  <si>
    <t>Trail AMT</t>
  </si>
  <si>
    <t>SL</t>
  </si>
  <si>
    <t>TP</t>
  </si>
  <si>
    <t>Green Count</t>
  </si>
  <si>
    <t>Red Count</t>
  </si>
  <si>
    <t>Input By User</t>
  </si>
  <si>
    <t>SELL</t>
  </si>
  <si>
    <t>BPR</t>
  </si>
  <si>
    <t>Order Size</t>
  </si>
  <si>
    <t>SL (xATR)</t>
  </si>
  <si>
    <t>TP (xATR)</t>
  </si>
  <si>
    <t>Stop (xATR)</t>
  </si>
  <si>
    <t>Trail (xATR)</t>
  </si>
  <si>
    <t>Lookback (days)</t>
  </si>
  <si>
    <t>Order Type</t>
  </si>
  <si>
    <t>EAT</t>
  </si>
  <si>
    <t>STP LMT</t>
  </si>
  <si>
    <t>FRTA</t>
  </si>
  <si>
    <t>OSTK</t>
  </si>
  <si>
    <t>TRAIL</t>
  </si>
  <si>
    <t>PYX</t>
  </si>
  <si>
    <t>SRG</t>
  </si>
  <si>
    <t>STMP</t>
  </si>
  <si>
    <t>TELL</t>
  </si>
  <si>
    <t>TREE</t>
  </si>
  <si>
    <t>BUY</t>
  </si>
  <si>
    <t>ANSS</t>
  </si>
  <si>
    <t>APAM</t>
  </si>
  <si>
    <t>ARVN</t>
  </si>
  <si>
    <t>CMO</t>
  </si>
  <si>
    <t>DRH</t>
  </si>
  <si>
    <t>FTSV</t>
  </si>
  <si>
    <t>GL</t>
  </si>
  <si>
    <t>MAIN</t>
  </si>
  <si>
    <t>QRVO</t>
  </si>
  <si>
    <t>ROAD</t>
  </si>
  <si>
    <t>STT</t>
  </si>
  <si>
    <t>WOR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</si>
</sst>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" fontId="0" fillId="3" borderId="0" xfId="0" applyNumberFormat="1" applyFill="1"/>
    <xf numFmtId="164" fontId="0" fillId="3" borderId="0" xfId="0" applyNumberFormat="1" applyFill="1"/>
    <xf numFmtId="0" fontId="1" fillId="0" borderId="2" xfId="0" applyFont="1" applyBorder="1"/>
    <xf numFmtId="0" fontId="1" fillId="0" borderId="3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0" xfId="0" applyFill="1"/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N11" sqref="N11"/>
    </sheetView>
  </sheetViews>
  <sheetFormatPr defaultColWidth="10.90625" defaultRowHeight="14.5" x14ac:dyDescent="0.35"/>
  <cols>
    <col min="2" max="2" width="9.81640625" style="10" customWidth="1"/>
    <col min="3" max="4" width="13.54296875" style="10" bestFit="1" customWidth="1"/>
    <col min="6" max="6" width="10.54296875" style="10" bestFit="1" customWidth="1"/>
    <col min="7" max="7" width="13.54296875" style="10" bestFit="1" customWidth="1"/>
    <col min="8" max="9" width="10.54296875" style="10" bestFit="1" customWidth="1"/>
    <col min="10" max="11" width="9.1796875" style="10" customWidth="1"/>
    <col min="14" max="14" width="9.453125" style="10" bestFit="1" customWidth="1"/>
    <col min="15" max="15" width="8.453125" style="10" bestFit="1" customWidth="1"/>
    <col min="19" max="19" width="9.1796875" style="10" customWidth="1"/>
    <col min="20" max="20" width="10.81640625" style="10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s="12" t="s">
        <v>11</v>
      </c>
      <c r="O1" s="13"/>
      <c r="P1" s="13"/>
      <c r="Q1" s="13"/>
      <c r="R1" s="13"/>
      <c r="S1" s="13"/>
      <c r="T1" s="14"/>
    </row>
    <row r="2" spans="1:20" x14ac:dyDescent="0.35">
      <c r="A2" t="s">
        <v>12</v>
      </c>
      <c r="B2" t="s">
        <v>13</v>
      </c>
      <c r="C2" s="3">
        <v>18.664999999999999</v>
      </c>
      <c r="D2" s="3">
        <v>0.2384</v>
      </c>
      <c r="E2" s="2">
        <f t="shared" ref="E2:E22" si="0">$N$3/C2</f>
        <v>187.51674256630056</v>
      </c>
      <c r="F2" s="3">
        <f t="shared" ref="F2:F22" si="1">IF(A2="BUY",C2+(D2*$Q$3),C2-(D2*$Q$3))</f>
        <v>18.617319999999999</v>
      </c>
      <c r="G2" s="3">
        <f t="shared" ref="G2:G22" si="2">D2*$R$3</f>
        <v>0.14304</v>
      </c>
      <c r="H2" s="1">
        <f t="shared" ref="H2:H22" si="3">IF(A2="BUY",F2-(D2*$O$3),F2+(D2*$O$3))</f>
        <v>18.855719999999998</v>
      </c>
      <c r="I2" s="1">
        <f t="shared" ref="I2:I22" si="4">IF(A2="BUY",(D2*$P$3)+F2,((D2*$P$3)-F2)*-1)</f>
        <v>18.45044</v>
      </c>
      <c r="J2" s="9">
        <v>4</v>
      </c>
      <c r="K2" s="9">
        <v>5</v>
      </c>
      <c r="N2" s="4" t="s">
        <v>14</v>
      </c>
      <c r="O2" s="11" t="s">
        <v>15</v>
      </c>
      <c r="P2" s="11" t="s">
        <v>16</v>
      </c>
      <c r="Q2" s="11" t="s">
        <v>17</v>
      </c>
      <c r="R2" s="11" t="s">
        <v>18</v>
      </c>
      <c r="S2" s="11" t="s">
        <v>19</v>
      </c>
      <c r="T2" s="5" t="s">
        <v>20</v>
      </c>
    </row>
    <row r="3" spans="1:20" ht="15.75" customHeight="1" x14ac:dyDescent="0.35">
      <c r="A3" t="s">
        <v>12</v>
      </c>
      <c r="B3" t="s">
        <v>21</v>
      </c>
      <c r="C3" s="3">
        <v>42.65</v>
      </c>
      <c r="D3" s="3">
        <v>1.1349</v>
      </c>
      <c r="E3" s="2">
        <f t="shared" si="0"/>
        <v>82.063305978898015</v>
      </c>
      <c r="F3" s="3">
        <f t="shared" si="1"/>
        <v>42.423020000000001</v>
      </c>
      <c r="G3" s="3">
        <f t="shared" si="2"/>
        <v>0.68093999999999999</v>
      </c>
      <c r="H3" s="1">
        <f t="shared" si="3"/>
        <v>43.557920000000003</v>
      </c>
      <c r="I3" s="1">
        <f t="shared" si="4"/>
        <v>41.628590000000003</v>
      </c>
      <c r="J3" s="9">
        <v>5</v>
      </c>
      <c r="K3" s="9">
        <v>5</v>
      </c>
      <c r="N3" s="6">
        <v>3500</v>
      </c>
      <c r="O3" s="7">
        <v>1</v>
      </c>
      <c r="P3" s="7">
        <v>0.7</v>
      </c>
      <c r="Q3" s="7">
        <v>0.2</v>
      </c>
      <c r="R3" s="7">
        <v>0.6</v>
      </c>
      <c r="S3" s="7">
        <v>10</v>
      </c>
      <c r="T3" s="8" t="s">
        <v>22</v>
      </c>
    </row>
    <row r="4" spans="1:20" x14ac:dyDescent="0.35">
      <c r="A4" t="s">
        <v>12</v>
      </c>
      <c r="B4" t="s">
        <v>23</v>
      </c>
      <c r="C4" s="1">
        <v>9.92</v>
      </c>
      <c r="D4" s="1">
        <v>0.49280000000000002</v>
      </c>
      <c r="E4" s="2">
        <f t="shared" si="0"/>
        <v>352.82258064516128</v>
      </c>
      <c r="F4" s="3">
        <f t="shared" si="1"/>
        <v>9.8214399999999991</v>
      </c>
      <c r="G4" s="3">
        <f t="shared" si="2"/>
        <v>0.29568</v>
      </c>
      <c r="H4" s="1">
        <f t="shared" si="3"/>
        <v>10.31424</v>
      </c>
      <c r="I4" s="1">
        <f t="shared" si="4"/>
        <v>9.4764799999999987</v>
      </c>
      <c r="J4">
        <v>3</v>
      </c>
      <c r="K4">
        <v>7</v>
      </c>
    </row>
    <row r="5" spans="1:20" hidden="1" x14ac:dyDescent="0.35">
      <c r="B5" t="s">
        <v>24</v>
      </c>
      <c r="C5" s="1">
        <v>7.2</v>
      </c>
      <c r="D5" s="1">
        <v>0.37419999999999998</v>
      </c>
      <c r="E5" s="2">
        <f t="shared" si="0"/>
        <v>486.11111111111109</v>
      </c>
      <c r="F5" s="3">
        <f t="shared" si="1"/>
        <v>7.1251600000000002</v>
      </c>
      <c r="G5" s="3">
        <f t="shared" si="2"/>
        <v>0.22451999999999997</v>
      </c>
      <c r="H5" s="1">
        <f t="shared" si="3"/>
        <v>7.4993600000000002</v>
      </c>
      <c r="I5" s="1">
        <f t="shared" si="4"/>
        <v>6.8632200000000001</v>
      </c>
      <c r="J5">
        <v>6</v>
      </c>
      <c r="K5">
        <v>4</v>
      </c>
      <c r="T5" t="s">
        <v>25</v>
      </c>
    </row>
    <row r="6" spans="1:20" hidden="1" x14ac:dyDescent="0.35">
      <c r="B6" t="s">
        <v>26</v>
      </c>
      <c r="C6" s="1">
        <v>7.51</v>
      </c>
      <c r="D6" s="1">
        <v>0.47239999999999999</v>
      </c>
      <c r="E6" s="2">
        <f t="shared" si="0"/>
        <v>466.0452729693742</v>
      </c>
      <c r="F6" s="3">
        <f t="shared" si="1"/>
        <v>7.4155199999999999</v>
      </c>
      <c r="G6" s="3">
        <f t="shared" si="2"/>
        <v>0.28343999999999997</v>
      </c>
      <c r="H6" s="1">
        <f t="shared" si="3"/>
        <v>7.8879200000000003</v>
      </c>
      <c r="I6" s="1">
        <f t="shared" si="4"/>
        <v>7.0848399999999998</v>
      </c>
      <c r="J6">
        <v>4</v>
      </c>
      <c r="K6">
        <v>5</v>
      </c>
      <c r="T6" t="s">
        <v>22</v>
      </c>
    </row>
    <row r="7" spans="1:20" x14ac:dyDescent="0.35">
      <c r="A7" t="s">
        <v>12</v>
      </c>
      <c r="B7" t="s">
        <v>27</v>
      </c>
      <c r="C7" s="1">
        <v>40.89</v>
      </c>
      <c r="D7" s="1">
        <v>0.85570000000000002</v>
      </c>
      <c r="E7" s="2">
        <f t="shared" si="0"/>
        <v>85.59550012227929</v>
      </c>
      <c r="F7" s="3">
        <f t="shared" si="1"/>
        <v>40.718859999999999</v>
      </c>
      <c r="G7" s="3">
        <f t="shared" si="2"/>
        <v>0.51341999999999999</v>
      </c>
      <c r="H7" s="1">
        <f t="shared" si="3"/>
        <v>41.574559999999998</v>
      </c>
      <c r="I7" s="1">
        <f t="shared" si="4"/>
        <v>40.119869999999999</v>
      </c>
      <c r="J7">
        <v>4</v>
      </c>
      <c r="K7">
        <v>6</v>
      </c>
    </row>
    <row r="8" spans="1:20" x14ac:dyDescent="0.35">
      <c r="A8" t="s">
        <v>12</v>
      </c>
      <c r="B8" t="s">
        <v>28</v>
      </c>
      <c r="C8" s="1">
        <v>84.27</v>
      </c>
      <c r="D8" s="1">
        <v>2.8239999999999998</v>
      </c>
      <c r="E8" s="2">
        <f t="shared" si="0"/>
        <v>41.533167200664529</v>
      </c>
      <c r="F8" s="3">
        <f t="shared" si="1"/>
        <v>83.705199999999991</v>
      </c>
      <c r="G8" s="3">
        <f t="shared" si="2"/>
        <v>1.6943999999999999</v>
      </c>
      <c r="H8" s="1">
        <f t="shared" si="3"/>
        <v>86.529199999999989</v>
      </c>
      <c r="I8" s="1">
        <f t="shared" si="4"/>
        <v>81.728399999999993</v>
      </c>
      <c r="J8">
        <v>3</v>
      </c>
      <c r="K8">
        <v>7</v>
      </c>
    </row>
    <row r="9" spans="1:20" x14ac:dyDescent="0.35">
      <c r="A9" t="s">
        <v>12</v>
      </c>
      <c r="B9" t="s">
        <v>29</v>
      </c>
      <c r="C9" s="1">
        <v>6.8</v>
      </c>
      <c r="D9" s="1">
        <v>0.30299999999999999</v>
      </c>
      <c r="E9" s="2">
        <f t="shared" si="0"/>
        <v>514.70588235294122</v>
      </c>
      <c r="F9" s="3">
        <f t="shared" si="1"/>
        <v>6.7393999999999998</v>
      </c>
      <c r="G9" s="3">
        <f t="shared" si="2"/>
        <v>0.18179999999999999</v>
      </c>
      <c r="H9" s="1">
        <f t="shared" si="3"/>
        <v>7.0423999999999998</v>
      </c>
      <c r="I9" s="1">
        <f t="shared" si="4"/>
        <v>6.5272999999999994</v>
      </c>
      <c r="J9">
        <v>4</v>
      </c>
      <c r="K9">
        <v>6</v>
      </c>
    </row>
    <row r="10" spans="1:20" x14ac:dyDescent="0.35">
      <c r="A10" t="s">
        <v>12</v>
      </c>
      <c r="B10" t="s">
        <v>30</v>
      </c>
      <c r="C10" s="1">
        <v>337.41</v>
      </c>
      <c r="D10" s="1">
        <v>8.8907000000000007</v>
      </c>
      <c r="E10" s="2">
        <f t="shared" si="0"/>
        <v>10.3731365401144</v>
      </c>
      <c r="F10" s="3">
        <f t="shared" si="1"/>
        <v>335.63186000000002</v>
      </c>
      <c r="G10" s="3">
        <f t="shared" si="2"/>
        <v>5.3344200000000006</v>
      </c>
      <c r="H10" s="1">
        <f t="shared" si="3"/>
        <v>344.52256</v>
      </c>
      <c r="I10" s="1">
        <f t="shared" si="4"/>
        <v>329.40836999999999</v>
      </c>
      <c r="J10">
        <v>2</v>
      </c>
      <c r="K10">
        <v>8</v>
      </c>
    </row>
    <row r="11" spans="1:20" x14ac:dyDescent="0.35">
      <c r="A11" t="s">
        <v>31</v>
      </c>
      <c r="B11" t="s">
        <v>32</v>
      </c>
      <c r="C11" s="1">
        <v>255.08</v>
      </c>
      <c r="D11" s="1">
        <v>4.2550999999999997</v>
      </c>
      <c r="E11" s="2">
        <f t="shared" si="0"/>
        <v>13.7211855104281</v>
      </c>
      <c r="F11" s="3">
        <f t="shared" si="1"/>
        <v>255.93102000000002</v>
      </c>
      <c r="G11" s="3">
        <f t="shared" si="2"/>
        <v>2.5530599999999999</v>
      </c>
      <c r="H11" s="1">
        <f t="shared" si="3"/>
        <v>251.67592000000002</v>
      </c>
      <c r="I11" s="1">
        <f t="shared" si="4"/>
        <v>258.90959000000004</v>
      </c>
      <c r="J11">
        <v>8</v>
      </c>
      <c r="K11">
        <v>2</v>
      </c>
    </row>
    <row r="12" spans="1:20" x14ac:dyDescent="0.35">
      <c r="A12" t="s">
        <v>31</v>
      </c>
      <c r="B12" t="s">
        <v>33</v>
      </c>
      <c r="C12" s="1">
        <v>30.02</v>
      </c>
      <c r="D12" s="1">
        <v>0.45739999999999997</v>
      </c>
      <c r="E12" s="2">
        <f t="shared" si="0"/>
        <v>116.58894070619587</v>
      </c>
      <c r="F12" s="3">
        <f t="shared" si="1"/>
        <v>30.11148</v>
      </c>
      <c r="G12" s="3">
        <f t="shared" si="2"/>
        <v>0.27443999999999996</v>
      </c>
      <c r="H12" s="1">
        <f t="shared" si="3"/>
        <v>29.65408</v>
      </c>
      <c r="I12" s="1">
        <f t="shared" si="4"/>
        <v>30.431660000000001</v>
      </c>
      <c r="J12">
        <v>6</v>
      </c>
      <c r="K12">
        <v>3</v>
      </c>
    </row>
    <row r="13" spans="1:20" x14ac:dyDescent="0.35">
      <c r="A13" t="s">
        <v>31</v>
      </c>
      <c r="B13" t="s">
        <v>34</v>
      </c>
      <c r="C13" s="1">
        <v>38.869999999999997</v>
      </c>
      <c r="D13" s="1">
        <v>1.8960999999999999</v>
      </c>
      <c r="E13" s="2">
        <f t="shared" si="0"/>
        <v>90.043735528685374</v>
      </c>
      <c r="F13" s="3">
        <f t="shared" si="1"/>
        <v>39.249219999999994</v>
      </c>
      <c r="G13" s="3">
        <f t="shared" si="2"/>
        <v>1.1376599999999999</v>
      </c>
      <c r="H13" s="1">
        <f t="shared" si="3"/>
        <v>37.353119999999997</v>
      </c>
      <c r="I13" s="1">
        <f t="shared" si="4"/>
        <v>40.576489999999993</v>
      </c>
      <c r="J13">
        <v>6</v>
      </c>
      <c r="K13">
        <v>4</v>
      </c>
    </row>
    <row r="14" spans="1:20" x14ac:dyDescent="0.35">
      <c r="A14" t="s">
        <v>31</v>
      </c>
      <c r="B14" t="s">
        <v>35</v>
      </c>
      <c r="C14" s="1">
        <v>7.96</v>
      </c>
      <c r="D14" s="1">
        <v>0.1069</v>
      </c>
      <c r="E14" s="2">
        <f t="shared" si="0"/>
        <v>439.69849246231155</v>
      </c>
      <c r="F14" s="3">
        <f t="shared" si="1"/>
        <v>7.9813799999999997</v>
      </c>
      <c r="G14" s="3">
        <f t="shared" si="2"/>
        <v>6.4139999999999989E-2</v>
      </c>
      <c r="H14" s="1">
        <f t="shared" si="3"/>
        <v>7.8744800000000001</v>
      </c>
      <c r="I14" s="1">
        <f t="shared" si="4"/>
        <v>8.0562100000000001</v>
      </c>
      <c r="J14">
        <v>6</v>
      </c>
      <c r="K14">
        <v>4</v>
      </c>
    </row>
    <row r="15" spans="1:20" x14ac:dyDescent="0.35">
      <c r="A15" t="s">
        <v>31</v>
      </c>
      <c r="B15" t="s">
        <v>36</v>
      </c>
      <c r="C15" s="1">
        <v>10.52</v>
      </c>
      <c r="D15" s="1">
        <v>0.1615</v>
      </c>
      <c r="E15" s="2">
        <f t="shared" si="0"/>
        <v>332.69961977186313</v>
      </c>
      <c r="F15" s="3">
        <f t="shared" si="1"/>
        <v>10.552299999999999</v>
      </c>
      <c r="G15" s="3">
        <f t="shared" si="2"/>
        <v>9.69E-2</v>
      </c>
      <c r="H15" s="1">
        <f t="shared" si="3"/>
        <v>10.390799999999999</v>
      </c>
      <c r="I15" s="1">
        <f t="shared" si="4"/>
        <v>10.665349999999998</v>
      </c>
      <c r="J15">
        <v>8</v>
      </c>
      <c r="K15">
        <v>2</v>
      </c>
    </row>
    <row r="16" spans="1:20" x14ac:dyDescent="0.35">
      <c r="A16" t="s">
        <v>31</v>
      </c>
      <c r="B16" t="s">
        <v>37</v>
      </c>
      <c r="C16" s="1">
        <v>30.43</v>
      </c>
      <c r="D16" s="1">
        <v>4.1444999999999999</v>
      </c>
      <c r="E16" s="2">
        <f t="shared" si="0"/>
        <v>115.01807426881368</v>
      </c>
      <c r="F16" s="3">
        <f t="shared" si="1"/>
        <v>31.258900000000001</v>
      </c>
      <c r="G16" s="3">
        <f t="shared" si="2"/>
        <v>2.4866999999999999</v>
      </c>
      <c r="H16" s="1">
        <f t="shared" si="3"/>
        <v>27.1144</v>
      </c>
      <c r="I16" s="1">
        <f t="shared" si="4"/>
        <v>34.160049999999998</v>
      </c>
      <c r="J16">
        <v>8</v>
      </c>
      <c r="K16">
        <v>2</v>
      </c>
    </row>
    <row r="17" spans="1:11" x14ac:dyDescent="0.35">
      <c r="A17" t="s">
        <v>31</v>
      </c>
      <c r="B17" t="s">
        <v>38</v>
      </c>
      <c r="C17" s="1">
        <v>103.91</v>
      </c>
      <c r="D17" s="1">
        <v>1.1874</v>
      </c>
      <c r="E17" s="2">
        <f t="shared" si="0"/>
        <v>33.682994899432202</v>
      </c>
      <c r="F17" s="3">
        <f t="shared" si="1"/>
        <v>104.14748</v>
      </c>
      <c r="G17" s="3">
        <f t="shared" si="2"/>
        <v>0.71243999999999996</v>
      </c>
      <c r="H17" s="1">
        <f t="shared" si="3"/>
        <v>102.96008</v>
      </c>
      <c r="I17" s="1">
        <f t="shared" si="4"/>
        <v>104.97866</v>
      </c>
      <c r="J17">
        <v>6</v>
      </c>
      <c r="K17">
        <v>4</v>
      </c>
    </row>
    <row r="18" spans="1:11" x14ac:dyDescent="0.35">
      <c r="A18" t="s">
        <v>31</v>
      </c>
      <c r="B18" t="s">
        <v>39</v>
      </c>
      <c r="C18">
        <v>43.2</v>
      </c>
      <c r="D18">
        <v>0.49469999999999997</v>
      </c>
      <c r="E18" s="2">
        <f t="shared" si="0"/>
        <v>81.018518518518519</v>
      </c>
      <c r="F18" s="3">
        <f t="shared" si="1"/>
        <v>43.298940000000002</v>
      </c>
      <c r="G18" s="3">
        <f t="shared" si="2"/>
        <v>0.29681999999999997</v>
      </c>
      <c r="H18" s="1">
        <f t="shared" si="3"/>
        <v>42.80424</v>
      </c>
      <c r="I18" s="1">
        <f t="shared" si="4"/>
        <v>43.645230000000005</v>
      </c>
      <c r="J18">
        <v>5</v>
      </c>
      <c r="K18">
        <v>5</v>
      </c>
    </row>
    <row r="19" spans="1:11" x14ac:dyDescent="0.35">
      <c r="A19" t="s">
        <v>31</v>
      </c>
      <c r="B19" t="s">
        <v>40</v>
      </c>
      <c r="C19">
        <v>108.44</v>
      </c>
      <c r="D19">
        <v>2.5663</v>
      </c>
      <c r="E19" s="2">
        <f t="shared" si="0"/>
        <v>32.275912947251939</v>
      </c>
      <c r="F19" s="3">
        <f t="shared" si="1"/>
        <v>108.95326</v>
      </c>
      <c r="G19" s="3">
        <f t="shared" si="2"/>
        <v>1.5397799999999999</v>
      </c>
      <c r="H19" s="1">
        <f t="shared" si="3"/>
        <v>106.38696</v>
      </c>
      <c r="I19" s="1">
        <f t="shared" si="4"/>
        <v>110.74966999999999</v>
      </c>
      <c r="J19">
        <v>7</v>
      </c>
      <c r="K19">
        <v>3</v>
      </c>
    </row>
    <row r="20" spans="1:11" x14ac:dyDescent="0.35">
      <c r="A20" t="s">
        <v>31</v>
      </c>
      <c r="B20" t="s">
        <v>41</v>
      </c>
      <c r="C20">
        <v>20.59</v>
      </c>
      <c r="D20">
        <v>0.7278</v>
      </c>
      <c r="E20" s="2">
        <f t="shared" si="0"/>
        <v>169.98542982030111</v>
      </c>
      <c r="F20" s="3">
        <f t="shared" si="1"/>
        <v>20.73556</v>
      </c>
      <c r="G20" s="3">
        <f t="shared" si="2"/>
        <v>0.43668000000000001</v>
      </c>
      <c r="H20" s="1">
        <f t="shared" si="3"/>
        <v>20.007760000000001</v>
      </c>
      <c r="I20" s="1">
        <f t="shared" si="4"/>
        <v>21.24502</v>
      </c>
      <c r="J20">
        <v>8</v>
      </c>
      <c r="K20">
        <v>1</v>
      </c>
    </row>
    <row r="21" spans="1:11" x14ac:dyDescent="0.35">
      <c r="A21" t="s">
        <v>31</v>
      </c>
      <c r="B21" t="s">
        <v>42</v>
      </c>
      <c r="C21">
        <v>77.67</v>
      </c>
      <c r="D21">
        <v>1.4208000000000001</v>
      </c>
      <c r="E21" s="2">
        <f t="shared" si="0"/>
        <v>45.06244367194541</v>
      </c>
      <c r="F21" s="3">
        <f t="shared" si="1"/>
        <v>77.954160000000002</v>
      </c>
      <c r="G21" s="3">
        <f t="shared" si="2"/>
        <v>0.85248000000000002</v>
      </c>
      <c r="H21" s="1">
        <f t="shared" si="3"/>
        <v>76.533360000000002</v>
      </c>
      <c r="I21" s="1">
        <f t="shared" si="4"/>
        <v>78.948720000000009</v>
      </c>
      <c r="J21">
        <v>6</v>
      </c>
      <c r="K21">
        <v>4</v>
      </c>
    </row>
    <row r="22" spans="1:11" x14ac:dyDescent="0.35">
      <c r="A22" t="s">
        <v>31</v>
      </c>
      <c r="B22" t="s">
        <v>43</v>
      </c>
      <c r="C22">
        <v>40.14</v>
      </c>
      <c r="D22">
        <v>1.0929</v>
      </c>
      <c r="E22" s="2">
        <f t="shared" si="0"/>
        <v>87.194818136522173</v>
      </c>
      <c r="F22" s="3">
        <f t="shared" si="1"/>
        <v>40.358580000000003</v>
      </c>
      <c r="G22" s="3">
        <f t="shared" si="2"/>
        <v>0.65573999999999999</v>
      </c>
      <c r="H22" s="1">
        <f t="shared" si="3"/>
        <v>39.265680000000003</v>
      </c>
      <c r="I22" s="1">
        <f t="shared" si="4"/>
        <v>41.123610000000006</v>
      </c>
      <c r="J22">
        <v>6</v>
      </c>
      <c r="K22">
        <v>4</v>
      </c>
    </row>
  </sheetData>
  <mergeCells count="1">
    <mergeCell ref="N1:T1"/>
  </mergeCells>
  <dataValidations count="1">
    <dataValidation type="list" allowBlank="1" showInputMessage="1" showErrorMessage="1" sqref="T3">
      <formula1>$T$5:$T$6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stocks_selected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 Guerra</dc:creator>
  <cp:keywords/>
  <dc:description/>
  <cp:lastModifiedBy>Joe Guerra</cp:lastModifiedBy>
  <cp:revision/>
  <dcterms:created xsi:type="dcterms:W3CDTF">2019-10-04T02:23:32Z</dcterms:created>
  <dcterms:modified xsi:type="dcterms:W3CDTF">2019-12-09T22:34:16Z</dcterms:modified>
  <cp:category/>
  <dc:identifier/>
  <cp:contentStatus/>
  <dc:language/>
  <cp:version/>
</cp:coreProperties>
</file>