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D:\DOSSIER EO AFRICA\"/>
    </mc:Choice>
  </mc:AlternateContent>
  <xr:revisionPtr revIDLastSave="0" documentId="13_ncr:40009_{DE0721CF-1860-43CF-A5FF-61EF86909D9B}" xr6:coauthVersionLast="36" xr6:coauthVersionMax="36" xr10:uidLastSave="{00000000-0000-0000-0000-000000000000}"/>
  <bookViews>
    <workbookView xWindow="0" yWindow="0" windowWidth="23040" windowHeight="8364"/>
  </bookViews>
  <sheets>
    <sheet name="SurfHaut_SV16_Corrigee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D55" i="1"/>
  <c r="D56" i="1"/>
  <c r="D54" i="1"/>
</calcChain>
</file>

<file path=xl/sharedStrings.xml><?xml version="1.0" encoding="utf-8"?>
<sst xmlns="http://schemas.openxmlformats.org/spreadsheetml/2006/main" count="62" uniqueCount="60">
  <si>
    <t>Date</t>
  </si>
  <si>
    <t>Insitu</t>
  </si>
  <si>
    <t>193.16</t>
  </si>
  <si>
    <t>192.78</t>
  </si>
  <si>
    <t>193.37</t>
  </si>
  <si>
    <t>196.71</t>
  </si>
  <si>
    <t>200.05</t>
  </si>
  <si>
    <t>200.06</t>
  </si>
  <si>
    <t>199.99</t>
  </si>
  <si>
    <t>199.36</t>
  </si>
  <si>
    <t>198.38</t>
  </si>
  <si>
    <t>196.10</t>
  </si>
  <si>
    <t>195.04</t>
  </si>
  <si>
    <t>196.52</t>
  </si>
  <si>
    <t>197.49</t>
  </si>
  <si>
    <t>199.61</t>
  </si>
  <si>
    <t>200.02</t>
  </si>
  <si>
    <t>199.93</t>
  </si>
  <si>
    <t>198.99</t>
  </si>
  <si>
    <t>198.32</t>
  </si>
  <si>
    <t>197.35</t>
  </si>
  <si>
    <t>195.21</t>
  </si>
  <si>
    <t>194.38</t>
  </si>
  <si>
    <t>193.38</t>
  </si>
  <si>
    <t>192.95</t>
  </si>
  <si>
    <t>193.23</t>
  </si>
  <si>
    <t>193.04</t>
  </si>
  <si>
    <t>195.72</t>
  </si>
  <si>
    <t>196.96</t>
  </si>
  <si>
    <t>199.19</t>
  </si>
  <si>
    <t>198.09</t>
  </si>
  <si>
    <t>190.85</t>
  </si>
  <si>
    <t>189.44</t>
  </si>
  <si>
    <t>188.36</t>
  </si>
  <si>
    <t>188.35</t>
  </si>
  <si>
    <t>190.84</t>
  </si>
  <si>
    <t>195.34</t>
  </si>
  <si>
    <t>199.01</t>
  </si>
  <si>
    <t>199.43</t>
  </si>
  <si>
    <t>198.88</t>
  </si>
  <si>
    <t>197.56</t>
  </si>
  <si>
    <t>195.62</t>
  </si>
  <si>
    <t>192.79</t>
  </si>
  <si>
    <t>190.70</t>
  </si>
  <si>
    <t>189.19</t>
  </si>
  <si>
    <t>187.90</t>
  </si>
  <si>
    <t>187.42</t>
  </si>
  <si>
    <t>193.77</t>
  </si>
  <si>
    <t>198.03</t>
  </si>
  <si>
    <t>196.59</t>
  </si>
  <si>
    <t>191.96</t>
  </si>
  <si>
    <t>188.94</t>
  </si>
  <si>
    <t>187.30</t>
  </si>
  <si>
    <t>186.08</t>
  </si>
  <si>
    <t>185.54</t>
  </si>
  <si>
    <t>Hauteurs en m</t>
  </si>
  <si>
    <t>Surface en km2</t>
  </si>
  <si>
    <t>Hauteur en km</t>
  </si>
  <si>
    <t>Volume Heron km3</t>
  </si>
  <si>
    <t>Volume stat km3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</si>
</sst>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6" fillId="2" borderId="0" applyNumberFormat="0" applyBorder="0" applyAlignment="0" applyProtection="0"/>
    <xf numFmtId="0" fontId="10" fillId="6" borderId="5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0" fontId="14" fillId="0" borderId="0" xfId="0" applyFont="1"/>
    <xf numFmtId="164" fontId="14" fillId="0" borderId="0" xfId="0" applyNumberFormat="1" applyFont="1"/>
    <xf numFmtId="0" fontId="16" fillId="0" borderId="0" xfId="0" applyFont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te" xfId="31" builtinId="10" customBuiltin="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16543311233017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68897015835106"/>
                  <c:y val="5.8350102070574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SurfHaut_SV16_Corrigee!$C$2:$C$56</c:f>
              <c:numCache>
                <c:formatCode>0.0</c:formatCode>
                <c:ptCount val="55"/>
                <c:pt idx="0">
                  <c:v>192.89</c:v>
                </c:pt>
                <c:pt idx="1">
                  <c:v>193.05</c:v>
                </c:pt>
                <c:pt idx="2">
                  <c:v>194.27</c:v>
                </c:pt>
                <c:pt idx="3">
                  <c:v>197.26</c:v>
                </c:pt>
                <c:pt idx="4">
                  <c:v>199.91</c:v>
                </c:pt>
                <c:pt idx="5">
                  <c:v>199.86</c:v>
                </c:pt>
                <c:pt idx="6">
                  <c:v>200.01</c:v>
                </c:pt>
                <c:pt idx="7">
                  <c:v>199.16</c:v>
                </c:pt>
                <c:pt idx="8">
                  <c:v>198.17</c:v>
                </c:pt>
                <c:pt idx="9">
                  <c:v>195.94</c:v>
                </c:pt>
                <c:pt idx="10">
                  <c:v>194.98</c:v>
                </c:pt>
                <c:pt idx="11">
                  <c:v>197.12</c:v>
                </c:pt>
                <c:pt idx="12">
                  <c:v>198.05</c:v>
                </c:pt>
                <c:pt idx="13">
                  <c:v>198.95</c:v>
                </c:pt>
                <c:pt idx="14">
                  <c:v>199.97</c:v>
                </c:pt>
                <c:pt idx="15">
                  <c:v>200.08</c:v>
                </c:pt>
                <c:pt idx="16">
                  <c:v>199.15</c:v>
                </c:pt>
                <c:pt idx="17">
                  <c:v>198.2</c:v>
                </c:pt>
                <c:pt idx="18">
                  <c:v>197.09</c:v>
                </c:pt>
                <c:pt idx="19">
                  <c:v>194.96</c:v>
                </c:pt>
                <c:pt idx="20">
                  <c:v>195.14</c:v>
                </c:pt>
                <c:pt idx="21">
                  <c:v>193.21</c:v>
                </c:pt>
                <c:pt idx="22">
                  <c:v>193.18</c:v>
                </c:pt>
                <c:pt idx="23">
                  <c:v>193.04</c:v>
                </c:pt>
                <c:pt idx="24">
                  <c:v>195.99</c:v>
                </c:pt>
                <c:pt idx="25">
                  <c:v>197.02</c:v>
                </c:pt>
                <c:pt idx="26">
                  <c:v>200.06</c:v>
                </c:pt>
                <c:pt idx="27">
                  <c:v>199.97</c:v>
                </c:pt>
                <c:pt idx="28">
                  <c:v>198.91</c:v>
                </c:pt>
                <c:pt idx="29">
                  <c:v>198.33</c:v>
                </c:pt>
                <c:pt idx="30">
                  <c:v>194.14</c:v>
                </c:pt>
                <c:pt idx="31">
                  <c:v>192.19</c:v>
                </c:pt>
                <c:pt idx="32">
                  <c:v>189.93</c:v>
                </c:pt>
                <c:pt idx="33">
                  <c:v>188.95</c:v>
                </c:pt>
                <c:pt idx="34">
                  <c:v>190.01</c:v>
                </c:pt>
                <c:pt idx="35">
                  <c:v>192.19</c:v>
                </c:pt>
                <c:pt idx="36">
                  <c:v>196.2</c:v>
                </c:pt>
                <c:pt idx="37">
                  <c:v>198.97</c:v>
                </c:pt>
                <c:pt idx="38">
                  <c:v>199.84</c:v>
                </c:pt>
                <c:pt idx="39">
                  <c:v>198.92</c:v>
                </c:pt>
                <c:pt idx="40">
                  <c:v>197.65</c:v>
                </c:pt>
                <c:pt idx="41">
                  <c:v>194.67</c:v>
                </c:pt>
                <c:pt idx="42">
                  <c:v>192.66</c:v>
                </c:pt>
                <c:pt idx="43">
                  <c:v>191.52</c:v>
                </c:pt>
                <c:pt idx="44">
                  <c:v>189.55</c:v>
                </c:pt>
                <c:pt idx="45">
                  <c:v>187.72</c:v>
                </c:pt>
                <c:pt idx="46">
                  <c:v>186.77</c:v>
                </c:pt>
                <c:pt idx="47">
                  <c:v>194.43</c:v>
                </c:pt>
                <c:pt idx="48">
                  <c:v>197.76</c:v>
                </c:pt>
                <c:pt idx="49">
                  <c:v>196.61</c:v>
                </c:pt>
                <c:pt idx="50">
                  <c:v>191.47</c:v>
                </c:pt>
                <c:pt idx="51">
                  <c:v>188.62</c:v>
                </c:pt>
                <c:pt idx="52">
                  <c:v>186.74</c:v>
                </c:pt>
                <c:pt idx="53">
                  <c:v>185.78</c:v>
                </c:pt>
                <c:pt idx="54">
                  <c:v>184.69</c:v>
                </c:pt>
              </c:numCache>
            </c:numRef>
          </c:xVal>
          <c:yVal>
            <c:numRef>
              <c:f>SurfHaut_SV16_Corrigee!$D$2:$D$56</c:f>
              <c:numCache>
                <c:formatCode>0.0</c:formatCode>
                <c:ptCount val="55"/>
                <c:pt idx="0">
                  <c:v>447.07159999999999</c:v>
                </c:pt>
                <c:pt idx="1">
                  <c:v>457.7602</c:v>
                </c:pt>
                <c:pt idx="2">
                  <c:v>441.10309999999998</c:v>
                </c:pt>
                <c:pt idx="3">
                  <c:v>538.75850000000003</c:v>
                </c:pt>
                <c:pt idx="4">
                  <c:v>543.97119999999995</c:v>
                </c:pt>
                <c:pt idx="5">
                  <c:v>621.40549999999996</c:v>
                </c:pt>
                <c:pt idx="6">
                  <c:v>612.46180000000004</c:v>
                </c:pt>
                <c:pt idx="7">
                  <c:v>604.53970000000004</c:v>
                </c:pt>
                <c:pt idx="8">
                  <c:v>592.06889999999999</c:v>
                </c:pt>
                <c:pt idx="9">
                  <c:v>479.77210000000002</c:v>
                </c:pt>
                <c:pt idx="10">
                  <c:v>521.22119999999995</c:v>
                </c:pt>
                <c:pt idx="11">
                  <c:v>539.82470000000001</c:v>
                </c:pt>
                <c:pt idx="12">
                  <c:v>562.26179999999999</c:v>
                </c:pt>
                <c:pt idx="13">
                  <c:v>630.95770000000005</c:v>
                </c:pt>
                <c:pt idx="14">
                  <c:v>603.93790000000001</c:v>
                </c:pt>
                <c:pt idx="15">
                  <c:v>626.24699999999996</c:v>
                </c:pt>
                <c:pt idx="16">
                  <c:v>618.61</c:v>
                </c:pt>
                <c:pt idx="17">
                  <c:v>585.65909999999997</c:v>
                </c:pt>
                <c:pt idx="18">
                  <c:v>568.97990000000004</c:v>
                </c:pt>
                <c:pt idx="19">
                  <c:v>442.96730000000002</c:v>
                </c:pt>
                <c:pt idx="20">
                  <c:v>482.83519999999999</c:v>
                </c:pt>
                <c:pt idx="21">
                  <c:v>472.02659999999997</c:v>
                </c:pt>
                <c:pt idx="22">
                  <c:v>432.94799999999998</c:v>
                </c:pt>
                <c:pt idx="23">
                  <c:v>428.12650000000002</c:v>
                </c:pt>
                <c:pt idx="24">
                  <c:v>517.67579999999998</c:v>
                </c:pt>
                <c:pt idx="25">
                  <c:v>537.73580000000004</c:v>
                </c:pt>
                <c:pt idx="26">
                  <c:v>609.46759999999995</c:v>
                </c:pt>
                <c:pt idx="27">
                  <c:v>622.40729999999996</c:v>
                </c:pt>
                <c:pt idx="28">
                  <c:v>589.62940000000003</c:v>
                </c:pt>
                <c:pt idx="29">
                  <c:v>568.4357</c:v>
                </c:pt>
                <c:pt idx="30">
                  <c:v>520.43610000000001</c:v>
                </c:pt>
                <c:pt idx="31">
                  <c:v>441.83640000000003</c:v>
                </c:pt>
                <c:pt idx="32">
                  <c:v>376.74950000000001</c:v>
                </c:pt>
                <c:pt idx="33">
                  <c:v>290.43869999999998</c:v>
                </c:pt>
                <c:pt idx="34">
                  <c:v>270.35700000000003</c:v>
                </c:pt>
                <c:pt idx="35">
                  <c:v>307.15379999999999</c:v>
                </c:pt>
                <c:pt idx="36">
                  <c:v>460.82810000000001</c:v>
                </c:pt>
                <c:pt idx="37">
                  <c:v>624.07539999999995</c:v>
                </c:pt>
                <c:pt idx="38">
                  <c:v>623.51620000000003</c:v>
                </c:pt>
                <c:pt idx="39">
                  <c:v>598.74940000000004</c:v>
                </c:pt>
                <c:pt idx="40">
                  <c:v>570.25710000000004</c:v>
                </c:pt>
                <c:pt idx="41">
                  <c:v>523.01559999999995</c:v>
                </c:pt>
                <c:pt idx="42">
                  <c:v>484.83969999999999</c:v>
                </c:pt>
                <c:pt idx="43">
                  <c:v>426.37130000000002</c:v>
                </c:pt>
                <c:pt idx="44">
                  <c:v>382.315</c:v>
                </c:pt>
                <c:pt idx="45">
                  <c:v>276.19310000000002</c:v>
                </c:pt>
                <c:pt idx="46">
                  <c:v>348.31599999999997</c:v>
                </c:pt>
                <c:pt idx="47">
                  <c:v>475.4171</c:v>
                </c:pt>
                <c:pt idx="48">
                  <c:v>573.60649999999998</c:v>
                </c:pt>
                <c:pt idx="49">
                  <c:v>544.66200000000003</c:v>
                </c:pt>
                <c:pt idx="50">
                  <c:v>441.62799999999999</c:v>
                </c:pt>
                <c:pt idx="51">
                  <c:v>352.84780000000001</c:v>
                </c:pt>
                <c:pt idx="52">
                  <c:v>282.69877999999972</c:v>
                </c:pt>
                <c:pt idx="53">
                  <c:v>258.36565999999948</c:v>
                </c:pt>
                <c:pt idx="54">
                  <c:v>230.73743000000013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B-4596-A1EE-6FE46BF8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10528"/>
        <c:axId val="306130032"/>
      </c:scatterChart>
      <c:valAx>
        <c:axId val="5937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130032"/>
        <c:crosses val="autoZero"/>
        <c:crossBetween val="midCat"/>
      </c:valAx>
      <c:valAx>
        <c:axId val="3061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SurfHaut_SV16_Corrigee!$F$1</c:f>
              <c:strCache>
                <c:ptCount val="1"/>
                <c:pt idx="0">
                  <c:v>Volume Heron km3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SurfHaut_SV16_Corrigee!$A$2:$A$56</c:f>
              <c:numCache>
                <c:formatCode>m/d/yyyy</c:formatCode>
                <c:ptCount val="55"/>
                <c:pt idx="0">
                  <c:v>42523</c:v>
                </c:pt>
                <c:pt idx="1">
                  <c:v>42550</c:v>
                </c:pt>
                <c:pt idx="2">
                  <c:v>42577</c:v>
                </c:pt>
                <c:pt idx="3">
                  <c:v>42604</c:v>
                </c:pt>
                <c:pt idx="4">
                  <c:v>42658</c:v>
                </c:pt>
                <c:pt idx="5">
                  <c:v>42685</c:v>
                </c:pt>
                <c:pt idx="6">
                  <c:v>42712</c:v>
                </c:pt>
                <c:pt idx="7">
                  <c:v>42739</c:v>
                </c:pt>
                <c:pt idx="8">
                  <c:v>42766</c:v>
                </c:pt>
                <c:pt idx="9">
                  <c:v>42820</c:v>
                </c:pt>
                <c:pt idx="10">
                  <c:v>42847</c:v>
                </c:pt>
                <c:pt idx="11">
                  <c:v>42928</c:v>
                </c:pt>
                <c:pt idx="12">
                  <c:v>42955</c:v>
                </c:pt>
                <c:pt idx="13">
                  <c:v>42982</c:v>
                </c:pt>
                <c:pt idx="14">
                  <c:v>43009</c:v>
                </c:pt>
                <c:pt idx="15">
                  <c:v>43036</c:v>
                </c:pt>
                <c:pt idx="16">
                  <c:v>43063</c:v>
                </c:pt>
                <c:pt idx="17">
                  <c:v>43090</c:v>
                </c:pt>
                <c:pt idx="18">
                  <c:v>43117</c:v>
                </c:pt>
                <c:pt idx="19">
                  <c:v>43171</c:v>
                </c:pt>
                <c:pt idx="20">
                  <c:v>43198</c:v>
                </c:pt>
                <c:pt idx="21">
                  <c:v>43225</c:v>
                </c:pt>
                <c:pt idx="22">
                  <c:v>43252</c:v>
                </c:pt>
                <c:pt idx="23">
                  <c:v>43279</c:v>
                </c:pt>
                <c:pt idx="24">
                  <c:v>43306</c:v>
                </c:pt>
                <c:pt idx="25">
                  <c:v>43333</c:v>
                </c:pt>
                <c:pt idx="26">
                  <c:v>43360</c:v>
                </c:pt>
                <c:pt idx="27">
                  <c:v>43441</c:v>
                </c:pt>
                <c:pt idx="28">
                  <c:v>43468</c:v>
                </c:pt>
                <c:pt idx="29">
                  <c:v>43496</c:v>
                </c:pt>
                <c:pt idx="30">
                  <c:v>43522</c:v>
                </c:pt>
                <c:pt idx="31">
                  <c:v>43549</c:v>
                </c:pt>
                <c:pt idx="32">
                  <c:v>43603</c:v>
                </c:pt>
                <c:pt idx="33">
                  <c:v>43630</c:v>
                </c:pt>
                <c:pt idx="34">
                  <c:v>43657</c:v>
                </c:pt>
                <c:pt idx="35">
                  <c:v>43684</c:v>
                </c:pt>
                <c:pt idx="36">
                  <c:v>43711</c:v>
                </c:pt>
                <c:pt idx="37">
                  <c:v>43738</c:v>
                </c:pt>
                <c:pt idx="38">
                  <c:v>43792</c:v>
                </c:pt>
                <c:pt idx="39">
                  <c:v>43819</c:v>
                </c:pt>
                <c:pt idx="40">
                  <c:v>43846</c:v>
                </c:pt>
                <c:pt idx="41">
                  <c:v>43873</c:v>
                </c:pt>
                <c:pt idx="42">
                  <c:v>43900</c:v>
                </c:pt>
                <c:pt idx="43">
                  <c:v>43927</c:v>
                </c:pt>
                <c:pt idx="44">
                  <c:v>43954</c:v>
                </c:pt>
                <c:pt idx="45">
                  <c:v>43981</c:v>
                </c:pt>
                <c:pt idx="46">
                  <c:v>44035</c:v>
                </c:pt>
                <c:pt idx="47">
                  <c:v>44089</c:v>
                </c:pt>
                <c:pt idx="48">
                  <c:v>44170</c:v>
                </c:pt>
                <c:pt idx="49">
                  <c:v>44197</c:v>
                </c:pt>
                <c:pt idx="50">
                  <c:v>44248</c:v>
                </c:pt>
                <c:pt idx="51">
                  <c:v>44278</c:v>
                </c:pt>
                <c:pt idx="52">
                  <c:v>44305</c:v>
                </c:pt>
                <c:pt idx="53">
                  <c:v>44332</c:v>
                </c:pt>
                <c:pt idx="54">
                  <c:v>44359</c:v>
                </c:pt>
              </c:numCache>
            </c:numRef>
          </c:xVal>
          <c:yVal>
            <c:numRef>
              <c:f>SurfHaut_SV16_Corrigee!$F$2:$F$56</c:f>
              <c:numCache>
                <c:formatCode>General</c:formatCode>
                <c:ptCount val="55"/>
                <c:pt idx="0">
                  <c:v>7.2384860443562501E-2</c:v>
                </c:pt>
                <c:pt idx="1">
                  <c:v>0.54827522808102636</c:v>
                </c:pt>
                <c:pt idx="2">
                  <c:v>1.462462006751196</c:v>
                </c:pt>
                <c:pt idx="3">
                  <c:v>1.434611310422987</c:v>
                </c:pt>
                <c:pt idx="4">
                  <c:v>-2.9112955542382982E-2</c:v>
                </c:pt>
                <c:pt idx="5">
                  <c:v>9.2539237133060545E-2</c:v>
                </c:pt>
                <c:pt idx="6">
                  <c:v>-0.51722198465025904</c:v>
                </c:pt>
                <c:pt idx="7">
                  <c:v>-0.59231053434704617</c:v>
                </c:pt>
                <c:pt idx="8">
                  <c:v>-1.1929102900533994</c:v>
                </c:pt>
                <c:pt idx="9">
                  <c:v>-0.48033941924729195</c:v>
                </c:pt>
                <c:pt idx="10">
                  <c:v>1.1352609400545874</c:v>
                </c:pt>
                <c:pt idx="11">
                  <c:v>0.5124348175100365</c:v>
                </c:pt>
                <c:pt idx="12">
                  <c:v>0.53665190735010238</c:v>
                </c:pt>
                <c:pt idx="13">
                  <c:v>0.62974649803137706</c:v>
                </c:pt>
                <c:pt idx="14">
                  <c:v>6.7656460636426344E-2</c:v>
                </c:pt>
                <c:pt idx="15">
                  <c:v>-0.57885487395272528</c:v>
                </c:pt>
                <c:pt idx="16">
                  <c:v>-0.57195643294307852</c:v>
                </c:pt>
                <c:pt idx="17">
                  <c:v>-0.64080235712820355</c:v>
                </c:pt>
                <c:pt idx="18">
                  <c:v>-1.0749276086669024</c:v>
                </c:pt>
                <c:pt idx="19">
                  <c:v>8.3296460535956768E-2</c:v>
                </c:pt>
                <c:pt idx="20">
                  <c:v>-0.92142195866514953</c:v>
                </c:pt>
                <c:pt idx="21">
                  <c:v>-1.3570398302675932E-2</c:v>
                </c:pt>
                <c:pt idx="22">
                  <c:v>-6.0274900026663705E-2</c:v>
                </c:pt>
                <c:pt idx="23">
                  <c:v>1.3929693783294776</c:v>
                </c:pt>
                <c:pt idx="24">
                  <c:v>0.54350424481422033</c:v>
                </c:pt>
                <c:pt idx="25">
                  <c:v>1.7426118013670746</c:v>
                </c:pt>
                <c:pt idx="26">
                  <c:v>-5.5433351075538602E-2</c:v>
                </c:pt>
                <c:pt idx="27">
                  <c:v>-0.64230113499437991</c:v>
                </c:pt>
                <c:pt idx="28">
                  <c:v>-0.33582013062172167</c:v>
                </c:pt>
                <c:pt idx="29">
                  <c:v>-2.2804472542901073</c:v>
                </c:pt>
                <c:pt idx="30">
                  <c:v>-0.93717067069965965</c:v>
                </c:pt>
                <c:pt idx="31">
                  <c:v>-0.92402586846895141</c:v>
                </c:pt>
                <c:pt idx="32">
                  <c:v>-0.32600651364491345</c:v>
                </c:pt>
                <c:pt idx="33">
                  <c:v>0.29715817910163295</c:v>
                </c:pt>
                <c:pt idx="34">
                  <c:v>0.62906041176127214</c:v>
                </c:pt>
                <c:pt idx="35">
                  <c:v>1.5294229590893613</c:v>
                </c:pt>
                <c:pt idx="36">
                  <c:v>1.4968886693474948</c:v>
                </c:pt>
                <c:pt idx="37">
                  <c:v>0.54270232782810657</c:v>
                </c:pt>
                <c:pt idx="38">
                  <c:v>-0.56220369685862248</c:v>
                </c:pt>
                <c:pt idx="39">
                  <c:v>-0.74224562111276615</c:v>
                </c:pt>
                <c:pt idx="40">
                  <c:v>-1.6284691492791044</c:v>
                </c:pt>
                <c:pt idx="41">
                  <c:v>-1.0126522778144158</c:v>
                </c:pt>
                <c:pt idx="42">
                  <c:v>-0.51903349469667426</c:v>
                </c:pt>
                <c:pt idx="43">
                  <c:v>-0.79616169028436234</c:v>
                </c:pt>
                <c:pt idx="44">
                  <c:v>-0.59990968740878747</c:v>
                </c:pt>
                <c:pt idx="45">
                  <c:v>-0.29598020752134785</c:v>
                </c:pt>
                <c:pt idx="46">
                  <c:v>3.14230364944616</c:v>
                </c:pt>
                <c:pt idx="47">
                  <c:v>1.7440682913122802</c:v>
                </c:pt>
                <c:pt idx="48">
                  <c:v>-0.64293257908132451</c:v>
                </c:pt>
                <c:pt idx="49">
                  <c:v>-2.5301422549284354</c:v>
                </c:pt>
                <c:pt idx="50">
                  <c:v>-1.1297643965515691</c:v>
                </c:pt>
                <c:pt idx="51">
                  <c:v>-0.59619703548676706</c:v>
                </c:pt>
                <c:pt idx="52">
                  <c:v>-0.25962334083176314</c:v>
                </c:pt>
                <c:pt idx="53">
                  <c:v>-0.26641931167880201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9-483A-B229-6526C506734F}"/>
            </c:ext>
          </c:extLst>
        </c:ser>
        <c:ser>
          <c:idx val="1"/>
          <c:order val="1"/>
          <c:tx>
            <c:strRef>
              <c:f>SurfHaut_SV16_Corrigee!$G$1</c:f>
              <c:strCache>
                <c:ptCount val="1"/>
                <c:pt idx="0">
                  <c:v>Volume stat km3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SurfHaut_SV16_Corrigee!$A$2:$A$56</c:f>
              <c:numCache>
                <c:formatCode>m/d/yyyy</c:formatCode>
                <c:ptCount val="55"/>
                <c:pt idx="0">
                  <c:v>42523</c:v>
                </c:pt>
                <c:pt idx="1">
                  <c:v>42550</c:v>
                </c:pt>
                <c:pt idx="2">
                  <c:v>42577</c:v>
                </c:pt>
                <c:pt idx="3">
                  <c:v>42604</c:v>
                </c:pt>
                <c:pt idx="4">
                  <c:v>42658</c:v>
                </c:pt>
                <c:pt idx="5">
                  <c:v>42685</c:v>
                </c:pt>
                <c:pt idx="6">
                  <c:v>42712</c:v>
                </c:pt>
                <c:pt idx="7">
                  <c:v>42739</c:v>
                </c:pt>
                <c:pt idx="8">
                  <c:v>42766</c:v>
                </c:pt>
                <c:pt idx="9">
                  <c:v>42820</c:v>
                </c:pt>
                <c:pt idx="10">
                  <c:v>42847</c:v>
                </c:pt>
                <c:pt idx="11">
                  <c:v>42928</c:v>
                </c:pt>
                <c:pt idx="12">
                  <c:v>42955</c:v>
                </c:pt>
                <c:pt idx="13">
                  <c:v>42982</c:v>
                </c:pt>
                <c:pt idx="14">
                  <c:v>43009</c:v>
                </c:pt>
                <c:pt idx="15">
                  <c:v>43036</c:v>
                </c:pt>
                <c:pt idx="16">
                  <c:v>43063</c:v>
                </c:pt>
                <c:pt idx="17">
                  <c:v>43090</c:v>
                </c:pt>
                <c:pt idx="18">
                  <c:v>43117</c:v>
                </c:pt>
                <c:pt idx="19">
                  <c:v>43171</c:v>
                </c:pt>
                <c:pt idx="20">
                  <c:v>43198</c:v>
                </c:pt>
                <c:pt idx="21">
                  <c:v>43225</c:v>
                </c:pt>
                <c:pt idx="22">
                  <c:v>43252</c:v>
                </c:pt>
                <c:pt idx="23">
                  <c:v>43279</c:v>
                </c:pt>
                <c:pt idx="24">
                  <c:v>43306</c:v>
                </c:pt>
                <c:pt idx="25">
                  <c:v>43333</c:v>
                </c:pt>
                <c:pt idx="26">
                  <c:v>43360</c:v>
                </c:pt>
                <c:pt idx="27">
                  <c:v>43441</c:v>
                </c:pt>
                <c:pt idx="28">
                  <c:v>43468</c:v>
                </c:pt>
                <c:pt idx="29">
                  <c:v>43496</c:v>
                </c:pt>
                <c:pt idx="30">
                  <c:v>43522</c:v>
                </c:pt>
                <c:pt idx="31">
                  <c:v>43549</c:v>
                </c:pt>
                <c:pt idx="32">
                  <c:v>43603</c:v>
                </c:pt>
                <c:pt idx="33">
                  <c:v>43630</c:v>
                </c:pt>
                <c:pt idx="34">
                  <c:v>43657</c:v>
                </c:pt>
                <c:pt idx="35">
                  <c:v>43684</c:v>
                </c:pt>
                <c:pt idx="36">
                  <c:v>43711</c:v>
                </c:pt>
                <c:pt idx="37">
                  <c:v>43738</c:v>
                </c:pt>
                <c:pt idx="38">
                  <c:v>43792</c:v>
                </c:pt>
                <c:pt idx="39">
                  <c:v>43819</c:v>
                </c:pt>
                <c:pt idx="40">
                  <c:v>43846</c:v>
                </c:pt>
                <c:pt idx="41">
                  <c:v>43873</c:v>
                </c:pt>
                <c:pt idx="42">
                  <c:v>43900</c:v>
                </c:pt>
                <c:pt idx="43">
                  <c:v>43927</c:v>
                </c:pt>
                <c:pt idx="44">
                  <c:v>43954</c:v>
                </c:pt>
                <c:pt idx="45">
                  <c:v>43981</c:v>
                </c:pt>
                <c:pt idx="46">
                  <c:v>44035</c:v>
                </c:pt>
                <c:pt idx="47">
                  <c:v>44089</c:v>
                </c:pt>
                <c:pt idx="48">
                  <c:v>44170</c:v>
                </c:pt>
                <c:pt idx="49">
                  <c:v>44197</c:v>
                </c:pt>
                <c:pt idx="50">
                  <c:v>44248</c:v>
                </c:pt>
                <c:pt idx="51">
                  <c:v>44278</c:v>
                </c:pt>
                <c:pt idx="52">
                  <c:v>44305</c:v>
                </c:pt>
                <c:pt idx="53">
                  <c:v>44332</c:v>
                </c:pt>
                <c:pt idx="54">
                  <c:v>44359</c:v>
                </c:pt>
              </c:numCache>
            </c:numRef>
          </c:xVal>
          <c:yVal>
            <c:numRef>
              <c:f>SurfHaut_SV16_Corrigee!$G$2:$G$56</c:f>
              <c:numCache>
                <c:formatCode>General</c:formatCode>
                <c:ptCount val="55"/>
                <c:pt idx="0">
                  <c:v>0.71129477215447423</c:v>
                </c:pt>
                <c:pt idx="1">
                  <c:v>5.4237245155591154</c:v>
                </c:pt>
                <c:pt idx="2">
                  <c:v>13.29243799843573</c:v>
                </c:pt>
                <c:pt idx="3">
                  <c:v>11.780731152909084</c:v>
                </c:pt>
                <c:pt idx="4">
                  <c:v>-0.22229664775500169</c:v>
                </c:pt>
                <c:pt idx="5">
                  <c:v>0.66680983513310821</c:v>
                </c:pt>
                <c:pt idx="6">
                  <c:v>-3.7787297835069467</c:v>
                </c:pt>
                <c:pt idx="7">
                  <c:v>-4.4011284295370388</c:v>
                </c:pt>
                <c:pt idx="8">
                  <c:v>-9.9137188968621786</c:v>
                </c:pt>
                <c:pt idx="9">
                  <c:v>-4.2678388569649996</c:v>
                </c:pt>
                <c:pt idx="10">
                  <c:v>9.513630314043894</c:v>
                </c:pt>
                <c:pt idx="11">
                  <c:v>4.134380774193346</c:v>
                </c:pt>
                <c:pt idx="12">
                  <c:v>4.0009919678986989</c:v>
                </c:pt>
                <c:pt idx="13">
                  <c:v>4.5344351791272857</c:v>
                </c:pt>
                <c:pt idx="14">
                  <c:v>0.48898828029257402</c:v>
                </c:pt>
                <c:pt idx="15">
                  <c:v>-4.134372363854709</c:v>
                </c:pt>
                <c:pt idx="16">
                  <c:v>-4.2233056171562566</c:v>
                </c:pt>
                <c:pt idx="17">
                  <c:v>-4.934624646559314</c:v>
                </c:pt>
                <c:pt idx="18">
                  <c:v>-9.4692137894131747</c:v>
                </c:pt>
                <c:pt idx="19">
                  <c:v>0.80019905236713385</c:v>
                </c:pt>
                <c:pt idx="20">
                  <c:v>-8.5801776803626808</c:v>
                </c:pt>
                <c:pt idx="21">
                  <c:v>-0.13338975184626634</c:v>
                </c:pt>
                <c:pt idx="22">
                  <c:v>-0.62241736593716723</c:v>
                </c:pt>
                <c:pt idx="23">
                  <c:v>13.114706197430223</c:v>
                </c:pt>
                <c:pt idx="24">
                  <c:v>4.5789683549578513</c:v>
                </c:pt>
                <c:pt idx="25">
                  <c:v>13.514505512123037</c:v>
                </c:pt>
                <c:pt idx="26">
                  <c:v>-0.40011771378215144</c:v>
                </c:pt>
                <c:pt idx="27">
                  <c:v>-4.7122972645732943</c:v>
                </c:pt>
                <c:pt idx="28">
                  <c:v>-2.5784477031331789</c:v>
                </c:pt>
                <c:pt idx="29">
                  <c:v>-18.62719191696624</c:v>
                </c:pt>
                <c:pt idx="30">
                  <c:v>-8.669140969650698</c:v>
                </c:pt>
                <c:pt idx="31">
                  <c:v>-10.047429313629209</c:v>
                </c:pt>
                <c:pt idx="32">
                  <c:v>-4.3569001500849254</c:v>
                </c:pt>
                <c:pt idx="33">
                  <c:v>4.7125270335664027</c:v>
                </c:pt>
                <c:pt idx="34">
                  <c:v>9.6917300219960225</c:v>
                </c:pt>
                <c:pt idx="35">
                  <c:v>17.827148487513227</c:v>
                </c:pt>
                <c:pt idx="36">
                  <c:v>12.314269527493593</c:v>
                </c:pt>
                <c:pt idx="37">
                  <c:v>3.8676047748616611</c:v>
                </c:pt>
                <c:pt idx="38">
                  <c:v>-4.0899223945119729</c:v>
                </c:pt>
                <c:pt idx="39">
                  <c:v>-5.6458986017945563</c:v>
                </c:pt>
                <c:pt idx="40">
                  <c:v>-13.247990186995025</c:v>
                </c:pt>
                <c:pt idx="41">
                  <c:v>-8.9358578171601266</c:v>
                </c:pt>
                <c:pt idx="42">
                  <c:v>-5.0681517879929743</c:v>
                </c:pt>
                <c:pt idx="43">
                  <c:v>-8.7581858680305231</c:v>
                </c:pt>
                <c:pt idx="44">
                  <c:v>-8.1358657830380707</c:v>
                </c:pt>
                <c:pt idx="45">
                  <c:v>-4.2235786474520864</c:v>
                </c:pt>
                <c:pt idx="46">
                  <c:v>34.054570579875644</c:v>
                </c:pt>
                <c:pt idx="47">
                  <c:v>14.80392694700754</c:v>
                </c:pt>
                <c:pt idx="48">
                  <c:v>-5.112461572321763</c:v>
                </c:pt>
                <c:pt idx="49">
                  <c:v>-22.850822104517192</c:v>
                </c:pt>
                <c:pt idx="50">
                  <c:v>-12.670499137499405</c:v>
                </c:pt>
                <c:pt idx="51">
                  <c:v>-8.3582020409889992</c:v>
                </c:pt>
                <c:pt idx="52">
                  <c:v>-4.26806097017311</c:v>
                </c:pt>
                <c:pt idx="53">
                  <c:v>-4.8460533400140093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9-483A-B229-6526C506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38112"/>
        <c:axId val="469698096"/>
      </c:scatterChart>
      <c:valAx>
        <c:axId val="4673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98096"/>
        <c:crosses val="autoZero"/>
        <c:crossBetween val="midCat"/>
      </c:valAx>
      <c:valAx>
        <c:axId val="469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91440</xdr:rowOff>
    </xdr:from>
    <xdr:to>
      <xdr:col>12</xdr:col>
      <xdr:colOff>281940</xdr:colOff>
      <xdr:row>21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73C650-C90C-4AA1-8378-87CCB508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7</xdr:row>
      <xdr:rowOff>0</xdr:rowOff>
    </xdr:from>
    <xdr:to>
      <xdr:col>6</xdr:col>
      <xdr:colOff>114300</xdr:colOff>
      <xdr:row>25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583902-58C6-49D1-921E-D1909F30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F2" sqref="F2"/>
    </sheetView>
  </sheetViews>
  <sheetFormatPr baseColWidth="10" defaultRowHeight="14.4" x14ac:dyDescent="0.3"/>
  <cols>
    <col min="3" max="3" width="12.77734375" bestFit="1" customWidth="1"/>
    <col min="4" max="4" width="14" bestFit="1" customWidth="1"/>
    <col min="5" max="5" width="13.44140625" bestFit="1" customWidth="1"/>
    <col min="6" max="6" width="17.33203125" bestFit="1" customWidth="1"/>
    <col min="7" max="7" width="15.21875" bestFit="1" customWidth="1"/>
  </cols>
  <sheetData>
    <row r="1" spans="1:8" x14ac:dyDescent="0.3">
      <c r="A1" t="s">
        <v>0</v>
      </c>
      <c r="B1" t="s">
        <v>1</v>
      </c>
      <c r="C1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8" x14ac:dyDescent="0.3">
      <c r="A2" s="1">
        <v>42523</v>
      </c>
      <c r="B2" t="s">
        <v>2</v>
      </c>
      <c r="C2" s="2">
        <v>192.89</v>
      </c>
      <c r="D2" s="2">
        <v>447.07159999999999</v>
      </c>
      <c r="E2">
        <f>C2/1000</f>
        <v>0.19288999999999998</v>
      </c>
      <c r="F2">
        <f>(ABS(((E3-E2)))/3)*(D3+D2+(SQRT(D3*D2)))</f>
        <v>7.2384860443562501E-2</v>
      </c>
      <c r="G2">
        <f>(ABS((25.348*0.5*E3^2)-(4450.6*E3)))-(ABS((25.347*0.5*E2^2)-(4450.6*E2)))</f>
        <v>0.71129477215447423</v>
      </c>
      <c r="H2">
        <f>(((0.0602*E3^3)/3)+(2.0632*0.5*E3^2)-(2198.5*E3))-(((0.0602*E2^3)/3)+(2.0632*0.5*E2^2)-(2198.5*E2))</f>
        <v>-0.35169593961660439</v>
      </c>
    </row>
    <row r="3" spans="1:8" x14ac:dyDescent="0.3">
      <c r="A3" s="1">
        <v>42550</v>
      </c>
      <c r="B3" t="s">
        <v>3</v>
      </c>
      <c r="C3" s="2">
        <v>193.05</v>
      </c>
      <c r="D3" s="2">
        <v>457.7602</v>
      </c>
      <c r="E3">
        <f t="shared" ref="E3:E56" si="0">C3/1000</f>
        <v>0.19305</v>
      </c>
      <c r="F3">
        <f t="shared" ref="F3:F55" si="1">((((E4-E3)))/3)*(D4+D3+(SQRT(D4*D3)))</f>
        <v>0.54827522808102636</v>
      </c>
      <c r="G3">
        <f t="shared" ref="G3:G55" si="2">(ABS((25.348*0.5*E4^2)-(4450.6*E4)))-(ABS((25.347*0.5*E3^2)-(4450.6*E3)))</f>
        <v>5.4237245155591154</v>
      </c>
      <c r="H3">
        <f t="shared" ref="H3:H56" si="3">(((0.0602*E4^3)/3)+(2.0632*0.5*E4^2)-(2198.5*E4))-(((0.0602*E3^3)/3)+(2.0632*0.5*E3^2)-(2198.5*E3))</f>
        <v>-2.6816797831720578</v>
      </c>
    </row>
    <row r="4" spans="1:8" x14ac:dyDescent="0.3">
      <c r="A4" s="1">
        <v>42577</v>
      </c>
      <c r="B4" t="s">
        <v>4</v>
      </c>
      <c r="C4" s="2">
        <v>194.27</v>
      </c>
      <c r="D4" s="2">
        <v>441.10309999999998</v>
      </c>
      <c r="E4">
        <f t="shared" si="0"/>
        <v>0.19427</v>
      </c>
      <c r="F4">
        <f t="shared" si="1"/>
        <v>1.462462006751196</v>
      </c>
      <c r="G4">
        <f t="shared" si="2"/>
        <v>13.29243799843573</v>
      </c>
      <c r="H4">
        <f t="shared" si="3"/>
        <v>-6.572300433613691</v>
      </c>
    </row>
    <row r="5" spans="1:8" x14ac:dyDescent="0.3">
      <c r="A5" s="1">
        <v>42604</v>
      </c>
      <c r="B5" t="s">
        <v>5</v>
      </c>
      <c r="C5" s="2">
        <v>197.26</v>
      </c>
      <c r="D5" s="2">
        <v>538.75850000000003</v>
      </c>
      <c r="E5">
        <f t="shared" si="0"/>
        <v>0.19725999999999999</v>
      </c>
      <c r="F5">
        <f t="shared" si="1"/>
        <v>1.434611310422987</v>
      </c>
      <c r="G5">
        <f t="shared" si="2"/>
        <v>11.780731152909084</v>
      </c>
      <c r="H5">
        <f t="shared" si="3"/>
        <v>-5.8249329491654294</v>
      </c>
    </row>
    <row r="6" spans="1:8" x14ac:dyDescent="0.3">
      <c r="A6" s="1">
        <v>42658</v>
      </c>
      <c r="B6" t="s">
        <v>6</v>
      </c>
      <c r="C6" s="2">
        <v>199.91</v>
      </c>
      <c r="D6" s="2">
        <v>543.97119999999995</v>
      </c>
      <c r="E6">
        <f t="shared" si="0"/>
        <v>0.19991</v>
      </c>
      <c r="F6">
        <f t="shared" si="1"/>
        <v>-2.9112955542382982E-2</v>
      </c>
      <c r="G6">
        <f t="shared" si="2"/>
        <v>-0.22229664775500169</v>
      </c>
      <c r="H6">
        <f t="shared" si="3"/>
        <v>0.10990425960181938</v>
      </c>
    </row>
    <row r="7" spans="1:8" x14ac:dyDescent="0.3">
      <c r="A7" s="1">
        <v>42685</v>
      </c>
      <c r="B7" t="s">
        <v>7</v>
      </c>
      <c r="C7" s="2">
        <v>199.86</v>
      </c>
      <c r="D7" s="2">
        <v>621.40549999999996</v>
      </c>
      <c r="E7">
        <f t="shared" si="0"/>
        <v>0.19986000000000001</v>
      </c>
      <c r="F7">
        <f t="shared" si="1"/>
        <v>9.2539237133060545E-2</v>
      </c>
      <c r="G7">
        <f t="shared" si="2"/>
        <v>0.66680983513310821</v>
      </c>
      <c r="H7">
        <f t="shared" si="3"/>
        <v>-0.32971276315089426</v>
      </c>
    </row>
    <row r="8" spans="1:8" x14ac:dyDescent="0.3">
      <c r="A8" s="1">
        <v>42712</v>
      </c>
      <c r="B8" t="s">
        <v>8</v>
      </c>
      <c r="C8" s="2">
        <v>200.01</v>
      </c>
      <c r="D8" s="2">
        <v>612.46180000000004</v>
      </c>
      <c r="E8">
        <f t="shared" si="0"/>
        <v>0.20000999999999999</v>
      </c>
      <c r="F8">
        <f t="shared" si="1"/>
        <v>-0.51722198465025904</v>
      </c>
      <c r="G8">
        <f t="shared" si="2"/>
        <v>-3.7787297835069467</v>
      </c>
      <c r="H8">
        <f t="shared" si="3"/>
        <v>1.8683729454760964</v>
      </c>
    </row>
    <row r="9" spans="1:8" x14ac:dyDescent="0.3">
      <c r="A9" s="1">
        <v>42739</v>
      </c>
      <c r="B9" t="s">
        <v>9</v>
      </c>
      <c r="C9" s="2">
        <v>199.16</v>
      </c>
      <c r="D9" s="2">
        <v>604.53970000000004</v>
      </c>
      <c r="E9">
        <f t="shared" si="0"/>
        <v>0.19916</v>
      </c>
      <c r="F9">
        <f t="shared" si="1"/>
        <v>-0.59231053434704617</v>
      </c>
      <c r="G9">
        <f t="shared" si="2"/>
        <v>-4.4011284295370388</v>
      </c>
      <c r="H9">
        <f t="shared" si="3"/>
        <v>2.1761068610225607</v>
      </c>
    </row>
    <row r="10" spans="1:8" x14ac:dyDescent="0.3">
      <c r="A10" s="1">
        <v>42766</v>
      </c>
      <c r="B10" t="s">
        <v>10</v>
      </c>
      <c r="C10" s="2">
        <v>198.17</v>
      </c>
      <c r="D10" s="2">
        <v>592.06889999999999</v>
      </c>
      <c r="E10">
        <f t="shared" si="0"/>
        <v>0.19816999999999999</v>
      </c>
      <c r="F10">
        <f t="shared" si="1"/>
        <v>-1.1929102900533994</v>
      </c>
      <c r="G10">
        <f t="shared" si="2"/>
        <v>-9.9137188968621786</v>
      </c>
      <c r="H10">
        <f t="shared" si="3"/>
        <v>4.901743149638321</v>
      </c>
    </row>
    <row r="11" spans="1:8" x14ac:dyDescent="0.3">
      <c r="A11" s="1">
        <v>42820</v>
      </c>
      <c r="B11" t="s">
        <v>11</v>
      </c>
      <c r="C11" s="2">
        <v>195.94</v>
      </c>
      <c r="D11" s="2">
        <v>479.77210000000002</v>
      </c>
      <c r="E11">
        <f t="shared" si="0"/>
        <v>0.19594</v>
      </c>
      <c r="F11">
        <f t="shared" si="1"/>
        <v>-0.48033941924729195</v>
      </c>
      <c r="G11">
        <f t="shared" si="2"/>
        <v>-4.2678388569649996</v>
      </c>
      <c r="H11">
        <f t="shared" si="3"/>
        <v>2.1101706499255783</v>
      </c>
    </row>
    <row r="12" spans="1:8" x14ac:dyDescent="0.3">
      <c r="A12" s="1">
        <v>42847</v>
      </c>
      <c r="B12" t="s">
        <v>12</v>
      </c>
      <c r="C12" s="2">
        <v>194.98</v>
      </c>
      <c r="D12" s="2">
        <v>521.22119999999995</v>
      </c>
      <c r="E12">
        <f t="shared" si="0"/>
        <v>0.19497999999999999</v>
      </c>
      <c r="F12">
        <f t="shared" si="1"/>
        <v>1.1352609400545874</v>
      </c>
      <c r="G12">
        <f t="shared" si="2"/>
        <v>9.513630314043894</v>
      </c>
      <c r="H12">
        <f t="shared" si="3"/>
        <v>-4.703919438998696</v>
      </c>
    </row>
    <row r="13" spans="1:8" x14ac:dyDescent="0.3">
      <c r="A13" s="1">
        <v>42928</v>
      </c>
      <c r="B13" t="s">
        <v>13</v>
      </c>
      <c r="C13" s="2">
        <v>197.12</v>
      </c>
      <c r="D13" s="2">
        <v>539.82470000000001</v>
      </c>
      <c r="E13">
        <f t="shared" si="0"/>
        <v>0.19712000000000002</v>
      </c>
      <c r="F13">
        <f t="shared" si="1"/>
        <v>0.5124348175100365</v>
      </c>
      <c r="G13">
        <f t="shared" si="2"/>
        <v>4.134380774193346</v>
      </c>
      <c r="H13">
        <f t="shared" si="3"/>
        <v>-2.0442236929559385</v>
      </c>
    </row>
    <row r="14" spans="1:8" x14ac:dyDescent="0.3">
      <c r="A14" s="1">
        <v>42955</v>
      </c>
      <c r="B14" t="s">
        <v>14</v>
      </c>
      <c r="C14" s="2">
        <v>198.05</v>
      </c>
      <c r="D14" s="2">
        <v>562.26179999999999</v>
      </c>
      <c r="E14">
        <f t="shared" si="0"/>
        <v>0.19805</v>
      </c>
      <c r="F14">
        <f t="shared" si="1"/>
        <v>0.53665190735010238</v>
      </c>
      <c r="G14">
        <f t="shared" si="2"/>
        <v>4.0009919678986989</v>
      </c>
      <c r="H14">
        <f t="shared" si="3"/>
        <v>-1.9782792745024267</v>
      </c>
    </row>
    <row r="15" spans="1:8" x14ac:dyDescent="0.3">
      <c r="A15" s="1">
        <v>42982</v>
      </c>
      <c r="B15" t="s">
        <v>15</v>
      </c>
      <c r="C15" s="2">
        <v>198.95</v>
      </c>
      <c r="D15" s="2">
        <v>630.95770000000005</v>
      </c>
      <c r="E15">
        <f t="shared" si="0"/>
        <v>0.19894999999999999</v>
      </c>
      <c r="F15">
        <f t="shared" si="1"/>
        <v>0.62974649803137706</v>
      </c>
      <c r="G15">
        <f t="shared" si="2"/>
        <v>4.5344351791272857</v>
      </c>
      <c r="H15">
        <f t="shared" si="3"/>
        <v>-2.2420478006906137</v>
      </c>
    </row>
    <row r="16" spans="1:8" x14ac:dyDescent="0.3">
      <c r="A16" s="1">
        <v>43009</v>
      </c>
      <c r="B16" t="s">
        <v>16</v>
      </c>
      <c r="C16" s="2">
        <v>199.97</v>
      </c>
      <c r="D16" s="2">
        <v>603.93790000000001</v>
      </c>
      <c r="E16">
        <f t="shared" si="0"/>
        <v>0.19997000000000001</v>
      </c>
      <c r="F16">
        <f t="shared" si="1"/>
        <v>6.7656460636426344E-2</v>
      </c>
      <c r="G16">
        <f t="shared" si="2"/>
        <v>0.48898828029257402</v>
      </c>
      <c r="H16">
        <f t="shared" si="3"/>
        <v>-0.24178933897997013</v>
      </c>
    </row>
    <row r="17" spans="1:8" x14ac:dyDescent="0.3">
      <c r="A17" s="1">
        <v>43036</v>
      </c>
      <c r="B17" t="s">
        <v>17</v>
      </c>
      <c r="C17" s="2">
        <v>200.08</v>
      </c>
      <c r="D17" s="2">
        <v>626.24699999999996</v>
      </c>
      <c r="E17">
        <f t="shared" si="0"/>
        <v>0.20008000000000001</v>
      </c>
      <c r="F17">
        <f t="shared" si="1"/>
        <v>-0.57885487395272528</v>
      </c>
      <c r="G17">
        <f t="shared" si="2"/>
        <v>-4.134372363854709</v>
      </c>
      <c r="H17">
        <f t="shared" si="3"/>
        <v>2.0442197526982682</v>
      </c>
    </row>
    <row r="18" spans="1:8" x14ac:dyDescent="0.3">
      <c r="A18" s="1">
        <v>43063</v>
      </c>
      <c r="B18" t="s">
        <v>18</v>
      </c>
      <c r="C18" s="2">
        <v>199.15</v>
      </c>
      <c r="D18" s="2">
        <v>618.61</v>
      </c>
      <c r="E18">
        <f t="shared" si="0"/>
        <v>0.19914999999999999</v>
      </c>
      <c r="F18">
        <f t="shared" si="1"/>
        <v>-0.57195643294307852</v>
      </c>
      <c r="G18">
        <f t="shared" si="2"/>
        <v>-4.2233056171562566</v>
      </c>
      <c r="H18">
        <f t="shared" si="3"/>
        <v>2.0881833316590814</v>
      </c>
    </row>
    <row r="19" spans="1:8" x14ac:dyDescent="0.3">
      <c r="A19" s="1">
        <v>43090</v>
      </c>
      <c r="B19" t="s">
        <v>19</v>
      </c>
      <c r="C19" s="2">
        <v>198.2</v>
      </c>
      <c r="D19" s="2">
        <v>585.65909999999997</v>
      </c>
      <c r="E19">
        <f t="shared" si="0"/>
        <v>0.19819999999999999</v>
      </c>
      <c r="F19">
        <f t="shared" si="1"/>
        <v>-0.64080235712820355</v>
      </c>
      <c r="G19">
        <f t="shared" si="2"/>
        <v>-4.934624646559314</v>
      </c>
      <c r="H19">
        <f t="shared" si="3"/>
        <v>2.4398797525967666</v>
      </c>
    </row>
    <row r="20" spans="1:8" x14ac:dyDescent="0.3">
      <c r="A20" s="1">
        <v>43117</v>
      </c>
      <c r="B20" t="s">
        <v>20</v>
      </c>
      <c r="C20" s="2">
        <v>197.09</v>
      </c>
      <c r="D20" s="2">
        <v>568.97990000000004</v>
      </c>
      <c r="E20">
        <f t="shared" si="0"/>
        <v>0.19709000000000002</v>
      </c>
      <c r="F20">
        <f t="shared" si="1"/>
        <v>-1.0749276086669024</v>
      </c>
      <c r="G20">
        <f t="shared" si="2"/>
        <v>-9.4692137894131747</v>
      </c>
      <c r="H20">
        <f t="shared" si="3"/>
        <v>4.6819386181634286</v>
      </c>
    </row>
    <row r="21" spans="1:8" x14ac:dyDescent="0.3">
      <c r="A21" s="1">
        <v>43171</v>
      </c>
      <c r="B21" t="s">
        <v>21</v>
      </c>
      <c r="C21" s="2">
        <v>194.96</v>
      </c>
      <c r="D21" s="2">
        <v>442.96730000000002</v>
      </c>
      <c r="E21">
        <f t="shared" si="0"/>
        <v>0.19495999999999999</v>
      </c>
      <c r="F21">
        <f t="shared" si="1"/>
        <v>8.3296460535956768E-2</v>
      </c>
      <c r="G21">
        <f t="shared" si="2"/>
        <v>0.80019905236713385</v>
      </c>
      <c r="H21">
        <f t="shared" si="3"/>
        <v>-0.39565715086092723</v>
      </c>
    </row>
    <row r="22" spans="1:8" x14ac:dyDescent="0.3">
      <c r="A22" s="1">
        <v>43198</v>
      </c>
      <c r="B22" t="s">
        <v>22</v>
      </c>
      <c r="C22" s="2">
        <v>195.14</v>
      </c>
      <c r="D22" s="2">
        <v>482.83519999999999</v>
      </c>
      <c r="E22">
        <f t="shared" si="0"/>
        <v>0.19513999999999998</v>
      </c>
      <c r="F22">
        <f t="shared" si="1"/>
        <v>-0.92142195866514953</v>
      </c>
      <c r="G22">
        <f t="shared" si="2"/>
        <v>-8.5801776803626808</v>
      </c>
      <c r="H22">
        <f t="shared" si="3"/>
        <v>4.2423274191051519</v>
      </c>
    </row>
    <row r="23" spans="1:8" x14ac:dyDescent="0.3">
      <c r="A23" s="1">
        <v>43225</v>
      </c>
      <c r="B23" t="s">
        <v>23</v>
      </c>
      <c r="C23" s="2">
        <v>193.21</v>
      </c>
      <c r="D23" s="2">
        <v>472.02659999999997</v>
      </c>
      <c r="E23">
        <f t="shared" si="0"/>
        <v>0.19321000000000002</v>
      </c>
      <c r="F23">
        <f t="shared" si="1"/>
        <v>-1.3570398302675932E-2</v>
      </c>
      <c r="G23">
        <f t="shared" si="2"/>
        <v>-0.13338975184626634</v>
      </c>
      <c r="H23">
        <f t="shared" si="3"/>
        <v>6.5942974594577208E-2</v>
      </c>
    </row>
    <row r="24" spans="1:8" x14ac:dyDescent="0.3">
      <c r="A24" s="1">
        <v>43252</v>
      </c>
      <c r="B24" t="s">
        <v>24</v>
      </c>
      <c r="C24" s="2">
        <v>193.18</v>
      </c>
      <c r="D24" s="2">
        <v>432.94799999999998</v>
      </c>
      <c r="E24">
        <f t="shared" si="0"/>
        <v>0.19318000000000002</v>
      </c>
      <c r="F24">
        <f t="shared" si="1"/>
        <v>-6.0274900026663705E-2</v>
      </c>
      <c r="G24">
        <f t="shared" si="2"/>
        <v>-0.62241736593716723</v>
      </c>
      <c r="H24">
        <f t="shared" si="3"/>
        <v>0.30773390627024355</v>
      </c>
    </row>
    <row r="25" spans="1:8" x14ac:dyDescent="0.3">
      <c r="A25" s="1">
        <v>43279</v>
      </c>
      <c r="B25" t="s">
        <v>25</v>
      </c>
      <c r="C25" s="2">
        <v>193.04</v>
      </c>
      <c r="D25" s="2">
        <v>428.12650000000002</v>
      </c>
      <c r="E25">
        <f t="shared" si="0"/>
        <v>0.19303999999999999</v>
      </c>
      <c r="F25">
        <f t="shared" si="1"/>
        <v>1.3929693783294776</v>
      </c>
      <c r="G25">
        <f t="shared" si="2"/>
        <v>13.114706197430223</v>
      </c>
      <c r="H25">
        <f t="shared" si="3"/>
        <v>-6.4843843766842042</v>
      </c>
    </row>
    <row r="26" spans="1:8" x14ac:dyDescent="0.3">
      <c r="A26" s="1">
        <v>43306</v>
      </c>
      <c r="B26" t="s">
        <v>27</v>
      </c>
      <c r="C26" s="2">
        <v>195.99</v>
      </c>
      <c r="D26" s="2">
        <v>517.67579999999998</v>
      </c>
      <c r="E26">
        <f t="shared" si="0"/>
        <v>0.19599</v>
      </c>
      <c r="F26">
        <f t="shared" si="1"/>
        <v>0.54350424481422033</v>
      </c>
      <c r="G26">
        <f t="shared" si="2"/>
        <v>4.5789683549578513</v>
      </c>
      <c r="H26">
        <f t="shared" si="3"/>
        <v>-2.2640350136920233</v>
      </c>
    </row>
    <row r="27" spans="1:8" x14ac:dyDescent="0.3">
      <c r="A27" s="1">
        <v>43333</v>
      </c>
      <c r="B27" t="s">
        <v>28</v>
      </c>
      <c r="C27" s="2">
        <v>197.02</v>
      </c>
      <c r="D27" s="2">
        <v>537.73580000000004</v>
      </c>
      <c r="E27">
        <f t="shared" si="0"/>
        <v>0.19702</v>
      </c>
      <c r="F27">
        <f t="shared" si="1"/>
        <v>1.7426118013670746</v>
      </c>
      <c r="G27">
        <f t="shared" si="2"/>
        <v>13.514505512123037</v>
      </c>
      <c r="H27">
        <f t="shared" si="3"/>
        <v>-6.6821875177325865</v>
      </c>
    </row>
    <row r="28" spans="1:8" x14ac:dyDescent="0.3">
      <c r="A28" s="1">
        <v>43360</v>
      </c>
      <c r="B28" t="s">
        <v>8</v>
      </c>
      <c r="C28" s="2">
        <v>200.06</v>
      </c>
      <c r="D28" s="2">
        <v>609.46759999999995</v>
      </c>
      <c r="E28">
        <f t="shared" si="0"/>
        <v>0.20006000000000002</v>
      </c>
      <c r="F28">
        <f t="shared" si="1"/>
        <v>-5.5433351075538602E-2</v>
      </c>
      <c r="G28">
        <f t="shared" si="2"/>
        <v>-0.40011771378215144</v>
      </c>
      <c r="H28">
        <f t="shared" si="3"/>
        <v>0.1978276428621939</v>
      </c>
    </row>
    <row r="29" spans="1:8" x14ac:dyDescent="0.3">
      <c r="A29" s="1">
        <v>43441</v>
      </c>
      <c r="B29" t="s">
        <v>17</v>
      </c>
      <c r="C29" s="2">
        <v>199.97</v>
      </c>
      <c r="D29" s="2">
        <v>622.40729999999996</v>
      </c>
      <c r="E29">
        <f t="shared" si="0"/>
        <v>0.19997000000000001</v>
      </c>
      <c r="F29">
        <f t="shared" si="1"/>
        <v>-0.64230113499437991</v>
      </c>
      <c r="G29">
        <f t="shared" si="2"/>
        <v>-4.7122972645732943</v>
      </c>
      <c r="H29">
        <f t="shared" si="3"/>
        <v>2.3299712881034793</v>
      </c>
    </row>
    <row r="30" spans="1:8" x14ac:dyDescent="0.3">
      <c r="A30" s="1">
        <v>43468</v>
      </c>
      <c r="B30" t="s">
        <v>29</v>
      </c>
      <c r="C30" s="2">
        <v>198.91</v>
      </c>
      <c r="D30" s="2">
        <v>589.62940000000003</v>
      </c>
      <c r="E30">
        <f t="shared" si="0"/>
        <v>0.19891</v>
      </c>
      <c r="F30">
        <f t="shared" si="1"/>
        <v>-0.33582013062172167</v>
      </c>
      <c r="G30">
        <f t="shared" si="2"/>
        <v>-2.5784477031331789</v>
      </c>
      <c r="H30">
        <f t="shared" si="3"/>
        <v>1.2748909427514263</v>
      </c>
    </row>
    <row r="31" spans="1:8" x14ac:dyDescent="0.3">
      <c r="A31" s="1">
        <v>43496</v>
      </c>
      <c r="B31" t="s">
        <v>30</v>
      </c>
      <c r="C31" s="2">
        <v>198.33</v>
      </c>
      <c r="D31" s="2">
        <v>568.4357</v>
      </c>
      <c r="E31">
        <f t="shared" si="0"/>
        <v>0.19833000000000001</v>
      </c>
      <c r="F31">
        <f t="shared" si="1"/>
        <v>-2.2804472542901073</v>
      </c>
      <c r="G31">
        <f t="shared" si="2"/>
        <v>-18.62719191696624</v>
      </c>
      <c r="H31">
        <f t="shared" si="3"/>
        <v>9.2100088725080127</v>
      </c>
    </row>
    <row r="32" spans="1:8" x14ac:dyDescent="0.3">
      <c r="A32" s="1">
        <v>43522</v>
      </c>
      <c r="B32" t="s">
        <v>31</v>
      </c>
      <c r="C32" s="2">
        <v>194.14</v>
      </c>
      <c r="D32" s="2">
        <v>520.43610000000001</v>
      </c>
      <c r="E32">
        <f t="shared" si="0"/>
        <v>0.19413999999999998</v>
      </c>
      <c r="F32">
        <f t="shared" si="1"/>
        <v>-0.93717067069965965</v>
      </c>
      <c r="G32">
        <f t="shared" si="2"/>
        <v>-8.669140969650698</v>
      </c>
      <c r="H32">
        <f t="shared" si="3"/>
        <v>4.2862934706682836</v>
      </c>
    </row>
    <row r="33" spans="1:8" x14ac:dyDescent="0.3">
      <c r="A33" s="1">
        <v>43549</v>
      </c>
      <c r="B33" t="s">
        <v>26</v>
      </c>
      <c r="C33" s="2">
        <v>192.19</v>
      </c>
      <c r="D33" s="2">
        <v>441.83640000000003</v>
      </c>
      <c r="E33">
        <f t="shared" si="0"/>
        <v>0.19219</v>
      </c>
      <c r="F33">
        <f t="shared" si="1"/>
        <v>-0.92402586846895141</v>
      </c>
      <c r="G33">
        <f t="shared" si="2"/>
        <v>-10.047429313629209</v>
      </c>
      <c r="H33">
        <f t="shared" si="3"/>
        <v>4.9677141528283073</v>
      </c>
    </row>
    <row r="34" spans="1:8" x14ac:dyDescent="0.3">
      <c r="A34" s="1">
        <v>43603</v>
      </c>
      <c r="B34" t="s">
        <v>32</v>
      </c>
      <c r="C34" s="2">
        <v>189.93</v>
      </c>
      <c r="D34" s="2">
        <v>376.74950000000001</v>
      </c>
      <c r="E34">
        <f t="shared" si="0"/>
        <v>0.18993000000000002</v>
      </c>
      <c r="F34">
        <f t="shared" si="1"/>
        <v>-0.32600651364491345</v>
      </c>
      <c r="G34">
        <f t="shared" si="2"/>
        <v>-4.3569001500849254</v>
      </c>
      <c r="H34">
        <f t="shared" si="3"/>
        <v>2.1541448472197544</v>
      </c>
    </row>
    <row r="35" spans="1:8" x14ac:dyDescent="0.3">
      <c r="A35" s="1">
        <v>43630</v>
      </c>
      <c r="B35" t="s">
        <v>33</v>
      </c>
      <c r="C35" s="2">
        <v>188.95</v>
      </c>
      <c r="D35" s="2">
        <v>290.43869999999998</v>
      </c>
      <c r="E35">
        <f t="shared" si="0"/>
        <v>0.18894999999999998</v>
      </c>
      <c r="F35">
        <f t="shared" si="1"/>
        <v>0.29715817910163295</v>
      </c>
      <c r="G35">
        <f t="shared" si="2"/>
        <v>4.7125270335664027</v>
      </c>
      <c r="H35">
        <f t="shared" si="3"/>
        <v>-2.3299933177286221</v>
      </c>
    </row>
    <row r="36" spans="1:8" x14ac:dyDescent="0.3">
      <c r="A36" s="1">
        <v>43657</v>
      </c>
      <c r="B36" t="s">
        <v>34</v>
      </c>
      <c r="C36" s="2">
        <v>190.01</v>
      </c>
      <c r="D36" s="2">
        <v>270.35700000000003</v>
      </c>
      <c r="E36">
        <f t="shared" si="0"/>
        <v>0.19000999999999998</v>
      </c>
      <c r="F36">
        <f t="shared" si="1"/>
        <v>0.62906041176127214</v>
      </c>
      <c r="G36">
        <f t="shared" si="2"/>
        <v>9.6917300219960225</v>
      </c>
      <c r="H36">
        <f t="shared" si="3"/>
        <v>-4.7918656823194397</v>
      </c>
    </row>
    <row r="37" spans="1:8" x14ac:dyDescent="0.3">
      <c r="A37" s="1">
        <v>43684</v>
      </c>
      <c r="B37" t="s">
        <v>35</v>
      </c>
      <c r="C37" s="2">
        <v>192.19</v>
      </c>
      <c r="D37" s="2">
        <v>307.15379999999999</v>
      </c>
      <c r="E37">
        <f t="shared" si="0"/>
        <v>0.19219</v>
      </c>
      <c r="F37">
        <f t="shared" si="1"/>
        <v>1.5294229590893613</v>
      </c>
      <c r="G37">
        <f t="shared" si="2"/>
        <v>17.827148487513227</v>
      </c>
      <c r="H37">
        <f t="shared" si="3"/>
        <v>-8.8143692368699362</v>
      </c>
    </row>
    <row r="38" spans="1:8" x14ac:dyDescent="0.3">
      <c r="A38" s="1">
        <v>43711</v>
      </c>
      <c r="B38" t="s">
        <v>36</v>
      </c>
      <c r="C38" s="2">
        <v>196.2</v>
      </c>
      <c r="D38" s="2">
        <v>460.82810000000001</v>
      </c>
      <c r="E38">
        <f t="shared" si="0"/>
        <v>0.19619999999999999</v>
      </c>
      <c r="F38">
        <f t="shared" si="1"/>
        <v>1.4968886693474948</v>
      </c>
      <c r="G38">
        <f t="shared" si="2"/>
        <v>12.314269527493593</v>
      </c>
      <c r="H38">
        <f t="shared" si="3"/>
        <v>-6.088709278924739</v>
      </c>
    </row>
    <row r="39" spans="1:8" x14ac:dyDescent="0.3">
      <c r="A39" s="1">
        <v>43738</v>
      </c>
      <c r="B39" t="s">
        <v>37</v>
      </c>
      <c r="C39" s="2">
        <v>198.97</v>
      </c>
      <c r="D39" s="2">
        <v>624.07539999999995</v>
      </c>
      <c r="E39">
        <f t="shared" si="0"/>
        <v>0.19897000000000001</v>
      </c>
      <c r="F39">
        <f t="shared" si="1"/>
        <v>0.54270232782810657</v>
      </c>
      <c r="G39">
        <f t="shared" si="2"/>
        <v>3.8676047748616611</v>
      </c>
      <c r="H39">
        <f t="shared" si="3"/>
        <v>-1.9123349886986603</v>
      </c>
    </row>
    <row r="40" spans="1:8" x14ac:dyDescent="0.3">
      <c r="A40" s="1">
        <v>43792</v>
      </c>
      <c r="B40" t="s">
        <v>38</v>
      </c>
      <c r="C40" s="2">
        <v>199.84</v>
      </c>
      <c r="D40" s="2">
        <v>623.51620000000003</v>
      </c>
      <c r="E40">
        <f t="shared" si="0"/>
        <v>0.19983999999999999</v>
      </c>
      <c r="F40">
        <f t="shared" si="1"/>
        <v>-0.56220369685862248</v>
      </c>
      <c r="G40">
        <f t="shared" si="2"/>
        <v>-4.0899223945119729</v>
      </c>
      <c r="H40">
        <f t="shared" si="3"/>
        <v>2.0222393463993171</v>
      </c>
    </row>
    <row r="41" spans="1:8" x14ac:dyDescent="0.3">
      <c r="A41" s="1">
        <v>43819</v>
      </c>
      <c r="B41" t="s">
        <v>39</v>
      </c>
      <c r="C41" s="2">
        <v>198.92</v>
      </c>
      <c r="D41" s="2">
        <v>598.74940000000004</v>
      </c>
      <c r="E41">
        <f t="shared" si="0"/>
        <v>0.19891999999999999</v>
      </c>
      <c r="F41">
        <f t="shared" si="1"/>
        <v>-0.74224562111276615</v>
      </c>
      <c r="G41">
        <f t="shared" si="2"/>
        <v>-5.6458986017945563</v>
      </c>
      <c r="H41">
        <f t="shared" si="3"/>
        <v>2.7915724350050368</v>
      </c>
    </row>
    <row r="42" spans="1:8" x14ac:dyDescent="0.3">
      <c r="A42" s="1">
        <v>43846</v>
      </c>
      <c r="B42" t="s">
        <v>40</v>
      </c>
      <c r="C42" s="2">
        <v>197.65</v>
      </c>
      <c r="D42" s="2">
        <v>570.25710000000004</v>
      </c>
      <c r="E42">
        <f t="shared" si="0"/>
        <v>0.19764999999999999</v>
      </c>
      <c r="F42">
        <f t="shared" si="1"/>
        <v>-1.6284691492791044</v>
      </c>
      <c r="G42">
        <f t="shared" si="2"/>
        <v>-13.247990186995025</v>
      </c>
      <c r="H42">
        <f t="shared" si="3"/>
        <v>6.5503170393444634</v>
      </c>
    </row>
    <row r="43" spans="1:8" x14ac:dyDescent="0.3">
      <c r="A43" s="1">
        <v>43873</v>
      </c>
      <c r="B43" t="s">
        <v>41</v>
      </c>
      <c r="C43" s="2">
        <v>194.67</v>
      </c>
      <c r="D43" s="2">
        <v>523.01559999999995</v>
      </c>
      <c r="E43">
        <f t="shared" si="0"/>
        <v>0.19466999999999998</v>
      </c>
      <c r="F43">
        <f t="shared" si="1"/>
        <v>-1.0126522778144158</v>
      </c>
      <c r="G43">
        <f t="shared" si="2"/>
        <v>-8.9358578171601266</v>
      </c>
      <c r="H43">
        <f t="shared" si="3"/>
        <v>4.4181773266899427</v>
      </c>
    </row>
    <row r="44" spans="1:8" x14ac:dyDescent="0.3">
      <c r="A44" s="1">
        <v>43900</v>
      </c>
      <c r="B44" t="s">
        <v>42</v>
      </c>
      <c r="C44" s="2">
        <v>192.66</v>
      </c>
      <c r="D44" s="2">
        <v>484.83969999999999</v>
      </c>
      <c r="E44">
        <f t="shared" si="0"/>
        <v>0.19266</v>
      </c>
      <c r="F44">
        <f t="shared" si="1"/>
        <v>-0.51903349469667426</v>
      </c>
      <c r="G44">
        <f t="shared" si="2"/>
        <v>-5.0681517879929743</v>
      </c>
      <c r="H44">
        <f t="shared" si="3"/>
        <v>2.505835662817276</v>
      </c>
    </row>
    <row r="45" spans="1:8" x14ac:dyDescent="0.3">
      <c r="A45" s="1">
        <v>43927</v>
      </c>
      <c r="B45" t="s">
        <v>43</v>
      </c>
      <c r="C45" s="2">
        <v>191.52</v>
      </c>
      <c r="D45" s="2">
        <v>426.37130000000002</v>
      </c>
      <c r="E45">
        <f t="shared" si="0"/>
        <v>0.19152000000000002</v>
      </c>
      <c r="F45">
        <f t="shared" si="1"/>
        <v>-0.79616169028436234</v>
      </c>
      <c r="G45">
        <f t="shared" si="2"/>
        <v>-8.7581858680305231</v>
      </c>
      <c r="H45">
        <f t="shared" si="3"/>
        <v>4.3302662643044414</v>
      </c>
    </row>
    <row r="46" spans="1:8" x14ac:dyDescent="0.3">
      <c r="A46" s="1">
        <v>43954</v>
      </c>
      <c r="B46" t="s">
        <v>44</v>
      </c>
      <c r="C46" s="2">
        <v>189.55</v>
      </c>
      <c r="D46" s="2">
        <v>382.315</v>
      </c>
      <c r="E46">
        <f t="shared" si="0"/>
        <v>0.18955000000000002</v>
      </c>
      <c r="F46">
        <f t="shared" si="1"/>
        <v>-0.59990968740878747</v>
      </c>
      <c r="G46">
        <f t="shared" si="2"/>
        <v>-8.1358657830380707</v>
      </c>
      <c r="H46">
        <f t="shared" si="3"/>
        <v>4.0225388590450279</v>
      </c>
    </row>
    <row r="47" spans="1:8" x14ac:dyDescent="0.3">
      <c r="A47" s="1">
        <v>43981</v>
      </c>
      <c r="B47" t="s">
        <v>45</v>
      </c>
      <c r="C47" s="2">
        <v>187.72</v>
      </c>
      <c r="D47" s="2">
        <v>276.19310000000002</v>
      </c>
      <c r="E47">
        <f t="shared" si="0"/>
        <v>0.18772</v>
      </c>
      <c r="F47">
        <f t="shared" si="1"/>
        <v>-0.29598020752134785</v>
      </c>
      <c r="G47">
        <f t="shared" si="2"/>
        <v>-4.2235786474520864</v>
      </c>
      <c r="H47">
        <f t="shared" si="3"/>
        <v>2.0882059871850061</v>
      </c>
    </row>
    <row r="48" spans="1:8" x14ac:dyDescent="0.3">
      <c r="A48" s="1">
        <v>44035</v>
      </c>
      <c r="B48" t="s">
        <v>46</v>
      </c>
      <c r="C48" s="2">
        <v>186.77</v>
      </c>
      <c r="D48" s="2">
        <v>348.31599999999997</v>
      </c>
      <c r="E48">
        <f t="shared" si="0"/>
        <v>0.18677000000000002</v>
      </c>
      <c r="F48">
        <f t="shared" si="1"/>
        <v>3.14230364944616</v>
      </c>
      <c r="G48">
        <f t="shared" si="2"/>
        <v>34.054570579875644</v>
      </c>
      <c r="H48">
        <f t="shared" si="3"/>
        <v>-16.837480981828719</v>
      </c>
    </row>
    <row r="49" spans="1:8" x14ac:dyDescent="0.3">
      <c r="A49" s="1">
        <v>44089</v>
      </c>
      <c r="B49" t="s">
        <v>47</v>
      </c>
      <c r="C49" s="2">
        <v>194.43</v>
      </c>
      <c r="D49" s="2">
        <v>475.4171</v>
      </c>
      <c r="E49">
        <f t="shared" si="0"/>
        <v>0.19443000000000002</v>
      </c>
      <c r="F49">
        <f t="shared" si="1"/>
        <v>1.7440682913122802</v>
      </c>
      <c r="G49">
        <f t="shared" si="2"/>
        <v>14.80392694700754</v>
      </c>
      <c r="H49">
        <f t="shared" si="3"/>
        <v>-7.3196500291763869</v>
      </c>
    </row>
    <row r="50" spans="1:8" x14ac:dyDescent="0.3">
      <c r="A50" s="1">
        <v>44170</v>
      </c>
      <c r="B50" t="s">
        <v>48</v>
      </c>
      <c r="C50" s="2">
        <v>197.76</v>
      </c>
      <c r="D50" s="2">
        <v>573.60649999999998</v>
      </c>
      <c r="E50">
        <f t="shared" si="0"/>
        <v>0.19775999999999999</v>
      </c>
      <c r="F50">
        <f t="shared" si="1"/>
        <v>-0.64293257908132451</v>
      </c>
      <c r="G50">
        <f t="shared" si="2"/>
        <v>-5.112461572321763</v>
      </c>
      <c r="H50">
        <f t="shared" si="3"/>
        <v>2.5278044512909332</v>
      </c>
    </row>
    <row r="51" spans="1:8" x14ac:dyDescent="0.3">
      <c r="A51" s="1">
        <v>44197</v>
      </c>
      <c r="B51" t="s">
        <v>49</v>
      </c>
      <c r="C51" s="2">
        <v>196.61</v>
      </c>
      <c r="D51" s="2">
        <v>544.66200000000003</v>
      </c>
      <c r="E51">
        <f t="shared" si="0"/>
        <v>0.19661000000000001</v>
      </c>
      <c r="F51">
        <f t="shared" si="1"/>
        <v>-2.5301422549284354</v>
      </c>
      <c r="G51">
        <f t="shared" si="2"/>
        <v>-22.850822104517192</v>
      </c>
      <c r="H51">
        <f t="shared" si="3"/>
        <v>11.298220584177841</v>
      </c>
    </row>
    <row r="52" spans="1:8" x14ac:dyDescent="0.3">
      <c r="A52" s="1">
        <v>44248</v>
      </c>
      <c r="B52" t="s">
        <v>50</v>
      </c>
      <c r="C52" s="2">
        <v>191.47</v>
      </c>
      <c r="D52" s="2">
        <v>441.62799999999999</v>
      </c>
      <c r="E52">
        <f t="shared" si="0"/>
        <v>0.19147</v>
      </c>
      <c r="F52">
        <f t="shared" si="1"/>
        <v>-1.1297643965515691</v>
      </c>
      <c r="G52">
        <f t="shared" si="2"/>
        <v>-12.670499137499405</v>
      </c>
      <c r="H52">
        <f t="shared" si="3"/>
        <v>6.2646013158671963</v>
      </c>
    </row>
    <row r="53" spans="1:8" x14ac:dyDescent="0.3">
      <c r="A53" s="1">
        <v>44278</v>
      </c>
      <c r="B53" t="s">
        <v>51</v>
      </c>
      <c r="C53" s="2">
        <v>188.62</v>
      </c>
      <c r="D53" s="2">
        <v>352.84780000000001</v>
      </c>
      <c r="E53">
        <f t="shared" si="0"/>
        <v>0.18862000000000001</v>
      </c>
      <c r="F53">
        <f t="shared" si="1"/>
        <v>-0.59619703548676706</v>
      </c>
      <c r="G53">
        <f t="shared" si="2"/>
        <v>-8.3582020409889992</v>
      </c>
      <c r="H53">
        <f t="shared" si="3"/>
        <v>4.1324480372929884</v>
      </c>
    </row>
    <row r="54" spans="1:8" x14ac:dyDescent="0.3">
      <c r="A54" s="3">
        <v>44305</v>
      </c>
      <c r="B54" s="4" t="s">
        <v>52</v>
      </c>
      <c r="C54" s="5">
        <v>186.74</v>
      </c>
      <c r="D54" s="5">
        <f>25.347*C54-4450.6</f>
        <v>282.69877999999972</v>
      </c>
      <c r="E54">
        <f t="shared" si="0"/>
        <v>0.18674000000000002</v>
      </c>
      <c r="F54">
        <f t="shared" si="1"/>
        <v>-0.25962334083176314</v>
      </c>
      <c r="G54">
        <f t="shared" si="2"/>
        <v>-4.26806097017311</v>
      </c>
      <c r="H54">
        <f t="shared" si="3"/>
        <v>2.1101890750633743</v>
      </c>
    </row>
    <row r="55" spans="1:8" x14ac:dyDescent="0.3">
      <c r="A55" s="3">
        <v>44332</v>
      </c>
      <c r="B55" s="4" t="s">
        <v>53</v>
      </c>
      <c r="C55" s="5">
        <v>185.78</v>
      </c>
      <c r="D55" s="5">
        <f t="shared" ref="D55:D56" si="4">25.347*C55-4450.6</f>
        <v>258.36565999999948</v>
      </c>
      <c r="E55">
        <f t="shared" si="0"/>
        <v>0.18578</v>
      </c>
      <c r="F55">
        <f t="shared" si="1"/>
        <v>-0.26641931167880201</v>
      </c>
      <c r="G55">
        <f t="shared" si="2"/>
        <v>-4.8460533400140093</v>
      </c>
      <c r="H55">
        <f t="shared" si="3"/>
        <v>2.3959461757396525</v>
      </c>
    </row>
    <row r="56" spans="1:8" x14ac:dyDescent="0.3">
      <c r="A56" s="3">
        <v>44359</v>
      </c>
      <c r="B56" s="4" t="s">
        <v>54</v>
      </c>
      <c r="C56" s="5">
        <v>184.69</v>
      </c>
      <c r="D56" s="5">
        <f t="shared" si="4"/>
        <v>230.73743000000013</v>
      </c>
      <c r="E56">
        <f t="shared" si="0"/>
        <v>0.18468999999999999</v>
      </c>
      <c r="H56">
        <f t="shared" si="3"/>
        <v>406.00565029841215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SurfHaut_SV16_Corrigee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OULARE</dc:creator>
  <cp:lastModifiedBy>Valère</cp:lastModifiedBy>
  <dcterms:created xsi:type="dcterms:W3CDTF">2023-03-17T21:18:28Z</dcterms:created>
  <dcterms:modified xsi:type="dcterms:W3CDTF">2023-03-20T13:53:38Z</dcterms:modified>
</cp:coreProperties>
</file>