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12513/git/HCVST/"/>
    </mc:Choice>
  </mc:AlternateContent>
  <xr:revisionPtr revIDLastSave="0" documentId="13_ncr:1_{1FF3C597-7FDD-4C4A-83F2-B0AEAC6EECB1}" xr6:coauthVersionLast="46" xr6:coauthVersionMax="46" xr10:uidLastSave="{00000000-0000-0000-0000-000000000000}"/>
  <bookViews>
    <workbookView xWindow="0" yWindow="460" windowWidth="20480" windowHeight="22580" activeTab="2" xr2:uid="{00000000-000D-0000-FFFF-FFFF00000000}"/>
  </bookViews>
  <sheets>
    <sheet name="Georgia" sheetId="1" r:id="rId1"/>
    <sheet name="Kenya" sheetId="2" r:id="rId2"/>
    <sheet name="Vietnam" sheetId="3" r:id="rId3"/>
    <sheet name="Chin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" i="4" l="1"/>
  <c r="T34" i="4"/>
  <c r="T33" i="4"/>
  <c r="T32" i="4"/>
  <c r="T31" i="4"/>
  <c r="T30" i="4"/>
  <c r="T29" i="4"/>
  <c r="T28" i="4"/>
  <c r="T27" i="4"/>
  <c r="T26" i="4"/>
  <c r="T25" i="4"/>
  <c r="T24" i="4"/>
  <c r="T22" i="4"/>
  <c r="T21" i="4"/>
  <c r="T20" i="4"/>
  <c r="T19" i="4"/>
  <c r="U18" i="4"/>
  <c r="U17" i="4"/>
  <c r="U16" i="4"/>
  <c r="U15" i="4"/>
  <c r="U14" i="4"/>
  <c r="U13" i="4"/>
  <c r="U12" i="4"/>
  <c r="U11" i="4"/>
  <c r="U10" i="4"/>
  <c r="U9" i="4"/>
  <c r="U8" i="4"/>
  <c r="U7" i="4"/>
  <c r="U5" i="4"/>
  <c r="U4" i="4"/>
  <c r="U3" i="4"/>
  <c r="U2" i="4"/>
  <c r="T35" i="3"/>
  <c r="T34" i="3"/>
  <c r="T33" i="3"/>
  <c r="T32" i="3"/>
  <c r="T31" i="3"/>
  <c r="T30" i="3"/>
  <c r="T29" i="3"/>
  <c r="T28" i="3"/>
  <c r="T27" i="3"/>
  <c r="T26" i="3"/>
  <c r="T25" i="3"/>
  <c r="T24" i="3"/>
  <c r="T22" i="3"/>
  <c r="T21" i="3"/>
  <c r="T20" i="3"/>
  <c r="T19" i="3"/>
  <c r="U18" i="3"/>
  <c r="U17" i="3"/>
  <c r="U16" i="3"/>
  <c r="U15" i="3"/>
  <c r="U14" i="3"/>
  <c r="U13" i="3"/>
  <c r="U12" i="3"/>
  <c r="U11" i="3"/>
  <c r="U10" i="3"/>
  <c r="U9" i="3"/>
  <c r="U8" i="3"/>
  <c r="U7" i="3"/>
  <c r="U5" i="3"/>
  <c r="U4" i="3"/>
  <c r="U3" i="3"/>
  <c r="U2" i="3"/>
  <c r="T35" i="1"/>
  <c r="T34" i="1"/>
  <c r="T33" i="1"/>
  <c r="T32" i="1"/>
  <c r="T31" i="1"/>
  <c r="T30" i="1"/>
  <c r="T29" i="1"/>
  <c r="T28" i="1"/>
  <c r="T27" i="1"/>
  <c r="T26" i="1"/>
  <c r="T25" i="1"/>
  <c r="T24" i="1"/>
  <c r="T22" i="1"/>
  <c r="T21" i="1"/>
  <c r="T20" i="1"/>
  <c r="T19" i="1"/>
  <c r="U18" i="1"/>
  <c r="U17" i="1"/>
  <c r="U16" i="1"/>
  <c r="U15" i="1"/>
  <c r="U14" i="1"/>
  <c r="U13" i="1"/>
  <c r="U12" i="1"/>
  <c r="U11" i="1"/>
  <c r="U10" i="1"/>
  <c r="U9" i="1"/>
  <c r="U8" i="1"/>
  <c r="U7" i="1"/>
  <c r="U5" i="1"/>
  <c r="U4" i="1"/>
  <c r="U3" i="1"/>
  <c r="U2" i="1"/>
  <c r="U3" i="2"/>
  <c r="U4" i="2"/>
  <c r="U5" i="2"/>
  <c r="U7" i="2"/>
  <c r="U8" i="2"/>
  <c r="U9" i="2"/>
  <c r="U10" i="2"/>
  <c r="U11" i="2"/>
  <c r="U12" i="2"/>
  <c r="U13" i="2"/>
  <c r="U14" i="2"/>
  <c r="U15" i="2"/>
  <c r="U16" i="2"/>
  <c r="U17" i="2"/>
  <c r="U18" i="2"/>
  <c r="U2" i="2"/>
  <c r="T20" i="2"/>
  <c r="T21" i="2"/>
  <c r="T22" i="2"/>
  <c r="T24" i="2"/>
  <c r="T25" i="2"/>
  <c r="T26" i="2"/>
  <c r="T27" i="2"/>
  <c r="T28" i="2"/>
  <c r="T29" i="2"/>
  <c r="T30" i="2"/>
  <c r="T31" i="2"/>
  <c r="T32" i="2"/>
  <c r="T33" i="2"/>
  <c r="T34" i="2"/>
  <c r="T35" i="2"/>
  <c r="T19" i="2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S2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7" i="2"/>
  <c r="S2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19" i="2"/>
  <c r="S15" i="2"/>
  <c r="S16" i="2"/>
  <c r="S17" i="2"/>
  <c r="S18" i="2"/>
  <c r="S3" i="2"/>
  <c r="S4" i="2"/>
  <c r="S5" i="2"/>
  <c r="S6" i="2"/>
  <c r="S8" i="2"/>
  <c r="S9" i="2"/>
  <c r="S10" i="2"/>
  <c r="S11" i="2"/>
  <c r="S12" i="2"/>
  <c r="S13" i="2"/>
  <c r="S14" i="2"/>
  <c r="P34" i="4"/>
  <c r="P33" i="4"/>
  <c r="P32" i="4"/>
  <c r="P30" i="4"/>
  <c r="P29" i="4"/>
  <c r="P28" i="4"/>
  <c r="P26" i="4"/>
  <c r="P25" i="4"/>
  <c r="P24" i="4"/>
  <c r="P23" i="4"/>
  <c r="P35" i="4" s="1"/>
  <c r="P22" i="4"/>
  <c r="P21" i="4"/>
  <c r="P20" i="4"/>
  <c r="P19" i="4"/>
  <c r="P16" i="4"/>
  <c r="P8" i="4"/>
  <c r="P6" i="4"/>
  <c r="P15" i="4" s="1"/>
  <c r="P2" i="4"/>
  <c r="P34" i="3"/>
  <c r="P33" i="3"/>
  <c r="P32" i="3"/>
  <c r="P30" i="3"/>
  <c r="P29" i="3"/>
  <c r="P28" i="3"/>
  <c r="P26" i="3"/>
  <c r="P25" i="3"/>
  <c r="P24" i="3"/>
  <c r="P23" i="3"/>
  <c r="P35" i="3" s="1"/>
  <c r="P22" i="3"/>
  <c r="P21" i="3"/>
  <c r="P20" i="3"/>
  <c r="P19" i="3"/>
  <c r="P12" i="3"/>
  <c r="P6" i="3"/>
  <c r="P15" i="3" s="1"/>
  <c r="P5" i="3"/>
  <c r="P33" i="2"/>
  <c r="P32" i="2"/>
  <c r="P29" i="2"/>
  <c r="P28" i="2"/>
  <c r="P25" i="2"/>
  <c r="P24" i="2"/>
  <c r="P23" i="2"/>
  <c r="P35" i="2" s="1"/>
  <c r="P21" i="2"/>
  <c r="P20" i="2"/>
  <c r="P19" i="2"/>
  <c r="P17" i="2"/>
  <c r="P16" i="2"/>
  <c r="P13" i="2"/>
  <c r="P9" i="2"/>
  <c r="P8" i="2"/>
  <c r="P7" i="2"/>
  <c r="P6" i="2"/>
  <c r="P15" i="2" s="1"/>
  <c r="P5" i="2"/>
  <c r="P4" i="2"/>
  <c r="P3" i="2"/>
  <c r="P2" i="2"/>
  <c r="P20" i="1"/>
  <c r="P21" i="1"/>
  <c r="P22" i="1"/>
  <c r="P19" i="1"/>
  <c r="P5" i="1"/>
  <c r="P2" i="1"/>
  <c r="P10" i="1"/>
  <c r="P11" i="1"/>
  <c r="P14" i="1"/>
  <c r="P15" i="1"/>
  <c r="P18" i="1"/>
  <c r="P7" i="1"/>
  <c r="P25" i="1"/>
  <c r="P26" i="1"/>
  <c r="P27" i="1"/>
  <c r="P28" i="1"/>
  <c r="P29" i="1"/>
  <c r="P30" i="1"/>
  <c r="P31" i="1"/>
  <c r="P32" i="1"/>
  <c r="P33" i="1"/>
  <c r="P34" i="1"/>
  <c r="P35" i="1"/>
  <c r="P24" i="1"/>
  <c r="P23" i="1"/>
  <c r="P6" i="1"/>
  <c r="P3" i="1" s="1"/>
  <c r="P17" i="1" l="1"/>
  <c r="P13" i="1"/>
  <c r="P9" i="1"/>
  <c r="P4" i="1"/>
  <c r="P16" i="1"/>
  <c r="P12" i="1"/>
  <c r="P8" i="1"/>
  <c r="P12" i="2"/>
  <c r="P13" i="3"/>
  <c r="P2" i="3"/>
  <c r="P8" i="3"/>
  <c r="P16" i="3"/>
  <c r="P4" i="3"/>
  <c r="P9" i="3"/>
  <c r="P17" i="3"/>
  <c r="P4" i="4"/>
  <c r="P9" i="4"/>
  <c r="P17" i="4"/>
  <c r="P5" i="4"/>
  <c r="P12" i="4"/>
  <c r="P13" i="4"/>
  <c r="P10" i="4"/>
  <c r="P14" i="4"/>
  <c r="P18" i="4"/>
  <c r="P3" i="4"/>
  <c r="P7" i="4"/>
  <c r="P11" i="4"/>
  <c r="P27" i="4"/>
  <c r="P31" i="4"/>
  <c r="P10" i="3"/>
  <c r="P14" i="3"/>
  <c r="P18" i="3"/>
  <c r="P3" i="3"/>
  <c r="P7" i="3"/>
  <c r="P11" i="3"/>
  <c r="P27" i="3"/>
  <c r="P31" i="3"/>
  <c r="P10" i="2"/>
  <c r="P14" i="2"/>
  <c r="P18" i="2"/>
  <c r="P22" i="2"/>
  <c r="P26" i="2"/>
  <c r="P30" i="2"/>
  <c r="P34" i="2"/>
  <c r="P11" i="2"/>
  <c r="P27" i="2"/>
  <c r="P31" i="2"/>
</calcChain>
</file>

<file path=xl/sharedStrings.xml><?xml version="1.0" encoding="utf-8"?>
<sst xmlns="http://schemas.openxmlformats.org/spreadsheetml/2006/main" count="352" uniqueCount="87">
  <si>
    <t>scenario</t>
  </si>
  <si>
    <t>cost</t>
  </si>
  <si>
    <t>diagnosed</t>
  </si>
  <si>
    <t>treated</t>
  </si>
  <si>
    <t>cured</t>
  </si>
  <si>
    <t>totalcost</t>
  </si>
  <si>
    <t>diff</t>
  </si>
  <si>
    <t>perc</t>
  </si>
  <si>
    <t>diffd</t>
  </si>
  <si>
    <t>difft</t>
  </si>
  <si>
    <t>diffc</t>
  </si>
  <si>
    <t>cpd</t>
  </si>
  <si>
    <t>cpt</t>
  </si>
  <si>
    <t>cpc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</si>
  <si>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</si>
  <si>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</si>
  <si>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</si>
  <si>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</si>
  <si>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</si>
  <si>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</si>
  <si>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</si>
  <si>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</si>
  <si>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</si>
  <si>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</si>
  <si>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</si>
  <si>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</si>
  <si>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</si>
  <si>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</si>
  <si>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</si>
  <si>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</si>
  <si>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</si>
  <si>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</si>
  <si>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</si>
  <si>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</si>
  <si>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</si>
  <si>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</si>
  <si>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</si>
  <si>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</si>
  <si>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</si>
  <si>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</si>
  <si>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</si>
  <si>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</si>
  <si>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</si>
  <si>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</si>
  <si>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</si>
  <si>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</si>
  <si>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</si>
  <si>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</si>
  <si>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trustoraltest</t>
  </si>
  <si>
    <t>TOT.highselftest</t>
  </si>
  <si>
    <t>TOT.highreplace</t>
  </si>
  <si>
    <t>TOT.reporthigh</t>
  </si>
  <si>
    <t>noselftest</t>
  </si>
  <si>
    <t>retestalloral</t>
  </si>
  <si>
    <t>RTO.highselftest</t>
  </si>
  <si>
    <t>RTO.highreplace</t>
  </si>
  <si>
    <t>RTO.reporthigh</t>
  </si>
  <si>
    <t>trustbloodtest</t>
  </si>
  <si>
    <t>TBT.highselftest</t>
  </si>
  <si>
    <t>TBT.highreplace</t>
  </si>
  <si>
    <t>TBT.reporthigh</t>
  </si>
  <si>
    <t>retestallblood</t>
  </si>
  <si>
    <t>RTB.highselftest</t>
  </si>
  <si>
    <t>RTB.highreplace</t>
  </si>
  <si>
    <t>RTB.reporthigh</t>
  </si>
  <si>
    <t>trustoraltestD</t>
  </si>
  <si>
    <t>TOT.highselftestD</t>
  </si>
  <si>
    <t>TOT.highreplaceD</t>
  </si>
  <si>
    <t>TOT.reporthighD</t>
  </si>
  <si>
    <t>noselftestD</t>
  </si>
  <si>
    <t>retestalloralD</t>
  </si>
  <si>
    <t>RTO.highselftestD</t>
  </si>
  <si>
    <t>RTO.highreplaceD</t>
  </si>
  <si>
    <t>RTO.reporthighD</t>
  </si>
  <si>
    <t>trustbloodtestD</t>
  </si>
  <si>
    <t>TBT.highselftestD</t>
  </si>
  <si>
    <t>TBT.highreplaceD</t>
  </si>
  <si>
    <t>TBT.reporthighD</t>
  </si>
  <si>
    <t>retestallbloodD</t>
  </si>
  <si>
    <t>RTB.highselftestD</t>
  </si>
  <si>
    <t>RTB.highreplaceD</t>
  </si>
  <si>
    <t>RTB.reporthighD</t>
  </si>
  <si>
    <t>Cost per cure</t>
  </si>
  <si>
    <t>Cost per diagnosis</t>
  </si>
  <si>
    <t>How much more</t>
  </si>
  <si>
    <t>% change in numbers diagnosis</t>
  </si>
  <si>
    <t>% change in cured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</si>
</sst>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[$$-409]#,##0"/>
  </numFmts>
  <fonts count="2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1" fontId="1" fillId="0" borderId="0" xfId="0" applyNumberFormat="1" applyFont="1"/>
    <xf numFmtId="0" fontId="1" fillId="0" borderId="0" xfId="0" applyFont="1"/>
    <xf numFmtId="1" fontId="0" fillId="3" borderId="0" xfId="0" applyNumberFormat="1" applyFill="1"/>
    <xf numFmtId="17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topLeftCell="G1" workbookViewId="0">
      <selection activeCell="M32" sqref="M32:M35"/>
    </sheetView>
  </sheetViews>
  <sheetFormatPr baseColWidth="10" defaultColWidth="8.83203125" defaultRowHeight="15" x14ac:dyDescent="0.2"/>
  <cols>
    <col min="2" max="2" width="14.6640625" bestFit="1" customWidth="1"/>
    <col min="3" max="3" width="9.6640625" bestFit="1" customWidth="1"/>
    <col min="4" max="5" width="12.6640625" bestFit="1" customWidth="1"/>
    <col min="6" max="6" width="11.6640625" bestFit="1" customWidth="1"/>
    <col min="7" max="8" width="14.6640625" bestFit="1" customWidth="1"/>
    <col min="9" max="9" width="9.1640625" bestFit="1" customWidth="1"/>
    <col min="10" max="12" width="11.6640625" bestFit="1" customWidth="1"/>
    <col min="13" max="15" width="10.6640625" bestFit="1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 t="s">
        <v>85</v>
      </c>
      <c r="S1" t="s">
        <v>86</v>
      </c>
    </row>
    <row r="2" spans="1:21" x14ac:dyDescent="0.2">
      <c r="A2" t="s">
        <v>14</v>
      </c>
      <c r="B2" t="s">
        <v>48</v>
      </c>
      <c r="C2" s="1">
        <v>10.785616716623265</v>
      </c>
      <c r="D2" s="1">
        <v>5064.9680202359505</v>
      </c>
      <c r="E2" s="1">
        <v>4102.6240963911205</v>
      </c>
      <c r="F2" s="1">
        <v>3043.1214234981139</v>
      </c>
      <c r="G2" s="7">
        <v>1919753.4906252082</v>
      </c>
      <c r="H2" s="1">
        <v>750069.83271415276</v>
      </c>
      <c r="I2" s="1">
        <v>0.64125870925965278</v>
      </c>
      <c r="J2" s="1">
        <v>1777.9825302569998</v>
      </c>
      <c r="K2" s="1">
        <v>1440.1658495081697</v>
      </c>
      <c r="L2" s="1">
        <v>1068.2430188726855</v>
      </c>
      <c r="M2" s="1">
        <v>421.86569325050306</v>
      </c>
      <c r="N2" s="1">
        <v>520.82184351913963</v>
      </c>
      <c r="O2" s="6">
        <v>702.15280555327172</v>
      </c>
      <c r="P2">
        <f>O2/$P$6</f>
        <v>1.1855055023259613</v>
      </c>
      <c r="Q2" t="s">
        <v>84</v>
      </c>
      <c r="S2">
        <f>(F2-$F$6)/$F$6</f>
        <v>0.54091584391763969</v>
      </c>
      <c r="U2">
        <f>(O2-$P$6)/$P$6</f>
        <v>0.18550550232596136</v>
      </c>
    </row>
    <row r="3" spans="1:21" x14ac:dyDescent="0.2">
      <c r="A3" t="s">
        <v>15</v>
      </c>
      <c r="B3" t="s">
        <v>49</v>
      </c>
      <c r="C3" s="1">
        <v>27.880802858576061</v>
      </c>
      <c r="D3" s="1">
        <v>12374.48530310219</v>
      </c>
      <c r="E3" s="1">
        <v>10023.333095512773</v>
      </c>
      <c r="F3" s="1">
        <v>7434.8073235965994</v>
      </c>
      <c r="G3" s="7">
        <v>4962559.8624036703</v>
      </c>
      <c r="H3" s="1">
        <v>3792876.2044926146</v>
      </c>
      <c r="I3" s="1">
        <v>3.2426512748466823</v>
      </c>
      <c r="J3" s="1">
        <v>9087.4998131232387</v>
      </c>
      <c r="K3" s="1">
        <v>7360.8748486298227</v>
      </c>
      <c r="L3" s="1">
        <v>5459.9289189711708</v>
      </c>
      <c r="M3" s="1">
        <v>417.37290591360789</v>
      </c>
      <c r="N3" s="1">
        <v>515.27519248593569</v>
      </c>
      <c r="O3" s="6">
        <v>694.67501514787421</v>
      </c>
      <c r="P3">
        <f t="shared" ref="P3:P5" si="0">O3/$P$6</f>
        <v>1.1728800999908475</v>
      </c>
      <c r="S3">
        <f t="shared" ref="S3:S18" si="1">(F3-$F$6)/$F$6</f>
        <v>2.7646911861425441</v>
      </c>
      <c r="U3">
        <f t="shared" ref="U3:U18" si="2">(O3-$P$6)/$P$6</f>
        <v>0.1728800999908475</v>
      </c>
    </row>
    <row r="4" spans="1:21" x14ac:dyDescent="0.2">
      <c r="A4" t="s">
        <v>16</v>
      </c>
      <c r="B4" t="s">
        <v>50</v>
      </c>
      <c r="C4" s="1">
        <v>10.60642159778352</v>
      </c>
      <c r="D4" s="1">
        <v>4916.7775703320031</v>
      </c>
      <c r="E4" s="1">
        <v>3982.5898319689231</v>
      </c>
      <c r="F4" s="1">
        <v>2954.0860078629485</v>
      </c>
      <c r="G4" s="7">
        <v>1887858.1930326843</v>
      </c>
      <c r="H4" s="1">
        <v>718174.53512162878</v>
      </c>
      <c r="I4" s="1">
        <v>0.61399039839901726</v>
      </c>
      <c r="J4" s="1">
        <v>1629.7920803530524</v>
      </c>
      <c r="K4" s="1">
        <v>1320.1315850859723</v>
      </c>
      <c r="L4" s="1">
        <v>979.20760323752006</v>
      </c>
      <c r="M4" s="1">
        <v>440.65408329021625</v>
      </c>
      <c r="N4" s="1">
        <v>544.01738677804485</v>
      </c>
      <c r="O4" s="6">
        <v>733.42418170279041</v>
      </c>
      <c r="P4">
        <f t="shared" si="0"/>
        <v>1.2383036798698757</v>
      </c>
      <c r="S4">
        <f t="shared" si="1"/>
        <v>0.49583184511212708</v>
      </c>
      <c r="U4">
        <f t="shared" si="2"/>
        <v>0.23830367986987575</v>
      </c>
    </row>
    <row r="5" spans="1:21" x14ac:dyDescent="0.2">
      <c r="A5" t="s">
        <v>17</v>
      </c>
      <c r="B5" t="s">
        <v>51</v>
      </c>
      <c r="C5" s="1">
        <v>12.104301641920053</v>
      </c>
      <c r="D5" s="1">
        <v>5758.6579178480315</v>
      </c>
      <c r="E5" s="1">
        <v>4664.5129134569061</v>
      </c>
      <c r="F5" s="1">
        <v>3459.90245355666</v>
      </c>
      <c r="G5" s="7">
        <v>2154468.857848634</v>
      </c>
      <c r="H5" s="1">
        <v>984785.19993757852</v>
      </c>
      <c r="I5" s="1">
        <v>0.84192438979297346</v>
      </c>
      <c r="J5" s="1">
        <v>2471.6724278690808</v>
      </c>
      <c r="K5" s="1">
        <v>2002.0546665739553</v>
      </c>
      <c r="L5" s="1">
        <v>1485.0240489312316</v>
      </c>
      <c r="M5" s="1">
        <v>398.42868692215734</v>
      </c>
      <c r="N5" s="1">
        <v>491.88726780513258</v>
      </c>
      <c r="O5" s="6">
        <v>663.14427745889111</v>
      </c>
      <c r="P5">
        <f t="shared" si="0"/>
        <v>1.1196440198569342</v>
      </c>
      <c r="S5">
        <f t="shared" si="1"/>
        <v>0.7519572068098509</v>
      </c>
      <c r="U5">
        <f t="shared" si="2"/>
        <v>0.11964401985693418</v>
      </c>
    </row>
    <row r="6" spans="1:21" x14ac:dyDescent="0.2">
      <c r="A6" t="s">
        <v>18</v>
      </c>
      <c r="B6" t="s">
        <v>52</v>
      </c>
      <c r="C6" s="1">
        <v>6.5715518557634924</v>
      </c>
      <c r="D6" s="1">
        <v>3286.9854899789507</v>
      </c>
      <c r="E6" s="1">
        <v>2662.4582468829508</v>
      </c>
      <c r="F6" s="3">
        <v>1974.8784046254284</v>
      </c>
      <c r="G6" s="7">
        <v>1169683.6579110555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 t="e">
        <v>#N/A</v>
      </c>
      <c r="N6" s="1" t="e">
        <v>#N/A</v>
      </c>
      <c r="O6" s="6" t="e">
        <v>#N/A</v>
      </c>
      <c r="P6" s="2">
        <f>G6/F6</f>
        <v>592.28135523255537</v>
      </c>
      <c r="Q6" s="2" t="s">
        <v>82</v>
      </c>
      <c r="S6">
        <f t="shared" si="1"/>
        <v>0</v>
      </c>
    </row>
    <row r="7" spans="1:21" x14ac:dyDescent="0.2">
      <c r="A7" t="s">
        <v>19</v>
      </c>
      <c r="B7" t="s">
        <v>53</v>
      </c>
      <c r="C7" s="1">
        <v>10.727662621235805</v>
      </c>
      <c r="D7" s="1">
        <v>5011.6744191028329</v>
      </c>
      <c r="E7" s="1">
        <v>4059.4562794732947</v>
      </c>
      <c r="F7" s="3">
        <v>3011.1016952993168</v>
      </c>
      <c r="G7" s="7">
        <v>1909438.1252790035</v>
      </c>
      <c r="H7" s="1">
        <v>739754.46736794803</v>
      </c>
      <c r="I7" s="1">
        <v>0.63243977323670542</v>
      </c>
      <c r="J7" s="1">
        <v>1724.6889291238822</v>
      </c>
      <c r="K7" s="1">
        <v>1396.9980325903439</v>
      </c>
      <c r="L7" s="1">
        <v>1036.2232906738884</v>
      </c>
      <c r="M7" s="1">
        <v>428.92051712985307</v>
      </c>
      <c r="N7" s="1">
        <v>529.53150262944848</v>
      </c>
      <c r="O7" s="6">
        <v>713.89484682096133</v>
      </c>
      <c r="P7">
        <f>O7/$P$6</f>
        <v>1.2053306093700269</v>
      </c>
      <c r="S7" s="5">
        <f>(F7-$F$6)/$F$6</f>
        <v>0.5247023250884284</v>
      </c>
      <c r="U7">
        <f t="shared" si="2"/>
        <v>0.2053306093700269</v>
      </c>
    </row>
    <row r="8" spans="1:21" x14ac:dyDescent="0.2">
      <c r="A8" t="s">
        <v>20</v>
      </c>
      <c r="B8" t="s">
        <v>54</v>
      </c>
      <c r="C8" s="1">
        <v>27.604751895931678</v>
      </c>
      <c r="D8" s="1">
        <v>12120.633529604116</v>
      </c>
      <c r="E8" s="1">
        <v>9817.7131589793353</v>
      </c>
      <c r="F8" s="3">
        <v>7282.2887356729234</v>
      </c>
      <c r="G8" s="7">
        <v>4913424.9994606711</v>
      </c>
      <c r="H8" s="1">
        <v>3743741.3415496154</v>
      </c>
      <c r="I8" s="1">
        <v>3.2006443077400806</v>
      </c>
      <c r="J8" s="1">
        <v>8833.6480396251645</v>
      </c>
      <c r="K8" s="1">
        <v>7155.2549120963849</v>
      </c>
      <c r="L8" s="1">
        <v>5307.4103310474948</v>
      </c>
      <c r="M8" s="1">
        <v>423.80467557189115</v>
      </c>
      <c r="N8" s="1">
        <v>523.2156488541865</v>
      </c>
      <c r="O8" s="6">
        <v>705.38004564096582</v>
      </c>
      <c r="P8">
        <f t="shared" ref="P8:P22" si="3">O8/$P$6</f>
        <v>1.1909543317702496</v>
      </c>
      <c r="S8" s="5">
        <f t="shared" si="1"/>
        <v>2.6874618298609336</v>
      </c>
      <c r="U8">
        <f t="shared" si="2"/>
        <v>0.19095433177024962</v>
      </c>
    </row>
    <row r="9" spans="1:21" x14ac:dyDescent="0.2">
      <c r="A9" t="s">
        <v>21</v>
      </c>
      <c r="B9" t="s">
        <v>55</v>
      </c>
      <c r="C9" s="1">
        <v>10.53817786122395</v>
      </c>
      <c r="D9" s="1">
        <v>4854.0217900592897</v>
      </c>
      <c r="E9" s="1">
        <v>3931.7576499480251</v>
      </c>
      <c r="F9" s="3">
        <v>2916.3812368489475</v>
      </c>
      <c r="G9" s="7">
        <v>1875711.3538749735</v>
      </c>
      <c r="H9" s="1">
        <v>706027.695963918</v>
      </c>
      <c r="I9" s="1">
        <v>0.60360567679026722</v>
      </c>
      <c r="J9" s="1">
        <v>1567.0363000803391</v>
      </c>
      <c r="K9" s="1">
        <v>1269.2994030650743</v>
      </c>
      <c r="L9" s="1">
        <v>941.50283222351914</v>
      </c>
      <c r="M9" s="1">
        <v>450.54967515922971</v>
      </c>
      <c r="N9" s="1">
        <v>556.23416686324674</v>
      </c>
      <c r="O9" s="6">
        <v>749.89439415334891</v>
      </c>
      <c r="P9">
        <f t="shared" si="3"/>
        <v>1.2661117685511269</v>
      </c>
      <c r="S9" s="5">
        <f t="shared" si="1"/>
        <v>0.47673964635918548</v>
      </c>
      <c r="U9">
        <f t="shared" si="2"/>
        <v>0.26611176855112689</v>
      </c>
    </row>
    <row r="10" spans="1:21" x14ac:dyDescent="0.2">
      <c r="A10" t="s">
        <v>22</v>
      </c>
      <c r="B10" t="s">
        <v>56</v>
      </c>
      <c r="C10" s="1">
        <v>12.025649655322784</v>
      </c>
      <c r="D10" s="1">
        <v>5686.3308877387999</v>
      </c>
      <c r="E10" s="1">
        <v>4605.9280190684285</v>
      </c>
      <c r="F10" s="3">
        <v>3416.4471081440061</v>
      </c>
      <c r="G10" s="7">
        <v>2140469.4334502132</v>
      </c>
      <c r="H10" s="1">
        <v>970785.77553915768</v>
      </c>
      <c r="I10" s="1">
        <v>0.82995583376183046</v>
      </c>
      <c r="J10" s="1">
        <v>2399.3453977598492</v>
      </c>
      <c r="K10" s="1">
        <v>1943.4697721854777</v>
      </c>
      <c r="L10" s="1">
        <v>1441.5687035185776</v>
      </c>
      <c r="M10" s="1">
        <v>404.6044293770845</v>
      </c>
      <c r="N10" s="1">
        <v>499.5116412062772</v>
      </c>
      <c r="O10" s="6">
        <v>673.4231765504245</v>
      </c>
      <c r="P10">
        <f t="shared" si="3"/>
        <v>1.136998777018752</v>
      </c>
      <c r="S10" s="5">
        <f t="shared" si="1"/>
        <v>0.72995314554163515</v>
      </c>
      <c r="U10">
        <f t="shared" si="2"/>
        <v>0.13699877701875204</v>
      </c>
    </row>
    <row r="11" spans="1:21" x14ac:dyDescent="0.2">
      <c r="A11" t="s">
        <v>23</v>
      </c>
      <c r="B11" t="s">
        <v>57</v>
      </c>
      <c r="C11" s="1">
        <v>10.413599756623265</v>
      </c>
      <c r="D11" s="1">
        <v>5064.9680202359505</v>
      </c>
      <c r="E11" s="1">
        <v>4102.6240963911205</v>
      </c>
      <c r="F11" s="3">
        <v>3043.1214234981139</v>
      </c>
      <c r="G11" s="7">
        <v>1853537.4478808881</v>
      </c>
      <c r="H11" s="1">
        <v>683853.78996983264</v>
      </c>
      <c r="I11" s="1">
        <v>0.58464849478288083</v>
      </c>
      <c r="J11" s="1">
        <v>1777.9825302569998</v>
      </c>
      <c r="K11" s="1">
        <v>1440.1658495081697</v>
      </c>
      <c r="L11" s="1">
        <v>1068.2430188726855</v>
      </c>
      <c r="M11" s="1">
        <v>384.62345851676309</v>
      </c>
      <c r="N11" s="1">
        <v>474.84377594662112</v>
      </c>
      <c r="O11" s="6">
        <v>640.16687016733511</v>
      </c>
      <c r="P11">
        <f t="shared" si="3"/>
        <v>1.0808492695434888</v>
      </c>
      <c r="S11" s="5">
        <f t="shared" si="1"/>
        <v>0.54091584391763969</v>
      </c>
      <c r="U11">
        <f t="shared" si="2"/>
        <v>8.0849269543488839E-2</v>
      </c>
    </row>
    <row r="12" spans="1:21" x14ac:dyDescent="0.2">
      <c r="A12" t="s">
        <v>24</v>
      </c>
      <c r="B12" t="s">
        <v>58</v>
      </c>
      <c r="C12" s="1">
        <v>26.108785898576066</v>
      </c>
      <c r="D12" s="1">
        <v>12374.48530310219</v>
      </c>
      <c r="E12" s="1">
        <v>10023.333095512773</v>
      </c>
      <c r="F12" s="3">
        <v>7434.8073235965994</v>
      </c>
      <c r="G12" s="7">
        <v>4647155.0196593516</v>
      </c>
      <c r="H12" s="1">
        <v>3477471.3617482958</v>
      </c>
      <c r="I12" s="1">
        <v>2.9730015788702486</v>
      </c>
      <c r="J12" s="1">
        <v>9087.4998131232387</v>
      </c>
      <c r="K12" s="1">
        <v>7360.8748486298227</v>
      </c>
      <c r="L12" s="1">
        <v>5459.9289189711708</v>
      </c>
      <c r="M12" s="1">
        <v>382.66535716748922</v>
      </c>
      <c r="N12" s="1">
        <v>472.42636687344356</v>
      </c>
      <c r="O12" s="6">
        <v>636.90780839021716</v>
      </c>
      <c r="P12">
        <f t="shared" si="3"/>
        <v>1.0753467127800089</v>
      </c>
      <c r="S12" s="5">
        <f t="shared" si="1"/>
        <v>2.7646911861425441</v>
      </c>
      <c r="U12">
        <f t="shared" si="2"/>
        <v>7.5346712780008929E-2</v>
      </c>
    </row>
    <row r="13" spans="1:21" x14ac:dyDescent="0.2">
      <c r="A13" t="s">
        <v>25</v>
      </c>
      <c r="B13" t="s">
        <v>59</v>
      </c>
      <c r="C13" s="1">
        <v>10.16835372278352</v>
      </c>
      <c r="D13" s="1">
        <v>4916.7775703320031</v>
      </c>
      <c r="E13" s="1">
        <v>3982.5898319689231</v>
      </c>
      <c r="F13" s="3">
        <v>2954.0860078629485</v>
      </c>
      <c r="G13" s="7">
        <v>1809885.615825684</v>
      </c>
      <c r="H13" s="1">
        <v>640201.95791462855</v>
      </c>
      <c r="I13" s="1">
        <v>0.54732914629068918</v>
      </c>
      <c r="J13" s="1">
        <v>1629.7920803530524</v>
      </c>
      <c r="K13" s="1">
        <v>1320.1315850859723</v>
      </c>
      <c r="L13" s="1">
        <v>979.20760323752006</v>
      </c>
      <c r="M13" s="1">
        <v>392.8120437153832</v>
      </c>
      <c r="N13" s="1">
        <v>484.95314038936203</v>
      </c>
      <c r="O13" s="6">
        <v>653.79594255390896</v>
      </c>
      <c r="P13">
        <f t="shared" si="3"/>
        <v>1.1038604149495814</v>
      </c>
      <c r="S13" s="5">
        <f t="shared" si="1"/>
        <v>0.49583184511212708</v>
      </c>
      <c r="U13">
        <f t="shared" si="2"/>
        <v>0.10386041494958134</v>
      </c>
    </row>
    <row r="14" spans="1:21" x14ac:dyDescent="0.2">
      <c r="A14" t="s">
        <v>26</v>
      </c>
      <c r="B14" t="s">
        <v>60</v>
      </c>
      <c r="C14" s="1">
        <v>11.732284681920053</v>
      </c>
      <c r="D14" s="1">
        <v>5758.6579178480315</v>
      </c>
      <c r="E14" s="1">
        <v>4664.5129134569061</v>
      </c>
      <c r="F14" s="3">
        <v>3459.90245355666</v>
      </c>
      <c r="G14" s="7">
        <v>2088252.8151043139</v>
      </c>
      <c r="H14" s="1">
        <v>918569.1571932584</v>
      </c>
      <c r="I14" s="1">
        <v>0.7853141753162014</v>
      </c>
      <c r="J14" s="1">
        <v>2471.6724278690808</v>
      </c>
      <c r="K14" s="1">
        <v>2002.0546665739553</v>
      </c>
      <c r="L14" s="1">
        <v>1485.0240489312316</v>
      </c>
      <c r="M14" s="1">
        <v>371.63871184386295</v>
      </c>
      <c r="N14" s="1">
        <v>458.81322449859624</v>
      </c>
      <c r="O14" s="6">
        <v>618.55507178779396</v>
      </c>
      <c r="P14">
        <f t="shared" si="3"/>
        <v>1.0443601952401869</v>
      </c>
      <c r="S14" s="5">
        <f t="shared" si="1"/>
        <v>0.7519572068098509</v>
      </c>
      <c r="U14">
        <f t="shared" si="2"/>
        <v>4.4360195240186806E-2</v>
      </c>
    </row>
    <row r="15" spans="1:21" x14ac:dyDescent="0.2">
      <c r="A15" t="s">
        <v>27</v>
      </c>
      <c r="B15" t="s">
        <v>61</v>
      </c>
      <c r="C15" s="1">
        <v>10.355645661235805</v>
      </c>
      <c r="D15" s="1">
        <v>5011.6744191028329</v>
      </c>
      <c r="E15" s="1">
        <v>4059.4562794732947</v>
      </c>
      <c r="F15" s="1">
        <v>3011.1016952993168</v>
      </c>
      <c r="G15" s="7">
        <v>1843222.0825346834</v>
      </c>
      <c r="H15" s="1">
        <v>673538.42462362791</v>
      </c>
      <c r="I15" s="1">
        <v>0.57582955875993336</v>
      </c>
      <c r="J15" s="1">
        <v>1724.6889291238822</v>
      </c>
      <c r="K15" s="1">
        <v>1396.9980325903439</v>
      </c>
      <c r="L15" s="1">
        <v>1036.2232906738884</v>
      </c>
      <c r="M15" s="1">
        <v>390.52748194178758</v>
      </c>
      <c r="N15" s="1">
        <v>482.13269375529359</v>
      </c>
      <c r="O15" s="6">
        <v>649.99352039810344</v>
      </c>
      <c r="P15">
        <f t="shared" si="3"/>
        <v>1.097440455715321</v>
      </c>
      <c r="S15">
        <f>(F15-$F$6)/$F$6</f>
        <v>0.5247023250884284</v>
      </c>
      <c r="U15">
        <f t="shared" si="2"/>
        <v>9.7440455715320923E-2</v>
      </c>
    </row>
    <row r="16" spans="1:21" x14ac:dyDescent="0.2">
      <c r="A16" t="s">
        <v>28</v>
      </c>
      <c r="B16" t="s">
        <v>62</v>
      </c>
      <c r="C16" s="1">
        <v>25.832734935931676</v>
      </c>
      <c r="D16" s="1">
        <v>12120.633529604116</v>
      </c>
      <c r="E16" s="1">
        <v>9817.7131589793353</v>
      </c>
      <c r="F16" s="1">
        <v>7282.2887356729234</v>
      </c>
      <c r="G16" s="7">
        <v>4598020.1567163505</v>
      </c>
      <c r="H16" s="1">
        <v>3428336.4988052947</v>
      </c>
      <c r="I16" s="1">
        <v>2.9309946117636456</v>
      </c>
      <c r="J16" s="1">
        <v>8833.6480396251645</v>
      </c>
      <c r="K16" s="1">
        <v>7155.2549120963849</v>
      </c>
      <c r="L16" s="1">
        <v>5307.4103310474948</v>
      </c>
      <c r="M16" s="1">
        <v>388.09973902364897</v>
      </c>
      <c r="N16" s="1">
        <v>479.13548027610972</v>
      </c>
      <c r="O16" s="6">
        <v>645.95278769950744</v>
      </c>
      <c r="P16">
        <f t="shared" si="3"/>
        <v>1.0906181361151885</v>
      </c>
      <c r="S16">
        <f t="shared" si="1"/>
        <v>2.6874618298609336</v>
      </c>
      <c r="U16">
        <f t="shared" si="2"/>
        <v>9.0618136115188597E-2</v>
      </c>
    </row>
    <row r="17" spans="1:21" x14ac:dyDescent="0.2">
      <c r="A17" t="s">
        <v>29</v>
      </c>
      <c r="B17" t="s">
        <v>63</v>
      </c>
      <c r="C17" s="1">
        <v>10.100109986223949</v>
      </c>
      <c r="D17" s="1">
        <v>4854.0217900592897</v>
      </c>
      <c r="E17" s="1">
        <v>3931.7576499480251</v>
      </c>
      <c r="F17" s="1">
        <v>2916.3812368489475</v>
      </c>
      <c r="G17" s="7">
        <v>1797738.776667973</v>
      </c>
      <c r="H17" s="1">
        <v>628055.11875691754</v>
      </c>
      <c r="I17" s="1">
        <v>0.53694442468193893</v>
      </c>
      <c r="J17" s="1">
        <v>1567.0363000803391</v>
      </c>
      <c r="K17" s="1">
        <v>1269.2994030650743</v>
      </c>
      <c r="L17" s="1">
        <v>941.50283222351914</v>
      </c>
      <c r="M17" s="1">
        <v>400.7916847393505</v>
      </c>
      <c r="N17" s="1">
        <v>494.80454906092672</v>
      </c>
      <c r="O17" s="6">
        <v>667.07724848119528</v>
      </c>
      <c r="P17">
        <f t="shared" si="3"/>
        <v>1.1262843960692832</v>
      </c>
      <c r="S17">
        <f t="shared" si="1"/>
        <v>0.47673964635918548</v>
      </c>
      <c r="U17">
        <f t="shared" si="2"/>
        <v>0.12628439606928332</v>
      </c>
    </row>
    <row r="18" spans="1:21" x14ac:dyDescent="0.2">
      <c r="A18" t="s">
        <v>30</v>
      </c>
      <c r="B18" t="s">
        <v>64</v>
      </c>
      <c r="C18" s="1">
        <v>11.653632695322784</v>
      </c>
      <c r="D18" s="1">
        <v>5686.3308877387999</v>
      </c>
      <c r="E18" s="1">
        <v>4605.9280190684285</v>
      </c>
      <c r="F18" s="1">
        <v>3416.4471081440061</v>
      </c>
      <c r="G18" s="7">
        <v>2074253.3907058933</v>
      </c>
      <c r="H18" s="1">
        <v>904569.73279483779</v>
      </c>
      <c r="I18" s="1">
        <v>0.77334561928505852</v>
      </c>
      <c r="J18" s="1">
        <v>2399.3453977598492</v>
      </c>
      <c r="K18" s="1">
        <v>1943.4697721854777</v>
      </c>
      <c r="L18" s="1">
        <v>1441.5687035185776</v>
      </c>
      <c r="M18" s="1">
        <v>377.00688431077498</v>
      </c>
      <c r="N18" s="1">
        <v>465.44059791453702</v>
      </c>
      <c r="O18" s="6">
        <v>627.48985226091963</v>
      </c>
      <c r="P18">
        <f t="shared" si="3"/>
        <v>1.0594455603191153</v>
      </c>
      <c r="S18">
        <f t="shared" si="1"/>
        <v>0.72995314554163515</v>
      </c>
      <c r="U18">
        <f t="shared" si="2"/>
        <v>5.9445560319115361E-2</v>
      </c>
    </row>
    <row r="19" spans="1:21" s="2" customFormat="1" x14ac:dyDescent="0.2">
      <c r="A19" s="2" t="s">
        <v>31</v>
      </c>
      <c r="B19" s="2" t="s">
        <v>65</v>
      </c>
      <c r="C19" s="3">
        <v>2.1895864904220081</v>
      </c>
      <c r="D19" s="3">
        <v>5064.9680202359505</v>
      </c>
      <c r="E19" s="3">
        <v>4102.6240963911205</v>
      </c>
      <c r="F19" s="3">
        <v>3043.1214234981139</v>
      </c>
      <c r="G19" s="3">
        <v>389728.87860319408</v>
      </c>
      <c r="H19" s="3">
        <v>212977.19557018546</v>
      </c>
      <c r="I19" s="3">
        <v>1.2049514432652484</v>
      </c>
      <c r="J19" s="3">
        <v>1777.9825302569998</v>
      </c>
      <c r="K19" s="3">
        <v>1440.1658495081697</v>
      </c>
      <c r="L19" s="3">
        <v>1068.2430188726855</v>
      </c>
      <c r="M19" s="6">
        <v>119.78587637719957</v>
      </c>
      <c r="N19" s="1">
        <v>147.88379799654268</v>
      </c>
      <c r="O19" s="1">
        <v>199.37148364886093</v>
      </c>
      <c r="P19">
        <f>M19/$P$23</f>
        <v>2.2276135129233077</v>
      </c>
      <c r="Q19" t="s">
        <v>84</v>
      </c>
      <c r="R19">
        <f>(D19-$D$23)/$D$23</f>
        <v>0.54091584391763947</v>
      </c>
      <c r="S19"/>
      <c r="T19">
        <f>(M19-$P$23)/$P$23</f>
        <v>1.2276135129233074</v>
      </c>
      <c r="U19"/>
    </row>
    <row r="20" spans="1:21" x14ac:dyDescent="0.2">
      <c r="A20" t="s">
        <v>32</v>
      </c>
      <c r="B20" t="s">
        <v>66</v>
      </c>
      <c r="C20" s="1">
        <v>6.8793968725626797</v>
      </c>
      <c r="D20" s="1">
        <v>12374.48530310219</v>
      </c>
      <c r="E20" s="1">
        <v>10023.333095512773</v>
      </c>
      <c r="F20" s="1">
        <v>7434.8073235965994</v>
      </c>
      <c r="G20" s="1">
        <v>1224477.6081411764</v>
      </c>
      <c r="H20" s="1">
        <v>1047725.9251081678</v>
      </c>
      <c r="I20" s="1">
        <v>5.9276715623268128</v>
      </c>
      <c r="J20" s="1">
        <v>9087.4998131232387</v>
      </c>
      <c r="K20" s="1">
        <v>7360.8748486298227</v>
      </c>
      <c r="L20" s="1">
        <v>5459.9289189711708</v>
      </c>
      <c r="M20" s="6">
        <v>115.29308904030447</v>
      </c>
      <c r="N20" s="1">
        <v>142.33714696333885</v>
      </c>
      <c r="O20" s="1">
        <v>191.89369324346325</v>
      </c>
      <c r="P20">
        <f t="shared" ref="P20:P22" si="4">M20/$P$23</f>
        <v>2.1440628132494748</v>
      </c>
      <c r="R20">
        <f t="shared" ref="R20:R35" si="5">(D20-$D$23)/$D$23</f>
        <v>2.7646911861425449</v>
      </c>
      <c r="T20">
        <f t="shared" ref="T20:T35" si="6">(M20-$P$23)/$P$23</f>
        <v>1.1440628132494748</v>
      </c>
    </row>
    <row r="21" spans="1:21" x14ac:dyDescent="0.2">
      <c r="A21" t="s">
        <v>33</v>
      </c>
      <c r="B21" t="s">
        <v>67</v>
      </c>
      <c r="C21" s="1">
        <v>2.2618933714999954</v>
      </c>
      <c r="D21" s="1">
        <v>4916.7775703320031</v>
      </c>
      <c r="E21" s="1">
        <v>3982.5898319689231</v>
      </c>
      <c r="F21" s="1">
        <v>2954.0860078629485</v>
      </c>
      <c r="G21" s="1">
        <v>402598.92498002719</v>
      </c>
      <c r="H21" s="1">
        <v>225847.24194701857</v>
      </c>
      <c r="I21" s="1">
        <v>1.2777657223486878</v>
      </c>
      <c r="J21" s="1">
        <v>1629.7920803530524</v>
      </c>
      <c r="K21" s="1">
        <v>1320.1315850859723</v>
      </c>
      <c r="L21" s="1">
        <v>979.20760323752006</v>
      </c>
      <c r="M21" s="6">
        <v>138.57426641691288</v>
      </c>
      <c r="N21" s="1">
        <v>171.07934125544801</v>
      </c>
      <c r="O21" s="1">
        <v>230.6428597983795</v>
      </c>
      <c r="P21">
        <f t="shared" si="4"/>
        <v>2.5770142336455506</v>
      </c>
      <c r="R21">
        <f t="shared" si="5"/>
        <v>0.49583184511212713</v>
      </c>
      <c r="T21">
        <f t="shared" si="6"/>
        <v>1.5770142336455506</v>
      </c>
    </row>
    <row r="22" spans="1:21" x14ac:dyDescent="0.2">
      <c r="A22" t="s">
        <v>34</v>
      </c>
      <c r="B22" t="s">
        <v>68</v>
      </c>
      <c r="C22" s="1">
        <v>2.3309729009680313</v>
      </c>
      <c r="D22" s="1">
        <v>5758.6579178480315</v>
      </c>
      <c r="E22" s="1">
        <v>4664.5129134569061</v>
      </c>
      <c r="F22" s="1">
        <v>3459.90245355666</v>
      </c>
      <c r="G22" s="1">
        <v>414894.52858910186</v>
      </c>
      <c r="H22" s="1">
        <v>238142.84555609323</v>
      </c>
      <c r="I22" s="1">
        <v>1.3473300025755326</v>
      </c>
      <c r="J22" s="1">
        <v>2471.6724278690808</v>
      </c>
      <c r="K22" s="1">
        <v>2002.0546665739553</v>
      </c>
      <c r="L22" s="1">
        <v>1485.0240489312316</v>
      </c>
      <c r="M22" s="6">
        <v>96.348870048853883</v>
      </c>
      <c r="N22" s="1">
        <v>118.94922228253567</v>
      </c>
      <c r="O22" s="1">
        <v>160.36295555448015</v>
      </c>
      <c r="P22">
        <f t="shared" si="4"/>
        <v>1.7917641993106597</v>
      </c>
      <c r="R22">
        <f t="shared" si="5"/>
        <v>0.7519572068098509</v>
      </c>
      <c r="T22">
        <f t="shared" si="6"/>
        <v>0.79176419931065967</v>
      </c>
    </row>
    <row r="23" spans="1:21" x14ac:dyDescent="0.2">
      <c r="A23" t="s">
        <v>35</v>
      </c>
      <c r="B23" t="s">
        <v>69</v>
      </c>
      <c r="C23" s="1">
        <v>0.99303161396584461</v>
      </c>
      <c r="D23" s="1">
        <v>3286.9854899789507</v>
      </c>
      <c r="E23" s="1">
        <v>2662.4582468829508</v>
      </c>
      <c r="F23" s="1">
        <v>1974.8784046254284</v>
      </c>
      <c r="G23" s="1">
        <v>176751.68303300862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6" t="e">
        <v>#N/A</v>
      </c>
      <c r="N23" s="1" t="e">
        <v>#N/A</v>
      </c>
      <c r="O23" s="1" t="e">
        <v>#N/A</v>
      </c>
      <c r="P23" s="2">
        <f>G23/D23</f>
        <v>53.773186274132449</v>
      </c>
      <c r="Q23" s="2" t="s">
        <v>83</v>
      </c>
      <c r="R23">
        <f t="shared" si="5"/>
        <v>0</v>
      </c>
    </row>
    <row r="24" spans="1:21" x14ac:dyDescent="0.2">
      <c r="A24" t="s">
        <v>36</v>
      </c>
      <c r="B24" t="s">
        <v>70</v>
      </c>
      <c r="C24" s="1">
        <v>2.2220798380140696</v>
      </c>
      <c r="D24" s="4">
        <v>5011.6744191028329</v>
      </c>
      <c r="E24" s="4">
        <v>4059.4562794732947</v>
      </c>
      <c r="F24" s="4">
        <v>3011.1016952993168</v>
      </c>
      <c r="G24" s="4">
        <v>395512.4345278003</v>
      </c>
      <c r="H24" s="4">
        <v>218760.75149479168</v>
      </c>
      <c r="I24" s="4">
        <v>1.2376728059440192</v>
      </c>
      <c r="J24" s="4">
        <v>1724.6889291238822</v>
      </c>
      <c r="K24" s="4">
        <v>1396.9980325903439</v>
      </c>
      <c r="L24" s="4">
        <v>1036.2232906738884</v>
      </c>
      <c r="M24" s="6">
        <v>126.8407002565495</v>
      </c>
      <c r="N24" s="1">
        <v>156.5934571068513</v>
      </c>
      <c r="O24" s="1">
        <v>211.11352491655029</v>
      </c>
      <c r="P24" s="5">
        <f>M24/$P$23</f>
        <v>2.358809455886123</v>
      </c>
      <c r="Q24" s="5"/>
      <c r="R24" s="5">
        <f t="shared" si="5"/>
        <v>0.52470232508842829</v>
      </c>
      <c r="T24">
        <f t="shared" si="6"/>
        <v>1.3588094558861228</v>
      </c>
    </row>
    <row r="25" spans="1:21" x14ac:dyDescent="0.2">
      <c r="A25" t="s">
        <v>37</v>
      </c>
      <c r="B25" t="s">
        <v>71</v>
      </c>
      <c r="C25" s="1">
        <v>7.0341714371962603</v>
      </c>
      <c r="D25" s="4">
        <v>12120.633529604116</v>
      </c>
      <c r="E25" s="4">
        <v>9817.7131589793353</v>
      </c>
      <c r="F25" s="4">
        <v>7282.2887356729234</v>
      </c>
      <c r="G25" s="4">
        <v>1252026.2424494368</v>
      </c>
      <c r="H25" s="4">
        <v>1075274.5594164282</v>
      </c>
      <c r="I25" s="4">
        <v>6.0835322242200043</v>
      </c>
      <c r="J25" s="4">
        <v>8833.6480396251645</v>
      </c>
      <c r="K25" s="4">
        <v>7155.2549120963849</v>
      </c>
      <c r="L25" s="4">
        <v>5307.4103310474948</v>
      </c>
      <c r="M25" s="6">
        <v>121.72485869858757</v>
      </c>
      <c r="N25" s="1">
        <v>150.27760333158955</v>
      </c>
      <c r="O25" s="1">
        <v>202.5987237365548</v>
      </c>
      <c r="P25" s="5">
        <f t="shared" ref="P25:P35" si="7">M25/$P$23</f>
        <v>2.263672047961629</v>
      </c>
      <c r="Q25" s="5"/>
      <c r="R25" s="5">
        <f t="shared" si="5"/>
        <v>2.6874618298609323</v>
      </c>
      <c r="T25">
        <f t="shared" si="6"/>
        <v>1.2636720479616292</v>
      </c>
    </row>
    <row r="26" spans="1:21" x14ac:dyDescent="0.2">
      <c r="A26" t="s">
        <v>38</v>
      </c>
      <c r="B26" t="s">
        <v>72</v>
      </c>
      <c r="C26" s="1">
        <v>2.3001558521441323</v>
      </c>
      <c r="D26" s="4">
        <v>4854.0217900592897</v>
      </c>
      <c r="E26" s="4">
        <v>3931.7576499480251</v>
      </c>
      <c r="F26" s="4">
        <v>2916.3812368489475</v>
      </c>
      <c r="G26" s="4">
        <v>409409.34043483844</v>
      </c>
      <c r="H26" s="4">
        <v>232657.65740182981</v>
      </c>
      <c r="I26" s="4">
        <v>1.316296701731438</v>
      </c>
      <c r="J26" s="4">
        <v>1567.0363000803391</v>
      </c>
      <c r="K26" s="4">
        <v>1269.2994030650743</v>
      </c>
      <c r="L26" s="4">
        <v>941.50283222351914</v>
      </c>
      <c r="M26" s="6">
        <v>148.46985828592605</v>
      </c>
      <c r="N26" s="1">
        <v>183.29612134064948</v>
      </c>
      <c r="O26" s="1">
        <v>247.11307224893756</v>
      </c>
      <c r="P26" s="5">
        <f t="shared" si="7"/>
        <v>2.7610388852361418</v>
      </c>
      <c r="Q26" s="5"/>
      <c r="R26" s="5">
        <f t="shared" si="5"/>
        <v>0.47673964635918553</v>
      </c>
      <c r="T26">
        <f t="shared" si="6"/>
        <v>1.7610388852361416</v>
      </c>
    </row>
    <row r="27" spans="1:21" x14ac:dyDescent="0.2">
      <c r="A27" t="s">
        <v>39</v>
      </c>
      <c r="B27" t="s">
        <v>73</v>
      </c>
      <c r="C27" s="1">
        <v>2.3750710155572579</v>
      </c>
      <c r="D27" s="4">
        <v>5686.3308877387999</v>
      </c>
      <c r="E27" s="4">
        <v>4605.9280190684285</v>
      </c>
      <c r="F27" s="4">
        <v>3416.4471081440061</v>
      </c>
      <c r="G27" s="4">
        <v>422743.64020106738</v>
      </c>
      <c r="H27" s="4">
        <v>245991.95716805875</v>
      </c>
      <c r="I27" s="4">
        <v>1.391737566211007</v>
      </c>
      <c r="J27" s="4">
        <v>2399.3453977598492</v>
      </c>
      <c r="K27" s="4">
        <v>1943.4697721854777</v>
      </c>
      <c r="L27" s="4">
        <v>1441.5687035185776</v>
      </c>
      <c r="M27" s="6">
        <v>102.52461250378097</v>
      </c>
      <c r="N27" s="1">
        <v>126.57359568368021</v>
      </c>
      <c r="O27" s="1">
        <v>170.64185464601314</v>
      </c>
      <c r="P27" s="5">
        <f t="shared" si="7"/>
        <v>1.9066121910856593</v>
      </c>
      <c r="Q27" s="5"/>
      <c r="R27" s="5">
        <f t="shared" si="5"/>
        <v>0.7299531455416356</v>
      </c>
      <c r="T27">
        <f t="shared" si="6"/>
        <v>0.90661219108565938</v>
      </c>
    </row>
    <row r="28" spans="1:21" x14ac:dyDescent="0.2">
      <c r="A28" t="s">
        <v>40</v>
      </c>
      <c r="B28" t="s">
        <v>74</v>
      </c>
      <c r="C28" s="1">
        <v>1.8175695304220083</v>
      </c>
      <c r="D28" s="4">
        <v>5064.9680202359505</v>
      </c>
      <c r="E28" s="4">
        <v>4102.6240963911205</v>
      </c>
      <c r="F28" s="4">
        <v>3043.1214234981139</v>
      </c>
      <c r="G28" s="4">
        <v>323512.83585887408</v>
      </c>
      <c r="H28" s="4">
        <v>146761.15282586546</v>
      </c>
      <c r="I28" s="4">
        <v>0.83032393416280859</v>
      </c>
      <c r="J28" s="4">
        <v>1777.9825302569998</v>
      </c>
      <c r="K28" s="4">
        <v>1440.1658495081697</v>
      </c>
      <c r="L28" s="4">
        <v>1068.2430188726855</v>
      </c>
      <c r="M28" s="6">
        <v>82.543641643459651</v>
      </c>
      <c r="N28" s="1">
        <v>101.90573042402428</v>
      </c>
      <c r="O28" s="1">
        <v>137.38554826292446</v>
      </c>
      <c r="P28" s="5">
        <f t="shared" si="7"/>
        <v>1.5350334871855493</v>
      </c>
      <c r="Q28" s="5"/>
      <c r="R28" s="5">
        <f t="shared" si="5"/>
        <v>0.54091584391763947</v>
      </c>
      <c r="T28">
        <f t="shared" si="6"/>
        <v>0.53503348718554933</v>
      </c>
    </row>
    <row r="29" spans="1:21" x14ac:dyDescent="0.2">
      <c r="A29" t="s">
        <v>41</v>
      </c>
      <c r="B29" t="s">
        <v>75</v>
      </c>
      <c r="C29" s="1">
        <v>5.1073799125626804</v>
      </c>
      <c r="D29" s="4">
        <v>12374.48530310219</v>
      </c>
      <c r="E29" s="4">
        <v>10023.333095512773</v>
      </c>
      <c r="F29" s="4">
        <v>7434.8073235965994</v>
      </c>
      <c r="G29" s="4">
        <v>909072.76539685659</v>
      </c>
      <c r="H29" s="4">
        <v>732321.08236384799</v>
      </c>
      <c r="I29" s="4">
        <v>4.1432198539636307</v>
      </c>
      <c r="J29" s="4">
        <v>9087.4998131232387</v>
      </c>
      <c r="K29" s="4">
        <v>7360.8748486298227</v>
      </c>
      <c r="L29" s="4">
        <v>5459.9289189711708</v>
      </c>
      <c r="M29" s="6">
        <v>80.585540294185719</v>
      </c>
      <c r="N29" s="1">
        <v>99.488321350846576</v>
      </c>
      <c r="O29" s="1">
        <v>134.12648648580597</v>
      </c>
      <c r="P29" s="5">
        <f t="shared" si="7"/>
        <v>1.4986194026771171</v>
      </c>
      <c r="Q29" s="5"/>
      <c r="R29" s="5">
        <f t="shared" si="5"/>
        <v>2.7646911861425449</v>
      </c>
      <c r="T29">
        <f t="shared" si="6"/>
        <v>0.49861940267711702</v>
      </c>
    </row>
    <row r="30" spans="1:21" x14ac:dyDescent="0.2">
      <c r="A30" t="s">
        <v>42</v>
      </c>
      <c r="B30" t="s">
        <v>76</v>
      </c>
      <c r="C30" s="1">
        <v>1.8238254964999951</v>
      </c>
      <c r="D30" s="4">
        <v>4916.7775703320031</v>
      </c>
      <c r="E30" s="4">
        <v>3982.5898319689231</v>
      </c>
      <c r="F30" s="4">
        <v>2954.0860078629485</v>
      </c>
      <c r="G30" s="4">
        <v>324626.34777302714</v>
      </c>
      <c r="H30" s="4">
        <v>147874.66474001852</v>
      </c>
      <c r="I30" s="4">
        <v>0.83662380013888027</v>
      </c>
      <c r="J30" s="4">
        <v>1629.7920803530524</v>
      </c>
      <c r="K30" s="4">
        <v>1320.1315850859723</v>
      </c>
      <c r="L30" s="4">
        <v>979.20760323752006</v>
      </c>
      <c r="M30" s="6">
        <v>90.732226842079939</v>
      </c>
      <c r="N30" s="1">
        <v>112.01509486676535</v>
      </c>
      <c r="O30" s="1">
        <v>151.01462064949828</v>
      </c>
      <c r="P30" s="5">
        <f t="shared" si="7"/>
        <v>1.687313568876736</v>
      </c>
      <c r="Q30" s="5"/>
      <c r="R30" s="5">
        <f t="shared" si="5"/>
        <v>0.49583184511212713</v>
      </c>
      <c r="T30">
        <f t="shared" si="6"/>
        <v>0.687313568876736</v>
      </c>
    </row>
    <row r="31" spans="1:21" x14ac:dyDescent="0.2">
      <c r="A31" t="s">
        <v>43</v>
      </c>
      <c r="B31" t="s">
        <v>77</v>
      </c>
      <c r="C31" s="1">
        <v>1.9589559409680313</v>
      </c>
      <c r="D31" s="4">
        <v>5758.6579178480315</v>
      </c>
      <c r="E31" s="4">
        <v>4664.5129134569061</v>
      </c>
      <c r="F31" s="4">
        <v>3459.90245355666</v>
      </c>
      <c r="G31" s="4">
        <v>348678.48584478186</v>
      </c>
      <c r="H31" s="4">
        <v>171926.80281177323</v>
      </c>
      <c r="I31" s="4">
        <v>0.97270249347309279</v>
      </c>
      <c r="J31" s="4">
        <v>2471.6724278690808</v>
      </c>
      <c r="K31" s="4">
        <v>2002.0546665739553</v>
      </c>
      <c r="L31" s="4">
        <v>1485.0240489312316</v>
      </c>
      <c r="M31" s="6">
        <v>69.558894970559521</v>
      </c>
      <c r="N31" s="1">
        <v>85.875178975999404</v>
      </c>
      <c r="O31" s="1">
        <v>115.77374988338308</v>
      </c>
      <c r="P31" s="5">
        <f t="shared" si="7"/>
        <v>1.2935609695128067</v>
      </c>
      <c r="Q31" s="5"/>
      <c r="R31" s="5">
        <f t="shared" si="5"/>
        <v>0.7519572068098509</v>
      </c>
      <c r="T31">
        <f t="shared" si="6"/>
        <v>0.29356096951280669</v>
      </c>
    </row>
    <row r="32" spans="1:21" x14ac:dyDescent="0.2">
      <c r="A32" t="s">
        <v>44</v>
      </c>
      <c r="B32" t="s">
        <v>78</v>
      </c>
      <c r="C32" s="1">
        <v>1.8500628780140698</v>
      </c>
      <c r="D32" s="1">
        <v>5011.6744191028329</v>
      </c>
      <c r="E32" s="1">
        <v>4059.4562794732947</v>
      </c>
      <c r="F32" s="1">
        <v>3011.1016952993168</v>
      </c>
      <c r="G32" s="1">
        <v>329296.3917834803</v>
      </c>
      <c r="H32" s="1">
        <v>152544.70875047168</v>
      </c>
      <c r="I32" s="1">
        <v>0.86304529684157938</v>
      </c>
      <c r="J32" s="1">
        <v>1724.6889291238822</v>
      </c>
      <c r="K32" s="1">
        <v>1396.9980325903439</v>
      </c>
      <c r="L32" s="1">
        <v>1036.2232906738884</v>
      </c>
      <c r="M32" s="6">
        <v>88.447665068484113</v>
      </c>
      <c r="N32" s="1">
        <v>109.19464823269649</v>
      </c>
      <c r="O32" s="1">
        <v>147.21219849369248</v>
      </c>
      <c r="P32">
        <f t="shared" si="7"/>
        <v>1.6448284209453996</v>
      </c>
      <c r="R32">
        <f t="shared" si="5"/>
        <v>0.52470232508842829</v>
      </c>
      <c r="T32">
        <f t="shared" si="6"/>
        <v>0.64482842094539961</v>
      </c>
    </row>
    <row r="33" spans="1:20" x14ac:dyDescent="0.2">
      <c r="A33" t="s">
        <v>45</v>
      </c>
      <c r="B33" t="s">
        <v>79</v>
      </c>
      <c r="C33" s="1">
        <v>5.2621544771962601</v>
      </c>
      <c r="D33" s="1">
        <v>12120.633529604116</v>
      </c>
      <c r="E33" s="1">
        <v>9817.7131589793353</v>
      </c>
      <c r="F33" s="1">
        <v>7282.2887356729234</v>
      </c>
      <c r="G33" s="1">
        <v>936621.39970511675</v>
      </c>
      <c r="H33" s="1">
        <v>759869.71667210816</v>
      </c>
      <c r="I33" s="1">
        <v>4.2990805158568222</v>
      </c>
      <c r="J33" s="1">
        <v>8833.6480396251645</v>
      </c>
      <c r="K33" s="1">
        <v>7155.2549120963849</v>
      </c>
      <c r="L33" s="1">
        <v>5307.4103310474948</v>
      </c>
      <c r="M33" s="6">
        <v>86.019922150345423</v>
      </c>
      <c r="N33" s="1">
        <v>106.19743475351285</v>
      </c>
      <c r="O33" s="1">
        <v>143.17146579509648</v>
      </c>
      <c r="P33">
        <f t="shared" si="7"/>
        <v>1.5996805863766574</v>
      </c>
      <c r="R33">
        <f t="shared" si="5"/>
        <v>2.6874618298609323</v>
      </c>
      <c r="T33">
        <f t="shared" si="6"/>
        <v>0.59968058637665744</v>
      </c>
    </row>
    <row r="34" spans="1:20" x14ac:dyDescent="0.2">
      <c r="A34" t="s">
        <v>46</v>
      </c>
      <c r="B34" t="s">
        <v>80</v>
      </c>
      <c r="C34" s="1">
        <v>1.8620879771441325</v>
      </c>
      <c r="D34" s="1">
        <v>4854.0217900592897</v>
      </c>
      <c r="E34" s="1">
        <v>3931.7576499480251</v>
      </c>
      <c r="F34" s="1">
        <v>2916.3812368489475</v>
      </c>
      <c r="G34" s="1">
        <v>331436.76322783844</v>
      </c>
      <c r="H34" s="1">
        <v>154685.08019482982</v>
      </c>
      <c r="I34" s="1">
        <v>0.87515477952163068</v>
      </c>
      <c r="J34" s="1">
        <v>1567.0363000803391</v>
      </c>
      <c r="K34" s="1">
        <v>1269.2994030650743</v>
      </c>
      <c r="L34" s="1">
        <v>941.50283222351914</v>
      </c>
      <c r="M34" s="6">
        <v>98.711867866047129</v>
      </c>
      <c r="N34" s="1">
        <v>121.86650353832982</v>
      </c>
      <c r="O34" s="1">
        <v>164.29592657678435</v>
      </c>
      <c r="P34">
        <f t="shared" si="7"/>
        <v>1.8357079932518783</v>
      </c>
      <c r="R34">
        <f t="shared" si="5"/>
        <v>0.47673964635918553</v>
      </c>
      <c r="T34">
        <f t="shared" si="6"/>
        <v>0.83570799325187839</v>
      </c>
    </row>
    <row r="35" spans="1:20" x14ac:dyDescent="0.2">
      <c r="A35" t="s">
        <v>47</v>
      </c>
      <c r="B35" t="s">
        <v>81</v>
      </c>
      <c r="C35" s="1">
        <v>2.003054055557258</v>
      </c>
      <c r="D35" s="1">
        <v>5686.3308877387999</v>
      </c>
      <c r="E35" s="1">
        <v>4605.9280190684285</v>
      </c>
      <c r="F35" s="1">
        <v>3416.4471081440061</v>
      </c>
      <c r="G35" s="1">
        <v>356527.59745674743</v>
      </c>
      <c r="H35" s="1">
        <v>179775.91442373881</v>
      </c>
      <c r="I35" s="1">
        <v>1.0171100571085674</v>
      </c>
      <c r="J35" s="1">
        <v>2399.3453977598492</v>
      </c>
      <c r="K35" s="1">
        <v>1943.4697721854777</v>
      </c>
      <c r="L35" s="1">
        <v>1441.5687035185776</v>
      </c>
      <c r="M35" s="6">
        <v>74.927067437471379</v>
      </c>
      <c r="N35" s="1">
        <v>92.502552391939986</v>
      </c>
      <c r="O35" s="1">
        <v>124.70853035650826</v>
      </c>
      <c r="P35">
        <f t="shared" si="7"/>
        <v>1.3933908817583864</v>
      </c>
      <c r="R35">
        <f t="shared" si="5"/>
        <v>0.7299531455416356</v>
      </c>
      <c r="T35">
        <f t="shared" si="6"/>
        <v>0.39339088175838649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5"/>
  <sheetViews>
    <sheetView workbookViewId="0">
      <selection activeCell="M24" sqref="M24:M27"/>
    </sheetView>
  </sheetViews>
  <sheetFormatPr baseColWidth="10" defaultColWidth="8.83203125" defaultRowHeight="15" x14ac:dyDescent="0.2"/>
  <cols>
    <col min="2" max="2" width="14.6640625" bestFit="1" customWidth="1"/>
    <col min="3" max="6" width="9.1640625" bestFit="1" customWidth="1"/>
    <col min="7" max="7" width="12.6640625" customWidth="1"/>
    <col min="8" max="8" width="11.6640625" customWidth="1"/>
    <col min="9" max="12" width="9.1640625" customWidth="1"/>
    <col min="13" max="15" width="9.6640625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 t="s">
        <v>85</v>
      </c>
      <c r="S1" t="s">
        <v>86</v>
      </c>
    </row>
    <row r="2" spans="1:21" x14ac:dyDescent="0.2">
      <c r="A2" t="s">
        <v>14</v>
      </c>
      <c r="B2" t="s">
        <v>48</v>
      </c>
      <c r="C2" s="1">
        <v>104.23905444080484</v>
      </c>
      <c r="D2" s="1">
        <v>543.27628812599994</v>
      </c>
      <c r="E2" s="1">
        <v>459.82905026984645</v>
      </c>
      <c r="F2" s="1">
        <v>435.91793965581439</v>
      </c>
      <c r="G2" s="7">
        <v>995430.85038246575</v>
      </c>
      <c r="H2" s="1">
        <v>130564.00232264143</v>
      </c>
      <c r="I2" s="1">
        <v>0.15096428151401417</v>
      </c>
      <c r="J2" s="1">
        <v>68.384427875999961</v>
      </c>
      <c r="K2" s="1">
        <v>57.880579754246469</v>
      </c>
      <c r="L2" s="1">
        <v>54.870789607025642</v>
      </c>
      <c r="M2" s="1">
        <v>1909.2651116331685</v>
      </c>
      <c r="N2" s="1">
        <v>2255.7480052376718</v>
      </c>
      <c r="O2" s="6">
        <v>2379.4810181831986</v>
      </c>
      <c r="P2">
        <f>O2/$P$6</f>
        <v>1.0483630660695418</v>
      </c>
      <c r="Q2" t="s">
        <v>84</v>
      </c>
      <c r="S2">
        <f>(F2-$F$6)/$F$6</f>
        <v>0.14400000000000016</v>
      </c>
      <c r="U2">
        <f>(O2-$P$6)/$P$6</f>
        <v>4.8363066069541688E-2</v>
      </c>
    </row>
    <row r="3" spans="1:21" x14ac:dyDescent="0.2">
      <c r="A3" t="s">
        <v>15</v>
      </c>
      <c r="B3" t="s">
        <v>49</v>
      </c>
      <c r="C3" s="1">
        <v>162.48121404309029</v>
      </c>
      <c r="D3" s="1">
        <v>838.08915496920008</v>
      </c>
      <c r="E3" s="1">
        <v>709.35866076593095</v>
      </c>
      <c r="F3" s="1">
        <v>672.47201040610241</v>
      </c>
      <c r="G3" s="7">
        <v>1551614.3535044908</v>
      </c>
      <c r="H3" s="1">
        <v>686747.50544466649</v>
      </c>
      <c r="I3" s="1">
        <v>0.79404998235886015</v>
      </c>
      <c r="J3" s="1">
        <v>363.1972947192001</v>
      </c>
      <c r="K3" s="1">
        <v>307.41019025033097</v>
      </c>
      <c r="L3" s="1">
        <v>291.42486035731366</v>
      </c>
      <c r="M3" s="1">
        <v>1890.8387133654555</v>
      </c>
      <c r="N3" s="1">
        <v>2233.9776859232697</v>
      </c>
      <c r="O3" s="6">
        <v>2356.5165463325638</v>
      </c>
      <c r="P3">
        <f t="shared" ref="P3:P5" si="0">O3/$P$6</f>
        <v>1.0382452698206852</v>
      </c>
      <c r="S3">
        <f t="shared" ref="S3:S18" si="1">(F3-$F$6)/$F$6</f>
        <v>0.76480000000000004</v>
      </c>
      <c r="U3">
        <f t="shared" ref="U3:U18" si="2">(O3-$P$6)/$P$6</f>
        <v>3.8245269820685247E-2</v>
      </c>
    </row>
    <row r="4" spans="1:21" x14ac:dyDescent="0.2">
      <c r="A4" t="s">
        <v>16</v>
      </c>
      <c r="B4" t="s">
        <v>50</v>
      </c>
      <c r="C4" s="1">
        <v>101.57445206648222</v>
      </c>
      <c r="D4" s="1">
        <v>527.31992162159997</v>
      </c>
      <c r="E4" s="1">
        <v>446.32358166052228</v>
      </c>
      <c r="F4" s="1">
        <v>423.11475541417514</v>
      </c>
      <c r="G4" s="7">
        <v>969985.23000887188</v>
      </c>
      <c r="H4" s="1">
        <v>105118.38194904756</v>
      </c>
      <c r="I4" s="1">
        <v>0.12154285042242287</v>
      </c>
      <c r="J4" s="1">
        <v>52.428061371599995</v>
      </c>
      <c r="K4" s="1">
        <v>44.3751111449223</v>
      </c>
      <c r="L4" s="1">
        <v>42.067605365386385</v>
      </c>
      <c r="M4" s="1">
        <v>2005.0022678502019</v>
      </c>
      <c r="N4" s="1">
        <v>2368.8590121103484</v>
      </c>
      <c r="O4" s="6">
        <v>2498.7964262767364</v>
      </c>
      <c r="P4">
        <f t="shared" si="0"/>
        <v>1.1009316161451319</v>
      </c>
      <c r="S4">
        <f t="shared" si="1"/>
        <v>0.11040000000000028</v>
      </c>
      <c r="U4">
        <f t="shared" si="2"/>
        <v>0.10093161614513194</v>
      </c>
    </row>
    <row r="5" spans="1:21" x14ac:dyDescent="0.2">
      <c r="A5" t="s">
        <v>17</v>
      </c>
      <c r="B5" t="s">
        <v>51</v>
      </c>
      <c r="C5" s="1">
        <v>107.17178735797029</v>
      </c>
      <c r="D5" s="1">
        <v>560.55047954259373</v>
      </c>
      <c r="E5" s="1">
        <v>474.44992588485127</v>
      </c>
      <c r="F5" s="1">
        <v>449.77852973883904</v>
      </c>
      <c r="G5" s="7">
        <v>1023436.9833749372</v>
      </c>
      <c r="H5" s="1">
        <v>158570.13531511289</v>
      </c>
      <c r="I5" s="1">
        <v>0.18334629853235435</v>
      </c>
      <c r="J5" s="1">
        <v>85.658619292593755</v>
      </c>
      <c r="K5" s="1">
        <v>72.501455369251289</v>
      </c>
      <c r="L5" s="1">
        <v>68.731379690050289</v>
      </c>
      <c r="M5" s="1">
        <v>1851.1871499290351</v>
      </c>
      <c r="N5" s="1">
        <v>2187.1303756250431</v>
      </c>
      <c r="O5" s="6">
        <v>2307.0995523470897</v>
      </c>
      <c r="P5">
        <f t="shared" si="0"/>
        <v>1.0164728955362676</v>
      </c>
      <c r="S5">
        <f t="shared" si="1"/>
        <v>0.18037500000000004</v>
      </c>
      <c r="U5">
        <f t="shared" si="2"/>
        <v>1.6472895536267594E-2</v>
      </c>
    </row>
    <row r="6" spans="1:21" x14ac:dyDescent="0.2">
      <c r="A6" t="s">
        <v>18</v>
      </c>
      <c r="B6" t="s">
        <v>52</v>
      </c>
      <c r="C6" s="1">
        <v>90.566715331674359</v>
      </c>
      <c r="D6" s="1">
        <v>474.89186024999998</v>
      </c>
      <c r="E6" s="1">
        <v>401.94847051559998</v>
      </c>
      <c r="F6" s="1">
        <v>381.04715004878875</v>
      </c>
      <c r="G6" s="7">
        <v>864866.84805982432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 t="e">
        <v>#N/A</v>
      </c>
      <c r="N6" s="1" t="e">
        <v>#N/A</v>
      </c>
      <c r="O6" s="6" t="e">
        <v>#N/A</v>
      </c>
      <c r="P6" s="2">
        <f>G6/F6</f>
        <v>2269.7108427371468</v>
      </c>
      <c r="Q6" s="2" t="s">
        <v>82</v>
      </c>
      <c r="S6">
        <f t="shared" si="1"/>
        <v>0</v>
      </c>
    </row>
    <row r="7" spans="1:21" x14ac:dyDescent="0.2">
      <c r="A7" t="s">
        <v>19</v>
      </c>
      <c r="B7" t="s">
        <v>53</v>
      </c>
      <c r="C7" s="1">
        <v>99.295643332383904</v>
      </c>
      <c r="D7" s="1">
        <v>512.84521772118001</v>
      </c>
      <c r="E7" s="1">
        <v>434.07219227920672</v>
      </c>
      <c r="F7" s="1">
        <v>411.500438280688</v>
      </c>
      <c r="G7" s="7">
        <v>948223.74600259995</v>
      </c>
      <c r="H7" s="1">
        <v>83356.897942775628</v>
      </c>
      <c r="I7" s="1">
        <v>9.6381192237593658E-2</v>
      </c>
      <c r="J7" s="1">
        <v>37.953357471180027</v>
      </c>
      <c r="K7" s="1">
        <v>32.123721763606738</v>
      </c>
      <c r="L7" s="1">
        <v>30.453288231899251</v>
      </c>
      <c r="M7" s="1">
        <v>2196.2983908886818</v>
      </c>
      <c r="N7" s="1">
        <v>2594.8704996321885</v>
      </c>
      <c r="O7" s="6">
        <v>2737.2051683883788</v>
      </c>
      <c r="P7">
        <f>O7/$P$6</f>
        <v>1.2059708738437622</v>
      </c>
      <c r="S7">
        <f>(F7-$F$6)/$F$6</f>
        <v>7.9920000000000144E-2</v>
      </c>
      <c r="U7">
        <f t="shared" si="2"/>
        <v>0.20597087384376217</v>
      </c>
    </row>
    <row r="8" spans="1:21" x14ac:dyDescent="0.2">
      <c r="A8" t="s">
        <v>20</v>
      </c>
      <c r="B8" t="s">
        <v>54</v>
      </c>
      <c r="C8" s="1">
        <v>141.71888738772236</v>
      </c>
      <c r="D8" s="1">
        <v>710.27865926895606</v>
      </c>
      <c r="E8" s="1">
        <v>601.1798572052445</v>
      </c>
      <c r="F8" s="1">
        <v>569.91850463057165</v>
      </c>
      <c r="G8" s="7">
        <v>1353344.5151090547</v>
      </c>
      <c r="H8" s="1">
        <v>488477.66704923043</v>
      </c>
      <c r="I8" s="1">
        <v>0.56480100739789441</v>
      </c>
      <c r="J8" s="1">
        <v>235.38679901895608</v>
      </c>
      <c r="K8" s="1">
        <v>199.23138668964452</v>
      </c>
      <c r="L8" s="1">
        <v>188.8713545817829</v>
      </c>
      <c r="M8" s="1">
        <v>2075.2126673420312</v>
      </c>
      <c r="N8" s="1">
        <v>2451.8108073511698</v>
      </c>
      <c r="O8" s="6">
        <v>2586.2983199906871</v>
      </c>
      <c r="P8">
        <f t="shared" ref="P8:P18" si="3">O8/$P$6</f>
        <v>1.1394836167199842</v>
      </c>
      <c r="S8">
        <f t="shared" si="1"/>
        <v>0.49566400000000016</v>
      </c>
      <c r="U8">
        <f t="shared" si="2"/>
        <v>0.1394836167199841</v>
      </c>
    </row>
    <row r="9" spans="1:21" x14ac:dyDescent="0.2">
      <c r="A9" t="s">
        <v>21</v>
      </c>
      <c r="B9" t="s">
        <v>55</v>
      </c>
      <c r="C9" s="1">
        <v>93.664994293008732</v>
      </c>
      <c r="D9" s="1">
        <v>478.63020897388799</v>
      </c>
      <c r="E9" s="1">
        <v>405.11260887549884</v>
      </c>
      <c r="F9" s="1">
        <v>384.04675321397286</v>
      </c>
      <c r="G9" s="7">
        <v>894453.86300108687</v>
      </c>
      <c r="H9" s="1">
        <v>29587.014941262547</v>
      </c>
      <c r="I9" s="1">
        <v>3.4209907580150377E-2</v>
      </c>
      <c r="J9" s="1">
        <v>3.7383487238880093</v>
      </c>
      <c r="K9" s="1">
        <v>3.1641383598988568</v>
      </c>
      <c r="L9" s="1">
        <v>2.9996031651841122</v>
      </c>
      <c r="M9" s="1">
        <v>7914.4609362422052</v>
      </c>
      <c r="N9" s="1">
        <v>9350.7336203238319</v>
      </c>
      <c r="O9" s="6">
        <v>9863.6430594133381</v>
      </c>
      <c r="P9">
        <f t="shared" si="3"/>
        <v>4.3457707799987091</v>
      </c>
      <c r="S9">
        <f t="shared" si="1"/>
        <v>7.8720000000001237E-3</v>
      </c>
      <c r="U9">
        <f t="shared" si="2"/>
        <v>3.3457707799987091</v>
      </c>
    </row>
    <row r="10" spans="1:21" x14ac:dyDescent="0.2">
      <c r="A10" t="s">
        <v>22</v>
      </c>
      <c r="B10" t="s">
        <v>56</v>
      </c>
      <c r="C10" s="1">
        <v>101.30148666672044</v>
      </c>
      <c r="D10" s="1">
        <v>524.41358343687</v>
      </c>
      <c r="E10" s="1">
        <v>443.8636570209668</v>
      </c>
      <c r="F10" s="1">
        <v>420.7827468558765</v>
      </c>
      <c r="G10" s="7">
        <v>967378.5469238467</v>
      </c>
      <c r="H10" s="1">
        <v>102511.69886402239</v>
      </c>
      <c r="I10" s="1">
        <v>0.11852888001660514</v>
      </c>
      <c r="J10" s="1">
        <v>49.52172318687002</v>
      </c>
      <c r="K10" s="1">
        <v>41.915186505366819</v>
      </c>
      <c r="L10" s="1">
        <v>39.735596807087745</v>
      </c>
      <c r="M10" s="1">
        <v>2070.0349718687071</v>
      </c>
      <c r="N10" s="1">
        <v>2445.6934922834421</v>
      </c>
      <c r="O10" s="6">
        <v>2579.845455995192</v>
      </c>
      <c r="P10">
        <f t="shared" si="3"/>
        <v>1.1366405832048807</v>
      </c>
      <c r="S10">
        <f t="shared" si="1"/>
        <v>0.10428000000000014</v>
      </c>
      <c r="U10">
        <f t="shared" si="2"/>
        <v>0.13664058320488079</v>
      </c>
    </row>
    <row r="11" spans="1:21" x14ac:dyDescent="0.2">
      <c r="A11" t="s">
        <v>23</v>
      </c>
      <c r="B11" t="s">
        <v>57</v>
      </c>
      <c r="C11" s="1">
        <v>103.80155444080484</v>
      </c>
      <c r="D11" s="1">
        <v>543.27628812599994</v>
      </c>
      <c r="E11" s="1">
        <v>459.82905026984645</v>
      </c>
      <c r="F11" s="3">
        <v>435.91793965581439</v>
      </c>
      <c r="G11" s="7">
        <v>991252.94413246575</v>
      </c>
      <c r="H11" s="1">
        <v>126386.09607264143</v>
      </c>
      <c r="I11" s="1">
        <v>0.14613358848956493</v>
      </c>
      <c r="J11" s="1">
        <v>68.384427875999961</v>
      </c>
      <c r="K11" s="1">
        <v>57.880579754246469</v>
      </c>
      <c r="L11" s="1">
        <v>54.870789607025642</v>
      </c>
      <c r="M11" s="1">
        <v>1848.1707019880998</v>
      </c>
      <c r="N11" s="1">
        <v>2183.566519362118</v>
      </c>
      <c r="O11" s="6">
        <v>2303.3402102975933</v>
      </c>
      <c r="P11">
        <f t="shared" si="3"/>
        <v>1.0148165867330885</v>
      </c>
      <c r="S11">
        <f t="shared" si="1"/>
        <v>0.14400000000000016</v>
      </c>
      <c r="U11">
        <f t="shared" si="2"/>
        <v>1.48165867330886E-2</v>
      </c>
    </row>
    <row r="12" spans="1:21" x14ac:dyDescent="0.2">
      <c r="A12" t="s">
        <v>24</v>
      </c>
      <c r="B12" t="s">
        <v>58</v>
      </c>
      <c r="C12" s="1">
        <v>160.64371404309031</v>
      </c>
      <c r="D12" s="1">
        <v>838.08915496920008</v>
      </c>
      <c r="E12" s="1">
        <v>709.35866076593095</v>
      </c>
      <c r="F12" s="3">
        <v>672.47201040610241</v>
      </c>
      <c r="G12" s="7">
        <v>1534067.1472544908</v>
      </c>
      <c r="H12" s="1">
        <v>669200.29919466644</v>
      </c>
      <c r="I12" s="1">
        <v>0.77376107165617325</v>
      </c>
      <c r="J12" s="1">
        <v>363.1972947192001</v>
      </c>
      <c r="K12" s="1">
        <v>307.41019025033097</v>
      </c>
      <c r="L12" s="1">
        <v>291.42486035731366</v>
      </c>
      <c r="M12" s="1">
        <v>1842.525560968309</v>
      </c>
      <c r="N12" s="1">
        <v>2176.8969293103842</v>
      </c>
      <c r="O12" s="6">
        <v>2296.3047777535703</v>
      </c>
      <c r="P12">
        <f t="shared" si="3"/>
        <v>1.011716882395624</v>
      </c>
      <c r="S12">
        <f t="shared" si="1"/>
        <v>0.76480000000000004</v>
      </c>
      <c r="U12">
        <f t="shared" si="2"/>
        <v>1.1716882395623886E-2</v>
      </c>
    </row>
    <row r="13" spans="1:21" x14ac:dyDescent="0.2">
      <c r="A13" t="s">
        <v>25</v>
      </c>
      <c r="B13" t="s">
        <v>59</v>
      </c>
      <c r="C13" s="1">
        <v>100.87445206648223</v>
      </c>
      <c r="D13" s="1">
        <v>527.31992162159997</v>
      </c>
      <c r="E13" s="1">
        <v>446.32358166052228</v>
      </c>
      <c r="F13" s="3">
        <v>423.11475541417514</v>
      </c>
      <c r="G13" s="7">
        <v>963300.58000887209</v>
      </c>
      <c r="H13" s="1">
        <v>98433.731949047768</v>
      </c>
      <c r="I13" s="1">
        <v>0.11381374158330432</v>
      </c>
      <c r="J13" s="1">
        <v>52.428061371599995</v>
      </c>
      <c r="K13" s="1">
        <v>44.3751111449223</v>
      </c>
      <c r="L13" s="1">
        <v>42.067605365386385</v>
      </c>
      <c r="M13" s="1">
        <v>1877.5008911996276</v>
      </c>
      <c r="N13" s="1">
        <v>2218.2193894135457</v>
      </c>
      <c r="O13" s="6">
        <v>2339.8938706893919</v>
      </c>
      <c r="P13">
        <f t="shared" si="3"/>
        <v>1.0309215723125367</v>
      </c>
      <c r="S13">
        <f t="shared" si="1"/>
        <v>0.11040000000000028</v>
      </c>
      <c r="U13">
        <f t="shared" si="2"/>
        <v>3.0921572312536606E-2</v>
      </c>
    </row>
    <row r="14" spans="1:21" x14ac:dyDescent="0.2">
      <c r="A14" t="s">
        <v>26</v>
      </c>
      <c r="B14" t="s">
        <v>60</v>
      </c>
      <c r="C14" s="1">
        <v>106.73428735797029</v>
      </c>
      <c r="D14" s="1">
        <v>560.55047954259373</v>
      </c>
      <c r="E14" s="1">
        <v>474.44992588485127</v>
      </c>
      <c r="F14" s="3">
        <v>449.77852973883904</v>
      </c>
      <c r="G14" s="7">
        <v>1019259.0771249372</v>
      </c>
      <c r="H14" s="1">
        <v>154392.22906511289</v>
      </c>
      <c r="I14" s="1">
        <v>0.1785156055079051</v>
      </c>
      <c r="J14" s="1">
        <v>85.658619292593755</v>
      </c>
      <c r="K14" s="1">
        <v>72.501455369251289</v>
      </c>
      <c r="L14" s="1">
        <v>68.731379690050289</v>
      </c>
      <c r="M14" s="1">
        <v>1802.4132345367141</v>
      </c>
      <c r="N14" s="1">
        <v>2129.5052392919611</v>
      </c>
      <c r="O14" s="6">
        <v>2246.3135435569184</v>
      </c>
      <c r="P14">
        <f t="shared" si="3"/>
        <v>0.98969150662733207</v>
      </c>
      <c r="S14">
        <f t="shared" si="1"/>
        <v>0.18037500000000004</v>
      </c>
      <c r="U14">
        <f t="shared" si="2"/>
        <v>-1.0308493372667921E-2</v>
      </c>
    </row>
    <row r="15" spans="1:21" x14ac:dyDescent="0.2">
      <c r="A15" t="s">
        <v>27</v>
      </c>
      <c r="B15" t="s">
        <v>61</v>
      </c>
      <c r="C15" s="1">
        <v>98.858143332383904</v>
      </c>
      <c r="D15" s="1">
        <v>512.84521772118001</v>
      </c>
      <c r="E15" s="1">
        <v>434.07219227920672</v>
      </c>
      <c r="F15" s="3">
        <v>411.500438280688</v>
      </c>
      <c r="G15" s="7">
        <v>944045.83975259995</v>
      </c>
      <c r="H15" s="1">
        <v>79178.991692775628</v>
      </c>
      <c r="I15" s="1">
        <v>9.1550499213144398E-2</v>
      </c>
      <c r="J15" s="1">
        <v>37.953357471180027</v>
      </c>
      <c r="K15" s="1">
        <v>32.123721763606738</v>
      </c>
      <c r="L15" s="1">
        <v>30.453288231899251</v>
      </c>
      <c r="M15" s="1">
        <v>2086.2183735101798</v>
      </c>
      <c r="N15" s="1">
        <v>2464.8137683248842</v>
      </c>
      <c r="O15" s="6">
        <v>2600.014523549451</v>
      </c>
      <c r="P15">
        <f t="shared" si="3"/>
        <v>1.1455267669312343</v>
      </c>
      <c r="S15">
        <f>(F15-$F$6)/$F$6</f>
        <v>7.9920000000000144E-2</v>
      </c>
      <c r="U15">
        <f t="shared" si="2"/>
        <v>0.14552676693123434</v>
      </c>
    </row>
    <row r="16" spans="1:21" x14ac:dyDescent="0.2">
      <c r="A16" t="s">
        <v>28</v>
      </c>
      <c r="B16" t="s">
        <v>62</v>
      </c>
      <c r="C16" s="1">
        <v>139.88138738772236</v>
      </c>
      <c r="D16" s="1">
        <v>710.27865926895606</v>
      </c>
      <c r="E16" s="1">
        <v>601.1798572052445</v>
      </c>
      <c r="F16" s="3">
        <v>569.91850463057165</v>
      </c>
      <c r="G16" s="7">
        <v>1335797.3088590547</v>
      </c>
      <c r="H16" s="1">
        <v>470930.46079923038</v>
      </c>
      <c r="I16" s="1">
        <v>0.5445120966952075</v>
      </c>
      <c r="J16" s="1">
        <v>235.38679901895608</v>
      </c>
      <c r="K16" s="1">
        <v>199.23138668964452</v>
      </c>
      <c r="L16" s="1">
        <v>188.8713545817829</v>
      </c>
      <c r="M16" s="1">
        <v>2000.6664042417501</v>
      </c>
      <c r="N16" s="1">
        <v>2363.7362999075485</v>
      </c>
      <c r="O16" s="6">
        <v>2493.3927214214664</v>
      </c>
      <c r="P16">
        <f t="shared" si="3"/>
        <v>1.0985508261548294</v>
      </c>
      <c r="S16">
        <f t="shared" si="1"/>
        <v>0.49566400000000016</v>
      </c>
      <c r="U16">
        <f t="shared" si="2"/>
        <v>9.8550826154829269E-2</v>
      </c>
    </row>
    <row r="17" spans="1:21" x14ac:dyDescent="0.2">
      <c r="A17" t="s">
        <v>29</v>
      </c>
      <c r="B17" t="s">
        <v>63</v>
      </c>
      <c r="C17" s="1">
        <v>92.964994293008729</v>
      </c>
      <c r="D17" s="1">
        <v>478.63020897388799</v>
      </c>
      <c r="E17" s="1">
        <v>405.11260887549884</v>
      </c>
      <c r="F17" s="3">
        <v>384.04675321397286</v>
      </c>
      <c r="G17" s="7">
        <v>887769.21300108673</v>
      </c>
      <c r="H17" s="1">
        <v>22902.364941262407</v>
      </c>
      <c r="I17" s="1">
        <v>2.648079874103142E-2</v>
      </c>
      <c r="J17" s="1">
        <v>3.7383487238880093</v>
      </c>
      <c r="K17" s="1">
        <v>3.1641383598988568</v>
      </c>
      <c r="L17" s="1">
        <v>2.9996031651841122</v>
      </c>
      <c r="M17" s="1">
        <v>6126.3318734596733</v>
      </c>
      <c r="N17" s="1">
        <v>7238.1047654295662</v>
      </c>
      <c r="O17" s="6">
        <v>7635.1316091029285</v>
      </c>
      <c r="P17">
        <f t="shared" si="3"/>
        <v>3.3639226042976373</v>
      </c>
      <c r="S17">
        <f t="shared" si="1"/>
        <v>7.8720000000001237E-3</v>
      </c>
      <c r="U17">
        <f t="shared" si="2"/>
        <v>2.3639226042976373</v>
      </c>
    </row>
    <row r="18" spans="1:21" x14ac:dyDescent="0.2">
      <c r="A18" t="s">
        <v>30</v>
      </c>
      <c r="B18" t="s">
        <v>64</v>
      </c>
      <c r="C18" s="1">
        <v>100.86398666672044</v>
      </c>
      <c r="D18" s="1">
        <v>524.41358343687</v>
      </c>
      <c r="E18" s="1">
        <v>443.8636570209668</v>
      </c>
      <c r="F18" s="3">
        <v>420.7827468558765</v>
      </c>
      <c r="G18" s="7">
        <v>963200.6406738467</v>
      </c>
      <c r="H18" s="1">
        <v>98333.792614022386</v>
      </c>
      <c r="I18" s="1">
        <v>0.11369818699215589</v>
      </c>
      <c r="J18" s="1">
        <v>49.52172318687002</v>
      </c>
      <c r="K18" s="1">
        <v>41.915186505366819</v>
      </c>
      <c r="L18" s="1">
        <v>39.735596807087745</v>
      </c>
      <c r="M18" s="1">
        <v>1985.6698492287965</v>
      </c>
      <c r="N18" s="1">
        <v>2346.0182528695591</v>
      </c>
      <c r="O18" s="6">
        <v>2474.702798385611</v>
      </c>
      <c r="P18">
        <f t="shared" si="3"/>
        <v>1.0903163309566144</v>
      </c>
      <c r="S18">
        <f t="shared" si="1"/>
        <v>0.10428000000000014</v>
      </c>
      <c r="U18">
        <f t="shared" si="2"/>
        <v>9.0316330956614357E-2</v>
      </c>
    </row>
    <row r="19" spans="1:21" x14ac:dyDescent="0.2">
      <c r="A19" t="s">
        <v>31</v>
      </c>
      <c r="B19" t="s">
        <v>65</v>
      </c>
      <c r="C19" s="1">
        <v>20.500501685376509</v>
      </c>
      <c r="D19" s="3">
        <v>543.27628812599994</v>
      </c>
      <c r="E19" s="1">
        <v>459.82905026984645</v>
      </c>
      <c r="F19" s="1">
        <v>435.91793965581439</v>
      </c>
      <c r="G19" s="1">
        <v>195769.54084450295</v>
      </c>
      <c r="H19" s="1">
        <v>29907.333989191684</v>
      </c>
      <c r="I19" s="1">
        <v>0.18031433776400393</v>
      </c>
      <c r="J19" s="1">
        <v>68.384427875999961</v>
      </c>
      <c r="K19" s="1">
        <v>57.880579754246469</v>
      </c>
      <c r="L19" s="1">
        <v>54.870789607025642</v>
      </c>
      <c r="M19" s="6">
        <v>437.34129125744857</v>
      </c>
      <c r="N19" s="1">
        <v>516.70757473706021</v>
      </c>
      <c r="O19" s="1">
        <v>545.05018432179361</v>
      </c>
      <c r="P19">
        <f>M19/$P$23</f>
        <v>1.2521829011389167</v>
      </c>
      <c r="Q19" t="s">
        <v>84</v>
      </c>
      <c r="R19">
        <f>(D19-$D$23)/$D$23</f>
        <v>0.14399999999999993</v>
      </c>
      <c r="T19">
        <f>(M19-$P$23)/$P$23</f>
        <v>0.25218290113891684</v>
      </c>
    </row>
    <row r="20" spans="1:21" x14ac:dyDescent="0.2">
      <c r="A20" t="s">
        <v>32</v>
      </c>
      <c r="B20" t="s">
        <v>66</v>
      </c>
      <c r="C20" s="1">
        <v>33.301320771429523</v>
      </c>
      <c r="D20" s="3">
        <v>838.08915496920008</v>
      </c>
      <c r="E20" s="1">
        <v>709.35866076593095</v>
      </c>
      <c r="F20" s="1">
        <v>672.47201040610241</v>
      </c>
      <c r="G20" s="1">
        <v>318010.96270676621</v>
      </c>
      <c r="H20" s="1">
        <v>152148.75585145495</v>
      </c>
      <c r="I20" s="1">
        <v>0.91732021860881696</v>
      </c>
      <c r="J20" s="1">
        <v>363.1972947192001</v>
      </c>
      <c r="K20" s="1">
        <v>307.41019025033097</v>
      </c>
      <c r="L20" s="1">
        <v>291.42486035731366</v>
      </c>
      <c r="M20" s="6">
        <v>418.91489298973499</v>
      </c>
      <c r="N20" s="1">
        <v>494.93725542265474</v>
      </c>
      <c r="O20" s="1">
        <v>522.08571247115492</v>
      </c>
      <c r="P20">
        <f t="shared" ref="P20:P22" si="4">M20/$P$23</f>
        <v>1.1994249720303565</v>
      </c>
      <c r="R20">
        <f t="shared" ref="R20:R35" si="5">(D20-$D$23)/$D$23</f>
        <v>0.76480000000000026</v>
      </c>
      <c r="T20">
        <f t="shared" ref="T20:T35" si="6">(M20-$P$23)/$P$23</f>
        <v>0.1994249720303565</v>
      </c>
    </row>
    <row r="21" spans="1:21" x14ac:dyDescent="0.2">
      <c r="A21" t="s">
        <v>33</v>
      </c>
      <c r="B21" t="s">
        <v>67</v>
      </c>
      <c r="C21" s="1">
        <v>20.29535330806646</v>
      </c>
      <c r="D21" s="3">
        <v>527.31992162159997</v>
      </c>
      <c r="E21" s="1">
        <v>446.32358166052228</v>
      </c>
      <c r="F21" s="1">
        <v>423.11475541417514</v>
      </c>
      <c r="G21" s="1">
        <v>193810.47641538063</v>
      </c>
      <c r="H21" s="1">
        <v>27948.26956006937</v>
      </c>
      <c r="I21" s="1">
        <v>0.16850294042240646</v>
      </c>
      <c r="J21" s="1">
        <v>52.428061371599995</v>
      </c>
      <c r="K21" s="1">
        <v>44.3751111449223</v>
      </c>
      <c r="L21" s="1">
        <v>42.067605365386385</v>
      </c>
      <c r="M21" s="6">
        <v>533.07844747448166</v>
      </c>
      <c r="N21" s="1">
        <v>629.81858160973638</v>
      </c>
      <c r="O21" s="1">
        <v>664.36559241533303</v>
      </c>
      <c r="P21">
        <f t="shared" si="4"/>
        <v>1.5262947502029569</v>
      </c>
      <c r="R21">
        <f t="shared" si="5"/>
        <v>0.1104</v>
      </c>
      <c r="T21">
        <f t="shared" si="6"/>
        <v>0.52629475020295702</v>
      </c>
    </row>
    <row r="22" spans="1:21" x14ac:dyDescent="0.2">
      <c r="A22" t="s">
        <v>34</v>
      </c>
      <c r="B22" t="s">
        <v>68</v>
      </c>
      <c r="C22" s="1">
        <v>20.770656056668969</v>
      </c>
      <c r="D22" s="3">
        <v>560.55047954259373</v>
      </c>
      <c r="E22" s="1">
        <v>474.44992588485127</v>
      </c>
      <c r="F22" s="1">
        <v>449.77852973883904</v>
      </c>
      <c r="G22" s="1">
        <v>198349.38001316032</v>
      </c>
      <c r="H22" s="1">
        <v>32487.173157849058</v>
      </c>
      <c r="I22" s="1">
        <v>0.1958684487189358</v>
      </c>
      <c r="J22" s="1">
        <v>85.658619292593755</v>
      </c>
      <c r="K22" s="1">
        <v>72.501455369251289</v>
      </c>
      <c r="L22" s="1">
        <v>68.731379690050289</v>
      </c>
      <c r="M22" s="6">
        <v>379.26332955331645</v>
      </c>
      <c r="N22" s="1">
        <v>448.08994512442911</v>
      </c>
      <c r="O22" s="1">
        <v>472.66871848568428</v>
      </c>
      <c r="P22">
        <f t="shared" si="4"/>
        <v>1.0858957655935455</v>
      </c>
      <c r="R22">
        <f t="shared" si="5"/>
        <v>0.18037500000000001</v>
      </c>
      <c r="T22">
        <f t="shared" si="6"/>
        <v>8.5895765593545503E-2</v>
      </c>
    </row>
    <row r="23" spans="1:21" x14ac:dyDescent="0.2">
      <c r="A23" t="s">
        <v>35</v>
      </c>
      <c r="B23" t="s">
        <v>69</v>
      </c>
      <c r="C23" s="1">
        <v>17.36867970629994</v>
      </c>
      <c r="D23" s="3">
        <v>474.89186024999998</v>
      </c>
      <c r="E23" s="1">
        <v>401.94847051559998</v>
      </c>
      <c r="F23" s="1">
        <v>381.04715004878875</v>
      </c>
      <c r="G23" s="1">
        <v>165862.20685531126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6" t="e">
        <v>#N/A</v>
      </c>
      <c r="N23" s="1" t="e">
        <v>#N/A</v>
      </c>
      <c r="O23" s="1" t="e">
        <v>#N/A</v>
      </c>
      <c r="P23" s="2">
        <f>G23/D23</f>
        <v>349.26310753777818</v>
      </c>
      <c r="Q23" s="2" t="s">
        <v>83</v>
      </c>
      <c r="R23">
        <f t="shared" si="5"/>
        <v>0</v>
      </c>
    </row>
    <row r="24" spans="1:21" x14ac:dyDescent="0.2">
      <c r="A24" t="s">
        <v>36</v>
      </c>
      <c r="B24" t="s">
        <v>70</v>
      </c>
      <c r="C24" s="1">
        <v>20.247620699829568</v>
      </c>
      <c r="D24" s="3">
        <v>512.84521772118001</v>
      </c>
      <c r="E24" s="1">
        <v>434.07219227920672</v>
      </c>
      <c r="F24" s="1">
        <v>411.500438280688</v>
      </c>
      <c r="G24" s="1">
        <v>193354.65387302247</v>
      </c>
      <c r="H24" s="1">
        <v>27492.447017711209</v>
      </c>
      <c r="I24" s="1">
        <v>0.16575474026879464</v>
      </c>
      <c r="J24" s="1">
        <v>37.953357471180027</v>
      </c>
      <c r="K24" s="1">
        <v>32.123721763606738</v>
      </c>
      <c r="L24" s="1">
        <v>30.453288231899251</v>
      </c>
      <c r="M24" s="6">
        <v>724.37457051296883</v>
      </c>
      <c r="N24" s="1">
        <v>855.83006913158044</v>
      </c>
      <c r="O24" s="1">
        <v>902.77433452698165</v>
      </c>
      <c r="P24">
        <f>M24/$P$23</f>
        <v>2.0740082616215529</v>
      </c>
      <c r="R24">
        <f t="shared" si="5"/>
        <v>7.992000000000006E-2</v>
      </c>
      <c r="T24">
        <f t="shared" si="6"/>
        <v>1.0740082616215529</v>
      </c>
    </row>
    <row r="25" spans="1:21" x14ac:dyDescent="0.2">
      <c r="A25" t="s">
        <v>37</v>
      </c>
      <c r="B25" t="s">
        <v>71</v>
      </c>
      <c r="C25" s="1">
        <v>32.239220632132366</v>
      </c>
      <c r="D25" s="3">
        <v>710.27865926895606</v>
      </c>
      <c r="E25" s="1">
        <v>601.1798572052445</v>
      </c>
      <c r="F25" s="1">
        <v>569.91850463057165</v>
      </c>
      <c r="G25" s="1">
        <v>307868.43742654799</v>
      </c>
      <c r="H25" s="1">
        <v>142006.23057123672</v>
      </c>
      <c r="I25" s="1">
        <v>0.85616990912893653</v>
      </c>
      <c r="J25" s="1">
        <v>235.38679901895608</v>
      </c>
      <c r="K25" s="1">
        <v>199.23138668964452</v>
      </c>
      <c r="L25" s="1">
        <v>188.8713545817829</v>
      </c>
      <c r="M25" s="6">
        <v>603.28884696631064</v>
      </c>
      <c r="N25" s="1">
        <v>712.77037685055575</v>
      </c>
      <c r="O25" s="1">
        <v>751.86748612927863</v>
      </c>
      <c r="P25">
        <f t="shared" ref="P25:P35" si="7">M25/$P$23</f>
        <v>1.7273191297510735</v>
      </c>
      <c r="R25">
        <f t="shared" si="5"/>
        <v>0.49566400000000022</v>
      </c>
      <c r="T25">
        <f t="shared" si="6"/>
        <v>0.7273191297510736</v>
      </c>
    </row>
    <row r="26" spans="1:21" x14ac:dyDescent="0.2">
      <c r="A26" t="s">
        <v>38</v>
      </c>
      <c r="B26" t="s">
        <v>72</v>
      </c>
      <c r="C26" s="1">
        <v>19.89074373119135</v>
      </c>
      <c r="D26" s="3">
        <v>478.63020897388799</v>
      </c>
      <c r="E26" s="1">
        <v>405.11260887549884</v>
      </c>
      <c r="F26" s="1">
        <v>384.04675321397286</v>
      </c>
      <c r="G26" s="1">
        <v>189946.6572610118</v>
      </c>
      <c r="H26" s="1">
        <v>24084.45040570054</v>
      </c>
      <c r="I26" s="1">
        <v>0.14520758443007117</v>
      </c>
      <c r="J26" s="1">
        <v>3.7383487238880093</v>
      </c>
      <c r="K26" s="1">
        <v>3.1641383598988568</v>
      </c>
      <c r="L26" s="1">
        <v>2.9996031651841122</v>
      </c>
      <c r="M26" s="6">
        <v>6442.5371158664657</v>
      </c>
      <c r="N26" s="1">
        <v>7611.6931898232197</v>
      </c>
      <c r="O26" s="1">
        <v>8029.2122255519307</v>
      </c>
      <c r="P26">
        <f t="shared" si="7"/>
        <v>18.446085420486636</v>
      </c>
      <c r="R26">
        <f t="shared" si="5"/>
        <v>7.8720000000000196E-3</v>
      </c>
      <c r="T26">
        <f t="shared" si="6"/>
        <v>17.446085420486632</v>
      </c>
    </row>
    <row r="27" spans="1:21" x14ac:dyDescent="0.2">
      <c r="A27" t="s">
        <v>39</v>
      </c>
      <c r="B27" t="s">
        <v>73</v>
      </c>
      <c r="C27" s="1">
        <v>20.470359886331973</v>
      </c>
      <c r="D27" s="3">
        <v>524.41358343687</v>
      </c>
      <c r="E27" s="1">
        <v>443.8636570209668</v>
      </c>
      <c r="F27" s="1">
        <v>420.7827468558765</v>
      </c>
      <c r="G27" s="1">
        <v>195481.70173452716</v>
      </c>
      <c r="H27" s="1">
        <v>29619.494879215898</v>
      </c>
      <c r="I27" s="1">
        <v>0.17857892669337419</v>
      </c>
      <c r="J27" s="1">
        <v>49.52172318687002</v>
      </c>
      <c r="K27" s="1">
        <v>41.915186505366819</v>
      </c>
      <c r="L27" s="1">
        <v>39.735596807087745</v>
      </c>
      <c r="M27" s="6">
        <v>598.11115149298939</v>
      </c>
      <c r="N27" s="1">
        <v>706.65306178283186</v>
      </c>
      <c r="O27" s="1">
        <v>745.41462213378884</v>
      </c>
      <c r="P27">
        <f t="shared" si="7"/>
        <v>1.7124945022379567</v>
      </c>
      <c r="R27">
        <f t="shared" si="5"/>
        <v>0.10428000000000004</v>
      </c>
      <c r="T27">
        <f t="shared" si="6"/>
        <v>0.71249450223795674</v>
      </c>
    </row>
    <row r="28" spans="1:21" x14ac:dyDescent="0.2">
      <c r="A28" t="s">
        <v>40</v>
      </c>
      <c r="B28" t="s">
        <v>74</v>
      </c>
      <c r="C28" s="1">
        <v>20.063001685376509</v>
      </c>
      <c r="D28" s="3">
        <v>543.27628812599994</v>
      </c>
      <c r="E28" s="1">
        <v>459.82905026984645</v>
      </c>
      <c r="F28" s="1">
        <v>435.91793965581439</v>
      </c>
      <c r="G28" s="1">
        <v>191591.63459450295</v>
      </c>
      <c r="H28" s="1">
        <v>25729.427739191684</v>
      </c>
      <c r="I28" s="1">
        <v>0.15512531894403508</v>
      </c>
      <c r="J28" s="1">
        <v>68.384427875999961</v>
      </c>
      <c r="K28" s="1">
        <v>57.880579754246469</v>
      </c>
      <c r="L28" s="1">
        <v>54.870789607025642</v>
      </c>
      <c r="M28" s="6">
        <v>376.24688161237981</v>
      </c>
      <c r="N28" s="1">
        <v>444.52608886150659</v>
      </c>
      <c r="O28" s="1">
        <v>468.90937643618844</v>
      </c>
      <c r="P28">
        <f t="shared" si="7"/>
        <v>1.0772591593335776</v>
      </c>
      <c r="R28">
        <f t="shared" si="5"/>
        <v>0.14399999999999993</v>
      </c>
      <c r="T28">
        <f t="shared" si="6"/>
        <v>7.7259159333577521E-2</v>
      </c>
    </row>
    <row r="29" spans="1:21" x14ac:dyDescent="0.2">
      <c r="A29" t="s">
        <v>41</v>
      </c>
      <c r="B29" t="s">
        <v>75</v>
      </c>
      <c r="C29" s="1">
        <v>31.463820771429525</v>
      </c>
      <c r="D29" s="1">
        <v>838.08915496920008</v>
      </c>
      <c r="E29" s="1">
        <v>709.35866076593095</v>
      </c>
      <c r="F29" s="1">
        <v>672.47201040610241</v>
      </c>
      <c r="G29" s="1">
        <v>300463.75645676622</v>
      </c>
      <c r="H29" s="1">
        <v>134601.54960145496</v>
      </c>
      <c r="I29" s="1">
        <v>0.81152633956494791</v>
      </c>
      <c r="J29" s="1">
        <v>363.1972947192001</v>
      </c>
      <c r="K29" s="1">
        <v>307.41019025033097</v>
      </c>
      <c r="L29" s="1">
        <v>291.42486035731366</v>
      </c>
      <c r="M29" s="6">
        <v>370.60174059258861</v>
      </c>
      <c r="N29" s="1">
        <v>437.85649880976916</v>
      </c>
      <c r="O29" s="1">
        <v>461.87394389216172</v>
      </c>
      <c r="P29">
        <f t="shared" si="7"/>
        <v>1.0610961552888958</v>
      </c>
      <c r="R29">
        <f t="shared" si="5"/>
        <v>0.76480000000000026</v>
      </c>
      <c r="T29">
        <f t="shared" si="6"/>
        <v>6.1096155288895858E-2</v>
      </c>
    </row>
    <row r="30" spans="1:21" x14ac:dyDescent="0.2">
      <c r="A30" t="s">
        <v>42</v>
      </c>
      <c r="B30" t="s">
        <v>76</v>
      </c>
      <c r="C30" s="1">
        <v>19.595353308066461</v>
      </c>
      <c r="D30" s="1">
        <v>527.31992162159997</v>
      </c>
      <c r="E30" s="1">
        <v>446.32358166052228</v>
      </c>
      <c r="F30" s="1">
        <v>423.11475541417514</v>
      </c>
      <c r="G30" s="1">
        <v>187125.82641538064</v>
      </c>
      <c r="H30" s="1">
        <v>21263.619560069375</v>
      </c>
      <c r="I30" s="1">
        <v>0.12820051031045634</v>
      </c>
      <c r="J30" s="1">
        <v>52.428061371599995</v>
      </c>
      <c r="K30" s="1">
        <v>44.3751111449223</v>
      </c>
      <c r="L30" s="1">
        <v>42.067605365386385</v>
      </c>
      <c r="M30" s="6">
        <v>405.57707082390357</v>
      </c>
      <c r="N30" s="1">
        <v>479.17895891292886</v>
      </c>
      <c r="O30" s="1">
        <v>505.4630368279835</v>
      </c>
      <c r="P30">
        <f t="shared" si="7"/>
        <v>1.161236506435293</v>
      </c>
      <c r="R30">
        <f t="shared" si="5"/>
        <v>0.1104</v>
      </c>
      <c r="T30">
        <f t="shared" si="6"/>
        <v>0.16123650643529294</v>
      </c>
    </row>
    <row r="31" spans="1:21" x14ac:dyDescent="0.2">
      <c r="A31" t="s">
        <v>43</v>
      </c>
      <c r="B31" t="s">
        <v>77</v>
      </c>
      <c r="C31" s="1">
        <v>20.333156056668969</v>
      </c>
      <c r="D31" s="1">
        <v>560.55047954259373</v>
      </c>
      <c r="E31" s="1">
        <v>474.44992588485127</v>
      </c>
      <c r="F31" s="1">
        <v>449.77852973883904</v>
      </c>
      <c r="G31" s="1">
        <v>194171.47376316032</v>
      </c>
      <c r="H31" s="1">
        <v>28309.266907849058</v>
      </c>
      <c r="I31" s="1">
        <v>0.17067942989896698</v>
      </c>
      <c r="J31" s="1">
        <v>85.658619292593755</v>
      </c>
      <c r="K31" s="1">
        <v>72.501455369251289</v>
      </c>
      <c r="L31" s="1">
        <v>68.731379690050289</v>
      </c>
      <c r="M31" s="6">
        <v>330.48941416099552</v>
      </c>
      <c r="N31" s="1">
        <v>390.46480879134668</v>
      </c>
      <c r="O31" s="1">
        <v>411.88270969551297</v>
      </c>
      <c r="P31">
        <f t="shared" si="7"/>
        <v>0.94624770560757843</v>
      </c>
      <c r="R31">
        <f t="shared" si="5"/>
        <v>0.18037500000000001</v>
      </c>
      <c r="T31">
        <f t="shared" si="6"/>
        <v>-5.3752294392421608E-2</v>
      </c>
    </row>
    <row r="32" spans="1:21" x14ac:dyDescent="0.2">
      <c r="A32" t="s">
        <v>44</v>
      </c>
      <c r="B32" t="s">
        <v>78</v>
      </c>
      <c r="C32" s="1">
        <v>19.810120699829568</v>
      </c>
      <c r="D32" s="1">
        <v>512.84521772118001</v>
      </c>
      <c r="E32" s="1">
        <v>434.07219227920672</v>
      </c>
      <c r="F32" s="1">
        <v>411.500438280688</v>
      </c>
      <c r="G32" s="1">
        <v>189176.74762302247</v>
      </c>
      <c r="H32" s="1">
        <v>23314.540767711209</v>
      </c>
      <c r="I32" s="1">
        <v>0.14056572144882581</v>
      </c>
      <c r="J32" s="1">
        <v>37.953357471180027</v>
      </c>
      <c r="K32" s="1">
        <v>32.123721763606738</v>
      </c>
      <c r="L32" s="1">
        <v>30.453288231899251</v>
      </c>
      <c r="M32" s="6">
        <v>614.2945531344667</v>
      </c>
      <c r="N32" s="1">
        <v>725.77333782427627</v>
      </c>
      <c r="O32" s="1">
        <v>765.5836896880536</v>
      </c>
      <c r="P32">
        <f t="shared" si="7"/>
        <v>1.7588303484587799</v>
      </c>
      <c r="R32">
        <f t="shared" si="5"/>
        <v>7.992000000000006E-2</v>
      </c>
      <c r="T32">
        <f t="shared" si="6"/>
        <v>0.75883034845877984</v>
      </c>
    </row>
    <row r="33" spans="1:20" x14ac:dyDescent="0.2">
      <c r="A33" t="s">
        <v>45</v>
      </c>
      <c r="B33" t="s">
        <v>79</v>
      </c>
      <c r="C33" s="1">
        <v>30.401720632132363</v>
      </c>
      <c r="D33" s="1">
        <v>710.27865926895606</v>
      </c>
      <c r="E33" s="1">
        <v>601.1798572052445</v>
      </c>
      <c r="F33" s="1">
        <v>569.91850463057165</v>
      </c>
      <c r="G33" s="1">
        <v>290321.231176548</v>
      </c>
      <c r="H33" s="1">
        <v>124459.02432123673</v>
      </c>
      <c r="I33" s="1">
        <v>0.75037603008506748</v>
      </c>
      <c r="J33" s="1">
        <v>235.38679901895608</v>
      </c>
      <c r="K33" s="1">
        <v>199.23138668964452</v>
      </c>
      <c r="L33" s="1">
        <v>188.8713545817829</v>
      </c>
      <c r="M33" s="6">
        <v>528.74258386603003</v>
      </c>
      <c r="N33" s="1">
        <v>624.695869406935</v>
      </c>
      <c r="O33" s="1">
        <v>658.96188756005836</v>
      </c>
      <c r="P33">
        <f t="shared" si="7"/>
        <v>1.5138804312701089</v>
      </c>
      <c r="R33">
        <f t="shared" si="5"/>
        <v>0.49566400000000022</v>
      </c>
      <c r="T33">
        <f t="shared" si="6"/>
        <v>0.51388043127010885</v>
      </c>
    </row>
    <row r="34" spans="1:20" x14ac:dyDescent="0.2">
      <c r="A34" t="s">
        <v>46</v>
      </c>
      <c r="B34" t="s">
        <v>80</v>
      </c>
      <c r="C34" s="1">
        <v>19.19074373119135</v>
      </c>
      <c r="D34" s="1">
        <v>478.63020897388799</v>
      </c>
      <c r="E34" s="1">
        <v>405.11260887549884</v>
      </c>
      <c r="F34" s="1">
        <v>384.04675321397286</v>
      </c>
      <c r="G34" s="1">
        <v>183262.00726101181</v>
      </c>
      <c r="H34" s="1">
        <v>17399.800405700546</v>
      </c>
      <c r="I34" s="1">
        <v>0.10490515431812107</v>
      </c>
      <c r="J34" s="1">
        <v>3.7383487238880093</v>
      </c>
      <c r="K34" s="1">
        <v>3.1641383598988568</v>
      </c>
      <c r="L34" s="1">
        <v>2.9996031651841122</v>
      </c>
      <c r="M34" s="6">
        <v>4654.4080530839738</v>
      </c>
      <c r="N34" s="1">
        <v>5499.0643349290003</v>
      </c>
      <c r="O34" s="1">
        <v>5800.7007752415693</v>
      </c>
      <c r="P34">
        <f t="shared" si="7"/>
        <v>13.326366148135264</v>
      </c>
      <c r="R34">
        <f t="shared" si="5"/>
        <v>7.8720000000000196E-3</v>
      </c>
      <c r="T34">
        <f t="shared" si="6"/>
        <v>12.326366148135264</v>
      </c>
    </row>
    <row r="35" spans="1:20" x14ac:dyDescent="0.2">
      <c r="A35" t="s">
        <v>47</v>
      </c>
      <c r="B35" t="s">
        <v>81</v>
      </c>
      <c r="C35" s="1">
        <v>20.032859886331973</v>
      </c>
      <c r="D35" s="1">
        <v>524.41358343687</v>
      </c>
      <c r="E35" s="1">
        <v>443.8636570209668</v>
      </c>
      <c r="F35" s="1">
        <v>420.7827468558765</v>
      </c>
      <c r="G35" s="1">
        <v>191303.79548452716</v>
      </c>
      <c r="H35" s="1">
        <v>25441.588629215898</v>
      </c>
      <c r="I35" s="1">
        <v>0.15338990787340537</v>
      </c>
      <c r="J35" s="1">
        <v>49.52172318687002</v>
      </c>
      <c r="K35" s="1">
        <v>41.915186505366819</v>
      </c>
      <c r="L35" s="1">
        <v>39.735596807087745</v>
      </c>
      <c r="M35" s="6">
        <v>513.74602885307866</v>
      </c>
      <c r="N35" s="1">
        <v>606.97782236894875</v>
      </c>
      <c r="O35" s="1">
        <v>640.27196452420753</v>
      </c>
      <c r="P35">
        <f t="shared" si="7"/>
        <v>1.4709427298945656</v>
      </c>
      <c r="R35">
        <f t="shared" si="5"/>
        <v>0.10428000000000004</v>
      </c>
      <c r="T35">
        <f t="shared" si="6"/>
        <v>0.47094272989456554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5"/>
  <sheetViews>
    <sheetView tabSelected="1" topLeftCell="J1" workbookViewId="0">
      <selection activeCell="Q47" sqref="Q47"/>
    </sheetView>
  </sheetViews>
  <sheetFormatPr baseColWidth="10" defaultColWidth="8.83203125" defaultRowHeight="15" x14ac:dyDescent="0.2"/>
  <cols>
    <col min="3" max="3" width="9.6640625" bestFit="1" customWidth="1"/>
    <col min="4" max="6" width="10.6640625" bestFit="1" customWidth="1"/>
    <col min="7" max="8" width="13.6640625" bestFit="1" customWidth="1"/>
    <col min="9" max="9" width="9" bestFit="1" customWidth="1"/>
    <col min="10" max="12" width="9.6640625" bestFit="1" customWidth="1"/>
    <col min="13" max="15" width="10.6640625" bestFit="1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 t="s">
        <v>85</v>
      </c>
      <c r="S1" t="s">
        <v>86</v>
      </c>
    </row>
    <row r="2" spans="1:21" x14ac:dyDescent="0.2">
      <c r="A2" t="s">
        <v>14</v>
      </c>
      <c r="B2" t="s">
        <v>48</v>
      </c>
      <c r="C2" s="1">
        <v>474.29170478490278</v>
      </c>
      <c r="D2" s="1">
        <v>1086.9393149999999</v>
      </c>
      <c r="E2" s="1">
        <v>925.55056550879988</v>
      </c>
      <c r="F2" s="1">
        <v>851.50652026809598</v>
      </c>
      <c r="G2" s="7">
        <v>1660020.9667471596</v>
      </c>
      <c r="H2" s="1">
        <v>183788.11980795953</v>
      </c>
      <c r="I2" s="1">
        <v>0.12449805610884704</v>
      </c>
      <c r="J2" s="1">
        <v>116.73931499999992</v>
      </c>
      <c r="K2" s="1">
        <v>99.405861508800058</v>
      </c>
      <c r="L2" s="1">
        <v>91.453392588096108</v>
      </c>
      <c r="M2" s="1">
        <v>1574.3463957104739</v>
      </c>
      <c r="N2" s="1">
        <v>1848.8660227715989</v>
      </c>
      <c r="O2" s="6">
        <v>2009.6369812734758</v>
      </c>
      <c r="P2">
        <f>O2/$P$6</f>
        <v>1.0346815384072046</v>
      </c>
      <c r="Q2" t="s">
        <v>84</v>
      </c>
      <c r="S2">
        <f>(F2-$F$6)/$F$6</f>
        <v>0.12032500000000017</v>
      </c>
      <c r="U2">
        <f>(O2-$P$6)/$P$6</f>
        <v>3.4681538407204476E-2</v>
      </c>
    </row>
    <row r="3" spans="1:21" x14ac:dyDescent="0.2">
      <c r="A3" t="s">
        <v>15</v>
      </c>
      <c r="B3" t="s">
        <v>49</v>
      </c>
      <c r="C3" s="1">
        <v>709.81148732654333</v>
      </c>
      <c r="D3" s="1">
        <v>1615.7371230000001</v>
      </c>
      <c r="E3" s="1">
        <v>1375.8324749769599</v>
      </c>
      <c r="F3" s="1">
        <v>1265.7658769788034</v>
      </c>
      <c r="G3" s="7">
        <v>2484340.2056429014</v>
      </c>
      <c r="H3" s="1">
        <v>1008107.3587037013</v>
      </c>
      <c r="I3" s="1">
        <v>0.68289183565715705</v>
      </c>
      <c r="J3" s="1">
        <v>645.53712300000018</v>
      </c>
      <c r="K3" s="1">
        <v>549.68777097696011</v>
      </c>
      <c r="L3" s="1">
        <v>505.71274929880349</v>
      </c>
      <c r="M3" s="1">
        <v>1561.6566774947519</v>
      </c>
      <c r="N3" s="1">
        <v>1833.9635915712515</v>
      </c>
      <c r="O3" s="6">
        <v>1993.43868649049</v>
      </c>
      <c r="P3">
        <f t="shared" ref="P3:P5" si="0">O3/$P$6</f>
        <v>1.0263416856269214</v>
      </c>
      <c r="S3">
        <f t="shared" ref="S3:S18" si="1">(F3-$F$6)/$F$6</f>
        <v>0.66536500000000054</v>
      </c>
      <c r="U3">
        <f t="shared" ref="U3:U18" si="2">(O3-$P$6)/$P$6</f>
        <v>2.6341685626921449E-2</v>
      </c>
    </row>
    <row r="4" spans="1:21" x14ac:dyDescent="0.2">
      <c r="A4" t="s">
        <v>16</v>
      </c>
      <c r="B4" t="s">
        <v>50</v>
      </c>
      <c r="C4" s="1">
        <v>455.18454199978038</v>
      </c>
      <c r="D4" s="1">
        <v>1040.558904</v>
      </c>
      <c r="E4" s="1">
        <v>886.05671793407998</v>
      </c>
      <c r="F4" s="1">
        <v>815.17218049935366</v>
      </c>
      <c r="G4" s="7">
        <v>1593145.8969992313</v>
      </c>
      <c r="H4" s="1">
        <v>116913.05006003124</v>
      </c>
      <c r="I4" s="1">
        <v>7.919688977415526E-2</v>
      </c>
      <c r="J4" s="1">
        <v>70.358904000000052</v>
      </c>
      <c r="K4" s="1">
        <v>59.912013934080164</v>
      </c>
      <c r="L4" s="1">
        <v>55.119052819353783</v>
      </c>
      <c r="M4" s="1">
        <v>1661.6667317619267</v>
      </c>
      <c r="N4" s="1">
        <v>1951.4124527455883</v>
      </c>
      <c r="O4" s="6">
        <v>2121.1004921147687</v>
      </c>
      <c r="P4">
        <f t="shared" si="0"/>
        <v>1.0920696328482487</v>
      </c>
      <c r="S4">
        <f t="shared" si="1"/>
        <v>7.2520000000000251E-2</v>
      </c>
      <c r="U4">
        <f t="shared" si="2"/>
        <v>9.2069632848248581E-2</v>
      </c>
    </row>
    <row r="5" spans="1:21" x14ac:dyDescent="0.2">
      <c r="A5" t="s">
        <v>17</v>
      </c>
      <c r="B5" t="s">
        <v>51</v>
      </c>
      <c r="C5" s="1">
        <v>502.07751453260028</v>
      </c>
      <c r="D5" s="1">
        <v>1150.8682185</v>
      </c>
      <c r="E5" s="1">
        <v>979.98730541711996</v>
      </c>
      <c r="F5" s="1">
        <v>901.58832098375024</v>
      </c>
      <c r="G5" s="7">
        <v>1757271.3008641007</v>
      </c>
      <c r="H5" s="1">
        <v>281038.45392490062</v>
      </c>
      <c r="I5" s="1">
        <v>0.19037542384157194</v>
      </c>
      <c r="J5" s="1">
        <v>180.66821850000008</v>
      </c>
      <c r="K5" s="1">
        <v>153.84260141712014</v>
      </c>
      <c r="L5" s="1">
        <v>141.53519330375036</v>
      </c>
      <c r="M5" s="1">
        <v>1555.5500367370948</v>
      </c>
      <c r="N5" s="1">
        <v>1826.7921325830212</v>
      </c>
      <c r="O5" s="6">
        <v>1985.6436223728515</v>
      </c>
      <c r="P5">
        <f t="shared" si="0"/>
        <v>1.0223283195272839</v>
      </c>
      <c r="S5">
        <f t="shared" si="1"/>
        <v>0.18621749999999998</v>
      </c>
      <c r="U5">
        <f t="shared" si="2"/>
        <v>2.2328319527283851E-2</v>
      </c>
    </row>
    <row r="6" spans="1:21" x14ac:dyDescent="0.2">
      <c r="A6" t="s">
        <v>18</v>
      </c>
      <c r="B6" t="s">
        <v>52</v>
      </c>
      <c r="C6" s="1">
        <v>421.78081341120009</v>
      </c>
      <c r="D6" s="1">
        <v>970.19999999999993</v>
      </c>
      <c r="E6" s="1">
        <v>826.14470399999982</v>
      </c>
      <c r="F6" s="3">
        <v>760.05312767999987</v>
      </c>
      <c r="G6" s="7">
        <v>1476232.8469392001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 t="e">
        <v>#N/A</v>
      </c>
      <c r="N6" s="1" t="e">
        <v>#N/A</v>
      </c>
      <c r="O6" s="6" t="e">
        <v>#N/A</v>
      </c>
      <c r="P6" s="2">
        <f>G6/F6</f>
        <v>1942.2758662217209</v>
      </c>
      <c r="Q6" s="2" t="s">
        <v>82</v>
      </c>
      <c r="S6">
        <f t="shared" si="1"/>
        <v>0</v>
      </c>
    </row>
    <row r="7" spans="1:21" x14ac:dyDescent="0.2">
      <c r="A7" t="s">
        <v>19</v>
      </c>
      <c r="B7" t="s">
        <v>53</v>
      </c>
      <c r="C7" s="1">
        <v>467.03473076863355</v>
      </c>
      <c r="D7" s="1">
        <v>1070.0293111200001</v>
      </c>
      <c r="E7" s="1">
        <v>911.15135900490225</v>
      </c>
      <c r="F7" s="3">
        <v>838.25925028451013</v>
      </c>
      <c r="G7" s="7">
        <v>1634621.5576902174</v>
      </c>
      <c r="H7" s="1">
        <v>158388.71075101732</v>
      </c>
      <c r="I7" s="1">
        <v>0.10729249865928549</v>
      </c>
      <c r="J7" s="1">
        <v>99.82931112000017</v>
      </c>
      <c r="K7" s="1">
        <v>85.006655004902427</v>
      </c>
      <c r="L7" s="1">
        <v>78.206122604510256</v>
      </c>
      <c r="M7" s="1">
        <v>1586.5952491711139</v>
      </c>
      <c r="N7" s="1">
        <v>1863.250715392611</v>
      </c>
      <c r="O7" s="6">
        <v>2025.2725167310982</v>
      </c>
      <c r="P7">
        <f>O7/$P$6</f>
        <v>1.0427316489654117</v>
      </c>
      <c r="S7" s="5">
        <f>(F7-$F$6)/$F$6</f>
        <v>0.10289560000000007</v>
      </c>
      <c r="U7">
        <f t="shared" si="2"/>
        <v>4.2731648965411609E-2</v>
      </c>
    </row>
    <row r="8" spans="1:21" x14ac:dyDescent="0.2">
      <c r="A8" t="s">
        <v>20</v>
      </c>
      <c r="B8" t="s">
        <v>54</v>
      </c>
      <c r="C8" s="1">
        <v>679.33219645821271</v>
      </c>
      <c r="D8" s="1">
        <v>1544.7151067039999</v>
      </c>
      <c r="E8" s="1">
        <v>1315.35580766059</v>
      </c>
      <c r="F8" s="3">
        <v>1210.1273430477427</v>
      </c>
      <c r="G8" s="7">
        <v>2377662.6876037447</v>
      </c>
      <c r="H8" s="1">
        <v>901429.84066454461</v>
      </c>
      <c r="I8" s="1">
        <v>0.61062849436899891</v>
      </c>
      <c r="J8" s="1">
        <v>574.515106704</v>
      </c>
      <c r="K8" s="1">
        <v>489.2111036605902</v>
      </c>
      <c r="L8" s="1">
        <v>450.0742153677428</v>
      </c>
      <c r="M8" s="1">
        <v>1569.0272199038566</v>
      </c>
      <c r="N8" s="1">
        <v>1842.6193394211014</v>
      </c>
      <c r="O8" s="6">
        <v>2002.8471080664153</v>
      </c>
      <c r="P8">
        <f t="shared" ref="P8:P18" si="3">O8/$P$6</f>
        <v>1.0311857048208721</v>
      </c>
      <c r="S8" s="5">
        <f t="shared" si="1"/>
        <v>0.59216152</v>
      </c>
      <c r="U8">
        <f t="shared" si="2"/>
        <v>3.1185704820872195E-2</v>
      </c>
    </row>
    <row r="9" spans="1:21" x14ac:dyDescent="0.2">
      <c r="A9" t="s">
        <v>21</v>
      </c>
      <c r="B9" t="s">
        <v>55</v>
      </c>
      <c r="C9" s="1">
        <v>443.57338357374965</v>
      </c>
      <c r="D9" s="1">
        <v>1013.5028977920001</v>
      </c>
      <c r="E9" s="1">
        <v>863.01798752784373</v>
      </c>
      <c r="F9" s="3">
        <v>793.97654852561629</v>
      </c>
      <c r="G9" s="7">
        <v>1552506.8425081237</v>
      </c>
      <c r="H9" s="1">
        <v>76273.995568923652</v>
      </c>
      <c r="I9" s="1">
        <v>5.1667997854856741E-2</v>
      </c>
      <c r="J9" s="1">
        <v>43.302897792000181</v>
      </c>
      <c r="K9" s="1">
        <v>36.87328352784391</v>
      </c>
      <c r="L9" s="1">
        <v>33.92342084561642</v>
      </c>
      <c r="M9" s="1">
        <v>1761.4062674349379</v>
      </c>
      <c r="N9" s="1">
        <v>2068.5436248531355</v>
      </c>
      <c r="O9" s="6">
        <v>2248.4169835360153</v>
      </c>
      <c r="P9">
        <f t="shared" si="3"/>
        <v>1.1576197916261124</v>
      </c>
      <c r="S9" s="5">
        <f t="shared" si="1"/>
        <v>4.4632960000000124E-2</v>
      </c>
      <c r="U9">
        <f t="shared" si="2"/>
        <v>0.15761979162611231</v>
      </c>
    </row>
    <row r="10" spans="1:21" x14ac:dyDescent="0.2">
      <c r="A10" t="s">
        <v>22</v>
      </c>
      <c r="B10" t="s">
        <v>56</v>
      </c>
      <c r="C10" s="1">
        <v>494.417375293205</v>
      </c>
      <c r="D10" s="1">
        <v>1133.0187699600001</v>
      </c>
      <c r="E10" s="1">
        <v>964.78814299633916</v>
      </c>
      <c r="F10" s="3">
        <v>887.60509155663203</v>
      </c>
      <c r="G10" s="7">
        <v>1730460.8135262176</v>
      </c>
      <c r="H10" s="1">
        <v>254227.96658701752</v>
      </c>
      <c r="I10" s="1">
        <v>0.17221400208925722</v>
      </c>
      <c r="J10" s="1">
        <v>162.81876996000017</v>
      </c>
      <c r="K10" s="1">
        <v>138.64343899633934</v>
      </c>
      <c r="L10" s="1">
        <v>127.55196387663216</v>
      </c>
      <c r="M10" s="1">
        <v>1561.4168234379483</v>
      </c>
      <c r="N10" s="1">
        <v>1833.6819140336675</v>
      </c>
      <c r="O10" s="6">
        <v>1993.1325152539869</v>
      </c>
      <c r="P10">
        <f t="shared" si="3"/>
        <v>1.0261840503281321</v>
      </c>
      <c r="S10" s="5">
        <f t="shared" si="1"/>
        <v>0.16781980000000016</v>
      </c>
      <c r="U10">
        <f t="shared" si="2"/>
        <v>2.6184050328132136E-2</v>
      </c>
    </row>
    <row r="11" spans="1:21" x14ac:dyDescent="0.2">
      <c r="A11" t="s">
        <v>23</v>
      </c>
      <c r="B11" t="s">
        <v>57</v>
      </c>
      <c r="C11" s="1">
        <v>473.85420478490278</v>
      </c>
      <c r="D11" s="1">
        <v>1086.9393149999999</v>
      </c>
      <c r="E11" s="1">
        <v>925.55056550879988</v>
      </c>
      <c r="F11" s="3">
        <v>851.50652026809598</v>
      </c>
      <c r="G11" s="7">
        <v>1658489.7167471596</v>
      </c>
      <c r="H11" s="1">
        <v>182256.86980795953</v>
      </c>
      <c r="I11" s="1">
        <v>0.12346078749422783</v>
      </c>
      <c r="J11" s="1">
        <v>116.73931499999992</v>
      </c>
      <c r="K11" s="1">
        <v>99.405861508800058</v>
      </c>
      <c r="L11" s="1">
        <v>91.453392588096108</v>
      </c>
      <c r="M11" s="1">
        <v>1561.2295635618527</v>
      </c>
      <c r="N11" s="1">
        <v>1833.4620015523426</v>
      </c>
      <c r="O11" s="6">
        <v>1992.8934799481974</v>
      </c>
      <c r="P11">
        <f t="shared" si="3"/>
        <v>1.0260609806293595</v>
      </c>
      <c r="S11" s="5">
        <f t="shared" si="1"/>
        <v>0.12032500000000017</v>
      </c>
      <c r="U11">
        <f t="shared" si="2"/>
        <v>2.6060980629359402E-2</v>
      </c>
    </row>
    <row r="12" spans="1:21" x14ac:dyDescent="0.2">
      <c r="A12" t="s">
        <v>24</v>
      </c>
      <c r="B12" t="s">
        <v>58</v>
      </c>
      <c r="C12" s="1">
        <v>707.97398732654324</v>
      </c>
      <c r="D12" s="1">
        <v>1615.7371230000001</v>
      </c>
      <c r="E12" s="1">
        <v>1375.8324749769599</v>
      </c>
      <c r="F12" s="3">
        <v>1265.7658769788034</v>
      </c>
      <c r="G12" s="7">
        <v>2477908.9556429009</v>
      </c>
      <c r="H12" s="1">
        <v>1001676.1087037008</v>
      </c>
      <c r="I12" s="1">
        <v>0.67853530747575608</v>
      </c>
      <c r="J12" s="1">
        <v>645.53712300000018</v>
      </c>
      <c r="K12" s="1">
        <v>549.68777097696011</v>
      </c>
      <c r="L12" s="1">
        <v>505.71274929880349</v>
      </c>
      <c r="M12" s="1">
        <v>1551.6940436339562</v>
      </c>
      <c r="N12" s="1">
        <v>1822.2637678903095</v>
      </c>
      <c r="O12" s="6">
        <v>1980.7214868372921</v>
      </c>
      <c r="P12">
        <f t="shared" si="3"/>
        <v>1.0197941092118694</v>
      </c>
      <c r="S12" s="5">
        <f t="shared" si="1"/>
        <v>0.66536500000000054</v>
      </c>
      <c r="U12">
        <f t="shared" si="2"/>
        <v>1.9794109211869519E-2</v>
      </c>
    </row>
    <row r="13" spans="1:21" x14ac:dyDescent="0.2">
      <c r="A13" t="s">
        <v>25</v>
      </c>
      <c r="B13" t="s">
        <v>59</v>
      </c>
      <c r="C13" s="1">
        <v>454.48454199978039</v>
      </c>
      <c r="D13" s="1">
        <v>1040.558904</v>
      </c>
      <c r="E13" s="1">
        <v>886.05671793407998</v>
      </c>
      <c r="F13" s="3">
        <v>815.17218049935366</v>
      </c>
      <c r="G13" s="7">
        <v>1590695.8969992313</v>
      </c>
      <c r="H13" s="1">
        <v>114463.05006003124</v>
      </c>
      <c r="I13" s="1">
        <v>7.7537259990764523E-2</v>
      </c>
      <c r="J13" s="1">
        <v>70.358904000000052</v>
      </c>
      <c r="K13" s="1">
        <v>59.912013934080164</v>
      </c>
      <c r="L13" s="1">
        <v>55.119052819353783</v>
      </c>
      <c r="M13" s="1">
        <v>1626.8452683690348</v>
      </c>
      <c r="N13" s="1">
        <v>1910.5191520681035</v>
      </c>
      <c r="O13" s="6">
        <v>2076.6512522479375</v>
      </c>
      <c r="P13">
        <f t="shared" si="3"/>
        <v>1.0691845007000036</v>
      </c>
      <c r="S13" s="5">
        <f t="shared" si="1"/>
        <v>7.2520000000000251E-2</v>
      </c>
      <c r="U13">
        <f t="shared" si="2"/>
        <v>6.9184500700003509E-2</v>
      </c>
    </row>
    <row r="14" spans="1:21" x14ac:dyDescent="0.2">
      <c r="A14" t="s">
        <v>26</v>
      </c>
      <c r="B14" t="s">
        <v>60</v>
      </c>
      <c r="C14" s="1">
        <v>501.64001453260028</v>
      </c>
      <c r="D14" s="1">
        <v>1150.8682185</v>
      </c>
      <c r="E14" s="1">
        <v>979.98730541711996</v>
      </c>
      <c r="F14" s="3">
        <v>901.58832098375024</v>
      </c>
      <c r="G14" s="7">
        <v>1755740.0508641007</v>
      </c>
      <c r="H14" s="1">
        <v>279507.20392490062</v>
      </c>
      <c r="I14" s="1">
        <v>0.18933815522695274</v>
      </c>
      <c r="J14" s="1">
        <v>180.66821850000008</v>
      </c>
      <c r="K14" s="1">
        <v>153.84260141712014</v>
      </c>
      <c r="L14" s="1">
        <v>141.53519330375036</v>
      </c>
      <c r="M14" s="1">
        <v>1547.0745560315606</v>
      </c>
      <c r="N14" s="1">
        <v>1816.8387777522078</v>
      </c>
      <c r="O14" s="6">
        <v>1974.8247584263152</v>
      </c>
      <c r="P14">
        <f t="shared" si="3"/>
        <v>1.0167581200851303</v>
      </c>
      <c r="S14" s="5">
        <f t="shared" si="1"/>
        <v>0.18621749999999998</v>
      </c>
      <c r="U14">
        <f t="shared" si="2"/>
        <v>1.6758120085130401E-2</v>
      </c>
    </row>
    <row r="15" spans="1:21" x14ac:dyDescent="0.2">
      <c r="A15" t="s">
        <v>27</v>
      </c>
      <c r="B15" t="s">
        <v>61</v>
      </c>
      <c r="C15" s="1">
        <v>466.59723076863355</v>
      </c>
      <c r="D15" s="1">
        <v>1070.0293111200001</v>
      </c>
      <c r="E15" s="1">
        <v>911.15135900490225</v>
      </c>
      <c r="F15" s="1">
        <v>838.25925028451013</v>
      </c>
      <c r="G15" s="7">
        <v>1633090.3076902174</v>
      </c>
      <c r="H15" s="1">
        <v>156857.46075101732</v>
      </c>
      <c r="I15" s="1">
        <v>0.10625523004466628</v>
      </c>
      <c r="J15" s="1">
        <v>99.82931112000017</v>
      </c>
      <c r="K15" s="1">
        <v>85.006655004902427</v>
      </c>
      <c r="L15" s="1">
        <v>78.206122604510256</v>
      </c>
      <c r="M15" s="1">
        <v>1571.2565677475854</v>
      </c>
      <c r="N15" s="1">
        <v>1845.2374198463776</v>
      </c>
      <c r="O15" s="6">
        <v>2005.6928476591056</v>
      </c>
      <c r="P15">
        <f t="shared" si="3"/>
        <v>1.0326508620841532</v>
      </c>
      <c r="S15">
        <f>(F15-$F$6)/$F$6</f>
        <v>0.10289560000000007</v>
      </c>
      <c r="U15">
        <f t="shared" si="2"/>
        <v>3.2650862084153263E-2</v>
      </c>
    </row>
    <row r="16" spans="1:21" x14ac:dyDescent="0.2">
      <c r="A16" t="s">
        <v>28</v>
      </c>
      <c r="B16" t="s">
        <v>62</v>
      </c>
      <c r="C16" s="1">
        <v>677.49469645821273</v>
      </c>
      <c r="D16" s="1">
        <v>1544.7151067039999</v>
      </c>
      <c r="E16" s="1">
        <v>1315.35580766059</v>
      </c>
      <c r="F16" s="1">
        <v>1210.1273430477427</v>
      </c>
      <c r="G16" s="7">
        <v>2371231.4376037447</v>
      </c>
      <c r="H16" s="1">
        <v>894998.59066454461</v>
      </c>
      <c r="I16" s="1">
        <v>0.60627196618759827</v>
      </c>
      <c r="J16" s="1">
        <v>574.515106704</v>
      </c>
      <c r="K16" s="1">
        <v>489.2111036605902</v>
      </c>
      <c r="L16" s="1">
        <v>450.0742153677428</v>
      </c>
      <c r="M16" s="1">
        <v>1557.8329972890742</v>
      </c>
      <c r="N16" s="1">
        <v>1829.4731741932942</v>
      </c>
      <c r="O16" s="6">
        <v>1988.5577980361902</v>
      </c>
      <c r="P16">
        <f t="shared" si="3"/>
        <v>1.0238287117805263</v>
      </c>
      <c r="S16">
        <f t="shared" si="1"/>
        <v>0.59216152</v>
      </c>
      <c r="U16">
        <f t="shared" si="2"/>
        <v>2.3828711780526233E-2</v>
      </c>
    </row>
    <row r="17" spans="1:21" x14ac:dyDescent="0.2">
      <c r="A17" t="s">
        <v>29</v>
      </c>
      <c r="B17" t="s">
        <v>63</v>
      </c>
      <c r="C17" s="1">
        <v>442.87338357374966</v>
      </c>
      <c r="D17" s="1">
        <v>1013.5028977920001</v>
      </c>
      <c r="E17" s="1">
        <v>863.01798752784373</v>
      </c>
      <c r="F17" s="1">
        <v>793.97654852561629</v>
      </c>
      <c r="G17" s="7">
        <v>1550056.8425081237</v>
      </c>
      <c r="H17" s="1">
        <v>73823.995568923652</v>
      </c>
      <c r="I17" s="1">
        <v>5.0008368071466004E-2</v>
      </c>
      <c r="J17" s="1">
        <v>43.302897792000181</v>
      </c>
      <c r="K17" s="1">
        <v>36.87328352784391</v>
      </c>
      <c r="L17" s="1">
        <v>33.92342084561642</v>
      </c>
      <c r="M17" s="1">
        <v>1704.828067708715</v>
      </c>
      <c r="N17" s="1">
        <v>2002.0998540359815</v>
      </c>
      <c r="O17" s="6">
        <v>2176.1954935173699</v>
      </c>
      <c r="P17">
        <f t="shared" si="3"/>
        <v>1.1204358409450297</v>
      </c>
      <c r="S17">
        <f t="shared" si="1"/>
        <v>4.4632960000000124E-2</v>
      </c>
      <c r="U17">
        <f t="shared" si="2"/>
        <v>0.12043584094502971</v>
      </c>
    </row>
    <row r="18" spans="1:21" x14ac:dyDescent="0.2">
      <c r="A18" t="s">
        <v>30</v>
      </c>
      <c r="B18" t="s">
        <v>64</v>
      </c>
      <c r="C18" s="1">
        <v>493.979875293205</v>
      </c>
      <c r="D18" s="1">
        <v>1133.0187699600001</v>
      </c>
      <c r="E18" s="1">
        <v>964.78814299633916</v>
      </c>
      <c r="F18" s="1">
        <v>887.60509155663203</v>
      </c>
      <c r="G18" s="7">
        <v>1728929.5635262176</v>
      </c>
      <c r="H18" s="1">
        <v>252696.71658701752</v>
      </c>
      <c r="I18" s="1">
        <v>0.17117673347463799</v>
      </c>
      <c r="J18" s="1">
        <v>162.81876996000017</v>
      </c>
      <c r="K18" s="1">
        <v>138.64343899633934</v>
      </c>
      <c r="L18" s="1">
        <v>127.55196387663216</v>
      </c>
      <c r="M18" s="1">
        <v>1552.0121952100349</v>
      </c>
      <c r="N18" s="1">
        <v>1822.6373957276808</v>
      </c>
      <c r="O18" s="6">
        <v>1981.1276040518276</v>
      </c>
      <c r="P18">
        <f t="shared" si="3"/>
        <v>1.020003202689062</v>
      </c>
      <c r="S18">
        <f t="shared" si="1"/>
        <v>0.16781980000000016</v>
      </c>
      <c r="U18">
        <f t="shared" si="2"/>
        <v>2.0003202689062069E-2</v>
      </c>
    </row>
    <row r="19" spans="1:21" x14ac:dyDescent="0.2">
      <c r="A19" t="s">
        <v>31</v>
      </c>
      <c r="B19" t="s">
        <v>65</v>
      </c>
      <c r="C19" s="1">
        <v>12.616064249999999</v>
      </c>
      <c r="D19" s="1">
        <v>1086.9393149999999</v>
      </c>
      <c r="E19" s="1">
        <v>925.55056550879988</v>
      </c>
      <c r="F19" s="1">
        <v>851.50652026809598</v>
      </c>
      <c r="G19" s="1">
        <v>44156.224874999993</v>
      </c>
      <c r="H19" s="1">
        <v>10241.224874999993</v>
      </c>
      <c r="I19" s="1">
        <v>0.3019674148606809</v>
      </c>
      <c r="J19" s="1">
        <v>116.73931499999992</v>
      </c>
      <c r="K19" s="1">
        <v>99.405861508800058</v>
      </c>
      <c r="L19" s="1">
        <v>91.453392588096108</v>
      </c>
      <c r="M19" s="6">
        <v>87.727299710470291</v>
      </c>
      <c r="N19" s="1">
        <v>103.02435610493022</v>
      </c>
      <c r="O19" s="1">
        <v>111.98299576622843</v>
      </c>
      <c r="P19">
        <f>M19/$P$23</f>
        <v>2.5095982951230509</v>
      </c>
      <c r="Q19" t="s">
        <v>84</v>
      </c>
      <c r="R19">
        <f>(D19-$D$23)/$D$23</f>
        <v>0.12032499999999993</v>
      </c>
      <c r="T19">
        <f>(M19-$P$23)/$P$23</f>
        <v>1.5095982951230509</v>
      </c>
    </row>
    <row r="20" spans="1:21" x14ac:dyDescent="0.2">
      <c r="A20" t="s">
        <v>32</v>
      </c>
      <c r="B20" t="s">
        <v>66</v>
      </c>
      <c r="C20" s="1">
        <v>23.529869850000001</v>
      </c>
      <c r="D20" s="1">
        <v>1615.7371230000001</v>
      </c>
      <c r="E20" s="1">
        <v>1375.8324749769599</v>
      </c>
      <c r="F20" s="1">
        <v>1265.7658769788034</v>
      </c>
      <c r="G20" s="1">
        <v>82354.544474999988</v>
      </c>
      <c r="H20" s="1">
        <v>48439.544474999988</v>
      </c>
      <c r="I20" s="1">
        <v>1.4282631424148604</v>
      </c>
      <c r="J20" s="1">
        <v>645.53712300000018</v>
      </c>
      <c r="K20" s="1">
        <v>549.68777097696011</v>
      </c>
      <c r="L20" s="1">
        <v>505.71274929880349</v>
      </c>
      <c r="M20" s="6">
        <v>75.037581494751578</v>
      </c>
      <c r="N20" s="1">
        <v>88.121924904584262</v>
      </c>
      <c r="O20" s="1">
        <v>95.784700983243724</v>
      </c>
      <c r="P20">
        <f t="shared" ref="P20:P22" si="4">M20/$P$23</f>
        <v>2.1465859226362372</v>
      </c>
      <c r="R20">
        <f t="shared" ref="R20:R35" si="5">(D20-$D$23)/$D$23</f>
        <v>0.66536500000000021</v>
      </c>
      <c r="T20">
        <f t="shared" ref="T20:T35" si="6">(M20-$P$23)/$P$23</f>
        <v>1.1465859226362369</v>
      </c>
    </row>
    <row r="21" spans="1:21" x14ac:dyDescent="0.2">
      <c r="A21" t="s">
        <v>33</v>
      </c>
      <c r="B21" t="s">
        <v>67</v>
      </c>
      <c r="C21" s="1">
        <v>13.208902800000001</v>
      </c>
      <c r="D21" s="1">
        <v>1040.558904</v>
      </c>
      <c r="E21" s="1">
        <v>886.05671793407998</v>
      </c>
      <c r="F21" s="1">
        <v>815.17218049935366</v>
      </c>
      <c r="G21" s="1">
        <v>46231.159800000001</v>
      </c>
      <c r="H21" s="1">
        <v>12316.159800000001</v>
      </c>
      <c r="I21" s="1">
        <v>0.3631478637770898</v>
      </c>
      <c r="J21" s="1">
        <v>70.358904000000052</v>
      </c>
      <c r="K21" s="1">
        <v>59.912013934080164</v>
      </c>
      <c r="L21" s="1">
        <v>55.119052819353783</v>
      </c>
      <c r="M21" s="6">
        <v>175.04763576192136</v>
      </c>
      <c r="N21" s="1">
        <v>205.5707860789189</v>
      </c>
      <c r="O21" s="1">
        <v>223.4465066075204</v>
      </c>
      <c r="P21">
        <f t="shared" si="4"/>
        <v>5.007554657709453</v>
      </c>
      <c r="R21">
        <f t="shared" si="5"/>
        <v>7.2520000000000057E-2</v>
      </c>
      <c r="T21">
        <f t="shared" si="6"/>
        <v>4.0075546577094521</v>
      </c>
    </row>
    <row r="22" spans="1:21" x14ac:dyDescent="0.2">
      <c r="A22" t="s">
        <v>34</v>
      </c>
      <c r="B22" t="s">
        <v>68</v>
      </c>
      <c r="C22" s="1">
        <v>13.248180074999999</v>
      </c>
      <c r="D22" s="1">
        <v>1150.8682185</v>
      </c>
      <c r="E22" s="1">
        <v>979.98730541711996</v>
      </c>
      <c r="F22" s="1">
        <v>901.58832098375024</v>
      </c>
      <c r="G22" s="1">
        <v>46368.630262499995</v>
      </c>
      <c r="H22" s="1">
        <v>12453.630262499995</v>
      </c>
      <c r="I22" s="1">
        <v>0.3672012461300308</v>
      </c>
      <c r="J22" s="1">
        <v>180.66821850000008</v>
      </c>
      <c r="K22" s="1">
        <v>153.84260141712014</v>
      </c>
      <c r="L22" s="1">
        <v>141.53519330375036</v>
      </c>
      <c r="M22" s="6">
        <v>68.930940737094772</v>
      </c>
      <c r="N22" s="1">
        <v>80.950465916355157</v>
      </c>
      <c r="O22" s="1">
        <v>87.989636865603529</v>
      </c>
      <c r="P22">
        <f t="shared" si="4"/>
        <v>1.9718944037484696</v>
      </c>
      <c r="R22">
        <f t="shared" si="5"/>
        <v>0.18621750000000009</v>
      </c>
      <c r="T22">
        <f t="shared" si="6"/>
        <v>0.97189440374846958</v>
      </c>
    </row>
    <row r="23" spans="1:21" x14ac:dyDescent="0.2">
      <c r="A23" t="s">
        <v>35</v>
      </c>
      <c r="B23" t="s">
        <v>69</v>
      </c>
      <c r="C23" s="1">
        <v>9.69</v>
      </c>
      <c r="D23" s="3">
        <v>970.19999999999993</v>
      </c>
      <c r="E23" s="1">
        <v>826.14470399999982</v>
      </c>
      <c r="F23" s="1">
        <v>760.05312767999987</v>
      </c>
      <c r="G23" s="1">
        <v>33915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6" t="e">
        <v>#N/A</v>
      </c>
      <c r="N23" s="1" t="e">
        <v>#N/A</v>
      </c>
      <c r="O23" s="1" t="e">
        <v>#N/A</v>
      </c>
      <c r="P23" s="2">
        <f>G23/D23</f>
        <v>34.956709956709958</v>
      </c>
      <c r="Q23" s="2" t="s">
        <v>83</v>
      </c>
      <c r="R23">
        <f t="shared" si="5"/>
        <v>0</v>
      </c>
    </row>
    <row r="24" spans="1:21" x14ac:dyDescent="0.2">
      <c r="A24" t="s">
        <v>36</v>
      </c>
      <c r="B24" t="s">
        <v>70</v>
      </c>
      <c r="C24" s="1">
        <v>12.541585856999998</v>
      </c>
      <c r="D24" s="3">
        <v>1070.0293111200001</v>
      </c>
      <c r="E24" s="1">
        <v>911.15135900490225</v>
      </c>
      <c r="F24" s="1">
        <v>838.25925028451013</v>
      </c>
      <c r="G24" s="1">
        <v>43895.550499499994</v>
      </c>
      <c r="H24" s="1">
        <v>9980.5504994999937</v>
      </c>
      <c r="I24" s="1">
        <v>0.29428130619195025</v>
      </c>
      <c r="J24" s="1">
        <v>99.82931112000017</v>
      </c>
      <c r="K24" s="1">
        <v>85.006655004902427</v>
      </c>
      <c r="L24" s="1">
        <v>78.206122604510256</v>
      </c>
      <c r="M24" s="6">
        <v>99.976153171114632</v>
      </c>
      <c r="N24" s="1">
        <v>117.40904872594274</v>
      </c>
      <c r="O24" s="1">
        <v>127.61853122385077</v>
      </c>
      <c r="P24">
        <f>M24/$P$23</f>
        <v>2.8599989328207407</v>
      </c>
      <c r="R24" s="5">
        <f t="shared" si="5"/>
        <v>0.10289560000000018</v>
      </c>
      <c r="T24">
        <f t="shared" si="6"/>
        <v>1.8599989328207405</v>
      </c>
    </row>
    <row r="25" spans="1:21" x14ac:dyDescent="0.2">
      <c r="A25" t="s">
        <v>37</v>
      </c>
      <c r="B25" t="s">
        <v>71</v>
      </c>
      <c r="C25" s="1">
        <v>23.2170605994</v>
      </c>
      <c r="D25" s="3">
        <v>1544.7151067039999</v>
      </c>
      <c r="E25" s="1">
        <v>1315.35580766059</v>
      </c>
      <c r="F25" s="1">
        <v>1210.1273430477427</v>
      </c>
      <c r="G25" s="1">
        <v>81259.712097900003</v>
      </c>
      <c r="H25" s="1">
        <v>47344.712097900003</v>
      </c>
      <c r="I25" s="1">
        <v>1.3959814860061921</v>
      </c>
      <c r="J25" s="1">
        <v>574.515106704</v>
      </c>
      <c r="K25" s="1">
        <v>489.2111036605902</v>
      </c>
      <c r="L25" s="1">
        <v>450.0742153677428</v>
      </c>
      <c r="M25" s="6">
        <v>82.408123903855511</v>
      </c>
      <c r="N25" s="1">
        <v>96.777672754433823</v>
      </c>
      <c r="O25" s="1">
        <v>105.19312255916725</v>
      </c>
      <c r="P25">
        <f t="shared" ref="P25:P35" si="7">M25/$P$23</f>
        <v>2.3574336373734517</v>
      </c>
      <c r="R25" s="5">
        <f t="shared" si="5"/>
        <v>0.59216152</v>
      </c>
      <c r="T25">
        <f t="shared" si="6"/>
        <v>1.3574336373734517</v>
      </c>
    </row>
    <row r="26" spans="1:21" x14ac:dyDescent="0.2">
      <c r="A26" t="s">
        <v>38</v>
      </c>
      <c r="B26" t="s">
        <v>72</v>
      </c>
      <c r="C26" s="1">
        <v>13.089737371199998</v>
      </c>
      <c r="D26" s="3">
        <v>1013.5028977920001</v>
      </c>
      <c r="E26" s="1">
        <v>863.01798752784373</v>
      </c>
      <c r="F26" s="1">
        <v>793.97654852561629</v>
      </c>
      <c r="G26" s="1">
        <v>45814.08079919999</v>
      </c>
      <c r="H26" s="1">
        <v>11899.08079919999</v>
      </c>
      <c r="I26" s="1">
        <v>0.35085008990712047</v>
      </c>
      <c r="J26" s="1">
        <v>43.302897792000181</v>
      </c>
      <c r="K26" s="1">
        <v>36.87328352784391</v>
      </c>
      <c r="L26" s="1">
        <v>33.92342084561642</v>
      </c>
      <c r="M26" s="6">
        <v>274.7871714349389</v>
      </c>
      <c r="N26" s="1">
        <v>322.70195818646596</v>
      </c>
      <c r="O26" s="1">
        <v>350.76299802876713</v>
      </c>
      <c r="P26">
        <f t="shared" si="7"/>
        <v>7.8607847184484063</v>
      </c>
      <c r="R26" s="5">
        <f t="shared" si="5"/>
        <v>4.4632960000000187E-2</v>
      </c>
      <c r="T26">
        <f t="shared" si="6"/>
        <v>6.8607847184484063</v>
      </c>
    </row>
    <row r="27" spans="1:21" x14ac:dyDescent="0.2">
      <c r="A27" t="s">
        <v>39</v>
      </c>
      <c r="B27" t="s">
        <v>73</v>
      </c>
      <c r="C27" s="1">
        <v>13.169563993499999</v>
      </c>
      <c r="D27" s="3">
        <v>1133.0187699600001</v>
      </c>
      <c r="E27" s="1">
        <v>964.78814299633916</v>
      </c>
      <c r="F27" s="1">
        <v>887.60509155663203</v>
      </c>
      <c r="G27" s="1">
        <v>46093.473977249989</v>
      </c>
      <c r="H27" s="1">
        <v>12178.473977249989</v>
      </c>
      <c r="I27" s="1">
        <v>0.3590881314241483</v>
      </c>
      <c r="J27" s="1">
        <v>162.81876996000017</v>
      </c>
      <c r="K27" s="1">
        <v>138.64343899633934</v>
      </c>
      <c r="L27" s="1">
        <v>127.55196387663216</v>
      </c>
      <c r="M27" s="6">
        <v>74.797727437947643</v>
      </c>
      <c r="N27" s="1">
        <v>87.840247366999762</v>
      </c>
      <c r="O27" s="1">
        <v>95.4785297467389</v>
      </c>
      <c r="P27">
        <f t="shared" si="7"/>
        <v>2.1397244629307623</v>
      </c>
      <c r="R27" s="5">
        <f t="shared" si="5"/>
        <v>0.16781980000000019</v>
      </c>
      <c r="T27">
        <f t="shared" si="6"/>
        <v>1.1397244629307621</v>
      </c>
    </row>
    <row r="28" spans="1:21" x14ac:dyDescent="0.2">
      <c r="A28" t="s">
        <v>40</v>
      </c>
      <c r="B28" t="s">
        <v>74</v>
      </c>
      <c r="C28" s="1">
        <v>12.178564249999999</v>
      </c>
      <c r="D28" s="3">
        <v>1086.9393149999999</v>
      </c>
      <c r="E28" s="1">
        <v>925.55056550879988</v>
      </c>
      <c r="F28" s="1">
        <v>851.50652026809598</v>
      </c>
      <c r="G28" s="1">
        <v>42624.974874999993</v>
      </c>
      <c r="H28" s="1">
        <v>8709.9748749999926</v>
      </c>
      <c r="I28" s="1">
        <v>0.25681777605779132</v>
      </c>
      <c r="J28" s="1">
        <v>116.73931499999992</v>
      </c>
      <c r="K28" s="1">
        <v>99.405861508800058</v>
      </c>
      <c r="L28" s="1">
        <v>91.453392588096108</v>
      </c>
      <c r="M28" s="6">
        <v>74.610467561849219</v>
      </c>
      <c r="N28" s="1">
        <v>87.620334885674012</v>
      </c>
      <c r="O28" s="1">
        <v>95.239494440949954</v>
      </c>
      <c r="P28">
        <f t="shared" si="7"/>
        <v>2.1343675550200829</v>
      </c>
      <c r="R28" s="5">
        <f t="shared" si="5"/>
        <v>0.12032499999999993</v>
      </c>
      <c r="T28">
        <f t="shared" si="6"/>
        <v>1.1343675550200829</v>
      </c>
    </row>
    <row r="29" spans="1:21" x14ac:dyDescent="0.2">
      <c r="A29" t="s">
        <v>41</v>
      </c>
      <c r="B29" t="s">
        <v>75</v>
      </c>
      <c r="C29" s="1">
        <v>21.692369849999999</v>
      </c>
      <c r="D29" s="3">
        <v>1615.7371230000001</v>
      </c>
      <c r="E29" s="1">
        <v>1375.8324749769599</v>
      </c>
      <c r="F29" s="1">
        <v>1265.7658769788034</v>
      </c>
      <c r="G29" s="1">
        <v>75923.294474999988</v>
      </c>
      <c r="H29" s="1">
        <v>42008.294474999988</v>
      </c>
      <c r="I29" s="1">
        <v>1.238634659442724</v>
      </c>
      <c r="J29" s="1">
        <v>645.53712300000018</v>
      </c>
      <c r="K29" s="1">
        <v>549.68777097696011</v>
      </c>
      <c r="L29" s="1">
        <v>505.71274929880349</v>
      </c>
      <c r="M29" s="6">
        <v>65.074947633956569</v>
      </c>
      <c r="N29" s="1">
        <v>76.422101223643097</v>
      </c>
      <c r="O29" s="1">
        <v>83.067501330046809</v>
      </c>
      <c r="P29">
        <f t="shared" si="7"/>
        <v>1.8615867372686028</v>
      </c>
      <c r="R29" s="5">
        <f t="shared" si="5"/>
        <v>0.66536500000000021</v>
      </c>
      <c r="T29">
        <f t="shared" si="6"/>
        <v>0.86158673726860269</v>
      </c>
    </row>
    <row r="30" spans="1:21" x14ac:dyDescent="0.2">
      <c r="A30" t="s">
        <v>42</v>
      </c>
      <c r="B30" t="s">
        <v>76</v>
      </c>
      <c r="C30" s="1">
        <v>12.508902800000001</v>
      </c>
      <c r="D30" s="3">
        <v>1040.558904</v>
      </c>
      <c r="E30" s="1">
        <v>886.05671793407998</v>
      </c>
      <c r="F30" s="1">
        <v>815.17218049935366</v>
      </c>
      <c r="G30" s="1">
        <v>43781.159800000001</v>
      </c>
      <c r="H30" s="1">
        <v>9866.1598000000013</v>
      </c>
      <c r="I30" s="1">
        <v>0.29090844169246649</v>
      </c>
      <c r="J30" s="1">
        <v>70.358904000000052</v>
      </c>
      <c r="K30" s="1">
        <v>59.912013934080164</v>
      </c>
      <c r="L30" s="1">
        <v>55.119052819353783</v>
      </c>
      <c r="M30" s="6">
        <v>140.22617236902943</v>
      </c>
      <c r="N30" s="1">
        <v>164.67748540143407</v>
      </c>
      <c r="O30" s="1">
        <v>178.9972667406891</v>
      </c>
      <c r="P30">
        <f t="shared" si="7"/>
        <v>4.0114236306186744</v>
      </c>
      <c r="R30" s="5">
        <f t="shared" si="5"/>
        <v>7.2520000000000057E-2</v>
      </c>
      <c r="T30">
        <f t="shared" si="6"/>
        <v>3.0114236306186744</v>
      </c>
    </row>
    <row r="31" spans="1:21" x14ac:dyDescent="0.2">
      <c r="A31" t="s">
        <v>43</v>
      </c>
      <c r="B31" t="s">
        <v>77</v>
      </c>
      <c r="C31" s="1">
        <v>12.810680074999999</v>
      </c>
      <c r="D31" s="3">
        <v>1150.8682185</v>
      </c>
      <c r="E31" s="1">
        <v>979.98730541711996</v>
      </c>
      <c r="F31" s="1">
        <v>901.58832098375024</v>
      </c>
      <c r="G31" s="1">
        <v>44837.380262499988</v>
      </c>
      <c r="H31" s="1">
        <v>10922.380262499988</v>
      </c>
      <c r="I31" s="1">
        <v>0.32205160732714105</v>
      </c>
      <c r="J31" s="1">
        <v>180.66821850000008</v>
      </c>
      <c r="K31" s="1">
        <v>153.84260141712014</v>
      </c>
      <c r="L31" s="1">
        <v>141.53519330375036</v>
      </c>
      <c r="M31" s="6">
        <v>60.455460031560463</v>
      </c>
      <c r="N31" s="1">
        <v>70.997111085541661</v>
      </c>
      <c r="O31" s="1">
        <v>77.170772919067119</v>
      </c>
      <c r="P31">
        <f t="shared" si="7"/>
        <v>1.7294379278378287</v>
      </c>
      <c r="R31" s="5">
        <f t="shared" si="5"/>
        <v>0.18621750000000009</v>
      </c>
      <c r="T31">
        <f t="shared" si="6"/>
        <v>0.72943792783782868</v>
      </c>
    </row>
    <row r="32" spans="1:21" x14ac:dyDescent="0.2">
      <c r="A32" t="s">
        <v>44</v>
      </c>
      <c r="B32" t="s">
        <v>78</v>
      </c>
      <c r="C32" s="1">
        <v>12.104085856999998</v>
      </c>
      <c r="D32" s="1">
        <v>1070.0293111200001</v>
      </c>
      <c r="E32" s="1">
        <v>911.15135900490225</v>
      </c>
      <c r="F32" s="1">
        <v>838.25925028451013</v>
      </c>
      <c r="G32" s="1">
        <v>42364.300499499994</v>
      </c>
      <c r="H32" s="1">
        <v>8449.3004994999937</v>
      </c>
      <c r="I32" s="1">
        <v>0.2491316673890607</v>
      </c>
      <c r="J32" s="1">
        <v>99.82931112000017</v>
      </c>
      <c r="K32" s="1">
        <v>85.006655004902427</v>
      </c>
      <c r="L32" s="1">
        <v>78.206122604510256</v>
      </c>
      <c r="M32" s="6">
        <v>84.637471747586062</v>
      </c>
      <c r="N32" s="1">
        <v>99.395753179709445</v>
      </c>
      <c r="O32" s="1">
        <v>108.03886215185805</v>
      </c>
      <c r="P32">
        <f t="shared" si="7"/>
        <v>2.4212081701167034</v>
      </c>
      <c r="R32">
        <f t="shared" si="5"/>
        <v>0.10289560000000018</v>
      </c>
      <c r="T32">
        <f t="shared" si="6"/>
        <v>1.4212081701167034</v>
      </c>
    </row>
    <row r="33" spans="1:20" x14ac:dyDescent="0.2">
      <c r="A33" t="s">
        <v>45</v>
      </c>
      <c r="B33" t="s">
        <v>79</v>
      </c>
      <c r="C33" s="1">
        <v>21.379560599399998</v>
      </c>
      <c r="D33" s="1">
        <v>1544.7151067039999</v>
      </c>
      <c r="E33" s="1">
        <v>1315.35580766059</v>
      </c>
      <c r="F33" s="1">
        <v>1210.1273430477427</v>
      </c>
      <c r="G33" s="1">
        <v>74828.462097899988</v>
      </c>
      <c r="H33" s="1">
        <v>40913.462097899988</v>
      </c>
      <c r="I33" s="1">
        <v>1.2063530030340555</v>
      </c>
      <c r="J33" s="1">
        <v>574.515106704</v>
      </c>
      <c r="K33" s="1">
        <v>489.2111036605902</v>
      </c>
      <c r="L33" s="1">
        <v>450.0742153677428</v>
      </c>
      <c r="M33" s="6">
        <v>71.213901289073164</v>
      </c>
      <c r="N33" s="1">
        <v>83.631507526626663</v>
      </c>
      <c r="O33" s="1">
        <v>90.903812528942069</v>
      </c>
      <c r="P33">
        <f t="shared" si="7"/>
        <v>2.0372026251115667</v>
      </c>
      <c r="R33">
        <f t="shared" si="5"/>
        <v>0.59216152</v>
      </c>
      <c r="T33">
        <f t="shared" si="6"/>
        <v>1.0372026251115667</v>
      </c>
    </row>
    <row r="34" spans="1:20" x14ac:dyDescent="0.2">
      <c r="A34" t="s">
        <v>46</v>
      </c>
      <c r="B34" t="s">
        <v>80</v>
      </c>
      <c r="C34" s="1">
        <v>12.389737371199999</v>
      </c>
      <c r="D34" s="1">
        <v>1013.5028977920001</v>
      </c>
      <c r="E34" s="1">
        <v>863.01798752784373</v>
      </c>
      <c r="F34" s="1">
        <v>793.97654852561629</v>
      </c>
      <c r="G34" s="1">
        <v>43364.08079919999</v>
      </c>
      <c r="H34" s="1">
        <v>9449.08079919999</v>
      </c>
      <c r="I34" s="1">
        <v>0.2786106678224971</v>
      </c>
      <c r="J34" s="1">
        <v>43.302897792000181</v>
      </c>
      <c r="K34" s="1">
        <v>36.87328352784391</v>
      </c>
      <c r="L34" s="1">
        <v>33.92342084561642</v>
      </c>
      <c r="M34" s="6">
        <v>218.20897170871604</v>
      </c>
      <c r="N34" s="1">
        <v>256.258187369312</v>
      </c>
      <c r="O34" s="1">
        <v>278.54150801012156</v>
      </c>
      <c r="P34">
        <f t="shared" si="7"/>
        <v>6.2422628439273566</v>
      </c>
      <c r="R34">
        <f t="shared" si="5"/>
        <v>4.4632960000000187E-2</v>
      </c>
      <c r="T34">
        <f t="shared" si="6"/>
        <v>5.2422628439273558</v>
      </c>
    </row>
    <row r="35" spans="1:20" x14ac:dyDescent="0.2">
      <c r="A35" t="s">
        <v>47</v>
      </c>
      <c r="B35" t="s">
        <v>81</v>
      </c>
      <c r="C35" s="1">
        <v>12.732063993499999</v>
      </c>
      <c r="D35" s="1">
        <v>1133.0187699600001</v>
      </c>
      <c r="E35" s="1">
        <v>964.78814299633916</v>
      </c>
      <c r="F35" s="1">
        <v>887.60509155663203</v>
      </c>
      <c r="G35" s="1">
        <v>44562.223977249989</v>
      </c>
      <c r="H35" s="1">
        <v>10647.223977249989</v>
      </c>
      <c r="I35" s="1">
        <v>0.31393849262125872</v>
      </c>
      <c r="J35" s="1">
        <v>162.81876996000017</v>
      </c>
      <c r="K35" s="1">
        <v>138.64343899633934</v>
      </c>
      <c r="L35" s="1">
        <v>127.55196387663216</v>
      </c>
      <c r="M35" s="6">
        <v>65.393099210033967</v>
      </c>
      <c r="N35" s="1">
        <v>76.795729061013205</v>
      </c>
      <c r="O35" s="1">
        <v>83.473618544579594</v>
      </c>
      <c r="P35">
        <f t="shared" si="7"/>
        <v>1.8706880393210954</v>
      </c>
      <c r="R35">
        <f t="shared" si="5"/>
        <v>0.16781980000000019</v>
      </c>
      <c r="T35">
        <f t="shared" si="6"/>
        <v>0.87068803932109551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5"/>
  <sheetViews>
    <sheetView topLeftCell="I1" workbookViewId="0">
      <selection activeCell="N43" sqref="N43"/>
    </sheetView>
  </sheetViews>
  <sheetFormatPr baseColWidth="10" defaultColWidth="8.83203125" defaultRowHeight="15" x14ac:dyDescent="0.2"/>
  <cols>
    <col min="3" max="3" width="9.6640625" bestFit="1" customWidth="1"/>
    <col min="4" max="6" width="10.6640625" bestFit="1" customWidth="1"/>
    <col min="7" max="8" width="14.6640625" bestFit="1" customWidth="1"/>
    <col min="9" max="9" width="9.6640625" bestFit="1" customWidth="1"/>
    <col min="10" max="12" width="10.6640625" bestFit="1" customWidth="1"/>
    <col min="13" max="15" width="12.6640625" bestFit="1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 t="s">
        <v>85</v>
      </c>
      <c r="S1" t="s">
        <v>86</v>
      </c>
    </row>
    <row r="2" spans="1:21" x14ac:dyDescent="0.2">
      <c r="A2" t="s">
        <v>14</v>
      </c>
      <c r="B2" t="s">
        <v>48</v>
      </c>
      <c r="C2" s="1">
        <v>3.0465450027211549</v>
      </c>
      <c r="D2" s="1">
        <v>17.986887958823999</v>
      </c>
      <c r="E2" s="1">
        <v>14.569379246647442</v>
      </c>
      <c r="F2" s="1">
        <v>14.336269178701082</v>
      </c>
      <c r="G2" s="7">
        <v>41433.012037007713</v>
      </c>
      <c r="H2" s="1">
        <v>22329.724107340568</v>
      </c>
      <c r="I2" s="1">
        <v>1.1688942861329548</v>
      </c>
      <c r="J2" s="1">
        <v>8.8068879588239994</v>
      </c>
      <c r="K2" s="1">
        <v>7.1335792466474404</v>
      </c>
      <c r="L2" s="1">
        <v>7.0194419787010824</v>
      </c>
      <c r="M2" s="1">
        <v>2535.4840678956812</v>
      </c>
      <c r="N2" s="1">
        <v>3130.2272443156558</v>
      </c>
      <c r="O2" s="6">
        <v>3181.1252482882674</v>
      </c>
      <c r="P2">
        <f>O2/$P$6</f>
        <v>1.2184155852634893</v>
      </c>
      <c r="Q2" t="s">
        <v>84</v>
      </c>
      <c r="S2">
        <f>(F2-$F$6)/$F$6</f>
        <v>0.95935598680000023</v>
      </c>
      <c r="U2">
        <f>(O2-$P$6)/$P$6</f>
        <v>0.21841558526348928</v>
      </c>
    </row>
    <row r="3" spans="1:21" x14ac:dyDescent="0.2">
      <c r="A3" t="s">
        <v>15</v>
      </c>
      <c r="B3" t="s">
        <v>49</v>
      </c>
      <c r="C3" s="1">
        <v>9.568922734884719</v>
      </c>
      <c r="D3" s="1">
        <v>53.285508754343994</v>
      </c>
      <c r="E3" s="1">
        <v>43.161262091018649</v>
      </c>
      <c r="F3" s="1">
        <v>42.470681897562343</v>
      </c>
      <c r="G3" s="7">
        <v>130137.3491944322</v>
      </c>
      <c r="H3" s="1">
        <v>111034.06126476506</v>
      </c>
      <c r="I3" s="1">
        <v>5.8123010904489734</v>
      </c>
      <c r="J3" s="1">
        <v>44.105508754343994</v>
      </c>
      <c r="K3" s="1">
        <v>35.725462091018649</v>
      </c>
      <c r="L3" s="1">
        <v>35.153854697562345</v>
      </c>
      <c r="M3" s="1">
        <v>2517.4646977364068</v>
      </c>
      <c r="N3" s="1">
        <v>3107.9811083165505</v>
      </c>
      <c r="O3" s="6">
        <v>3158.51738650056</v>
      </c>
      <c r="P3">
        <f t="shared" ref="P3:P5" si="0">O3/$P$6</f>
        <v>1.2097564571243355</v>
      </c>
      <c r="S3">
        <f t="shared" ref="S3:S18" si="1">(F3-$F$6)/$F$6</f>
        <v>4.8045216508000008</v>
      </c>
      <c r="U3">
        <f t="shared" ref="U3:U18" si="2">(O3-$P$6)/$P$6</f>
        <v>0.20975645712433547</v>
      </c>
    </row>
    <row r="4" spans="1:21" x14ac:dyDescent="0.2">
      <c r="A4" t="s">
        <v>16</v>
      </c>
      <c r="B4" t="s">
        <v>50</v>
      </c>
      <c r="C4" s="1">
        <v>3.0804361390412542</v>
      </c>
      <c r="D4" s="1">
        <v>17.933586238655998</v>
      </c>
      <c r="E4" s="1">
        <v>14.526204853311361</v>
      </c>
      <c r="F4" s="1">
        <v>14.293785575658379</v>
      </c>
      <c r="G4" s="7">
        <v>41893.931490961055</v>
      </c>
      <c r="H4" s="1">
        <v>22790.643561293909</v>
      </c>
      <c r="I4" s="1">
        <v>1.1930220412948052</v>
      </c>
      <c r="J4" s="1">
        <v>8.7535862386559984</v>
      </c>
      <c r="K4" s="1">
        <v>7.0904048533113597</v>
      </c>
      <c r="L4" s="1">
        <v>6.9769583756583797</v>
      </c>
      <c r="M4" s="1">
        <v>2603.577886815121</v>
      </c>
      <c r="N4" s="1">
        <v>3214.2936874260749</v>
      </c>
      <c r="O4" s="6">
        <v>3266.5586254330024</v>
      </c>
      <c r="P4">
        <f t="shared" si="0"/>
        <v>1.2511377669100152</v>
      </c>
      <c r="S4">
        <f t="shared" si="1"/>
        <v>0.95354969920000021</v>
      </c>
      <c r="U4">
        <f t="shared" si="2"/>
        <v>0.25113776691001527</v>
      </c>
    </row>
    <row r="5" spans="1:21" x14ac:dyDescent="0.2">
      <c r="A5" t="s">
        <v>17</v>
      </c>
      <c r="B5" t="s">
        <v>51</v>
      </c>
      <c r="C5" s="1">
        <v>3.0284053747372286</v>
      </c>
      <c r="D5" s="1">
        <v>17.8047936</v>
      </c>
      <c r="E5" s="1">
        <v>14.421882816000004</v>
      </c>
      <c r="F5" s="1">
        <v>14.191132690944002</v>
      </c>
      <c r="G5" s="7">
        <v>41186.313096426311</v>
      </c>
      <c r="H5" s="1">
        <v>22083.025166759166</v>
      </c>
      <c r="I5" s="1">
        <v>1.1559803342787149</v>
      </c>
      <c r="J5" s="1">
        <v>8.6247936000000003</v>
      </c>
      <c r="K5" s="1">
        <v>6.9860828160000024</v>
      </c>
      <c r="L5" s="1">
        <v>6.8743054909440025</v>
      </c>
      <c r="M5" s="1">
        <v>2560.4120157448365</v>
      </c>
      <c r="N5" s="1">
        <v>3161.0024885738712</v>
      </c>
      <c r="O5" s="6">
        <v>3212.4009030222269</v>
      </c>
      <c r="P5">
        <f t="shared" si="0"/>
        <v>1.2303945996665471</v>
      </c>
      <c r="S5">
        <f t="shared" si="1"/>
        <v>0.93952000000000035</v>
      </c>
      <c r="U5">
        <f t="shared" si="2"/>
        <v>0.23039459966654713</v>
      </c>
    </row>
    <row r="6" spans="1:21" x14ac:dyDescent="0.2">
      <c r="A6" t="s">
        <v>18</v>
      </c>
      <c r="B6" t="s">
        <v>52</v>
      </c>
      <c r="C6" s="1">
        <v>1.4046535242402314</v>
      </c>
      <c r="D6" s="1">
        <v>9.18</v>
      </c>
      <c r="E6" s="1">
        <v>7.4358000000000013</v>
      </c>
      <c r="F6" s="3">
        <v>7.3168271999999996</v>
      </c>
      <c r="G6" s="7">
        <v>19103.287929667145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 t="e">
        <v>#N/A</v>
      </c>
      <c r="N6" s="1" t="e">
        <v>#N/A</v>
      </c>
      <c r="O6" s="6" t="e">
        <v>#N/A</v>
      </c>
      <c r="P6" s="2">
        <f>G6/F6</f>
        <v>2610.870450742249</v>
      </c>
      <c r="Q6" s="2" t="s">
        <v>82</v>
      </c>
      <c r="S6">
        <f t="shared" si="1"/>
        <v>0</v>
      </c>
    </row>
    <row r="7" spans="1:21" x14ac:dyDescent="0.2">
      <c r="A7" t="s">
        <v>19</v>
      </c>
      <c r="B7" t="s">
        <v>53</v>
      </c>
      <c r="C7" s="1">
        <v>2.846969280812373</v>
      </c>
      <c r="D7" s="1">
        <v>15.906546696887998</v>
      </c>
      <c r="E7" s="1">
        <v>12.884302824479281</v>
      </c>
      <c r="F7" s="3">
        <v>12.678153979287613</v>
      </c>
      <c r="G7" s="7">
        <v>38718.782219048277</v>
      </c>
      <c r="H7" s="1">
        <v>19615.494289381131</v>
      </c>
      <c r="I7" s="1">
        <v>1.0268124713190621</v>
      </c>
      <c r="J7" s="1">
        <v>6.7265466968879988</v>
      </c>
      <c r="K7" s="1">
        <v>5.4485028244792799</v>
      </c>
      <c r="L7" s="1">
        <v>5.3613267792876131</v>
      </c>
      <c r="M7" s="1">
        <v>2916.1314376151045</v>
      </c>
      <c r="N7" s="1">
        <v>3600.162268660622</v>
      </c>
      <c r="O7" s="6">
        <v>3658.7014925412814</v>
      </c>
      <c r="P7">
        <f>O7/$P$6</f>
        <v>1.4013339848023263</v>
      </c>
      <c r="S7" s="5">
        <f>(F7-$F$6)/$F$6</f>
        <v>0.73273929160000029</v>
      </c>
      <c r="U7">
        <f t="shared" si="2"/>
        <v>0.40133398480232624</v>
      </c>
    </row>
    <row r="8" spans="1:21" x14ac:dyDescent="0.2">
      <c r="A8" t="s">
        <v>20</v>
      </c>
      <c r="B8" t="s">
        <v>54</v>
      </c>
      <c r="C8" s="1">
        <v>8.6090585485615279</v>
      </c>
      <c r="D8" s="1">
        <v>43.280057923128005</v>
      </c>
      <c r="E8" s="1">
        <v>35.056846917733694</v>
      </c>
      <c r="F8" s="3">
        <v>34.495937367049947</v>
      </c>
      <c r="G8" s="7">
        <v>117083.19626043679</v>
      </c>
      <c r="H8" s="1">
        <v>97979.908330769642</v>
      </c>
      <c r="I8" s="1">
        <v>5.1289552192012025</v>
      </c>
      <c r="J8" s="1">
        <v>34.100057923128006</v>
      </c>
      <c r="K8" s="1">
        <v>27.621046917733693</v>
      </c>
      <c r="L8" s="1">
        <v>27.179110167049949</v>
      </c>
      <c r="M8" s="1">
        <v>2873.3062140729035</v>
      </c>
      <c r="N8" s="1">
        <v>3547.2916223122252</v>
      </c>
      <c r="O8" s="6">
        <v>3604.9711608864086</v>
      </c>
      <c r="P8">
        <f t="shared" ref="P8:P18" si="3">O8/$P$6</f>
        <v>1.3807545142125091</v>
      </c>
      <c r="S8" s="5">
        <f t="shared" si="1"/>
        <v>3.7146032596000014</v>
      </c>
      <c r="U8">
        <f t="shared" si="2"/>
        <v>0.38075451421250905</v>
      </c>
    </row>
    <row r="9" spans="1:21" x14ac:dyDescent="0.2">
      <c r="A9" t="s">
        <v>21</v>
      </c>
      <c r="B9" t="s">
        <v>55</v>
      </c>
      <c r="C9" s="1">
        <v>2.8523495997169315</v>
      </c>
      <c r="D9" s="1">
        <v>15.556053367871998</v>
      </c>
      <c r="E9" s="1">
        <v>12.600403227976319</v>
      </c>
      <c r="F9" s="3">
        <v>12.398796776328698</v>
      </c>
      <c r="G9" s="7">
        <v>38791.954556150267</v>
      </c>
      <c r="H9" s="1">
        <v>19688.666626483122</v>
      </c>
      <c r="I9" s="1">
        <v>1.0306428243646419</v>
      </c>
      <c r="J9" s="1">
        <v>6.3760533678719984</v>
      </c>
      <c r="K9" s="1">
        <v>5.1646032279763174</v>
      </c>
      <c r="L9" s="1">
        <v>5.0819695763286985</v>
      </c>
      <c r="M9" s="1">
        <v>3087.9080664053781</v>
      </c>
      <c r="N9" s="1">
        <v>3812.2321807473813</v>
      </c>
      <c r="O9" s="6">
        <v>3874.2196958814834</v>
      </c>
      <c r="P9">
        <f t="shared" si="3"/>
        <v>1.4838804793168021</v>
      </c>
      <c r="S9" s="5">
        <f t="shared" si="1"/>
        <v>0.69455919040000003</v>
      </c>
      <c r="U9">
        <f t="shared" si="2"/>
        <v>0.48388047931680206</v>
      </c>
    </row>
    <row r="10" spans="1:21" x14ac:dyDescent="0.2">
      <c r="A10" t="s">
        <v>22</v>
      </c>
      <c r="B10" t="s">
        <v>56</v>
      </c>
      <c r="C10" s="1">
        <v>2.8327517359687588</v>
      </c>
      <c r="D10" s="1">
        <v>15.765335424</v>
      </c>
      <c r="E10" s="1">
        <v>12.769921693440002</v>
      </c>
      <c r="F10" s="3">
        <v>12.565602946344962</v>
      </c>
      <c r="G10" s="7">
        <v>38525.423609175123</v>
      </c>
      <c r="H10" s="1">
        <v>19422.135679507977</v>
      </c>
      <c r="I10" s="1">
        <v>1.0166907262778395</v>
      </c>
      <c r="J10" s="1">
        <v>6.5853354240000002</v>
      </c>
      <c r="K10" s="1">
        <v>5.3341216934400011</v>
      </c>
      <c r="L10" s="1">
        <v>5.248775746344962</v>
      </c>
      <c r="M10" s="1">
        <v>2949.3008979808005</v>
      </c>
      <c r="N10" s="1">
        <v>3641.112219729383</v>
      </c>
      <c r="O10" s="6">
        <v>3700.3172964729492</v>
      </c>
      <c r="P10">
        <f t="shared" si="3"/>
        <v>1.4172734213683331</v>
      </c>
      <c r="S10" s="5">
        <f t="shared" si="1"/>
        <v>0.71735680000000035</v>
      </c>
      <c r="U10">
        <f t="shared" si="2"/>
        <v>0.41727342136833312</v>
      </c>
    </row>
    <row r="11" spans="1:21" x14ac:dyDescent="0.2">
      <c r="A11" t="s">
        <v>23</v>
      </c>
      <c r="B11" t="s">
        <v>57</v>
      </c>
      <c r="C11" s="1">
        <v>2.6790450027211552</v>
      </c>
      <c r="D11" s="1">
        <v>17.986887958823999</v>
      </c>
      <c r="E11" s="1">
        <v>14.569379246647442</v>
      </c>
      <c r="F11" s="3">
        <v>14.336269178701082</v>
      </c>
      <c r="G11" s="7">
        <v>36435.012037007713</v>
      </c>
      <c r="H11" s="1">
        <v>17331.724107340568</v>
      </c>
      <c r="I11" s="1">
        <v>0.90726393127460725</v>
      </c>
      <c r="J11" s="1">
        <v>8.8068879588239994</v>
      </c>
      <c r="K11" s="1">
        <v>7.1335792466474404</v>
      </c>
      <c r="L11" s="1">
        <v>7.0194419787010824</v>
      </c>
      <c r="M11" s="1">
        <v>1967.9737256081667</v>
      </c>
      <c r="N11" s="1">
        <v>2429.5971921088471</v>
      </c>
      <c r="O11" s="6">
        <v>2469.1028375089909</v>
      </c>
      <c r="P11">
        <f t="shared" si="3"/>
        <v>0.94570101584590127</v>
      </c>
      <c r="S11" s="5">
        <f t="shared" si="1"/>
        <v>0.95935598680000023</v>
      </c>
      <c r="U11">
        <f t="shared" si="2"/>
        <v>-5.429898415409877E-2</v>
      </c>
    </row>
    <row r="12" spans="1:21" x14ac:dyDescent="0.2">
      <c r="A12" t="s">
        <v>24</v>
      </c>
      <c r="B12" t="s">
        <v>58</v>
      </c>
      <c r="C12" s="1">
        <v>7.8014227348847189</v>
      </c>
      <c r="D12" s="1">
        <v>53.285508754343994</v>
      </c>
      <c r="E12" s="1">
        <v>43.161262091018649</v>
      </c>
      <c r="F12" s="3">
        <v>42.470681897562343</v>
      </c>
      <c r="G12" s="7">
        <v>106099.34919443217</v>
      </c>
      <c r="H12" s="1">
        <v>86996.061264765027</v>
      </c>
      <c r="I12" s="1">
        <v>4.5539836694635865</v>
      </c>
      <c r="J12" s="1">
        <v>44.105508754343994</v>
      </c>
      <c r="K12" s="1">
        <v>35.725462091018649</v>
      </c>
      <c r="L12" s="1">
        <v>35.153854697562345</v>
      </c>
      <c r="M12" s="1">
        <v>1972.4534127768495</v>
      </c>
      <c r="N12" s="1">
        <v>2435.1276700948752</v>
      </c>
      <c r="O12" s="6">
        <v>2474.7232419663369</v>
      </c>
      <c r="P12">
        <f t="shared" si="3"/>
        <v>0.94785370957903847</v>
      </c>
      <c r="S12" s="5">
        <f t="shared" si="1"/>
        <v>4.8045216508000008</v>
      </c>
      <c r="U12">
        <f t="shared" si="2"/>
        <v>-5.2146290420961541E-2</v>
      </c>
    </row>
    <row r="13" spans="1:21" x14ac:dyDescent="0.2">
      <c r="A13" t="s">
        <v>25</v>
      </c>
      <c r="B13" t="s">
        <v>59</v>
      </c>
      <c r="C13" s="1">
        <v>2.6604361390412539</v>
      </c>
      <c r="D13" s="1">
        <v>17.933586238655998</v>
      </c>
      <c r="E13" s="1">
        <v>14.526204853311361</v>
      </c>
      <c r="F13" s="3">
        <v>14.293785575658379</v>
      </c>
      <c r="G13" s="7">
        <v>36181.931490961055</v>
      </c>
      <c r="H13" s="1">
        <v>17078.643561293909</v>
      </c>
      <c r="I13" s="1">
        <v>0.89401592145669384</v>
      </c>
      <c r="J13" s="1">
        <v>8.7535862386559984</v>
      </c>
      <c r="K13" s="1">
        <v>7.0904048533113597</v>
      </c>
      <c r="L13" s="1">
        <v>6.9769583756583797</v>
      </c>
      <c r="M13" s="1">
        <v>1951.0453310980481</v>
      </c>
      <c r="N13" s="1">
        <v>2408.6979396272195</v>
      </c>
      <c r="O13" s="6">
        <v>2447.8637597837592</v>
      </c>
      <c r="P13">
        <f t="shared" si="3"/>
        <v>0.93756615119982367</v>
      </c>
      <c r="S13" s="5">
        <f t="shared" si="1"/>
        <v>0.95354969920000021</v>
      </c>
      <c r="U13">
        <f t="shared" si="2"/>
        <v>-6.2433848800176328E-2</v>
      </c>
    </row>
    <row r="14" spans="1:21" x14ac:dyDescent="0.2">
      <c r="A14" t="s">
        <v>26</v>
      </c>
      <c r="B14" t="s">
        <v>60</v>
      </c>
      <c r="C14" s="1">
        <v>2.6609053747372284</v>
      </c>
      <c r="D14" s="1">
        <v>17.8047936</v>
      </c>
      <c r="E14" s="1">
        <v>14.421882816000004</v>
      </c>
      <c r="F14" s="3">
        <v>14.191132690944002</v>
      </c>
      <c r="G14" s="7">
        <v>36188.313096426304</v>
      </c>
      <c r="H14" s="1">
        <v>17085.025166759158</v>
      </c>
      <c r="I14" s="1">
        <v>0.89434997942036709</v>
      </c>
      <c r="J14" s="1">
        <v>8.6247936000000003</v>
      </c>
      <c r="K14" s="1">
        <v>6.9860828160000024</v>
      </c>
      <c r="L14" s="1">
        <v>6.8743054909440025</v>
      </c>
      <c r="M14" s="1">
        <v>1980.9198873766854</v>
      </c>
      <c r="N14" s="1">
        <v>2445.5801078724503</v>
      </c>
      <c r="O14" s="6">
        <v>2485.3456380817584</v>
      </c>
      <c r="P14">
        <f t="shared" si="3"/>
        <v>0.95192223626997463</v>
      </c>
      <c r="S14" s="5">
        <f t="shared" si="1"/>
        <v>0.93952000000000035</v>
      </c>
      <c r="U14">
        <f t="shared" si="2"/>
        <v>-4.8077763730025348E-2</v>
      </c>
    </row>
    <row r="15" spans="1:21" x14ac:dyDescent="0.2">
      <c r="A15" t="s">
        <v>27</v>
      </c>
      <c r="B15" t="s">
        <v>61</v>
      </c>
      <c r="C15" s="1">
        <v>2.4794692808123724</v>
      </c>
      <c r="D15" s="1">
        <v>15.906546696887998</v>
      </c>
      <c r="E15" s="1">
        <v>12.884302824479281</v>
      </c>
      <c r="F15" s="1">
        <v>12.678153979287613</v>
      </c>
      <c r="G15" s="7">
        <v>33720.782219048262</v>
      </c>
      <c r="H15" s="1">
        <v>14617.494289381117</v>
      </c>
      <c r="I15" s="1">
        <v>0.76518211646071399</v>
      </c>
      <c r="J15" s="1">
        <v>6.7265466968879988</v>
      </c>
      <c r="K15" s="1">
        <v>5.4485028244792799</v>
      </c>
      <c r="L15" s="1">
        <v>5.3613267792876131</v>
      </c>
      <c r="M15" s="1">
        <v>2173.1053017358554</v>
      </c>
      <c r="N15" s="1">
        <v>2682.846051525747</v>
      </c>
      <c r="O15" s="6">
        <v>2726.4695645586853</v>
      </c>
      <c r="P15">
        <f t="shared" si="3"/>
        <v>1.0442760818651773</v>
      </c>
      <c r="S15">
        <f>(F15-$F$6)/$F$6</f>
        <v>0.73273929160000029</v>
      </c>
      <c r="U15">
        <f t="shared" si="2"/>
        <v>4.4276081865177362E-2</v>
      </c>
    </row>
    <row r="16" spans="1:21" x14ac:dyDescent="0.2">
      <c r="A16" t="s">
        <v>28</v>
      </c>
      <c r="B16" t="s">
        <v>62</v>
      </c>
      <c r="C16" s="1">
        <v>6.8415585485615269</v>
      </c>
      <c r="D16" s="1">
        <v>43.280057923128005</v>
      </c>
      <c r="E16" s="1">
        <v>35.056846917733694</v>
      </c>
      <c r="F16" s="1">
        <v>34.495937367049947</v>
      </c>
      <c r="G16" s="7">
        <v>93045.196260436773</v>
      </c>
      <c r="H16" s="1">
        <v>73941.908330769627</v>
      </c>
      <c r="I16" s="1">
        <v>3.8706377982158169</v>
      </c>
      <c r="J16" s="1">
        <v>34.100057923128006</v>
      </c>
      <c r="K16" s="1">
        <v>27.621046917733693</v>
      </c>
      <c r="L16" s="1">
        <v>27.179110167049949</v>
      </c>
      <c r="M16" s="1">
        <v>2168.3807252602733</v>
      </c>
      <c r="N16" s="1">
        <v>2677.0132410620649</v>
      </c>
      <c r="O16" s="6">
        <v>2720.5419116484404</v>
      </c>
      <c r="P16">
        <f t="shared" si="3"/>
        <v>1.0420057076654312</v>
      </c>
      <c r="S16">
        <f t="shared" si="1"/>
        <v>3.7146032596000014</v>
      </c>
      <c r="U16">
        <f t="shared" si="2"/>
        <v>4.2005707665431179E-2</v>
      </c>
    </row>
    <row r="17" spans="1:21" x14ac:dyDescent="0.2">
      <c r="A17" t="s">
        <v>29</v>
      </c>
      <c r="B17" t="s">
        <v>63</v>
      </c>
      <c r="C17" s="1">
        <v>2.4323495997169315</v>
      </c>
      <c r="D17" s="1">
        <v>15.556053367871998</v>
      </c>
      <c r="E17" s="1">
        <v>12.600403227976319</v>
      </c>
      <c r="F17" s="1">
        <v>12.398796776328698</v>
      </c>
      <c r="G17" s="7">
        <v>33079.954556150267</v>
      </c>
      <c r="H17" s="1">
        <v>13976.666626483122</v>
      </c>
      <c r="I17" s="1">
        <v>0.73163670452653073</v>
      </c>
      <c r="J17" s="1">
        <v>6.3760533678719984</v>
      </c>
      <c r="K17" s="1">
        <v>5.1646032279763174</v>
      </c>
      <c r="L17" s="1">
        <v>5.0819695763286985</v>
      </c>
      <c r="M17" s="1">
        <v>2192.0560917682251</v>
      </c>
      <c r="N17" s="1">
        <v>2706.2420886027476</v>
      </c>
      <c r="O17" s="6">
        <v>2750.2460250027912</v>
      </c>
      <c r="P17">
        <f t="shared" si="3"/>
        <v>1.0533827996792866</v>
      </c>
      <c r="S17">
        <f t="shared" si="1"/>
        <v>0.69455919040000003</v>
      </c>
      <c r="U17">
        <f t="shared" si="2"/>
        <v>5.3382799679286594E-2</v>
      </c>
    </row>
    <row r="18" spans="1:21" x14ac:dyDescent="0.2">
      <c r="A18" t="s">
        <v>30</v>
      </c>
      <c r="B18" t="s">
        <v>64</v>
      </c>
      <c r="C18" s="1">
        <v>2.4652517359687587</v>
      </c>
      <c r="D18" s="1">
        <v>15.765335424</v>
      </c>
      <c r="E18" s="1">
        <v>12.769921693440002</v>
      </c>
      <c r="F18" s="1">
        <v>12.565602946344962</v>
      </c>
      <c r="G18" s="7">
        <v>33527.423609175123</v>
      </c>
      <c r="H18" s="1">
        <v>14424.135679507977</v>
      </c>
      <c r="I18" s="1">
        <v>0.75506037141949223</v>
      </c>
      <c r="J18" s="1">
        <v>6.5853354240000002</v>
      </c>
      <c r="K18" s="1">
        <v>5.3341216934400011</v>
      </c>
      <c r="L18" s="1">
        <v>5.248775746344962</v>
      </c>
      <c r="M18" s="1">
        <v>2190.3418354272089</v>
      </c>
      <c r="N18" s="1">
        <v>2704.1257227496403</v>
      </c>
      <c r="O18" s="6">
        <v>2748.0952466967883</v>
      </c>
      <c r="P18">
        <f t="shared" si="3"/>
        <v>1.0525590214234979</v>
      </c>
      <c r="S18">
        <f t="shared" si="1"/>
        <v>0.71735680000000035</v>
      </c>
      <c r="U18">
        <f t="shared" si="2"/>
        <v>5.2559021423497845E-2</v>
      </c>
    </row>
    <row r="19" spans="1:21" x14ac:dyDescent="0.2">
      <c r="A19" t="s">
        <v>31</v>
      </c>
      <c r="B19" t="s">
        <v>65</v>
      </c>
      <c r="C19" s="1">
        <v>1.3224943847366502</v>
      </c>
      <c r="D19" s="1">
        <v>17.986887958823999</v>
      </c>
      <c r="E19" s="1">
        <v>14.569379246647442</v>
      </c>
      <c r="F19" s="1">
        <v>14.336269178701082</v>
      </c>
      <c r="G19" s="1">
        <v>17985.923632418442</v>
      </c>
      <c r="H19" s="1">
        <v>10849.36791606533</v>
      </c>
      <c r="I19" s="1">
        <v>1.5202526747187677</v>
      </c>
      <c r="J19" s="1">
        <v>8.8068879588239994</v>
      </c>
      <c r="K19" s="1">
        <v>7.1335792466474404</v>
      </c>
      <c r="L19" s="1">
        <v>7.0194419787010824</v>
      </c>
      <c r="M19" s="6">
        <v>1231.9184673168099</v>
      </c>
      <c r="N19" s="1">
        <v>1520.8869966874195</v>
      </c>
      <c r="O19" s="1">
        <v>1545.6168665522553</v>
      </c>
      <c r="P19">
        <f>M19/$P$23</f>
        <v>1.584659600436412</v>
      </c>
      <c r="Q19" t="s">
        <v>84</v>
      </c>
      <c r="R19">
        <f>(D19-$D$23)/$D$23</f>
        <v>0.9593559868</v>
      </c>
      <c r="T19">
        <f>(M19-$P$23)/$P$23</f>
        <v>0.58465960043641196</v>
      </c>
    </row>
    <row r="20" spans="1:21" x14ac:dyDescent="0.2">
      <c r="A20" t="s">
        <v>32</v>
      </c>
      <c r="B20" t="s">
        <v>66</v>
      </c>
      <c r="C20" s="1">
        <v>4.4614847774209601</v>
      </c>
      <c r="D20" s="1">
        <v>53.285508754343994</v>
      </c>
      <c r="E20" s="1">
        <v>43.161262091018649</v>
      </c>
      <c r="F20" s="1">
        <v>42.470681897562343</v>
      </c>
      <c r="G20" s="1">
        <v>60676.192972925062</v>
      </c>
      <c r="H20" s="1">
        <v>53539.63725657195</v>
      </c>
      <c r="I20" s="1">
        <v>7.5021676260283598</v>
      </c>
      <c r="J20" s="1">
        <v>44.105508754343994</v>
      </c>
      <c r="K20" s="1">
        <v>35.725462091018649</v>
      </c>
      <c r="L20" s="1">
        <v>35.153854697562345</v>
      </c>
      <c r="M20" s="6">
        <v>1213.8990971575354</v>
      </c>
      <c r="N20" s="1">
        <v>1498.6408606883149</v>
      </c>
      <c r="O20" s="1">
        <v>1523.0090047645479</v>
      </c>
      <c r="P20">
        <f t="shared" ref="P20:P22" si="4">M20/$P$23</f>
        <v>1.5614806574509192</v>
      </c>
      <c r="R20">
        <f t="shared" ref="R20:R35" si="5">(D20-$D$23)/$D$23</f>
        <v>4.804521650799999</v>
      </c>
      <c r="T20">
        <f t="shared" ref="T20:T35" si="6">(M20-$P$23)/$P$23</f>
        <v>0.56148065745091935</v>
      </c>
    </row>
    <row r="21" spans="1:21" x14ac:dyDescent="0.2">
      <c r="A21" t="s">
        <v>33</v>
      </c>
      <c r="B21" t="s">
        <v>67</v>
      </c>
      <c r="C21" s="1">
        <v>1.3614945128848879</v>
      </c>
      <c r="D21" s="1">
        <v>17.933586238655998</v>
      </c>
      <c r="E21" s="1">
        <v>14.526204853311361</v>
      </c>
      <c r="F21" s="1">
        <v>14.293785575658379</v>
      </c>
      <c r="G21" s="1">
        <v>18516.325375234475</v>
      </c>
      <c r="H21" s="1">
        <v>11379.769658881363</v>
      </c>
      <c r="I21" s="1">
        <v>1.5945744853928776</v>
      </c>
      <c r="J21" s="1">
        <v>8.7535862386559984</v>
      </c>
      <c r="K21" s="1">
        <v>7.0904048533113597</v>
      </c>
      <c r="L21" s="1">
        <v>6.9769583756583797</v>
      </c>
      <c r="M21" s="6">
        <v>1300.0122862362502</v>
      </c>
      <c r="N21" s="1">
        <v>1604.9534397978396</v>
      </c>
      <c r="O21" s="1">
        <v>1631.0502436969912</v>
      </c>
      <c r="P21">
        <f t="shared" si="4"/>
        <v>1.6722510496628322</v>
      </c>
      <c r="R21">
        <f t="shared" si="5"/>
        <v>0.95354969919999988</v>
      </c>
      <c r="T21">
        <f t="shared" si="6"/>
        <v>0.67225104966283211</v>
      </c>
    </row>
    <row r="22" spans="1:21" x14ac:dyDescent="0.2">
      <c r="A22" t="s">
        <v>34</v>
      </c>
      <c r="B22" t="s">
        <v>68</v>
      </c>
      <c r="C22" s="1">
        <v>1.3218085760337848</v>
      </c>
      <c r="D22" s="1">
        <v>17.8047936</v>
      </c>
      <c r="E22" s="1">
        <v>14.421882816000004</v>
      </c>
      <c r="F22" s="1">
        <v>14.191132690944002</v>
      </c>
      <c r="G22" s="1">
        <v>17976.596634059471</v>
      </c>
      <c r="H22" s="1">
        <v>10840.040917706359</v>
      </c>
      <c r="I22" s="1">
        <v>1.5189457419728216</v>
      </c>
      <c r="J22" s="1">
        <v>8.6247936000000003</v>
      </c>
      <c r="K22" s="1">
        <v>6.9860828160000024</v>
      </c>
      <c r="L22" s="1">
        <v>6.8743054909440025</v>
      </c>
      <c r="M22" s="6">
        <v>1256.846415165965</v>
      </c>
      <c r="N22" s="1">
        <v>1551.6622409456354</v>
      </c>
      <c r="O22" s="1">
        <v>1576.8925212862148</v>
      </c>
      <c r="P22">
        <f t="shared" si="4"/>
        <v>1.6167252873518621</v>
      </c>
      <c r="R22">
        <f t="shared" si="5"/>
        <v>0.93952000000000002</v>
      </c>
      <c r="T22">
        <f t="shared" si="6"/>
        <v>0.61672528735186194</v>
      </c>
    </row>
    <row r="23" spans="1:21" x14ac:dyDescent="0.2">
      <c r="A23" t="s">
        <v>35</v>
      </c>
      <c r="B23" t="s">
        <v>69</v>
      </c>
      <c r="C23" s="1">
        <v>0.52474674384949349</v>
      </c>
      <c r="D23" s="3">
        <v>9.18</v>
      </c>
      <c r="E23" s="1">
        <v>7.4358000000000013</v>
      </c>
      <c r="F23" s="1">
        <v>7.3168271999999996</v>
      </c>
      <c r="G23" s="1">
        <v>7136.5557163531121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6" t="e">
        <v>#N/A</v>
      </c>
      <c r="N23" s="1" t="e">
        <v>#N/A</v>
      </c>
      <c r="O23" s="1" t="e">
        <v>#N/A</v>
      </c>
      <c r="P23" s="2">
        <f>G23/D23</f>
        <v>777.40258348073121</v>
      </c>
      <c r="Q23" s="2" t="s">
        <v>83</v>
      </c>
      <c r="R23">
        <f t="shared" si="5"/>
        <v>0</v>
      </c>
    </row>
    <row r="24" spans="1:21" x14ac:dyDescent="0.2">
      <c r="A24" t="s">
        <v>36</v>
      </c>
      <c r="B24" t="s">
        <v>70</v>
      </c>
      <c r="C24" s="1">
        <v>1.3223202294840886</v>
      </c>
      <c r="D24" s="3">
        <v>15.906546696887998</v>
      </c>
      <c r="E24" s="1">
        <v>12.884302824479281</v>
      </c>
      <c r="F24" s="1">
        <v>12.678153979287613</v>
      </c>
      <c r="G24" s="1">
        <v>17983.555120983605</v>
      </c>
      <c r="H24" s="1">
        <v>10846.999404630493</v>
      </c>
      <c r="I24" s="1">
        <v>1.5199207903295784</v>
      </c>
      <c r="J24" s="1">
        <v>6.7265466968879988</v>
      </c>
      <c r="K24" s="1">
        <v>5.4485028244792799</v>
      </c>
      <c r="L24" s="1">
        <v>5.3613267792876131</v>
      </c>
      <c r="M24" s="6">
        <v>1612.5658370362314</v>
      </c>
      <c r="N24" s="1">
        <v>1990.8220210323841</v>
      </c>
      <c r="O24" s="1">
        <v>2023.1931108052677</v>
      </c>
      <c r="P24">
        <f>M24/$P$23</f>
        <v>2.0742995602306236</v>
      </c>
      <c r="R24" s="5">
        <f t="shared" si="5"/>
        <v>0.73273929159999984</v>
      </c>
      <c r="T24">
        <f t="shared" si="6"/>
        <v>1.0742995602306236</v>
      </c>
    </row>
    <row r="25" spans="1:21" x14ac:dyDescent="0.2">
      <c r="A25" t="s">
        <v>37</v>
      </c>
      <c r="B25" t="s">
        <v>71</v>
      </c>
      <c r="C25" s="1">
        <v>4.460647173587212</v>
      </c>
      <c r="D25" s="3">
        <v>43.280057923128005</v>
      </c>
      <c r="E25" s="1">
        <v>35.056846917733694</v>
      </c>
      <c r="F25" s="1">
        <v>34.495937367049947</v>
      </c>
      <c r="G25" s="1">
        <v>60664.801560786087</v>
      </c>
      <c r="H25" s="1">
        <v>53528.245844432975</v>
      </c>
      <c r="I25" s="1">
        <v>7.5005714201565459</v>
      </c>
      <c r="J25" s="1">
        <v>34.100057923128006</v>
      </c>
      <c r="K25" s="1">
        <v>27.621046917733693</v>
      </c>
      <c r="L25" s="1">
        <v>27.179110167049949</v>
      </c>
      <c r="M25" s="6">
        <v>1569.7406134940318</v>
      </c>
      <c r="N25" s="1">
        <v>1937.9513746839893</v>
      </c>
      <c r="O25" s="1">
        <v>1969.462779150396</v>
      </c>
      <c r="P25">
        <f t="shared" ref="P25:P35" si="7">M25/$P$23</f>
        <v>2.0192119846909917</v>
      </c>
      <c r="R25" s="5">
        <f t="shared" si="5"/>
        <v>3.7146032596000009</v>
      </c>
      <c r="T25">
        <f t="shared" si="6"/>
        <v>1.0192119846909919</v>
      </c>
    </row>
    <row r="26" spans="1:21" x14ac:dyDescent="0.2">
      <c r="A26" t="s">
        <v>38</v>
      </c>
      <c r="B26" t="s">
        <v>72</v>
      </c>
      <c r="C26" s="1">
        <v>1.3612954783105318</v>
      </c>
      <c r="D26" s="3">
        <v>15.556053367871998</v>
      </c>
      <c r="E26" s="1">
        <v>12.600403227976319</v>
      </c>
      <c r="F26" s="1">
        <v>12.398796776328698</v>
      </c>
      <c r="G26" s="1">
        <v>18513.618505023231</v>
      </c>
      <c r="H26" s="1">
        <v>11377.062788670119</v>
      </c>
      <c r="I26" s="1">
        <v>1.5941951889480896</v>
      </c>
      <c r="J26" s="1">
        <v>6.3760533678719984</v>
      </c>
      <c r="K26" s="1">
        <v>5.1646032279763174</v>
      </c>
      <c r="L26" s="1">
        <v>5.0819695763286985</v>
      </c>
      <c r="M26" s="6">
        <v>1784.3424658265058</v>
      </c>
      <c r="N26" s="1">
        <v>2202.8919331191437</v>
      </c>
      <c r="O26" s="1">
        <v>2238.7113141454702</v>
      </c>
      <c r="P26">
        <f t="shared" si="7"/>
        <v>2.295261816390314</v>
      </c>
      <c r="R26" s="5">
        <f t="shared" si="5"/>
        <v>0.6945591903999998</v>
      </c>
      <c r="T26">
        <f t="shared" si="6"/>
        <v>1.295261816390314</v>
      </c>
    </row>
    <row r="27" spans="1:21" x14ac:dyDescent="0.2">
      <c r="A27" t="s">
        <v>39</v>
      </c>
      <c r="B27" t="s">
        <v>73</v>
      </c>
      <c r="C27" s="1">
        <v>1.3216378432986184</v>
      </c>
      <c r="D27" s="3">
        <v>15.765335424</v>
      </c>
      <c r="E27" s="1">
        <v>12.769921693440002</v>
      </c>
      <c r="F27" s="1">
        <v>12.565602946344962</v>
      </c>
      <c r="G27" s="1">
        <v>17974.27466886121</v>
      </c>
      <c r="H27" s="1">
        <v>10837.718952508098</v>
      </c>
      <c r="I27" s="1">
        <v>1.5186203798106597</v>
      </c>
      <c r="J27" s="1">
        <v>6.5853354240000002</v>
      </c>
      <c r="K27" s="1">
        <v>5.3341216934400011</v>
      </c>
      <c r="L27" s="1">
        <v>5.248775746344962</v>
      </c>
      <c r="M27" s="6">
        <v>1645.7352974019288</v>
      </c>
      <c r="N27" s="1">
        <v>2031.7719721011463</v>
      </c>
      <c r="O27" s="1">
        <v>2064.8089147369369</v>
      </c>
      <c r="P27">
        <f t="shared" si="7"/>
        <v>2.1169665915352858</v>
      </c>
      <c r="R27" s="5">
        <f t="shared" si="5"/>
        <v>0.71735680000000002</v>
      </c>
      <c r="T27">
        <f t="shared" si="6"/>
        <v>1.1169665915352855</v>
      </c>
    </row>
    <row r="28" spans="1:21" x14ac:dyDescent="0.2">
      <c r="A28" t="s">
        <v>40</v>
      </c>
      <c r="B28" t="s">
        <v>74</v>
      </c>
      <c r="C28" s="1">
        <v>0.95499438473665021</v>
      </c>
      <c r="D28" s="3">
        <v>17.986887958823999</v>
      </c>
      <c r="E28" s="1">
        <v>14.569379246647442</v>
      </c>
      <c r="F28" s="1">
        <v>14.336269178701082</v>
      </c>
      <c r="G28" s="1">
        <v>12987.923632418444</v>
      </c>
      <c r="H28" s="1">
        <v>5851.3679160653319</v>
      </c>
      <c r="I28" s="1">
        <v>0.81991483688093025</v>
      </c>
      <c r="J28" s="1">
        <v>8.8068879588239994</v>
      </c>
      <c r="K28" s="1">
        <v>7.1335792466474404</v>
      </c>
      <c r="L28" s="1">
        <v>7.0194419787010824</v>
      </c>
      <c r="M28" s="6">
        <v>664.40812502929543</v>
      </c>
      <c r="N28" s="1">
        <v>820.25694448061154</v>
      </c>
      <c r="O28" s="1">
        <v>833.59445577297902</v>
      </c>
      <c r="P28">
        <f t="shared" si="7"/>
        <v>0.85465129541309726</v>
      </c>
      <c r="R28" s="5">
        <f t="shared" si="5"/>
        <v>0.9593559868</v>
      </c>
      <c r="T28">
        <f t="shared" si="6"/>
        <v>-0.14534870458690272</v>
      </c>
    </row>
    <row r="29" spans="1:21" x14ac:dyDescent="0.2">
      <c r="A29" t="s">
        <v>41</v>
      </c>
      <c r="B29" t="s">
        <v>75</v>
      </c>
      <c r="C29" s="1">
        <v>2.69398477742096</v>
      </c>
      <c r="D29" s="3">
        <v>53.285508754343994</v>
      </c>
      <c r="E29" s="1">
        <v>43.161262091018649</v>
      </c>
      <c r="F29" s="1">
        <v>42.470681897562343</v>
      </c>
      <c r="G29" s="1">
        <v>36638.192972925055</v>
      </c>
      <c r="H29" s="1">
        <v>29501.637256571943</v>
      </c>
      <c r="I29" s="1">
        <v>4.1338761202368532</v>
      </c>
      <c r="J29" s="1">
        <v>44.105508754343994</v>
      </c>
      <c r="K29" s="1">
        <v>35.725462091018649</v>
      </c>
      <c r="L29" s="1">
        <v>35.153854697562345</v>
      </c>
      <c r="M29" s="6">
        <v>668.88781219797852</v>
      </c>
      <c r="N29" s="1">
        <v>825.78742246663978</v>
      </c>
      <c r="O29" s="1">
        <v>839.21486023032514</v>
      </c>
      <c r="P29">
        <f t="shared" si="7"/>
        <v>0.86041367293006643</v>
      </c>
      <c r="R29" s="5">
        <f t="shared" si="5"/>
        <v>4.804521650799999</v>
      </c>
      <c r="T29">
        <f t="shared" si="6"/>
        <v>-0.13958632706993357</v>
      </c>
    </row>
    <row r="30" spans="1:21" x14ac:dyDescent="0.2">
      <c r="A30" t="s">
        <v>42</v>
      </c>
      <c r="B30" t="s">
        <v>76</v>
      </c>
      <c r="C30" s="1">
        <v>0.94149451288488784</v>
      </c>
      <c r="D30" s="3">
        <v>17.933586238655998</v>
      </c>
      <c r="E30" s="1">
        <v>14.526204853311361</v>
      </c>
      <c r="F30" s="1">
        <v>14.293785575658379</v>
      </c>
      <c r="G30" s="1">
        <v>12804.325375234475</v>
      </c>
      <c r="H30" s="1">
        <v>5667.7696588813633</v>
      </c>
      <c r="I30" s="1">
        <v>0.79418838500677735</v>
      </c>
      <c r="J30" s="1">
        <v>8.7535862386559984</v>
      </c>
      <c r="K30" s="1">
        <v>7.0904048533113597</v>
      </c>
      <c r="L30" s="1">
        <v>6.9769583756583797</v>
      </c>
      <c r="M30" s="6">
        <v>647.47973051917711</v>
      </c>
      <c r="N30" s="1">
        <v>799.35769199898402</v>
      </c>
      <c r="O30" s="1">
        <v>812.35537804774776</v>
      </c>
      <c r="P30">
        <f t="shared" si="7"/>
        <v>0.83287571237564018</v>
      </c>
      <c r="R30" s="5">
        <f t="shared" si="5"/>
        <v>0.95354969919999988</v>
      </c>
      <c r="T30">
        <f t="shared" si="6"/>
        <v>-0.1671242876243598</v>
      </c>
    </row>
    <row r="31" spans="1:21" x14ac:dyDescent="0.2">
      <c r="A31" t="s">
        <v>43</v>
      </c>
      <c r="B31" t="s">
        <v>77</v>
      </c>
      <c r="C31" s="1">
        <v>0.95430857603378472</v>
      </c>
      <c r="D31" s="3">
        <v>17.8047936</v>
      </c>
      <c r="E31" s="1">
        <v>14.421882816000004</v>
      </c>
      <c r="F31" s="1">
        <v>14.191132690944002</v>
      </c>
      <c r="G31" s="1">
        <v>12978.596634059473</v>
      </c>
      <c r="H31" s="1">
        <v>5842.0409177063611</v>
      </c>
      <c r="I31" s="1">
        <v>0.81860790413498408</v>
      </c>
      <c r="J31" s="1">
        <v>8.6247936000000003</v>
      </c>
      <c r="K31" s="1">
        <v>6.9860828160000024</v>
      </c>
      <c r="L31" s="1">
        <v>6.8743054909440025</v>
      </c>
      <c r="M31" s="6">
        <v>677.35428679781523</v>
      </c>
      <c r="N31" s="1">
        <v>836.23986024421606</v>
      </c>
      <c r="O31" s="1">
        <v>849.83725634574796</v>
      </c>
      <c r="P31">
        <f t="shared" si="7"/>
        <v>0.87130439387664349</v>
      </c>
      <c r="R31" s="5">
        <f t="shared" si="5"/>
        <v>0.93952000000000002</v>
      </c>
      <c r="T31">
        <f t="shared" si="6"/>
        <v>-0.12869560612335654</v>
      </c>
    </row>
    <row r="32" spans="1:21" x14ac:dyDescent="0.2">
      <c r="A32" t="s">
        <v>44</v>
      </c>
      <c r="B32" t="s">
        <v>78</v>
      </c>
      <c r="C32" s="1">
        <v>0.95482022948408862</v>
      </c>
      <c r="D32" s="1">
        <v>15.906546696887998</v>
      </c>
      <c r="E32" s="1">
        <v>12.884302824479281</v>
      </c>
      <c r="F32" s="1">
        <v>12.678153979287613</v>
      </c>
      <c r="G32" s="1">
        <v>12985.555120983605</v>
      </c>
      <c r="H32" s="1">
        <v>5848.9994046304928</v>
      </c>
      <c r="I32" s="1">
        <v>0.81958295249174062</v>
      </c>
      <c r="J32" s="1">
        <v>6.7265466968879988</v>
      </c>
      <c r="K32" s="1">
        <v>5.4485028244792799</v>
      </c>
      <c r="L32" s="1">
        <v>5.3613267792876131</v>
      </c>
      <c r="M32" s="6">
        <v>869.53970115698462</v>
      </c>
      <c r="N32" s="1">
        <v>1073.5058038975117</v>
      </c>
      <c r="O32" s="1">
        <v>1090.9611828226741</v>
      </c>
      <c r="P32">
        <f t="shared" si="7"/>
        <v>1.1185191812248938</v>
      </c>
      <c r="R32">
        <f t="shared" si="5"/>
        <v>0.73273929159999984</v>
      </c>
      <c r="T32">
        <f t="shared" si="6"/>
        <v>0.1185191812248938</v>
      </c>
    </row>
    <row r="33" spans="1:20" x14ac:dyDescent="0.2">
      <c r="A33" t="s">
        <v>45</v>
      </c>
      <c r="B33" t="s">
        <v>79</v>
      </c>
      <c r="C33" s="1">
        <v>2.6931471735872119</v>
      </c>
      <c r="D33" s="1">
        <v>43.280057923128005</v>
      </c>
      <c r="E33" s="1">
        <v>35.056846917733694</v>
      </c>
      <c r="F33" s="1">
        <v>34.495937367049947</v>
      </c>
      <c r="G33" s="1">
        <v>36626.80156078608</v>
      </c>
      <c r="H33" s="1">
        <v>29490.245844432968</v>
      </c>
      <c r="I33" s="1">
        <v>4.1322799143650393</v>
      </c>
      <c r="J33" s="1">
        <v>34.100057923128006</v>
      </c>
      <c r="K33" s="1">
        <v>27.621046917733693</v>
      </c>
      <c r="L33" s="1">
        <v>27.179110167049949</v>
      </c>
      <c r="M33" s="6">
        <v>864.8151246814017</v>
      </c>
      <c r="N33" s="1">
        <v>1067.6729934338289</v>
      </c>
      <c r="O33" s="1">
        <v>1085.0335299124281</v>
      </c>
      <c r="P33">
        <f t="shared" si="7"/>
        <v>1.112441794069285</v>
      </c>
      <c r="R33">
        <f t="shared" si="5"/>
        <v>3.7146032596000009</v>
      </c>
      <c r="T33">
        <f t="shared" si="6"/>
        <v>0.11244179406928496</v>
      </c>
    </row>
    <row r="34" spans="1:20" x14ac:dyDescent="0.2">
      <c r="A34" t="s">
        <v>46</v>
      </c>
      <c r="B34" t="s">
        <v>80</v>
      </c>
      <c r="C34" s="1">
        <v>0.94129547831053173</v>
      </c>
      <c r="D34" s="1">
        <v>15.556053367871998</v>
      </c>
      <c r="E34" s="1">
        <v>12.600403227976319</v>
      </c>
      <c r="F34" s="1">
        <v>12.398796776328698</v>
      </c>
      <c r="G34" s="1">
        <v>12801.618505023233</v>
      </c>
      <c r="H34" s="1">
        <v>5665.0627886701204</v>
      </c>
      <c r="I34" s="1">
        <v>0.79380908856198962</v>
      </c>
      <c r="J34" s="1">
        <v>6.3760533678719984</v>
      </c>
      <c r="K34" s="1">
        <v>5.1646032279763174</v>
      </c>
      <c r="L34" s="1">
        <v>5.0819695763286985</v>
      </c>
      <c r="M34" s="6">
        <v>888.49049118935307</v>
      </c>
      <c r="N34" s="1">
        <v>1096.9018409745102</v>
      </c>
      <c r="O34" s="1">
        <v>1114.7376432667782</v>
      </c>
      <c r="P34">
        <f t="shared" si="7"/>
        <v>1.1428962420104631</v>
      </c>
      <c r="R34">
        <f t="shared" si="5"/>
        <v>0.6945591903999998</v>
      </c>
      <c r="T34">
        <f t="shared" si="6"/>
        <v>0.14289624201046316</v>
      </c>
    </row>
    <row r="35" spans="1:20" x14ac:dyDescent="0.2">
      <c r="A35" t="s">
        <v>47</v>
      </c>
      <c r="B35" t="s">
        <v>81</v>
      </c>
      <c r="C35" s="1">
        <v>0.95413784329861828</v>
      </c>
      <c r="D35" s="1">
        <v>15.765335424</v>
      </c>
      <c r="E35" s="1">
        <v>12.769921693440002</v>
      </c>
      <c r="F35" s="1">
        <v>12.565602946344962</v>
      </c>
      <c r="G35" s="1">
        <v>12976.27466886121</v>
      </c>
      <c r="H35" s="1">
        <v>5839.7189525080976</v>
      </c>
      <c r="I35" s="1">
        <v>0.81828254197282191</v>
      </c>
      <c r="J35" s="1">
        <v>6.5853354240000002</v>
      </c>
      <c r="K35" s="1">
        <v>5.3341216934400011</v>
      </c>
      <c r="L35" s="1">
        <v>5.248775746344962</v>
      </c>
      <c r="M35" s="6">
        <v>886.77623484833703</v>
      </c>
      <c r="N35" s="1">
        <v>1094.7854751214036</v>
      </c>
      <c r="O35" s="1">
        <v>1112.5868649607758</v>
      </c>
      <c r="P35">
        <f t="shared" si="7"/>
        <v>1.1406911344157076</v>
      </c>
      <c r="R35">
        <f t="shared" si="5"/>
        <v>0.71735680000000002</v>
      </c>
      <c r="T35">
        <f t="shared" si="6"/>
        <v>0.14069113441570749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Georgia</vt:lpstr>
      <vt:lpstr>Kenya</vt:lpstr>
      <vt:lpstr>Vietnam</vt:lpstr>
      <vt:lpstr>China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Josephine Walker</cp:lastModifiedBy>
  <dcterms:created xsi:type="dcterms:W3CDTF">2021-01-25T12:45:34Z</dcterms:created>
  <dcterms:modified xsi:type="dcterms:W3CDTF">2021-01-25T14:32:38Z</dcterms:modified>
</cp:coreProperties>
</file>