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Repository\daily\office\gate\excel\"/>
    </mc:Choice>
  </mc:AlternateContent>
  <xr:revisionPtr revIDLastSave="0" documentId="13_ncr:1_{7331EC7F-491D-4C55-B0F3-ACD297DA7E61}" xr6:coauthVersionLast="45" xr6:coauthVersionMax="45" xr10:uidLastSave="{00000000-0000-0000-0000-000000000000}"/>
  <bookViews>
    <workbookView xWindow="-120" yWindow="-120" windowWidth="20730" windowHeight="11160" activeTab="2" xr2:uid="{AA77C763-8165-4E44-8D2A-A04B7AAC814C}"/>
  </bookViews>
  <sheets>
    <sheet name="VLOOKUP" sheetId="1" r:id="rId1"/>
    <sheet name="Vlookup跨表操作" sheetId="2" r:id="rId2"/>
    <sheet name="INDIRECT" sheetId="3" r:id="rId3"/>
  </sheets>
  <definedNames>
    <definedName name="第二季">INDIRECT!$C$12:$C$17</definedName>
    <definedName name="第三季">INDIRECT!$D$12:$D$17</definedName>
    <definedName name="第四季">INDIRECT!$E$12:$E$17</definedName>
    <definedName name="第一季">INDIRECT!$B$12:$B$17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7" i="2" l="1"/>
  <c r="H36" i="2"/>
  <c r="H29" i="2"/>
  <c r="H28" i="2"/>
  <c r="H20" i="2"/>
  <c r="H21" i="2"/>
  <c r="C11" i="2"/>
  <c r="C12" i="2"/>
  <c r="C13" i="2"/>
  <c r="C14" i="2"/>
  <c r="C4" i="2"/>
  <c r="C5" i="2"/>
  <c r="C6" i="2"/>
  <c r="C7" i="2"/>
  <c r="I13" i="3"/>
  <c r="A7" i="3"/>
  <c r="A6" i="3"/>
</calcChain>
</file>

<file path=xl/sharedStrings.xml><?xml version="1.0" encoding="utf-8"?>
<sst xmlns="http://schemas.openxmlformats.org/spreadsheetml/2006/main" count="137" uniqueCount="106">
  <si>
    <t>公司名</t>
    <phoneticPr fontId="2" type="noConversion"/>
  </si>
  <si>
    <t>用户名</t>
    <phoneticPr fontId="2" type="noConversion"/>
  </si>
  <si>
    <t>顾国栋</t>
  </si>
  <si>
    <t>云国栋</t>
  </si>
  <si>
    <t>殷涵越</t>
  </si>
  <si>
    <t>秦涵越</t>
  </si>
  <si>
    <t>卫慧嘉</t>
  </si>
  <si>
    <t>罗萌</t>
  </si>
  <si>
    <t>周易轩</t>
  </si>
  <si>
    <t>俞清妍</t>
  </si>
  <si>
    <t>伍益冉</t>
  </si>
  <si>
    <t>孔佳钰</t>
  </si>
  <si>
    <t>王国贤</t>
  </si>
  <si>
    <t>卞昕蕊</t>
  </si>
  <si>
    <t>韦雅涵</t>
  </si>
  <si>
    <t>柳东东</t>
  </si>
  <si>
    <t>贺淳美</t>
  </si>
  <si>
    <t>甘肃省</t>
  </si>
  <si>
    <t>青海省</t>
  </si>
  <si>
    <t>陕西省</t>
  </si>
  <si>
    <t>宁夏回族自治区</t>
  </si>
  <si>
    <t>河南省</t>
  </si>
  <si>
    <t>山东省</t>
  </si>
  <si>
    <t>安徽省</t>
  </si>
  <si>
    <t>地址</t>
    <phoneticPr fontId="2" type="noConversion"/>
  </si>
  <si>
    <t>姓名</t>
    <phoneticPr fontId="2" type="noConversion"/>
  </si>
  <si>
    <t>VLOOKUP(B4,VLOOKUP!$B$2:$D$16,3,FALSE)</t>
    <phoneticPr fontId="2" type="noConversion"/>
  </si>
  <si>
    <t>树之机械有限责任公司</t>
    <phoneticPr fontId="2" type="noConversion"/>
  </si>
  <si>
    <t>江苏省米奇妙趣玩具集团有限责任公司</t>
    <phoneticPr fontId="2" type="noConversion"/>
  </si>
  <si>
    <t>草野家私有限责任公司</t>
    <phoneticPr fontId="2" type="noConversion"/>
  </si>
  <si>
    <t>阜阳易网网络科技有限公司</t>
    <phoneticPr fontId="2" type="noConversion"/>
  </si>
  <si>
    <t>宏达家电有限责任公司</t>
    <phoneticPr fontId="2" type="noConversion"/>
  </si>
  <si>
    <t>永信科翔智能技术有限公司</t>
    <phoneticPr fontId="2" type="noConversion"/>
  </si>
  <si>
    <t>美克斯机电设备工程有限公司</t>
    <phoneticPr fontId="2" type="noConversion"/>
  </si>
  <si>
    <t>联邦数码办公设备销售有限责任公司</t>
    <phoneticPr fontId="2" type="noConversion"/>
  </si>
  <si>
    <t>三洋电梯有限公司</t>
    <phoneticPr fontId="2" type="noConversion"/>
  </si>
  <si>
    <t>优博贸易有限公司</t>
    <phoneticPr fontId="2" type="noConversion"/>
  </si>
  <si>
    <t>南威软件股份有限公司</t>
    <phoneticPr fontId="2" type="noConversion"/>
  </si>
  <si>
    <t>撒网电脑科技有限公司</t>
    <phoneticPr fontId="2" type="noConversion"/>
  </si>
  <si>
    <t>鸿鑫教学设备有限公司</t>
    <phoneticPr fontId="2" type="noConversion"/>
  </si>
  <si>
    <t>四通显示科技股份有限公司</t>
    <phoneticPr fontId="2" type="noConversion"/>
  </si>
  <si>
    <t>黑龙江省曹甸镇工业园区</t>
    <phoneticPr fontId="2" type="noConversion"/>
  </si>
  <si>
    <t>江苏省解放路一段24号</t>
    <phoneticPr fontId="2" type="noConversion"/>
  </si>
  <si>
    <t>辽宁省颍州区303号</t>
    <phoneticPr fontId="2" type="noConversion"/>
  </si>
  <si>
    <t>奥博管业有限公司</t>
    <phoneticPr fontId="2" type="noConversion"/>
  </si>
  <si>
    <t>内蒙古蒙古自治区草屯树路1号</t>
    <phoneticPr fontId="2" type="noConversion"/>
  </si>
  <si>
    <t>通配符</t>
    <phoneticPr fontId="2" type="noConversion"/>
  </si>
  <si>
    <t>易网网络</t>
    <phoneticPr fontId="2" type="noConversion"/>
  </si>
  <si>
    <t>宏达家电</t>
    <phoneticPr fontId="2" type="noConversion"/>
  </si>
  <si>
    <t>撒网电脑</t>
  </si>
  <si>
    <t>四通显示</t>
    <phoneticPr fontId="2" type="noConversion"/>
  </si>
  <si>
    <t>河北省大树区商贸中心二楼三室</t>
    <phoneticPr fontId="2" type="noConversion"/>
  </si>
  <si>
    <t>新疆维吾尔自治区喀什市红河路四段5号</t>
    <phoneticPr fontId="2" type="noConversion"/>
  </si>
  <si>
    <t>山西省大同市黄河路二段</t>
    <phoneticPr fontId="2" type="noConversion"/>
  </si>
  <si>
    <t>湖北省武汉市蔡甸区大学路一段</t>
    <phoneticPr fontId="2" type="noConversion"/>
  </si>
  <si>
    <t>VLOOKUP("*"&amp;B11&amp;"*",VLOOKUP!C2:D16,2,0)</t>
    <phoneticPr fontId="2" type="noConversion"/>
  </si>
  <si>
    <t>数字格式问题</t>
    <phoneticPr fontId="2" type="noConversion"/>
  </si>
  <si>
    <t>编号</t>
    <phoneticPr fontId="2" type="noConversion"/>
  </si>
  <si>
    <t>发货地点</t>
    <phoneticPr fontId="2" type="noConversion"/>
  </si>
  <si>
    <t>出货数量</t>
    <phoneticPr fontId="2" type="noConversion"/>
  </si>
  <si>
    <t>西宁</t>
  </si>
  <si>
    <t>西安</t>
  </si>
  <si>
    <t>银川</t>
  </si>
  <si>
    <t>郑州</t>
  </si>
  <si>
    <t>济南</t>
  </si>
  <si>
    <t>1002</t>
    <phoneticPr fontId="2" type="noConversion"/>
  </si>
  <si>
    <t>1001</t>
    <phoneticPr fontId="2" type="noConversion"/>
  </si>
  <si>
    <t>1003</t>
  </si>
  <si>
    <t>1004</t>
  </si>
  <si>
    <t>1005</t>
  </si>
  <si>
    <t>VLOOKUP(G20&amp;"",B20:D24,3,0)</t>
  </si>
  <si>
    <t>数字转为文本&amp;""</t>
    <phoneticPr fontId="2" type="noConversion"/>
  </si>
  <si>
    <t>1003</t>
    <phoneticPr fontId="2" type="noConversion"/>
  </si>
  <si>
    <t>1004</t>
    <phoneticPr fontId="2" type="noConversion"/>
  </si>
  <si>
    <t>VLOOKUP(--G28,B28:D32,3,0)</t>
  </si>
  <si>
    <t>数字转为文本</t>
    <phoneticPr fontId="2" type="noConversion"/>
  </si>
  <si>
    <t>VLOOKUP(G29*1,B29:D33,3,0)</t>
  </si>
  <si>
    <t>这里有问题</t>
    <phoneticPr fontId="2" type="noConversion"/>
  </si>
  <si>
    <t>IFERR的应用</t>
    <phoneticPr fontId="2" type="noConversion"/>
  </si>
  <si>
    <t>IFERROR(VLOOKUP(G37&amp;"",B37:D41,3,0),"查找出错")</t>
  </si>
  <si>
    <t>引用号</t>
    <phoneticPr fontId="2" type="noConversion"/>
  </si>
  <si>
    <t>对应内容</t>
    <phoneticPr fontId="2" type="noConversion"/>
  </si>
  <si>
    <t>b2</t>
    <phoneticPr fontId="2" type="noConversion"/>
  </si>
  <si>
    <t>b3</t>
    <phoneticPr fontId="2" type="noConversion"/>
  </si>
  <si>
    <t>老妇撩发少年狂</t>
    <phoneticPr fontId="2" type="noConversion"/>
  </si>
  <si>
    <t>左牵黄，右擎苍</t>
    <phoneticPr fontId="2" type="noConversion"/>
  </si>
  <si>
    <t>indirect</t>
    <phoneticPr fontId="2" type="noConversion"/>
  </si>
  <si>
    <t>INDIRECT("B2")</t>
    <phoneticPr fontId="2" type="noConversion"/>
  </si>
  <si>
    <t>INDIRECT(A2)</t>
  </si>
  <si>
    <t>动态统计</t>
    <phoneticPr fontId="2" type="noConversion"/>
  </si>
  <si>
    <t>第一季</t>
    <phoneticPr fontId="2" type="noConversion"/>
  </si>
  <si>
    <t>第二季</t>
    <phoneticPr fontId="2" type="noConversion"/>
  </si>
  <si>
    <t>第三季</t>
    <phoneticPr fontId="2" type="noConversion"/>
  </si>
  <si>
    <t>第四季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</si>
  <si>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</si>
  <si>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</si>
  <si>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</si>
  <si>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</si>
  <si>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</si>
  <si>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</si>
  <si>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查询季度</t>
    <phoneticPr fontId="2" type="noConversion"/>
  </si>
  <si>
    <t>统计结果</t>
    <phoneticPr fontId="2" type="noConversion"/>
  </si>
  <si>
    <t xml:space="preserve">季度
  产品       </t>
    <phoneticPr fontId="2" type="noConversion"/>
  </si>
  <si>
    <t>第二季</t>
  </si>
  <si>
    <t>SUM(INDIRECT(H12))</t>
    <phoneticPr fontId="2" type="noConversion"/>
  </si>
  <si>
    <t>迷你图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</si>
</sst>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5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/>
    <xf numFmtId="49" fontId="0" fillId="0" borderId="0" xfId="0" applyNumberFormat="1" applyAlignment="1"/>
    <xf numFmtId="0" fontId="3" fillId="2" borderId="0" xfId="0" applyFont="1" applyFill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quotePrefix="1" applyNumberFormat="1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176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4" fillId="4" borderId="0" xfId="0" applyFont="1" applyFill="1">
      <alignment vertical="center"/>
    </xf>
    <xf numFmtId="0" fontId="3" fillId="5" borderId="0" xfId="0" applyFont="1" applyFill="1">
      <alignment vertical="center"/>
    </xf>
    <xf numFmtId="176" fontId="0" fillId="0" borderId="0" xfId="0" quotePrefix="1" applyNumberFormat="1">
      <alignment vertical="center"/>
    </xf>
    <xf numFmtId="0" fontId="0" fillId="0" borderId="0" xfId="0" applyAlignment="1">
      <alignment horizontal="center" vertical="center"/>
    </xf>
    <xf numFmtId="0" fontId="1" fillId="5" borderId="0" xfId="0" applyFont="1" applyFill="1" applyAlignment="1">
      <alignment horizontal="right" vertical="top" wrapText="1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06680-3241-40B9-9A00-D358180BB090}">
  <dimension ref="B1:D29"/>
  <sheetViews>
    <sheetView workbookViewId="0">
      <selection activeCell="D19" sqref="D19"/>
    </sheetView>
  </sheetViews>
  <sheetFormatPr defaultRowHeight="14.25" x14ac:dyDescent="0.2"/>
  <cols>
    <col min="3" max="3" width="35.875" bestFit="1" customWidth="1"/>
    <col min="4" max="4" width="20" customWidth="1"/>
  </cols>
  <sheetData>
    <row r="1" spans="2:4" x14ac:dyDescent="0.2">
      <c r="B1" s="3" t="s">
        <v>1</v>
      </c>
      <c r="C1" s="3" t="s">
        <v>0</v>
      </c>
      <c r="D1" s="3" t="s">
        <v>24</v>
      </c>
    </row>
    <row r="2" spans="2:4" x14ac:dyDescent="0.2">
      <c r="B2" s="2" t="s">
        <v>2</v>
      </c>
      <c r="C2" s="1" t="s">
        <v>27</v>
      </c>
      <c r="D2" s="2" t="s">
        <v>41</v>
      </c>
    </row>
    <row r="3" spans="2:4" x14ac:dyDescent="0.2">
      <c r="B3" s="2" t="s">
        <v>3</v>
      </c>
      <c r="C3" s="1" t="s">
        <v>28</v>
      </c>
      <c r="D3" s="2" t="s">
        <v>42</v>
      </c>
    </row>
    <row r="4" spans="2:4" x14ac:dyDescent="0.2">
      <c r="B4" s="2" t="s">
        <v>4</v>
      </c>
      <c r="C4" s="1" t="s">
        <v>44</v>
      </c>
      <c r="D4" s="2" t="s">
        <v>43</v>
      </c>
    </row>
    <row r="5" spans="2:4" x14ac:dyDescent="0.2">
      <c r="B5" s="2" t="s">
        <v>5</v>
      </c>
      <c r="C5" s="1" t="s">
        <v>29</v>
      </c>
      <c r="D5" s="2" t="s">
        <v>45</v>
      </c>
    </row>
    <row r="6" spans="2:4" x14ac:dyDescent="0.2">
      <c r="B6" s="2" t="s">
        <v>6</v>
      </c>
      <c r="C6" s="1" t="s">
        <v>30</v>
      </c>
      <c r="D6" s="2" t="s">
        <v>51</v>
      </c>
    </row>
    <row r="7" spans="2:4" x14ac:dyDescent="0.2">
      <c r="B7" s="2" t="s">
        <v>7</v>
      </c>
      <c r="C7" s="1" t="s">
        <v>31</v>
      </c>
      <c r="D7" s="2" t="s">
        <v>52</v>
      </c>
    </row>
    <row r="8" spans="2:4" x14ac:dyDescent="0.2">
      <c r="B8" s="2" t="s">
        <v>8</v>
      </c>
      <c r="C8" s="1" t="s">
        <v>32</v>
      </c>
      <c r="D8" s="2" t="s">
        <v>17</v>
      </c>
    </row>
    <row r="9" spans="2:4" x14ac:dyDescent="0.2">
      <c r="B9" s="2" t="s">
        <v>9</v>
      </c>
      <c r="C9" s="1" t="s">
        <v>33</v>
      </c>
      <c r="D9" s="2" t="s">
        <v>18</v>
      </c>
    </row>
    <row r="10" spans="2:4" x14ac:dyDescent="0.2">
      <c r="B10" s="2" t="s">
        <v>10</v>
      </c>
      <c r="C10" s="1" t="s">
        <v>34</v>
      </c>
      <c r="D10" s="2" t="s">
        <v>19</v>
      </c>
    </row>
    <row r="11" spans="2:4" x14ac:dyDescent="0.2">
      <c r="B11" s="2" t="s">
        <v>11</v>
      </c>
      <c r="C11" s="1" t="s">
        <v>35</v>
      </c>
      <c r="D11" s="2" t="s">
        <v>20</v>
      </c>
    </row>
    <row r="12" spans="2:4" x14ac:dyDescent="0.2">
      <c r="B12" s="1" t="s">
        <v>12</v>
      </c>
      <c r="C12" s="1" t="s">
        <v>36</v>
      </c>
      <c r="D12" s="1" t="s">
        <v>21</v>
      </c>
    </row>
    <row r="13" spans="2:4" x14ac:dyDescent="0.2">
      <c r="B13" s="1" t="s">
        <v>13</v>
      </c>
      <c r="C13" s="1" t="s">
        <v>37</v>
      </c>
      <c r="D13" s="1" t="s">
        <v>22</v>
      </c>
    </row>
    <row r="14" spans="2:4" x14ac:dyDescent="0.2">
      <c r="B14" s="1" t="s">
        <v>14</v>
      </c>
      <c r="C14" s="1" t="s">
        <v>38</v>
      </c>
      <c r="D14" s="1" t="s">
        <v>53</v>
      </c>
    </row>
    <row r="15" spans="2:4" x14ac:dyDescent="0.2">
      <c r="B15" s="1" t="s">
        <v>15</v>
      </c>
      <c r="C15" s="1" t="s">
        <v>39</v>
      </c>
      <c r="D15" s="1" t="s">
        <v>23</v>
      </c>
    </row>
    <row r="16" spans="2:4" x14ac:dyDescent="0.2">
      <c r="B16" s="1" t="s">
        <v>16</v>
      </c>
      <c r="C16" s="1" t="s">
        <v>40</v>
      </c>
      <c r="D16" s="1" t="s">
        <v>54</v>
      </c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D7CCE-7813-45A0-AD34-025D80646DC4}">
  <dimension ref="B2:K40"/>
  <sheetViews>
    <sheetView topLeftCell="A19" workbookViewId="0">
      <selection activeCell="H41" sqref="H41"/>
    </sheetView>
  </sheetViews>
  <sheetFormatPr defaultRowHeight="14.25" x14ac:dyDescent="0.2"/>
  <cols>
    <col min="2" max="2" width="40.75" bestFit="1" customWidth="1"/>
  </cols>
  <sheetData>
    <row r="2" spans="2:3" x14ac:dyDescent="0.2">
      <c r="B2" t="s">
        <v>26</v>
      </c>
    </row>
    <row r="3" spans="2:3" x14ac:dyDescent="0.2">
      <c r="B3" s="3" t="s">
        <v>25</v>
      </c>
      <c r="C3" s="3" t="s">
        <v>24</v>
      </c>
    </row>
    <row r="4" spans="2:3" x14ac:dyDescent="0.2">
      <c r="B4" s="2" t="s">
        <v>4</v>
      </c>
      <c r="C4" t="str">
        <f>VLOOKUP(B4,VLOOKUP!$B$2:$D$16,3,FALSE)</f>
        <v>辽宁省颍州区303号</v>
      </c>
    </row>
    <row r="5" spans="2:3" x14ac:dyDescent="0.2">
      <c r="B5" s="2" t="s">
        <v>6</v>
      </c>
      <c r="C5" t="str">
        <f>VLOOKUP(B5,VLOOKUP!$B$2:$D$16,3,FALSE)</f>
        <v>河北省大树区商贸中心二楼三室</v>
      </c>
    </row>
    <row r="6" spans="2:3" x14ac:dyDescent="0.2">
      <c r="B6" s="2" t="s">
        <v>8</v>
      </c>
      <c r="C6" t="str">
        <f>VLOOKUP(B6,VLOOKUP!$B$2:$D$16,3,FALSE)</f>
        <v>甘肃省</v>
      </c>
    </row>
    <row r="7" spans="2:3" x14ac:dyDescent="0.2">
      <c r="B7" s="1" t="s">
        <v>13</v>
      </c>
      <c r="C7" t="str">
        <f>VLOOKUP(B7,VLOOKUP!$B$2:$D$16,3,FALSE)</f>
        <v>山东省</v>
      </c>
    </row>
    <row r="9" spans="2:3" x14ac:dyDescent="0.2">
      <c r="B9" s="2" t="s">
        <v>46</v>
      </c>
      <c r="C9" t="s">
        <v>55</v>
      </c>
    </row>
    <row r="10" spans="2:3" x14ac:dyDescent="0.2">
      <c r="B10" s="3" t="s">
        <v>0</v>
      </c>
      <c r="C10" s="3" t="s">
        <v>24</v>
      </c>
    </row>
    <row r="11" spans="2:3" x14ac:dyDescent="0.2">
      <c r="B11" s="1" t="s">
        <v>47</v>
      </c>
      <c r="C11" t="str">
        <f>VLOOKUP("*"&amp;B11&amp;"*",VLOOKUP!C2:D16,2,0)</f>
        <v>河北省大树区商贸中心二楼三室</v>
      </c>
    </row>
    <row r="12" spans="2:3" x14ac:dyDescent="0.2">
      <c r="B12" t="s">
        <v>48</v>
      </c>
      <c r="C12" t="str">
        <f>VLOOKUP("*"&amp;B12&amp;"*",VLOOKUP!C3:D17,2,0)</f>
        <v>新疆维吾尔自治区喀什市红河路四段5号</v>
      </c>
    </row>
    <row r="13" spans="2:3" x14ac:dyDescent="0.2">
      <c r="B13" t="s">
        <v>49</v>
      </c>
      <c r="C13" t="str">
        <f>VLOOKUP("*"&amp;B13&amp;"*",VLOOKUP!C4:D18,2,0)</f>
        <v>山西省大同市黄河路二段</v>
      </c>
    </row>
    <row r="14" spans="2:3" x14ac:dyDescent="0.2">
      <c r="B14" t="s">
        <v>50</v>
      </c>
      <c r="C14" t="str">
        <f>VLOOKUP("*"&amp;B14&amp;"*",VLOOKUP!C5:D19,2,0)</f>
        <v>湖北省武汉市蔡甸区大学路一段</v>
      </c>
    </row>
    <row r="17" spans="2:11" x14ac:dyDescent="0.2">
      <c r="B17" s="3" t="s">
        <v>56</v>
      </c>
    </row>
    <row r="19" spans="2:11" x14ac:dyDescent="0.2">
      <c r="B19" s="10" t="s">
        <v>57</v>
      </c>
      <c r="C19" s="10" t="s">
        <v>58</v>
      </c>
      <c r="D19" s="10" t="s">
        <v>59</v>
      </c>
      <c r="E19" s="7"/>
      <c r="G19" t="s">
        <v>57</v>
      </c>
      <c r="H19" t="s">
        <v>59</v>
      </c>
      <c r="I19" s="8" t="s">
        <v>71</v>
      </c>
    </row>
    <row r="20" spans="2:11" x14ac:dyDescent="0.2">
      <c r="B20" s="4" t="s">
        <v>66</v>
      </c>
      <c r="C20" s="2" t="s">
        <v>60</v>
      </c>
      <c r="D20">
        <v>98</v>
      </c>
      <c r="G20">
        <v>1004</v>
      </c>
      <c r="H20">
        <f>VLOOKUP(G20&amp;"",B20:D24,3,0)</f>
        <v>78</v>
      </c>
      <c r="I20" t="s">
        <v>70</v>
      </c>
    </row>
    <row r="21" spans="2:11" x14ac:dyDescent="0.2">
      <c r="B21" s="4" t="s">
        <v>65</v>
      </c>
      <c r="C21" s="2" t="s">
        <v>61</v>
      </c>
      <c r="D21">
        <v>150</v>
      </c>
      <c r="G21">
        <v>1003</v>
      </c>
      <c r="H21">
        <f>VLOOKUP(G21&amp;"",B21:D25,3,0)</f>
        <v>42</v>
      </c>
    </row>
    <row r="22" spans="2:11" x14ac:dyDescent="0.2">
      <c r="B22" s="4" t="s">
        <v>67</v>
      </c>
      <c r="C22" s="2" t="s">
        <v>62</v>
      </c>
      <c r="D22">
        <v>42</v>
      </c>
    </row>
    <row r="23" spans="2:11" x14ac:dyDescent="0.2">
      <c r="B23" s="4" t="s">
        <v>68</v>
      </c>
      <c r="C23" s="1" t="s">
        <v>63</v>
      </c>
      <c r="D23">
        <v>78</v>
      </c>
    </row>
    <row r="24" spans="2:11" x14ac:dyDescent="0.2">
      <c r="B24" s="4" t="s">
        <v>69</v>
      </c>
      <c r="C24" s="1" t="s">
        <v>64</v>
      </c>
      <c r="D24">
        <v>200</v>
      </c>
    </row>
    <row r="27" spans="2:11" x14ac:dyDescent="0.2">
      <c r="B27" s="10" t="s">
        <v>57</v>
      </c>
      <c r="C27" s="10" t="s">
        <v>58</v>
      </c>
      <c r="D27" s="10" t="s">
        <v>59</v>
      </c>
      <c r="E27" s="7"/>
      <c r="G27" t="s">
        <v>57</v>
      </c>
      <c r="H27" t="s">
        <v>59</v>
      </c>
      <c r="I27" s="11" t="s">
        <v>75</v>
      </c>
      <c r="K27" t="s">
        <v>77</v>
      </c>
    </row>
    <row r="28" spans="2:11" x14ac:dyDescent="0.2">
      <c r="B28" s="9">
        <v>1001</v>
      </c>
      <c r="C28" s="2" t="s">
        <v>60</v>
      </c>
      <c r="D28">
        <v>98</v>
      </c>
      <c r="G28" s="6" t="s">
        <v>73</v>
      </c>
      <c r="H28" s="5">
        <f>VLOOKUP(--G28,B28:D32,3,0)</f>
        <v>78</v>
      </c>
      <c r="I28" t="s">
        <v>74</v>
      </c>
    </row>
    <row r="29" spans="2:11" x14ac:dyDescent="0.2">
      <c r="B29" s="9">
        <v>1002</v>
      </c>
      <c r="C29" s="2" t="s">
        <v>61</v>
      </c>
      <c r="D29">
        <v>150</v>
      </c>
      <c r="G29" s="6" t="s">
        <v>72</v>
      </c>
      <c r="H29" s="5">
        <f>VLOOKUP(G29*1,B29:D33,3,0)</f>
        <v>42</v>
      </c>
      <c r="I29" t="s">
        <v>76</v>
      </c>
    </row>
    <row r="30" spans="2:11" x14ac:dyDescent="0.2">
      <c r="B30" s="9">
        <v>1003</v>
      </c>
      <c r="C30" s="2" t="s">
        <v>62</v>
      </c>
      <c r="D30">
        <v>42</v>
      </c>
    </row>
    <row r="31" spans="2:11" x14ac:dyDescent="0.2">
      <c r="B31" s="9">
        <v>1004</v>
      </c>
      <c r="C31" s="1" t="s">
        <v>63</v>
      </c>
      <c r="D31">
        <v>78</v>
      </c>
      <c r="I31" s="9"/>
    </row>
    <row r="32" spans="2:11" x14ac:dyDescent="0.2">
      <c r="B32" s="9">
        <v>1005</v>
      </c>
      <c r="C32" s="1" t="s">
        <v>64</v>
      </c>
      <c r="D32">
        <v>200</v>
      </c>
    </row>
    <row r="34" spans="2:9" x14ac:dyDescent="0.2">
      <c r="B34" s="12" t="s">
        <v>78</v>
      </c>
    </row>
    <row r="35" spans="2:9" x14ac:dyDescent="0.2">
      <c r="B35" s="10" t="s">
        <v>57</v>
      </c>
      <c r="C35" s="10" t="s">
        <v>58</v>
      </c>
      <c r="D35" s="10" t="s">
        <v>59</v>
      </c>
      <c r="G35" t="s">
        <v>57</v>
      </c>
      <c r="H35" t="s">
        <v>59</v>
      </c>
    </row>
    <row r="36" spans="2:9" x14ac:dyDescent="0.2">
      <c r="B36" s="9">
        <v>1001</v>
      </c>
      <c r="C36" s="2" t="s">
        <v>60</v>
      </c>
      <c r="D36">
        <v>98</v>
      </c>
      <c r="G36">
        <v>1004</v>
      </c>
      <c r="H36">
        <f>VLOOKUP(G36&amp;"",B36:D40,3,0)</f>
        <v>78</v>
      </c>
    </row>
    <row r="37" spans="2:9" x14ac:dyDescent="0.2">
      <c r="B37" s="13" t="s">
        <v>65</v>
      </c>
      <c r="C37" s="2" t="s">
        <v>61</v>
      </c>
      <c r="D37">
        <v>150</v>
      </c>
      <c r="G37">
        <v>1003</v>
      </c>
      <c r="H37" t="str">
        <f>IFERROR(VLOOKUP(G37&amp;"",B37:D41,3,0),"查找出错")</f>
        <v>查找出错</v>
      </c>
      <c r="I37" t="s">
        <v>79</v>
      </c>
    </row>
    <row r="38" spans="2:9" x14ac:dyDescent="0.2">
      <c r="B38" s="9">
        <v>1003</v>
      </c>
      <c r="C38" s="2" t="s">
        <v>62</v>
      </c>
      <c r="D38">
        <v>42</v>
      </c>
    </row>
    <row r="39" spans="2:9" x14ac:dyDescent="0.2">
      <c r="B39" s="13" t="s">
        <v>73</v>
      </c>
      <c r="C39" s="1" t="s">
        <v>63</v>
      </c>
      <c r="D39">
        <v>78</v>
      </c>
    </row>
    <row r="40" spans="2:9" x14ac:dyDescent="0.2">
      <c r="B40" s="9">
        <v>1005</v>
      </c>
      <c r="C40" s="1" t="s">
        <v>64</v>
      </c>
      <c r="D40">
        <v>200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F4C0-D6CA-43A1-82AB-EDDB2FC66339}">
  <dimension ref="A1:J17"/>
  <sheetViews>
    <sheetView tabSelected="1" topLeftCell="A10" workbookViewId="0">
      <selection activeCell="C19" sqref="C19"/>
    </sheetView>
  </sheetViews>
  <sheetFormatPr defaultRowHeight="14.25" x14ac:dyDescent="0.2"/>
  <cols>
    <col min="1" max="1" width="16.375" customWidth="1"/>
    <col min="2" max="2" width="15.125" bestFit="1" customWidth="1"/>
    <col min="5" max="5" width="15.125" bestFit="1" customWidth="1"/>
  </cols>
  <sheetData>
    <row r="1" spans="1:10" x14ac:dyDescent="0.2">
      <c r="A1" t="s">
        <v>80</v>
      </c>
      <c r="B1" t="s">
        <v>81</v>
      </c>
    </row>
    <row r="2" spans="1:10" x14ac:dyDescent="0.2">
      <c r="A2" t="s">
        <v>82</v>
      </c>
      <c r="B2" t="s">
        <v>84</v>
      </c>
    </row>
    <row r="3" spans="1:10" x14ac:dyDescent="0.2">
      <c r="A3" t="s">
        <v>83</v>
      </c>
      <c r="B3" t="s">
        <v>85</v>
      </c>
    </row>
    <row r="5" spans="1:10" x14ac:dyDescent="0.2">
      <c r="A5" s="12" t="s">
        <v>86</v>
      </c>
    </row>
    <row r="6" spans="1:10" x14ac:dyDescent="0.2">
      <c r="A6" t="str">
        <f ca="1">INDIRECT("B2")</f>
        <v>老妇撩发少年狂</v>
      </c>
      <c r="B6" t="s">
        <v>87</v>
      </c>
    </row>
    <row r="7" spans="1:10" x14ac:dyDescent="0.2">
      <c r="A7" t="str">
        <f ca="1">INDIRECT(A2)</f>
        <v>老妇撩发少年狂</v>
      </c>
      <c r="B7" t="s">
        <v>88</v>
      </c>
    </row>
    <row r="10" spans="1:10" x14ac:dyDescent="0.2">
      <c r="A10" t="s">
        <v>89</v>
      </c>
    </row>
    <row r="11" spans="1:10" ht="28.5" x14ac:dyDescent="0.2">
      <c r="A11" s="15" t="s">
        <v>102</v>
      </c>
      <c r="B11" s="14" t="s">
        <v>90</v>
      </c>
      <c r="C11" s="14" t="s">
        <v>91</v>
      </c>
      <c r="D11" s="14" t="s">
        <v>92</v>
      </c>
      <c r="E11" s="14" t="s">
        <v>93</v>
      </c>
      <c r="F11" s="14" t="s">
        <v>105</v>
      </c>
      <c r="G11" s="14"/>
    </row>
    <row r="12" spans="1:10" x14ac:dyDescent="0.2">
      <c r="A12" t="s">
        <v>94</v>
      </c>
      <c r="B12">
        <v>147</v>
      </c>
      <c r="C12">
        <v>55</v>
      </c>
      <c r="D12">
        <v>46</v>
      </c>
      <c r="E12">
        <v>47</v>
      </c>
      <c r="H12" t="s">
        <v>100</v>
      </c>
      <c r="I12" t="s">
        <v>103</v>
      </c>
    </row>
    <row r="13" spans="1:10" x14ac:dyDescent="0.2">
      <c r="A13" t="s">
        <v>95</v>
      </c>
      <c r="B13">
        <v>45</v>
      </c>
      <c r="C13">
        <v>87</v>
      </c>
      <c r="D13">
        <v>79</v>
      </c>
      <c r="E13">
        <v>58</v>
      </c>
      <c r="H13" t="s">
        <v>101</v>
      </c>
      <c r="I13" s="16">
        <f ca="1">SUM(INDIRECT(I12))</f>
        <v>405</v>
      </c>
      <c r="J13" t="s">
        <v>104</v>
      </c>
    </row>
    <row r="14" spans="1:10" x14ac:dyDescent="0.2">
      <c r="A14" t="s">
        <v>96</v>
      </c>
      <c r="B14">
        <v>86</v>
      </c>
      <c r="C14">
        <v>42</v>
      </c>
      <c r="D14">
        <v>89</v>
      </c>
      <c r="E14">
        <v>96</v>
      </c>
    </row>
    <row r="15" spans="1:10" x14ac:dyDescent="0.2">
      <c r="A15" t="s">
        <v>97</v>
      </c>
      <c r="B15">
        <v>77</v>
      </c>
      <c r="C15">
        <v>63</v>
      </c>
      <c r="D15">
        <v>15</v>
      </c>
      <c r="E15">
        <v>12</v>
      </c>
    </row>
    <row r="16" spans="1:10" x14ac:dyDescent="0.2">
      <c r="A16" t="s">
        <v>98</v>
      </c>
      <c r="B16">
        <v>124</v>
      </c>
      <c r="C16">
        <v>75</v>
      </c>
      <c r="D16">
        <v>42</v>
      </c>
      <c r="E16">
        <v>98</v>
      </c>
    </row>
    <row r="17" spans="1:5" x14ac:dyDescent="0.2">
      <c r="A17" t="s">
        <v>99</v>
      </c>
      <c r="B17">
        <v>136</v>
      </c>
      <c r="C17">
        <v>83</v>
      </c>
      <c r="D17">
        <v>33</v>
      </c>
      <c r="E17">
        <v>55</v>
      </c>
    </row>
  </sheetData>
  <phoneticPr fontId="2" type="noConversion"/>
  <dataValidations count="1">
    <dataValidation type="list" allowBlank="1" showInputMessage="1" showErrorMessage="1" sqref="I12" xr:uid="{2F909DC8-9453-400D-AE13-568ACE08D05C}">
      <formula1>$B$11:$E$11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ADF99DF4-6EE9-4C38-8959-0FE8B9C6563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INDIRECT!B13:E13</xm:f>
              <xm:sqref>F13</xm:sqref>
            </x14:sparkline>
            <x14:sparkline>
              <xm:f>INDIRECT!B14:E14</xm:f>
              <xm:sqref>F14</xm:sqref>
            </x14:sparkline>
            <x14:sparkline>
              <xm:f>INDIRECT!B15:E15</xm:f>
              <xm:sqref>F15</xm:sqref>
            </x14:sparkline>
            <x14:sparkline>
              <xm:f>INDIRECT!B16:E16</xm:f>
              <xm:sqref>F16</xm:sqref>
            </x14:sparkline>
            <x14:sparkline>
              <xm:f>INDIRECT!B17:E17</xm:f>
              <xm:sqref>F17</xm:sqref>
            </x14:sparkline>
          </x14:sparklines>
        </x14:sparklineGroup>
        <x14:sparklineGroup type="column" displayEmptyCellsAs="gap" xr2:uid="{13F276E0-2714-4DDF-911C-7DFD40F305A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INDIRECT!B12:E12</xm:f>
              <xm:sqref>F12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VLOOKUP</vt:lpstr>
      <vt:lpstr>Vlookup跨表操作</vt:lpstr>
      <vt:lpstr>INDIRECT</vt:lpstr>
      <vt:lpstr>第二季</vt:lpstr>
      <vt:lpstr>第三季</vt:lpstr>
      <vt:lpstr>第四季</vt:lpstr>
      <vt:lpstr>第一季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2021-01-18T11:11:44Z</dcterms:created>
  <dcterms:modified xsi:type="dcterms:W3CDTF">2021-01-18T14:45:36Z</dcterms:modified>
</cp:coreProperties>
</file>