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0100" windowHeight="11376" activeTab="2"/>
  </bookViews>
  <sheets>
    <sheet name="2011" sheetId="2" r:id="rId1"/>
    <sheet name="2012" sheetId="3" r:id="rId2"/>
    <sheet name="Summary" sheetId="1" r:id="rId3"/>
    <sheet name="Diagram" sheetId="4" r:id="rId4"/>
    <sheet name="Sheet5" sheetId="5" r:id="rId5"/>
  </sheets>
  <definedNames>
    <definedName name="_xlnm._FilterDatabase" localSheetId="2" hidden="1">Summary!$A$1:$E$224</definedName>
    <definedName name="_xlnm.Print_Area" localSheetId="3">Diagram!$A$1:$AK$58</definedName>
  </definedNames>
  <calcPr calcId="125725"/>
</workbook>
</file>

<file path=xl/calcChain.xml><?xml version="1.0" encoding="utf-8"?>
<calcChain xmlns="http://schemas.openxmlformats.org/spreadsheetml/2006/main">
  <c r="G145" i="1"/>
  <c r="F145"/>
  <c r="F3"/>
  <c r="G3"/>
  <c r="F4"/>
  <c r="G4"/>
  <c r="F5"/>
  <c r="G5"/>
  <c r="F6"/>
  <c r="G6"/>
  <c r="F7"/>
  <c r="G7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30"/>
  <c r="G30"/>
  <c r="F31"/>
  <c r="G31"/>
  <c r="F32"/>
  <c r="G32"/>
  <c r="F33"/>
  <c r="G33"/>
  <c r="F34"/>
  <c r="G34"/>
  <c r="F35"/>
  <c r="G35"/>
  <c r="F36"/>
  <c r="G36"/>
  <c r="F37"/>
  <c r="G37"/>
  <c r="F38"/>
  <c r="G38"/>
  <c r="F39"/>
  <c r="G39"/>
  <c r="F40"/>
  <c r="G40"/>
  <c r="F41"/>
  <c r="G41"/>
  <c r="F42"/>
  <c r="G42"/>
  <c r="F43"/>
  <c r="G43"/>
  <c r="F44"/>
  <c r="G44"/>
  <c r="F45"/>
  <c r="G45"/>
  <c r="F46"/>
  <c r="G46"/>
  <c r="F47"/>
  <c r="G47"/>
  <c r="F48"/>
  <c r="G48"/>
  <c r="F49"/>
  <c r="G49"/>
  <c r="F50"/>
  <c r="G50"/>
  <c r="F51"/>
  <c r="G51"/>
  <c r="F52"/>
  <c r="G52"/>
  <c r="F53"/>
  <c r="G53"/>
  <c r="F54"/>
  <c r="G54"/>
  <c r="F55"/>
  <c r="G55"/>
  <c r="F56"/>
  <c r="G56"/>
  <c r="F57"/>
  <c r="G57"/>
  <c r="F58"/>
  <c r="G58"/>
  <c r="F59"/>
  <c r="G59"/>
  <c r="F60"/>
  <c r="G60"/>
  <c r="F61"/>
  <c r="G61"/>
  <c r="F62"/>
  <c r="G62"/>
  <c r="F63"/>
  <c r="G63"/>
  <c r="F64"/>
  <c r="G64"/>
  <c r="F65"/>
  <c r="G65"/>
  <c r="F66"/>
  <c r="G66"/>
  <c r="F67"/>
  <c r="G67"/>
  <c r="F68"/>
  <c r="G68"/>
  <c r="F69"/>
  <c r="G69"/>
  <c r="F70"/>
  <c r="G70"/>
  <c r="F71"/>
  <c r="G71"/>
  <c r="F72"/>
  <c r="G72"/>
  <c r="F73"/>
  <c r="G73"/>
  <c r="F74"/>
  <c r="G74"/>
  <c r="F75"/>
  <c r="G75"/>
  <c r="F76"/>
  <c r="G76"/>
  <c r="F77"/>
  <c r="G77"/>
  <c r="F78"/>
  <c r="G78"/>
  <c r="F79"/>
  <c r="G79"/>
  <c r="F80"/>
  <c r="G80"/>
  <c r="F81"/>
  <c r="G81"/>
  <c r="F82"/>
  <c r="G82"/>
  <c r="F83"/>
  <c r="G83"/>
  <c r="F84"/>
  <c r="G84"/>
  <c r="F85"/>
  <c r="G85"/>
  <c r="F86"/>
  <c r="G86"/>
  <c r="F87"/>
  <c r="G87"/>
  <c r="F88"/>
  <c r="G88"/>
  <c r="F89"/>
  <c r="G89"/>
  <c r="F90"/>
  <c r="G90"/>
  <c r="F91"/>
  <c r="G91"/>
  <c r="F92"/>
  <c r="G92"/>
  <c r="F93"/>
  <c r="G93"/>
  <c r="F94"/>
  <c r="G94"/>
  <c r="F95"/>
  <c r="G95"/>
  <c r="F96"/>
  <c r="G96"/>
  <c r="F97"/>
  <c r="G97"/>
  <c r="F98"/>
  <c r="G98"/>
  <c r="F99"/>
  <c r="G99"/>
  <c r="F100"/>
  <c r="G100"/>
  <c r="F101"/>
  <c r="G101"/>
  <c r="F102"/>
  <c r="G102"/>
  <c r="F103"/>
  <c r="G103"/>
  <c r="F104"/>
  <c r="G104"/>
  <c r="F105"/>
  <c r="G105"/>
  <c r="F106"/>
  <c r="G106"/>
  <c r="F107"/>
  <c r="G107"/>
  <c r="F108"/>
  <c r="G108"/>
  <c r="F109"/>
  <c r="G109"/>
  <c r="F110"/>
  <c r="G110"/>
  <c r="F111"/>
  <c r="G111"/>
  <c r="F112"/>
  <c r="G112"/>
  <c r="F113"/>
  <c r="G113"/>
  <c r="F114"/>
  <c r="G114"/>
  <c r="F115"/>
  <c r="G115"/>
  <c r="F116"/>
  <c r="G116"/>
  <c r="F117"/>
  <c r="G117"/>
  <c r="F118"/>
  <c r="G118"/>
  <c r="F119"/>
  <c r="G119"/>
  <c r="F120"/>
  <c r="G120"/>
  <c r="F121"/>
  <c r="G121"/>
  <c r="F122"/>
  <c r="G122"/>
  <c r="F123"/>
  <c r="G123"/>
  <c r="F124"/>
  <c r="G124"/>
  <c r="F125"/>
  <c r="G125"/>
  <c r="F126"/>
  <c r="G126"/>
  <c r="F127"/>
  <c r="G127"/>
  <c r="F128"/>
  <c r="G128"/>
  <c r="F129"/>
  <c r="G129"/>
  <c r="F130"/>
  <c r="G130"/>
  <c r="F131"/>
  <c r="G131"/>
  <c r="F132"/>
  <c r="G132"/>
  <c r="F133"/>
  <c r="G133"/>
  <c r="F134"/>
  <c r="G134"/>
  <c r="F135"/>
  <c r="G135"/>
  <c r="F136"/>
  <c r="G136"/>
  <c r="F137"/>
  <c r="G137"/>
  <c r="F138"/>
  <c r="G138"/>
  <c r="F139"/>
  <c r="G139"/>
  <c r="F140"/>
  <c r="G140"/>
  <c r="F141"/>
  <c r="G141"/>
  <c r="F142"/>
  <c r="G142"/>
  <c r="F143"/>
  <c r="G143"/>
  <c r="G2"/>
  <c r="F2"/>
  <c r="E145"/>
  <c r="D145"/>
  <c r="E36"/>
  <c r="E87"/>
  <c r="E125"/>
  <c r="E73"/>
  <c r="E88"/>
  <c r="E89"/>
  <c r="E126"/>
  <c r="E34"/>
  <c r="E56"/>
  <c r="E116"/>
  <c r="E69"/>
  <c r="E22"/>
  <c r="E50"/>
  <c r="E90"/>
  <c r="E80"/>
  <c r="E91"/>
  <c r="E57"/>
  <c r="E81"/>
  <c r="E117"/>
  <c r="E92"/>
  <c r="E93"/>
  <c r="E127"/>
  <c r="E51"/>
  <c r="E74"/>
  <c r="E35"/>
  <c r="E94"/>
  <c r="E128"/>
  <c r="E95"/>
  <c r="E62"/>
  <c r="E70"/>
  <c r="E129"/>
  <c r="E63"/>
  <c r="E13"/>
  <c r="E96"/>
  <c r="E52"/>
  <c r="E130"/>
  <c r="E4"/>
  <c r="E97"/>
  <c r="E29"/>
  <c r="E2"/>
  <c r="E131"/>
  <c r="E98"/>
  <c r="E99"/>
  <c r="E30"/>
  <c r="E58"/>
  <c r="E132"/>
  <c r="E82"/>
  <c r="E11"/>
  <c r="E100"/>
  <c r="E42"/>
  <c r="E38"/>
  <c r="E8"/>
  <c r="E101"/>
  <c r="E64"/>
  <c r="E102"/>
  <c r="E71"/>
  <c r="E10"/>
  <c r="E39"/>
  <c r="E83"/>
  <c r="E103"/>
  <c r="E133"/>
  <c r="E44"/>
  <c r="E6"/>
  <c r="E3"/>
  <c r="E23"/>
  <c r="E7"/>
  <c r="E5"/>
  <c r="E134"/>
  <c r="E16"/>
  <c r="E104"/>
  <c r="E18"/>
  <c r="E17"/>
  <c r="E59"/>
  <c r="E135"/>
  <c r="E60"/>
  <c r="E105"/>
  <c r="E40"/>
  <c r="E84"/>
  <c r="E48"/>
  <c r="E118"/>
  <c r="E75"/>
  <c r="E25"/>
  <c r="E19"/>
  <c r="E106"/>
  <c r="E45"/>
  <c r="E43"/>
  <c r="E33"/>
  <c r="E27"/>
  <c r="E37"/>
  <c r="E76"/>
  <c r="E14"/>
  <c r="E119"/>
  <c r="E65"/>
  <c r="E136"/>
  <c r="E66"/>
  <c r="E107"/>
  <c r="E120"/>
  <c r="E108"/>
  <c r="E9"/>
  <c r="E61"/>
  <c r="E72"/>
  <c r="E67"/>
  <c r="E137"/>
  <c r="E121"/>
  <c r="E122"/>
  <c r="E138"/>
  <c r="E109"/>
  <c r="E12"/>
  <c r="E139"/>
  <c r="E110"/>
  <c r="E123"/>
  <c r="E114"/>
  <c r="E111"/>
  <c r="E53"/>
  <c r="E46"/>
  <c r="E140"/>
  <c r="E54"/>
  <c r="E77"/>
  <c r="E32"/>
  <c r="E24"/>
  <c r="E55"/>
  <c r="E15"/>
  <c r="E112"/>
  <c r="E49"/>
  <c r="E85"/>
  <c r="E78"/>
  <c r="E141"/>
  <c r="E26"/>
  <c r="E86"/>
  <c r="E41"/>
  <c r="E79"/>
  <c r="E21"/>
  <c r="E28"/>
  <c r="E142"/>
  <c r="E68"/>
  <c r="E20"/>
  <c r="E47"/>
  <c r="E143"/>
  <c r="E31"/>
  <c r="E113"/>
  <c r="E115"/>
  <c r="E124"/>
  <c r="D36"/>
  <c r="D87"/>
  <c r="D125"/>
  <c r="D73"/>
  <c r="D88"/>
  <c r="D89"/>
  <c r="D126"/>
  <c r="D34"/>
  <c r="D56"/>
  <c r="D116"/>
  <c r="D69"/>
  <c r="D22"/>
  <c r="D50"/>
  <c r="D90"/>
  <c r="D80"/>
  <c r="D91"/>
  <c r="D57"/>
  <c r="D81"/>
  <c r="D117"/>
  <c r="D92"/>
  <c r="D93"/>
  <c r="D127"/>
  <c r="D51"/>
  <c r="D74"/>
  <c r="D35"/>
  <c r="D94"/>
  <c r="D128"/>
  <c r="D95"/>
  <c r="D62"/>
  <c r="D70"/>
  <c r="D129"/>
  <c r="D63"/>
  <c r="D13"/>
  <c r="D96"/>
  <c r="D52"/>
  <c r="D130"/>
  <c r="D4"/>
  <c r="D97"/>
  <c r="D29"/>
  <c r="D2"/>
  <c r="D131"/>
  <c r="D98"/>
  <c r="D99"/>
  <c r="D30"/>
  <c r="D58"/>
  <c r="D132"/>
  <c r="D82"/>
  <c r="D11"/>
  <c r="D100"/>
  <c r="D42"/>
  <c r="D38"/>
  <c r="D8"/>
  <c r="D101"/>
  <c r="D64"/>
  <c r="D102"/>
  <c r="D71"/>
  <c r="D10"/>
  <c r="D39"/>
  <c r="D83"/>
  <c r="D103"/>
  <c r="D133"/>
  <c r="D44"/>
  <c r="D6"/>
  <c r="D3"/>
  <c r="D23"/>
  <c r="D7"/>
  <c r="D5"/>
  <c r="D134"/>
  <c r="D16"/>
  <c r="D104"/>
  <c r="D18"/>
  <c r="D17"/>
  <c r="D59"/>
  <c r="D135"/>
  <c r="D60"/>
  <c r="D105"/>
  <c r="D40"/>
  <c r="D84"/>
  <c r="D48"/>
  <c r="D118"/>
  <c r="D75"/>
  <c r="D25"/>
  <c r="D19"/>
  <c r="D106"/>
  <c r="D45"/>
  <c r="D43"/>
  <c r="D33"/>
  <c r="D27"/>
  <c r="D37"/>
  <c r="D76"/>
  <c r="D14"/>
  <c r="D119"/>
  <c r="D65"/>
  <c r="D136"/>
  <c r="D66"/>
  <c r="D107"/>
  <c r="D120"/>
  <c r="D108"/>
  <c r="D9"/>
  <c r="D61"/>
  <c r="D72"/>
  <c r="D67"/>
  <c r="D137"/>
  <c r="D121"/>
  <c r="D122"/>
  <c r="D138"/>
  <c r="D109"/>
  <c r="D12"/>
  <c r="D139"/>
  <c r="D110"/>
  <c r="D123"/>
  <c r="D114"/>
  <c r="D111"/>
  <c r="D53"/>
  <c r="D46"/>
  <c r="D140"/>
  <c r="D54"/>
  <c r="D77"/>
  <c r="D32"/>
  <c r="D24"/>
  <c r="D55"/>
  <c r="D15"/>
  <c r="D112"/>
  <c r="D49"/>
  <c r="D85"/>
  <c r="D78"/>
  <c r="D141"/>
  <c r="D26"/>
  <c r="D86"/>
  <c r="D41"/>
  <c r="D79"/>
  <c r="D21"/>
  <c r="D28"/>
  <c r="D142"/>
  <c r="D68"/>
  <c r="D20"/>
  <c r="D47"/>
  <c r="D143"/>
  <c r="D31"/>
  <c r="D113"/>
  <c r="D115"/>
  <c r="D124"/>
  <c r="C36"/>
  <c r="C87"/>
  <c r="C125"/>
  <c r="C73"/>
  <c r="C88"/>
  <c r="C89"/>
  <c r="C126"/>
  <c r="C34"/>
  <c r="C56"/>
  <c r="C116"/>
  <c r="C69"/>
  <c r="C22"/>
  <c r="C50"/>
  <c r="C90"/>
  <c r="C80"/>
  <c r="C91"/>
  <c r="C57"/>
  <c r="C81"/>
  <c r="C117"/>
  <c r="C92"/>
  <c r="C93"/>
  <c r="C127"/>
  <c r="C51"/>
  <c r="C74"/>
  <c r="C35"/>
  <c r="C94"/>
  <c r="C128"/>
  <c r="C95"/>
  <c r="C62"/>
  <c r="C70"/>
  <c r="C129"/>
  <c r="C63"/>
  <c r="C13"/>
  <c r="C96"/>
  <c r="C52"/>
  <c r="C130"/>
  <c r="C4"/>
  <c r="C97"/>
  <c r="C29"/>
  <c r="C2"/>
  <c r="C131"/>
  <c r="C98"/>
  <c r="C99"/>
  <c r="C30"/>
  <c r="C58"/>
  <c r="C132"/>
  <c r="C82"/>
  <c r="C11"/>
  <c r="C100"/>
  <c r="C42"/>
  <c r="C38"/>
  <c r="C8"/>
  <c r="C101"/>
  <c r="C64"/>
  <c r="C102"/>
  <c r="C71"/>
  <c r="C10"/>
  <c r="C39"/>
  <c r="C83"/>
  <c r="C103"/>
  <c r="C133"/>
  <c r="C44"/>
  <c r="C6"/>
  <c r="C3"/>
  <c r="C23"/>
  <c r="C7"/>
  <c r="C5"/>
  <c r="C134"/>
  <c r="C16"/>
  <c r="C104"/>
  <c r="C18"/>
  <c r="C17"/>
  <c r="C59"/>
  <c r="C135"/>
  <c r="C60"/>
  <c r="C105"/>
  <c r="C40"/>
  <c r="C84"/>
  <c r="C48"/>
  <c r="C118"/>
  <c r="C75"/>
  <c r="C25"/>
  <c r="C19"/>
  <c r="C106"/>
  <c r="C45"/>
  <c r="C43"/>
  <c r="C33"/>
  <c r="C27"/>
  <c r="C37"/>
  <c r="C76"/>
  <c r="C14"/>
  <c r="C119"/>
  <c r="C65"/>
  <c r="C136"/>
  <c r="C66"/>
  <c r="C107"/>
  <c r="C120"/>
  <c r="C108"/>
  <c r="C9"/>
  <c r="C61"/>
  <c r="C72"/>
  <c r="C67"/>
  <c r="C137"/>
  <c r="C121"/>
  <c r="C122"/>
  <c r="C138"/>
  <c r="C109"/>
  <c r="C12"/>
  <c r="C139"/>
  <c r="C110"/>
  <c r="C123"/>
  <c r="C114"/>
  <c r="C111"/>
  <c r="C53"/>
  <c r="C46"/>
  <c r="C140"/>
  <c r="C54"/>
  <c r="C77"/>
  <c r="C32"/>
  <c r="C24"/>
  <c r="C55"/>
  <c r="C15"/>
  <c r="C112"/>
  <c r="C49"/>
  <c r="C85"/>
  <c r="C78"/>
  <c r="C141"/>
  <c r="C26"/>
  <c r="C86"/>
  <c r="C41"/>
  <c r="C79"/>
  <c r="C21"/>
  <c r="C28"/>
  <c r="C142"/>
  <c r="C68"/>
  <c r="C20"/>
  <c r="C47"/>
  <c r="C143"/>
  <c r="C31"/>
  <c r="C113"/>
  <c r="C115"/>
  <c r="C124"/>
</calcChain>
</file>

<file path=xl/sharedStrings.xml><?xml version="1.0" encoding="utf-8"?>
<sst xmlns="http://schemas.openxmlformats.org/spreadsheetml/2006/main" count="433" uniqueCount="202">
  <si>
    <t>Denevan Neural Parasites 15</t>
  </si>
  <si>
    <t>Friendly Fire 14</t>
  </si>
  <si>
    <t>Dead End 13</t>
  </si>
  <si>
    <t>Hanonian Land Eel 12</t>
  </si>
  <si>
    <t>Founder Secret 10</t>
  </si>
  <si>
    <t>Gomtuu Shock Wave 10</t>
  </si>
  <si>
    <t>Female's Love Interest &amp; Garbage Scow 9</t>
  </si>
  <si>
    <t>Ferengi Infestation 9</t>
  </si>
  <si>
    <t>Personal Duty 9</t>
  </si>
  <si>
    <t>Edo Probe 9</t>
  </si>
  <si>
    <t>Cytherians 8</t>
  </si>
  <si>
    <t>Scientific Method 8</t>
  </si>
  <si>
    <t>Medical Crisis 8</t>
  </si>
  <si>
    <t>Hazardous Duty 7</t>
  </si>
  <si>
    <t>The Cloud 7</t>
  </si>
  <si>
    <t>Hippocratic Oath 6</t>
  </si>
  <si>
    <t>Horta 6</t>
  </si>
  <si>
    <t>Lack of Preparation 6</t>
  </si>
  <si>
    <t>Unscientific Method 5</t>
  </si>
  <si>
    <t>Time Travel Pod 5</t>
  </si>
  <si>
    <t>Armus: Energy Field 4</t>
  </si>
  <si>
    <t>Make Us Go 4</t>
  </si>
  <si>
    <t>The Arsenal: Separated 4</t>
  </si>
  <si>
    <t>Volcanic Eruption 4</t>
  </si>
  <si>
    <t>The Higher... The Fewer 4</t>
  </si>
  <si>
    <t>Topological Anomaly 4747 4</t>
  </si>
  <si>
    <t>Dejaren 4</t>
  </si>
  <si>
    <t>Distracted by Thoughts of Home 4</t>
  </si>
  <si>
    <t>Kelvan Show of Force 4</t>
  </si>
  <si>
    <t>A Fast Ship Would Be Nice 3</t>
  </si>
  <si>
    <t>Executive Authorization 3</t>
  </si>
  <si>
    <t>Macrovirus 3</t>
  </si>
  <si>
    <t>Male's Love Interest &amp; Plague Ship 3</t>
  </si>
  <si>
    <t>Subspace Fracture 3</t>
  </si>
  <si>
    <t>Emergent Life-form 3</t>
  </si>
  <si>
    <t>Chula: The Game 3</t>
  </si>
  <si>
    <t>Ferengi Ingenuity 3</t>
  </si>
  <si>
    <t>The Arsenal: Divided 3</t>
  </si>
  <si>
    <t>Implication 3</t>
  </si>
  <si>
    <t>Ankari "Spirits" 3</t>
  </si>
  <si>
    <t>The Vengeance Factor 3</t>
  </si>
  <si>
    <t>Forsaken 3</t>
  </si>
  <si>
    <t>Linguistic Legerdemain 3</t>
  </si>
  <si>
    <t>Maglock 3</t>
  </si>
  <si>
    <t>Berserk Changeling 2</t>
  </si>
  <si>
    <t>DNA Clues 2</t>
  </si>
  <si>
    <t>Subspace Shock Wave 2</t>
  </si>
  <si>
    <t>Q's Vicious Animal Things 2</t>
  </si>
  <si>
    <t>Starry Night 2</t>
  </si>
  <si>
    <t>Hull Breach 2</t>
  </si>
  <si>
    <t>Contingency Plan 2</t>
  </si>
  <si>
    <t>Punishment Box 2</t>
  </si>
  <si>
    <t>Undetected Beam-In 2</t>
  </si>
  <si>
    <t>Artillery Attack 2</t>
  </si>
  <si>
    <t>Dal'Rok 2</t>
  </si>
  <si>
    <t>The Caretaker's "Guests" 2</t>
  </si>
  <si>
    <t>In the Pale Moonlight 2</t>
  </si>
  <si>
    <t>V'Ger 2</t>
  </si>
  <si>
    <t>The Clown: Bitter Medicine 2</t>
  </si>
  <si>
    <t>Aphasia Device 2</t>
  </si>
  <si>
    <t>I Hate You 2</t>
  </si>
  <si>
    <t>Now Would Be a Good Time 2</t>
  </si>
  <si>
    <t>Mission Fatigue 2</t>
  </si>
  <si>
    <t>Chula: The Chandra 2</t>
  </si>
  <si>
    <t>Ferengi Ambush 2</t>
  </si>
  <si>
    <t>Crystalline Entity 2</t>
  </si>
  <si>
    <t>Aggressive Behavior 1</t>
  </si>
  <si>
    <t>The Clown: My Festival 1</t>
  </si>
  <si>
    <t>Chula: The Lights 1</t>
  </si>
  <si>
    <t>Female's Love Interest 1</t>
  </si>
  <si>
    <t>Firestorm 1</t>
  </si>
  <si>
    <t>Matriarchal Society 1</t>
  </si>
  <si>
    <t>Talosian Cage 1</t>
  </si>
  <si>
    <t>Flash Plasma Storm 1</t>
  </si>
  <si>
    <t>The Loss 1</t>
  </si>
  <si>
    <t>Q 1</t>
  </si>
  <si>
    <t>Armus - Sticky Situation 1</t>
  </si>
  <si>
    <t>Odo's "Cousin" 1</t>
  </si>
  <si>
    <t>Seismic Quake 1</t>
  </si>
  <si>
    <t>The Clown: Guillotine 1</t>
  </si>
  <si>
    <t>The Clown: Beneath the Mask 1</t>
  </si>
  <si>
    <t>The Whale Probe 1</t>
  </si>
  <si>
    <t>Command Decisions 1</t>
  </si>
  <si>
    <t>All Available Personnel 1</t>
  </si>
  <si>
    <t>Barclay's Protomorphosis Disease 1</t>
  </si>
  <si>
    <t>Definitely Not Swedish 1</t>
  </si>
  <si>
    <t>I'm Not Going to Fight You 1</t>
  </si>
  <si>
    <t>Sarjenka 1</t>
  </si>
  <si>
    <t>Crisis 1</t>
  </si>
  <si>
    <t>Ferengi Bug 1</t>
  </si>
  <si>
    <t>Lethean Telepathic Attack 1</t>
  </si>
  <si>
    <t>Vulcan Stone of Gol 1</t>
  </si>
  <si>
    <t>Astral Eddy 1</t>
  </si>
  <si>
    <t>Emergency Conversion 1</t>
  </si>
  <si>
    <t>Orion Syndicate Bomb 1</t>
  </si>
  <si>
    <t>Assassin's Blade 1</t>
  </si>
  <si>
    <t>Blended 1</t>
  </si>
  <si>
    <t>Chula: The Dice 1</t>
  </si>
  <si>
    <t>Duonetic Field Generator 1</t>
  </si>
  <si>
    <t>Hero Worship 1</t>
  </si>
  <si>
    <t>Shot in the Back 1</t>
  </si>
  <si>
    <t>Captain's Holiday 1</t>
  </si>
  <si>
    <t>Cytoplasmic Life-form 1</t>
  </si>
  <si>
    <t>Ferengi Attack 1</t>
  </si>
  <si>
    <t>Alien Parasites &amp; REM Fatigue 1</t>
  </si>
  <si>
    <t>Cardassian Processing 1</t>
  </si>
  <si>
    <t>Difference of Opinion 1</t>
  </si>
  <si>
    <t>Dignitaries and Witnesses 1</t>
  </si>
  <si>
    <t>Kazon Bomb 1</t>
  </si>
  <si>
    <t>A Good Day to Lie 1</t>
  </si>
  <si>
    <t>Important Guests 1</t>
  </si>
  <si>
    <t>God 4</t>
  </si>
  <si>
    <t>Name</t>
  </si>
  <si>
    <t>Count 2012</t>
  </si>
  <si>
    <t>Count 2011</t>
  </si>
  <si>
    <t>Hanonian Land Eel 11</t>
  </si>
  <si>
    <t>Friendly Fire 11</t>
  </si>
  <si>
    <t>The Arsenal: Divided 9</t>
  </si>
  <si>
    <t>Scientific Method 9</t>
  </si>
  <si>
    <t>Dead End 9</t>
  </si>
  <si>
    <t>Armus: Energy Field 8</t>
  </si>
  <si>
    <t>The Arsenal: Separated 8</t>
  </si>
  <si>
    <t>Personal Duty 8</t>
  </si>
  <si>
    <t>Female's Love Interest &amp; Garbage Scow 8</t>
  </si>
  <si>
    <t>Horta 8</t>
  </si>
  <si>
    <t>Founder Secret 7</t>
  </si>
  <si>
    <t>Ferengi Infestation 7</t>
  </si>
  <si>
    <t>Maglock 6</t>
  </si>
  <si>
    <t>Edo Probe 6</t>
  </si>
  <si>
    <t>Denevan Neural Parasites 6</t>
  </si>
  <si>
    <t>Kelvan Show of Force 5</t>
  </si>
  <si>
    <t>Chula: The Game 5</t>
  </si>
  <si>
    <t>Ankari "Spirits" 5</t>
  </si>
  <si>
    <t>Medical Crisis 4</t>
  </si>
  <si>
    <t>Cytherians 4</t>
  </si>
  <si>
    <t>A Fast Ship Would Be Nice 4</t>
  </si>
  <si>
    <t>V'Ger 4</t>
  </si>
  <si>
    <t>Make Us Go 3</t>
  </si>
  <si>
    <t>Lack of Preparation 3</t>
  </si>
  <si>
    <t>Ferengi Bug 3</t>
  </si>
  <si>
    <t>The Clown: Bitter Medicine 3</t>
  </si>
  <si>
    <t>Shore Leave 3</t>
  </si>
  <si>
    <t>Hippocratic Oath 3</t>
  </si>
  <si>
    <t>Armus - Sticky Situation 3</t>
  </si>
  <si>
    <t>Zefram Cochrane's Telescope 3</t>
  </si>
  <si>
    <t>The Cloud 3</t>
  </si>
  <si>
    <t>Q 3</t>
  </si>
  <si>
    <t>Topological Anomaly 4747 3</t>
  </si>
  <si>
    <t>In the Pale Moonlight 3</t>
  </si>
  <si>
    <t>Crisis 3</t>
  </si>
  <si>
    <t>Invasive Procedures 2</t>
  </si>
  <si>
    <t>The Clown: My Festival 2</t>
  </si>
  <si>
    <t>Volcanic Eruption 2</t>
  </si>
  <si>
    <t>Replicator Accident 2</t>
  </si>
  <si>
    <t>Hazardous Duty 2</t>
  </si>
  <si>
    <t>Distracted by Thoughts of Home 2</t>
  </si>
  <si>
    <t>Oh No! 2</t>
  </si>
  <si>
    <t>Aggressive Behavior 2</t>
  </si>
  <si>
    <t>Talosian Cage 2</t>
  </si>
  <si>
    <t>Matriarchal Society 2</t>
  </si>
  <si>
    <t>Ferengi Ingenuity 2</t>
  </si>
  <si>
    <t>Dejaren 2</t>
  </si>
  <si>
    <t>The Vengeance Factor 2</t>
  </si>
  <si>
    <t>Mimetic Simbiot 2</t>
  </si>
  <si>
    <t>Armus - Skin of Evil 2</t>
  </si>
  <si>
    <t>Implication 2</t>
  </si>
  <si>
    <t>Shocking Betrayal 2</t>
  </si>
  <si>
    <t>Executive Authorization 2</t>
  </si>
  <si>
    <t>Borg Servo 2</t>
  </si>
  <si>
    <t>The Whale Probe 2</t>
  </si>
  <si>
    <t>Radioactive Garbage Scow 2</t>
  </si>
  <si>
    <t>Kazon Bomb 2</t>
  </si>
  <si>
    <t>Chula: The Dice 2</t>
  </si>
  <si>
    <t>Cryosatellite 1</t>
  </si>
  <si>
    <t>Emergent Life-form 1</t>
  </si>
  <si>
    <t>Berserk Changeling 1</t>
  </si>
  <si>
    <t>Sabotaged Negotiations 1</t>
  </si>
  <si>
    <t>Punishment Box 1</t>
  </si>
  <si>
    <t>Chula: Trickery 1</t>
  </si>
  <si>
    <t>Virus 1</t>
  </si>
  <si>
    <t>Macrovirus 1</t>
  </si>
  <si>
    <t>Abandon Ship! 1</t>
  </si>
  <si>
    <t>Nekrit Supply Depot 1</t>
  </si>
  <si>
    <t>Flim-Flam Artist 1</t>
  </si>
  <si>
    <t>Twisted 1</t>
  </si>
  <si>
    <t>Aphasia Device 1</t>
  </si>
  <si>
    <t>Dial-Up 1</t>
  </si>
  <si>
    <t>Q Gets the Point 1</t>
  </si>
  <si>
    <t>Cargo Pirates 1</t>
  </si>
  <si>
    <t>Ancient Computer &amp; Microvirus 1</t>
  </si>
  <si>
    <t>I Hate You 1</t>
  </si>
  <si>
    <t>The Genesis Device 1</t>
  </si>
  <si>
    <t>Scout Encounter 1</t>
  </si>
  <si>
    <t>Don't Let It End This Way 1</t>
  </si>
  <si>
    <t>A Bad End 1</t>
  </si>
  <si>
    <t>Hyper-Aging 1</t>
  </si>
  <si>
    <t>Hull Breach 1</t>
  </si>
  <si>
    <t>Harvester Virus 1</t>
  </si>
  <si>
    <t>DNA Clues 1</t>
  </si>
  <si>
    <t>Dangerous Liaisons 1</t>
  </si>
  <si>
    <t>God 8</t>
  </si>
  <si>
    <t>Subspace Seaweed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</si>
</sst>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barChart>
        <c:barDir val="col"/>
        <c:grouping val="clustered"/>
        <c:ser>
          <c:idx val="0"/>
          <c:order val="0"/>
          <c:tx>
            <c:strRef>
              <c:f>Summary!$D$1</c:f>
              <c:strCache>
                <c:ptCount val="1"/>
                <c:pt idx="0">
                  <c:v>Count 2012</c:v>
                </c:pt>
              </c:strCache>
            </c:strRef>
          </c:tx>
          <c:cat>
            <c:strRef>
              <c:f>Summary!$C$2:$C$143</c:f>
              <c:strCache>
                <c:ptCount val="142"/>
                <c:pt idx="0">
                  <c:v>Denevan Neural Parasites </c:v>
                </c:pt>
                <c:pt idx="1">
                  <c:v>Friendly Fire </c:v>
                </c:pt>
                <c:pt idx="2">
                  <c:v>Dead End </c:v>
                </c:pt>
                <c:pt idx="3">
                  <c:v>Hanonian Land Eel </c:v>
                </c:pt>
                <c:pt idx="4">
                  <c:v>Founder Secret </c:v>
                </c:pt>
                <c:pt idx="5">
                  <c:v>Gomtuu Shock Wave </c:v>
                </c:pt>
                <c:pt idx="6">
                  <c:v>Female's Love Interest &amp; Garbage Scow</c:v>
                </c:pt>
                <c:pt idx="7">
                  <c:v>Personal Duty</c:v>
                </c:pt>
                <c:pt idx="8">
                  <c:v>Ferengi Infestation</c:v>
                </c:pt>
                <c:pt idx="9">
                  <c:v>Edo Probe</c:v>
                </c:pt>
                <c:pt idx="10">
                  <c:v>Scientific Method</c:v>
                </c:pt>
                <c:pt idx="11">
                  <c:v>Cytherians</c:v>
                </c:pt>
                <c:pt idx="12">
                  <c:v>Medical Crisis</c:v>
                </c:pt>
                <c:pt idx="13">
                  <c:v>The Cloud</c:v>
                </c:pt>
                <c:pt idx="14">
                  <c:v>Hazardous Duty</c:v>
                </c:pt>
                <c:pt idx="15">
                  <c:v>Horta</c:v>
                </c:pt>
                <c:pt idx="16">
                  <c:v>Hippocratic Oath</c:v>
                </c:pt>
                <c:pt idx="17">
                  <c:v>Lack of Preparation</c:v>
                </c:pt>
                <c:pt idx="18">
                  <c:v>Unscientific Method</c:v>
                </c:pt>
                <c:pt idx="19">
                  <c:v>Time Travel Pod</c:v>
                </c:pt>
                <c:pt idx="20">
                  <c:v>Armus: Energy Field</c:v>
                </c:pt>
                <c:pt idx="21">
                  <c:v>God</c:v>
                </c:pt>
                <c:pt idx="22">
                  <c:v>The Arsenal: Separated</c:v>
                </c:pt>
                <c:pt idx="23">
                  <c:v>Kelvan Show of Force</c:v>
                </c:pt>
                <c:pt idx="24">
                  <c:v>The Higher... The Fewer</c:v>
                </c:pt>
                <c:pt idx="25">
                  <c:v>Make Us Go</c:v>
                </c:pt>
                <c:pt idx="26">
                  <c:v>Topological Anomaly 4747</c:v>
                </c:pt>
                <c:pt idx="27">
                  <c:v>Dejaren</c:v>
                </c:pt>
                <c:pt idx="28">
                  <c:v>Distracted by Thoughts of Home</c:v>
                </c:pt>
                <c:pt idx="29">
                  <c:v>Volcanic Eruption</c:v>
                </c:pt>
                <c:pt idx="30">
                  <c:v>The Arsenal: Divided</c:v>
                </c:pt>
                <c:pt idx="31">
                  <c:v>Maglock</c:v>
                </c:pt>
                <c:pt idx="32">
                  <c:v>Ankari "Spirits"</c:v>
                </c:pt>
                <c:pt idx="33">
                  <c:v>Chula: The Game</c:v>
                </c:pt>
                <c:pt idx="34">
                  <c:v>A Fast Ship Would Be Nice</c:v>
                </c:pt>
                <c:pt idx="35">
                  <c:v>Male's Love Interest &amp; Plague Ship</c:v>
                </c:pt>
                <c:pt idx="36">
                  <c:v>Executive Authorization</c:v>
                </c:pt>
                <c:pt idx="37">
                  <c:v>Ferengi Ingenuity</c:v>
                </c:pt>
                <c:pt idx="38">
                  <c:v>Implication</c:v>
                </c:pt>
                <c:pt idx="39">
                  <c:v>The Vengeance Factor</c:v>
                </c:pt>
                <c:pt idx="40">
                  <c:v>Emergent Life-form</c:v>
                </c:pt>
                <c:pt idx="41">
                  <c:v>Macrovirus</c:v>
                </c:pt>
                <c:pt idx="42">
                  <c:v>Forsaken</c:v>
                </c:pt>
                <c:pt idx="43">
                  <c:v>Linguistic Legerdemain</c:v>
                </c:pt>
                <c:pt idx="44">
                  <c:v>Subspace Fracture</c:v>
                </c:pt>
                <c:pt idx="45">
                  <c:v>V'Ger</c:v>
                </c:pt>
                <c:pt idx="46">
                  <c:v>In the Pale Moonlight</c:v>
                </c:pt>
                <c:pt idx="47">
                  <c:v>The Clown: Bitter Medicine</c:v>
                </c:pt>
                <c:pt idx="48">
                  <c:v>Artillery Attack</c:v>
                </c:pt>
                <c:pt idx="49">
                  <c:v>Chula: The Chandra</c:v>
                </c:pt>
                <c:pt idx="50">
                  <c:v>Dal'Rok</c:v>
                </c:pt>
                <c:pt idx="51">
                  <c:v>Starry Night</c:v>
                </c:pt>
                <c:pt idx="52">
                  <c:v>Subspace Shock Wave</c:v>
                </c:pt>
                <c:pt idx="53">
                  <c:v>The Caretaker's "Guests"</c:v>
                </c:pt>
                <c:pt idx="54">
                  <c:v>Aphasia Device</c:v>
                </c:pt>
                <c:pt idx="55">
                  <c:v>Berserk Changeling</c:v>
                </c:pt>
                <c:pt idx="56">
                  <c:v>DNA Clues</c:v>
                </c:pt>
                <c:pt idx="57">
                  <c:v>Hull Breach</c:v>
                </c:pt>
                <c:pt idx="58">
                  <c:v>I Hate You</c:v>
                </c:pt>
                <c:pt idx="59">
                  <c:v>Punishment Box</c:v>
                </c:pt>
                <c:pt idx="60">
                  <c:v>Contingency Plan</c:v>
                </c:pt>
                <c:pt idx="61">
                  <c:v>Crystalline Entity</c:v>
                </c:pt>
                <c:pt idx="62">
                  <c:v>Ferengi Ambush</c:v>
                </c:pt>
                <c:pt idx="63">
                  <c:v>Mission Fatigue</c:v>
                </c:pt>
                <c:pt idx="64">
                  <c:v>Now Would Be a Good Time</c:v>
                </c:pt>
                <c:pt idx="65">
                  <c:v>Q's Vicious Animal Things</c:v>
                </c:pt>
                <c:pt idx="66">
                  <c:v>Undetected Beam-In</c:v>
                </c:pt>
                <c:pt idx="67">
                  <c:v>Armus - Sticky Situation</c:v>
                </c:pt>
                <c:pt idx="68">
                  <c:v>Crisis</c:v>
                </c:pt>
                <c:pt idx="69">
                  <c:v>Ferengi Bug</c:v>
                </c:pt>
                <c:pt idx="70">
                  <c:v>Q</c:v>
                </c:pt>
                <c:pt idx="71">
                  <c:v>Aggressive Behavior</c:v>
                </c:pt>
                <c:pt idx="72">
                  <c:v>Chula: The Dice</c:v>
                </c:pt>
                <c:pt idx="73">
                  <c:v>Kazon Bomb</c:v>
                </c:pt>
                <c:pt idx="74">
                  <c:v>Matriarchal Society</c:v>
                </c:pt>
                <c:pt idx="75">
                  <c:v>Talosian Cage</c:v>
                </c:pt>
                <c:pt idx="76">
                  <c:v>The Clown: My Festival</c:v>
                </c:pt>
                <c:pt idx="77">
                  <c:v>The Whale Probe</c:v>
                </c:pt>
                <c:pt idx="78">
                  <c:v>Astral Eddy</c:v>
                </c:pt>
                <c:pt idx="79">
                  <c:v>Blended</c:v>
                </c:pt>
                <c:pt idx="80">
                  <c:v>Duonetic Field Generator</c:v>
                </c:pt>
                <c:pt idx="81">
                  <c:v>Firestorm</c:v>
                </c:pt>
                <c:pt idx="82">
                  <c:v>Important Guests</c:v>
                </c:pt>
                <c:pt idx="83">
                  <c:v>The Clown: Guillotine</c:v>
                </c:pt>
                <c:pt idx="84">
                  <c:v>The Loss</c:v>
                </c:pt>
                <c:pt idx="85">
                  <c:v>A Good Day to Lie</c:v>
                </c:pt>
                <c:pt idx="86">
                  <c:v>Alien Parasites &amp; REM Fatigue</c:v>
                </c:pt>
                <c:pt idx="87">
                  <c:v>All Available Personnel</c:v>
                </c:pt>
                <c:pt idx="88">
                  <c:v>Assassin's Blade</c:v>
                </c:pt>
                <c:pt idx="89">
                  <c:v>Barclay's Protomorphosis Disease</c:v>
                </c:pt>
                <c:pt idx="90">
                  <c:v>Captain's Holiday</c:v>
                </c:pt>
                <c:pt idx="91">
                  <c:v>Cardassian Processing</c:v>
                </c:pt>
                <c:pt idx="92">
                  <c:v>Chula: The Lights</c:v>
                </c:pt>
                <c:pt idx="93">
                  <c:v>Command Decisions</c:v>
                </c:pt>
                <c:pt idx="94">
                  <c:v>Cytoplasmic Life-form</c:v>
                </c:pt>
                <c:pt idx="95">
                  <c:v>Definitely Not Swedish</c:v>
                </c:pt>
                <c:pt idx="96">
                  <c:v>Difference of Opinion</c:v>
                </c:pt>
                <c:pt idx="97">
                  <c:v>Dignitaries and Witnesses</c:v>
                </c:pt>
                <c:pt idx="98">
                  <c:v>Emergency Conversion</c:v>
                </c:pt>
                <c:pt idx="99">
                  <c:v>Female's Love Interest</c:v>
                </c:pt>
                <c:pt idx="100">
                  <c:v>Ferengi Attack</c:v>
                </c:pt>
                <c:pt idx="101">
                  <c:v>Flash Plasma Storm</c:v>
                </c:pt>
                <c:pt idx="102">
                  <c:v>Hero Worship</c:v>
                </c:pt>
                <c:pt idx="103">
                  <c:v>I'm Not Going to Fight You</c:v>
                </c:pt>
                <c:pt idx="104">
                  <c:v>Lethean Telepathic Attack</c:v>
                </c:pt>
                <c:pt idx="105">
                  <c:v>Odo's "Cousin"</c:v>
                </c:pt>
                <c:pt idx="106">
                  <c:v>Orion Syndicate Bomb</c:v>
                </c:pt>
                <c:pt idx="107">
                  <c:v>Sarjenka</c:v>
                </c:pt>
                <c:pt idx="108">
                  <c:v>Seismic Quake</c:v>
                </c:pt>
                <c:pt idx="109">
                  <c:v>Shot in the Back</c:v>
                </c:pt>
                <c:pt idx="110">
                  <c:v>The Clown: Beneath the Mask</c:v>
                </c:pt>
                <c:pt idx="111">
                  <c:v>Vulcan Stone of Gol</c:v>
                </c:pt>
                <c:pt idx="112">
                  <c:v>Shore Leave</c:v>
                </c:pt>
                <c:pt idx="113">
                  <c:v>Zefram Cochrane's Telescope</c:v>
                </c:pt>
                <c:pt idx="114">
                  <c:v>Armus - Skin of Evil</c:v>
                </c:pt>
                <c:pt idx="115">
                  <c:v>Borg Servo</c:v>
                </c:pt>
                <c:pt idx="116">
                  <c:v>Invasive Procedures</c:v>
                </c:pt>
                <c:pt idx="117">
                  <c:v>Mimetic Simbiot</c:v>
                </c:pt>
                <c:pt idx="118">
                  <c:v>Oh No!</c:v>
                </c:pt>
                <c:pt idx="119">
                  <c:v>Radioactive Garbage Scow</c:v>
                </c:pt>
                <c:pt idx="120">
                  <c:v>Replicator Accident</c:v>
                </c:pt>
                <c:pt idx="121">
                  <c:v>Shocking Betrayal</c:v>
                </c:pt>
                <c:pt idx="122">
                  <c:v>A Bad End</c:v>
                </c:pt>
                <c:pt idx="123">
                  <c:v>Abandon Ship!</c:v>
                </c:pt>
                <c:pt idx="124">
                  <c:v>Ancient Computer &amp; Microvirus</c:v>
                </c:pt>
                <c:pt idx="125">
                  <c:v>Cargo Pirates</c:v>
                </c:pt>
                <c:pt idx="126">
                  <c:v>Chula: Trickery</c:v>
                </c:pt>
                <c:pt idx="127">
                  <c:v>Cryosatellite</c:v>
                </c:pt>
                <c:pt idx="128">
                  <c:v>Dangerous Liaisons</c:v>
                </c:pt>
                <c:pt idx="129">
                  <c:v>Dial-Up</c:v>
                </c:pt>
                <c:pt idx="130">
                  <c:v>Don't Let It End This Way</c:v>
                </c:pt>
                <c:pt idx="131">
                  <c:v>Flim-Flam Artist</c:v>
                </c:pt>
                <c:pt idx="132">
                  <c:v>Harvester Virus</c:v>
                </c:pt>
                <c:pt idx="133">
                  <c:v>Hyper-Aging</c:v>
                </c:pt>
                <c:pt idx="134">
                  <c:v>Nekrit Supply Depot</c:v>
                </c:pt>
                <c:pt idx="135">
                  <c:v>Q Gets the Point</c:v>
                </c:pt>
                <c:pt idx="136">
                  <c:v>Sabotaged Negotiations</c:v>
                </c:pt>
                <c:pt idx="137">
                  <c:v>Scout Encounter</c:v>
                </c:pt>
                <c:pt idx="138">
                  <c:v>Subspace Seaweed</c:v>
                </c:pt>
                <c:pt idx="139">
                  <c:v>The Genesis Device</c:v>
                </c:pt>
                <c:pt idx="140">
                  <c:v>Twisted</c:v>
                </c:pt>
                <c:pt idx="141">
                  <c:v>Virus</c:v>
                </c:pt>
              </c:strCache>
            </c:strRef>
          </c:cat>
          <c:val>
            <c:numRef>
              <c:f>Summary!$D$2:$D$143</c:f>
              <c:numCache>
                <c:formatCode>General</c:formatCode>
                <c:ptCount val="142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</c:ser>
        <c:ser>
          <c:idx val="1"/>
          <c:order val="1"/>
          <c:tx>
            <c:strRef>
              <c:f>Summary!$E$1</c:f>
              <c:strCache>
                <c:ptCount val="1"/>
                <c:pt idx="0">
                  <c:v>Count 2011</c:v>
                </c:pt>
              </c:strCache>
            </c:strRef>
          </c:tx>
          <c:cat>
            <c:strRef>
              <c:f>Summary!$C$2:$C$143</c:f>
              <c:strCache>
                <c:ptCount val="142"/>
                <c:pt idx="0">
                  <c:v>Denevan Neural Parasites </c:v>
                </c:pt>
                <c:pt idx="1">
                  <c:v>Friendly Fire </c:v>
                </c:pt>
                <c:pt idx="2">
                  <c:v>Dead End </c:v>
                </c:pt>
                <c:pt idx="3">
                  <c:v>Hanonian Land Eel </c:v>
                </c:pt>
                <c:pt idx="4">
                  <c:v>Founder Secret </c:v>
                </c:pt>
                <c:pt idx="5">
                  <c:v>Gomtuu Shock Wave </c:v>
                </c:pt>
                <c:pt idx="6">
                  <c:v>Female's Love Interest &amp; Garbage Scow</c:v>
                </c:pt>
                <c:pt idx="7">
                  <c:v>Personal Duty</c:v>
                </c:pt>
                <c:pt idx="8">
                  <c:v>Ferengi Infestation</c:v>
                </c:pt>
                <c:pt idx="9">
                  <c:v>Edo Probe</c:v>
                </c:pt>
                <c:pt idx="10">
                  <c:v>Scientific Method</c:v>
                </c:pt>
                <c:pt idx="11">
                  <c:v>Cytherians</c:v>
                </c:pt>
                <c:pt idx="12">
                  <c:v>Medical Crisis</c:v>
                </c:pt>
                <c:pt idx="13">
                  <c:v>The Cloud</c:v>
                </c:pt>
                <c:pt idx="14">
                  <c:v>Hazardous Duty</c:v>
                </c:pt>
                <c:pt idx="15">
                  <c:v>Horta</c:v>
                </c:pt>
                <c:pt idx="16">
                  <c:v>Hippocratic Oath</c:v>
                </c:pt>
                <c:pt idx="17">
                  <c:v>Lack of Preparation</c:v>
                </c:pt>
                <c:pt idx="18">
                  <c:v>Unscientific Method</c:v>
                </c:pt>
                <c:pt idx="19">
                  <c:v>Time Travel Pod</c:v>
                </c:pt>
                <c:pt idx="20">
                  <c:v>Armus: Energy Field</c:v>
                </c:pt>
                <c:pt idx="21">
                  <c:v>God</c:v>
                </c:pt>
                <c:pt idx="22">
                  <c:v>The Arsenal: Separated</c:v>
                </c:pt>
                <c:pt idx="23">
                  <c:v>Kelvan Show of Force</c:v>
                </c:pt>
                <c:pt idx="24">
                  <c:v>The Higher... The Fewer</c:v>
                </c:pt>
                <c:pt idx="25">
                  <c:v>Make Us Go</c:v>
                </c:pt>
                <c:pt idx="26">
                  <c:v>Topological Anomaly 4747</c:v>
                </c:pt>
                <c:pt idx="27">
                  <c:v>Dejaren</c:v>
                </c:pt>
                <c:pt idx="28">
                  <c:v>Distracted by Thoughts of Home</c:v>
                </c:pt>
                <c:pt idx="29">
                  <c:v>Volcanic Eruption</c:v>
                </c:pt>
                <c:pt idx="30">
                  <c:v>The Arsenal: Divided</c:v>
                </c:pt>
                <c:pt idx="31">
                  <c:v>Maglock</c:v>
                </c:pt>
                <c:pt idx="32">
                  <c:v>Ankari "Spirits"</c:v>
                </c:pt>
                <c:pt idx="33">
                  <c:v>Chula: The Game</c:v>
                </c:pt>
                <c:pt idx="34">
                  <c:v>A Fast Ship Would Be Nice</c:v>
                </c:pt>
                <c:pt idx="35">
                  <c:v>Male's Love Interest &amp; Plague Ship</c:v>
                </c:pt>
                <c:pt idx="36">
                  <c:v>Executive Authorization</c:v>
                </c:pt>
                <c:pt idx="37">
                  <c:v>Ferengi Ingenuity</c:v>
                </c:pt>
                <c:pt idx="38">
                  <c:v>Implication</c:v>
                </c:pt>
                <c:pt idx="39">
                  <c:v>The Vengeance Factor</c:v>
                </c:pt>
                <c:pt idx="40">
                  <c:v>Emergent Life-form</c:v>
                </c:pt>
                <c:pt idx="41">
                  <c:v>Macrovirus</c:v>
                </c:pt>
                <c:pt idx="42">
                  <c:v>Forsaken</c:v>
                </c:pt>
                <c:pt idx="43">
                  <c:v>Linguistic Legerdemain</c:v>
                </c:pt>
                <c:pt idx="44">
                  <c:v>Subspace Fracture</c:v>
                </c:pt>
                <c:pt idx="45">
                  <c:v>V'Ger</c:v>
                </c:pt>
                <c:pt idx="46">
                  <c:v>In the Pale Moonlight</c:v>
                </c:pt>
                <c:pt idx="47">
                  <c:v>The Clown: Bitter Medicine</c:v>
                </c:pt>
                <c:pt idx="48">
                  <c:v>Artillery Attack</c:v>
                </c:pt>
                <c:pt idx="49">
                  <c:v>Chula: The Chandra</c:v>
                </c:pt>
                <c:pt idx="50">
                  <c:v>Dal'Rok</c:v>
                </c:pt>
                <c:pt idx="51">
                  <c:v>Starry Night</c:v>
                </c:pt>
                <c:pt idx="52">
                  <c:v>Subspace Shock Wave</c:v>
                </c:pt>
                <c:pt idx="53">
                  <c:v>The Caretaker's "Guests"</c:v>
                </c:pt>
                <c:pt idx="54">
                  <c:v>Aphasia Device</c:v>
                </c:pt>
                <c:pt idx="55">
                  <c:v>Berserk Changeling</c:v>
                </c:pt>
                <c:pt idx="56">
                  <c:v>DNA Clues</c:v>
                </c:pt>
                <c:pt idx="57">
                  <c:v>Hull Breach</c:v>
                </c:pt>
                <c:pt idx="58">
                  <c:v>I Hate You</c:v>
                </c:pt>
                <c:pt idx="59">
                  <c:v>Punishment Box</c:v>
                </c:pt>
                <c:pt idx="60">
                  <c:v>Contingency Plan</c:v>
                </c:pt>
                <c:pt idx="61">
                  <c:v>Crystalline Entity</c:v>
                </c:pt>
                <c:pt idx="62">
                  <c:v>Ferengi Ambush</c:v>
                </c:pt>
                <c:pt idx="63">
                  <c:v>Mission Fatigue</c:v>
                </c:pt>
                <c:pt idx="64">
                  <c:v>Now Would Be a Good Time</c:v>
                </c:pt>
                <c:pt idx="65">
                  <c:v>Q's Vicious Animal Things</c:v>
                </c:pt>
                <c:pt idx="66">
                  <c:v>Undetected Beam-In</c:v>
                </c:pt>
                <c:pt idx="67">
                  <c:v>Armus - Sticky Situation</c:v>
                </c:pt>
                <c:pt idx="68">
                  <c:v>Crisis</c:v>
                </c:pt>
                <c:pt idx="69">
                  <c:v>Ferengi Bug</c:v>
                </c:pt>
                <c:pt idx="70">
                  <c:v>Q</c:v>
                </c:pt>
                <c:pt idx="71">
                  <c:v>Aggressive Behavior</c:v>
                </c:pt>
                <c:pt idx="72">
                  <c:v>Chula: The Dice</c:v>
                </c:pt>
                <c:pt idx="73">
                  <c:v>Kazon Bomb</c:v>
                </c:pt>
                <c:pt idx="74">
                  <c:v>Matriarchal Society</c:v>
                </c:pt>
                <c:pt idx="75">
                  <c:v>Talosian Cage</c:v>
                </c:pt>
                <c:pt idx="76">
                  <c:v>The Clown: My Festival</c:v>
                </c:pt>
                <c:pt idx="77">
                  <c:v>The Whale Probe</c:v>
                </c:pt>
                <c:pt idx="78">
                  <c:v>Astral Eddy</c:v>
                </c:pt>
                <c:pt idx="79">
                  <c:v>Blended</c:v>
                </c:pt>
                <c:pt idx="80">
                  <c:v>Duonetic Field Generator</c:v>
                </c:pt>
                <c:pt idx="81">
                  <c:v>Firestorm</c:v>
                </c:pt>
                <c:pt idx="82">
                  <c:v>Important Guests</c:v>
                </c:pt>
                <c:pt idx="83">
                  <c:v>The Clown: Guillotine</c:v>
                </c:pt>
                <c:pt idx="84">
                  <c:v>The Loss</c:v>
                </c:pt>
                <c:pt idx="85">
                  <c:v>A Good Day to Lie</c:v>
                </c:pt>
                <c:pt idx="86">
                  <c:v>Alien Parasites &amp; REM Fatigue</c:v>
                </c:pt>
                <c:pt idx="87">
                  <c:v>All Available Personnel</c:v>
                </c:pt>
                <c:pt idx="88">
                  <c:v>Assassin's Blade</c:v>
                </c:pt>
                <c:pt idx="89">
                  <c:v>Barclay's Protomorphosis Disease</c:v>
                </c:pt>
                <c:pt idx="90">
                  <c:v>Captain's Holiday</c:v>
                </c:pt>
                <c:pt idx="91">
                  <c:v>Cardassian Processing</c:v>
                </c:pt>
                <c:pt idx="92">
                  <c:v>Chula: The Lights</c:v>
                </c:pt>
                <c:pt idx="93">
                  <c:v>Command Decisions</c:v>
                </c:pt>
                <c:pt idx="94">
                  <c:v>Cytoplasmic Life-form</c:v>
                </c:pt>
                <c:pt idx="95">
                  <c:v>Definitely Not Swedish</c:v>
                </c:pt>
                <c:pt idx="96">
                  <c:v>Difference of Opinion</c:v>
                </c:pt>
                <c:pt idx="97">
                  <c:v>Dignitaries and Witnesses</c:v>
                </c:pt>
                <c:pt idx="98">
                  <c:v>Emergency Conversion</c:v>
                </c:pt>
                <c:pt idx="99">
                  <c:v>Female's Love Interest</c:v>
                </c:pt>
                <c:pt idx="100">
                  <c:v>Ferengi Attack</c:v>
                </c:pt>
                <c:pt idx="101">
                  <c:v>Flash Plasma Storm</c:v>
                </c:pt>
                <c:pt idx="102">
                  <c:v>Hero Worship</c:v>
                </c:pt>
                <c:pt idx="103">
                  <c:v>I'm Not Going to Fight You</c:v>
                </c:pt>
                <c:pt idx="104">
                  <c:v>Lethean Telepathic Attack</c:v>
                </c:pt>
                <c:pt idx="105">
                  <c:v>Odo's "Cousin"</c:v>
                </c:pt>
                <c:pt idx="106">
                  <c:v>Orion Syndicate Bomb</c:v>
                </c:pt>
                <c:pt idx="107">
                  <c:v>Sarjenka</c:v>
                </c:pt>
                <c:pt idx="108">
                  <c:v>Seismic Quake</c:v>
                </c:pt>
                <c:pt idx="109">
                  <c:v>Shot in the Back</c:v>
                </c:pt>
                <c:pt idx="110">
                  <c:v>The Clown: Beneath the Mask</c:v>
                </c:pt>
                <c:pt idx="111">
                  <c:v>Vulcan Stone of Gol</c:v>
                </c:pt>
                <c:pt idx="112">
                  <c:v>Shore Leave</c:v>
                </c:pt>
                <c:pt idx="113">
                  <c:v>Zefram Cochrane's Telescope</c:v>
                </c:pt>
                <c:pt idx="114">
                  <c:v>Armus - Skin of Evil</c:v>
                </c:pt>
                <c:pt idx="115">
                  <c:v>Borg Servo</c:v>
                </c:pt>
                <c:pt idx="116">
                  <c:v>Invasive Procedures</c:v>
                </c:pt>
                <c:pt idx="117">
                  <c:v>Mimetic Simbiot</c:v>
                </c:pt>
                <c:pt idx="118">
                  <c:v>Oh No!</c:v>
                </c:pt>
                <c:pt idx="119">
                  <c:v>Radioactive Garbage Scow</c:v>
                </c:pt>
                <c:pt idx="120">
                  <c:v>Replicator Accident</c:v>
                </c:pt>
                <c:pt idx="121">
                  <c:v>Shocking Betrayal</c:v>
                </c:pt>
                <c:pt idx="122">
                  <c:v>A Bad End</c:v>
                </c:pt>
                <c:pt idx="123">
                  <c:v>Abandon Ship!</c:v>
                </c:pt>
                <c:pt idx="124">
                  <c:v>Ancient Computer &amp; Microvirus</c:v>
                </c:pt>
                <c:pt idx="125">
                  <c:v>Cargo Pirates</c:v>
                </c:pt>
                <c:pt idx="126">
                  <c:v>Chula: Trickery</c:v>
                </c:pt>
                <c:pt idx="127">
                  <c:v>Cryosatellite</c:v>
                </c:pt>
                <c:pt idx="128">
                  <c:v>Dangerous Liaisons</c:v>
                </c:pt>
                <c:pt idx="129">
                  <c:v>Dial-Up</c:v>
                </c:pt>
                <c:pt idx="130">
                  <c:v>Don't Let It End This Way</c:v>
                </c:pt>
                <c:pt idx="131">
                  <c:v>Flim-Flam Artist</c:v>
                </c:pt>
                <c:pt idx="132">
                  <c:v>Harvester Virus</c:v>
                </c:pt>
                <c:pt idx="133">
                  <c:v>Hyper-Aging</c:v>
                </c:pt>
                <c:pt idx="134">
                  <c:v>Nekrit Supply Depot</c:v>
                </c:pt>
                <c:pt idx="135">
                  <c:v>Q Gets the Point</c:v>
                </c:pt>
                <c:pt idx="136">
                  <c:v>Sabotaged Negotiations</c:v>
                </c:pt>
                <c:pt idx="137">
                  <c:v>Scout Encounter</c:v>
                </c:pt>
                <c:pt idx="138">
                  <c:v>Subspace Seaweed</c:v>
                </c:pt>
                <c:pt idx="139">
                  <c:v>The Genesis Device</c:v>
                </c:pt>
                <c:pt idx="140">
                  <c:v>Twisted</c:v>
                </c:pt>
                <c:pt idx="141">
                  <c:v>Virus</c:v>
                </c:pt>
              </c:strCache>
            </c:strRef>
          </c:cat>
          <c:val>
            <c:numRef>
              <c:f>Summary!$E$2:$E$143</c:f>
              <c:numCache>
                <c:formatCode>General</c:formatCode>
                <c:ptCount val="142"/>
                <c:pt idx="0">
                  <c:v>6</c:v>
                </c:pt>
                <c:pt idx="1">
                  <c:v>11</c:v>
                </c:pt>
                <c:pt idx="2">
                  <c:v>9</c:v>
                </c:pt>
                <c:pt idx="3">
                  <c:v>11</c:v>
                </c:pt>
                <c:pt idx="4">
                  <c:v>7</c:v>
                </c:pt>
                <c:pt idx="5">
                  <c:v>0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9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8</c:v>
                </c:pt>
                <c:pt idx="16">
                  <c:v>3</c:v>
                </c:pt>
                <c:pt idx="17">
                  <c:v>3</c:v>
                </c:pt>
                <c:pt idx="18">
                  <c:v>5</c:v>
                </c:pt>
                <c:pt idx="19">
                  <c:v>0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9</c:v>
                </c:pt>
                <c:pt idx="31">
                  <c:v>6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3</c:v>
                </c:pt>
                <c:pt idx="113">
                  <c:v>3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</c:numCache>
            </c:numRef>
          </c:val>
        </c:ser>
        <c:axId val="83641472"/>
        <c:axId val="83643008"/>
      </c:barChart>
      <c:catAx>
        <c:axId val="83641472"/>
        <c:scaling>
          <c:orientation val="minMax"/>
        </c:scaling>
        <c:axPos val="b"/>
        <c:tickLblPos val="nextTo"/>
        <c:crossAx val="83643008"/>
        <c:crosses val="autoZero"/>
        <c:auto val="1"/>
        <c:lblAlgn val="ctr"/>
        <c:lblOffset val="100"/>
      </c:catAx>
      <c:valAx>
        <c:axId val="83643008"/>
        <c:scaling>
          <c:orientation val="minMax"/>
        </c:scaling>
        <c:axPos val="l"/>
        <c:majorGridlines/>
        <c:numFmt formatCode="General" sourceLinked="1"/>
        <c:tickLblPos val="nextTo"/>
        <c:crossAx val="836414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barChart>
        <c:barDir val="col"/>
        <c:grouping val="clustered"/>
        <c:ser>
          <c:idx val="0"/>
          <c:order val="0"/>
          <c:tx>
            <c:strRef>
              <c:f>Summary!$F$1</c:f>
              <c:strCache>
                <c:ptCount val="1"/>
                <c:pt idx="0">
                  <c:v>2012</c:v>
                </c:pt>
              </c:strCache>
            </c:strRef>
          </c:tx>
          <c:cat>
            <c:strRef>
              <c:f>Summary!$C$2:$C$143</c:f>
              <c:strCache>
                <c:ptCount val="142"/>
                <c:pt idx="0">
                  <c:v>Denevan Neural Parasites </c:v>
                </c:pt>
                <c:pt idx="1">
                  <c:v>Friendly Fire </c:v>
                </c:pt>
                <c:pt idx="2">
                  <c:v>Dead End </c:v>
                </c:pt>
                <c:pt idx="3">
                  <c:v>Hanonian Land Eel </c:v>
                </c:pt>
                <c:pt idx="4">
                  <c:v>Founder Secret </c:v>
                </c:pt>
                <c:pt idx="5">
                  <c:v>Gomtuu Shock Wave </c:v>
                </c:pt>
                <c:pt idx="6">
                  <c:v>Female's Love Interest &amp; Garbage Scow</c:v>
                </c:pt>
                <c:pt idx="7">
                  <c:v>Personal Duty</c:v>
                </c:pt>
                <c:pt idx="8">
                  <c:v>Ferengi Infestation</c:v>
                </c:pt>
                <c:pt idx="9">
                  <c:v>Edo Probe</c:v>
                </c:pt>
                <c:pt idx="10">
                  <c:v>Scientific Method</c:v>
                </c:pt>
                <c:pt idx="11">
                  <c:v>Cytherians</c:v>
                </c:pt>
                <c:pt idx="12">
                  <c:v>Medical Crisis</c:v>
                </c:pt>
                <c:pt idx="13">
                  <c:v>The Cloud</c:v>
                </c:pt>
                <c:pt idx="14">
                  <c:v>Hazardous Duty</c:v>
                </c:pt>
                <c:pt idx="15">
                  <c:v>Horta</c:v>
                </c:pt>
                <c:pt idx="16">
                  <c:v>Hippocratic Oath</c:v>
                </c:pt>
                <c:pt idx="17">
                  <c:v>Lack of Preparation</c:v>
                </c:pt>
                <c:pt idx="18">
                  <c:v>Unscientific Method</c:v>
                </c:pt>
                <c:pt idx="19">
                  <c:v>Time Travel Pod</c:v>
                </c:pt>
                <c:pt idx="20">
                  <c:v>Armus: Energy Field</c:v>
                </c:pt>
                <c:pt idx="21">
                  <c:v>God</c:v>
                </c:pt>
                <c:pt idx="22">
                  <c:v>The Arsenal: Separated</c:v>
                </c:pt>
                <c:pt idx="23">
                  <c:v>Kelvan Show of Force</c:v>
                </c:pt>
                <c:pt idx="24">
                  <c:v>The Higher... The Fewer</c:v>
                </c:pt>
                <c:pt idx="25">
                  <c:v>Make Us Go</c:v>
                </c:pt>
                <c:pt idx="26">
                  <c:v>Topological Anomaly 4747</c:v>
                </c:pt>
                <c:pt idx="27">
                  <c:v>Dejaren</c:v>
                </c:pt>
                <c:pt idx="28">
                  <c:v>Distracted by Thoughts of Home</c:v>
                </c:pt>
                <c:pt idx="29">
                  <c:v>Volcanic Eruption</c:v>
                </c:pt>
                <c:pt idx="30">
                  <c:v>The Arsenal: Divided</c:v>
                </c:pt>
                <c:pt idx="31">
                  <c:v>Maglock</c:v>
                </c:pt>
                <c:pt idx="32">
                  <c:v>Ankari "Spirits"</c:v>
                </c:pt>
                <c:pt idx="33">
                  <c:v>Chula: The Game</c:v>
                </c:pt>
                <c:pt idx="34">
                  <c:v>A Fast Ship Would Be Nice</c:v>
                </c:pt>
                <c:pt idx="35">
                  <c:v>Male's Love Interest &amp; Plague Ship</c:v>
                </c:pt>
                <c:pt idx="36">
                  <c:v>Executive Authorization</c:v>
                </c:pt>
                <c:pt idx="37">
                  <c:v>Ferengi Ingenuity</c:v>
                </c:pt>
                <c:pt idx="38">
                  <c:v>Implication</c:v>
                </c:pt>
                <c:pt idx="39">
                  <c:v>The Vengeance Factor</c:v>
                </c:pt>
                <c:pt idx="40">
                  <c:v>Emergent Life-form</c:v>
                </c:pt>
                <c:pt idx="41">
                  <c:v>Macrovirus</c:v>
                </c:pt>
                <c:pt idx="42">
                  <c:v>Forsaken</c:v>
                </c:pt>
                <c:pt idx="43">
                  <c:v>Linguistic Legerdemain</c:v>
                </c:pt>
                <c:pt idx="44">
                  <c:v>Subspace Fracture</c:v>
                </c:pt>
                <c:pt idx="45">
                  <c:v>V'Ger</c:v>
                </c:pt>
                <c:pt idx="46">
                  <c:v>In the Pale Moonlight</c:v>
                </c:pt>
                <c:pt idx="47">
                  <c:v>The Clown: Bitter Medicine</c:v>
                </c:pt>
                <c:pt idx="48">
                  <c:v>Artillery Attack</c:v>
                </c:pt>
                <c:pt idx="49">
                  <c:v>Chula: The Chandra</c:v>
                </c:pt>
                <c:pt idx="50">
                  <c:v>Dal'Rok</c:v>
                </c:pt>
                <c:pt idx="51">
                  <c:v>Starry Night</c:v>
                </c:pt>
                <c:pt idx="52">
                  <c:v>Subspace Shock Wave</c:v>
                </c:pt>
                <c:pt idx="53">
                  <c:v>The Caretaker's "Guests"</c:v>
                </c:pt>
                <c:pt idx="54">
                  <c:v>Aphasia Device</c:v>
                </c:pt>
                <c:pt idx="55">
                  <c:v>Berserk Changeling</c:v>
                </c:pt>
                <c:pt idx="56">
                  <c:v>DNA Clues</c:v>
                </c:pt>
                <c:pt idx="57">
                  <c:v>Hull Breach</c:v>
                </c:pt>
                <c:pt idx="58">
                  <c:v>I Hate You</c:v>
                </c:pt>
                <c:pt idx="59">
                  <c:v>Punishment Box</c:v>
                </c:pt>
                <c:pt idx="60">
                  <c:v>Contingency Plan</c:v>
                </c:pt>
                <c:pt idx="61">
                  <c:v>Crystalline Entity</c:v>
                </c:pt>
                <c:pt idx="62">
                  <c:v>Ferengi Ambush</c:v>
                </c:pt>
                <c:pt idx="63">
                  <c:v>Mission Fatigue</c:v>
                </c:pt>
                <c:pt idx="64">
                  <c:v>Now Would Be a Good Time</c:v>
                </c:pt>
                <c:pt idx="65">
                  <c:v>Q's Vicious Animal Things</c:v>
                </c:pt>
                <c:pt idx="66">
                  <c:v>Undetected Beam-In</c:v>
                </c:pt>
                <c:pt idx="67">
                  <c:v>Armus - Sticky Situation</c:v>
                </c:pt>
                <c:pt idx="68">
                  <c:v>Crisis</c:v>
                </c:pt>
                <c:pt idx="69">
                  <c:v>Ferengi Bug</c:v>
                </c:pt>
                <c:pt idx="70">
                  <c:v>Q</c:v>
                </c:pt>
                <c:pt idx="71">
                  <c:v>Aggressive Behavior</c:v>
                </c:pt>
                <c:pt idx="72">
                  <c:v>Chula: The Dice</c:v>
                </c:pt>
                <c:pt idx="73">
                  <c:v>Kazon Bomb</c:v>
                </c:pt>
                <c:pt idx="74">
                  <c:v>Matriarchal Society</c:v>
                </c:pt>
                <c:pt idx="75">
                  <c:v>Talosian Cage</c:v>
                </c:pt>
                <c:pt idx="76">
                  <c:v>The Clown: My Festival</c:v>
                </c:pt>
                <c:pt idx="77">
                  <c:v>The Whale Probe</c:v>
                </c:pt>
                <c:pt idx="78">
                  <c:v>Astral Eddy</c:v>
                </c:pt>
                <c:pt idx="79">
                  <c:v>Blended</c:v>
                </c:pt>
                <c:pt idx="80">
                  <c:v>Duonetic Field Generator</c:v>
                </c:pt>
                <c:pt idx="81">
                  <c:v>Firestorm</c:v>
                </c:pt>
                <c:pt idx="82">
                  <c:v>Important Guests</c:v>
                </c:pt>
                <c:pt idx="83">
                  <c:v>The Clown: Guillotine</c:v>
                </c:pt>
                <c:pt idx="84">
                  <c:v>The Loss</c:v>
                </c:pt>
                <c:pt idx="85">
                  <c:v>A Good Day to Lie</c:v>
                </c:pt>
                <c:pt idx="86">
                  <c:v>Alien Parasites &amp; REM Fatigue</c:v>
                </c:pt>
                <c:pt idx="87">
                  <c:v>All Available Personnel</c:v>
                </c:pt>
                <c:pt idx="88">
                  <c:v>Assassin's Blade</c:v>
                </c:pt>
                <c:pt idx="89">
                  <c:v>Barclay's Protomorphosis Disease</c:v>
                </c:pt>
                <c:pt idx="90">
                  <c:v>Captain's Holiday</c:v>
                </c:pt>
                <c:pt idx="91">
                  <c:v>Cardassian Processing</c:v>
                </c:pt>
                <c:pt idx="92">
                  <c:v>Chula: The Lights</c:v>
                </c:pt>
                <c:pt idx="93">
                  <c:v>Command Decisions</c:v>
                </c:pt>
                <c:pt idx="94">
                  <c:v>Cytoplasmic Life-form</c:v>
                </c:pt>
                <c:pt idx="95">
                  <c:v>Definitely Not Swedish</c:v>
                </c:pt>
                <c:pt idx="96">
                  <c:v>Difference of Opinion</c:v>
                </c:pt>
                <c:pt idx="97">
                  <c:v>Dignitaries and Witnesses</c:v>
                </c:pt>
                <c:pt idx="98">
                  <c:v>Emergency Conversion</c:v>
                </c:pt>
                <c:pt idx="99">
                  <c:v>Female's Love Interest</c:v>
                </c:pt>
                <c:pt idx="100">
                  <c:v>Ferengi Attack</c:v>
                </c:pt>
                <c:pt idx="101">
                  <c:v>Flash Plasma Storm</c:v>
                </c:pt>
                <c:pt idx="102">
                  <c:v>Hero Worship</c:v>
                </c:pt>
                <c:pt idx="103">
                  <c:v>I'm Not Going to Fight You</c:v>
                </c:pt>
                <c:pt idx="104">
                  <c:v>Lethean Telepathic Attack</c:v>
                </c:pt>
                <c:pt idx="105">
                  <c:v>Odo's "Cousin"</c:v>
                </c:pt>
                <c:pt idx="106">
                  <c:v>Orion Syndicate Bomb</c:v>
                </c:pt>
                <c:pt idx="107">
                  <c:v>Sarjenka</c:v>
                </c:pt>
                <c:pt idx="108">
                  <c:v>Seismic Quake</c:v>
                </c:pt>
                <c:pt idx="109">
                  <c:v>Shot in the Back</c:v>
                </c:pt>
                <c:pt idx="110">
                  <c:v>The Clown: Beneath the Mask</c:v>
                </c:pt>
                <c:pt idx="111">
                  <c:v>Vulcan Stone of Gol</c:v>
                </c:pt>
                <c:pt idx="112">
                  <c:v>Shore Leave</c:v>
                </c:pt>
                <c:pt idx="113">
                  <c:v>Zefram Cochrane's Telescope</c:v>
                </c:pt>
                <c:pt idx="114">
                  <c:v>Armus - Skin of Evil</c:v>
                </c:pt>
                <c:pt idx="115">
                  <c:v>Borg Servo</c:v>
                </c:pt>
                <c:pt idx="116">
                  <c:v>Invasive Procedures</c:v>
                </c:pt>
                <c:pt idx="117">
                  <c:v>Mimetic Simbiot</c:v>
                </c:pt>
                <c:pt idx="118">
                  <c:v>Oh No!</c:v>
                </c:pt>
                <c:pt idx="119">
                  <c:v>Radioactive Garbage Scow</c:v>
                </c:pt>
                <c:pt idx="120">
                  <c:v>Replicator Accident</c:v>
                </c:pt>
                <c:pt idx="121">
                  <c:v>Shocking Betrayal</c:v>
                </c:pt>
                <c:pt idx="122">
                  <c:v>A Bad End</c:v>
                </c:pt>
                <c:pt idx="123">
                  <c:v>Abandon Ship!</c:v>
                </c:pt>
                <c:pt idx="124">
                  <c:v>Ancient Computer &amp; Microvirus</c:v>
                </c:pt>
                <c:pt idx="125">
                  <c:v>Cargo Pirates</c:v>
                </c:pt>
                <c:pt idx="126">
                  <c:v>Chula: Trickery</c:v>
                </c:pt>
                <c:pt idx="127">
                  <c:v>Cryosatellite</c:v>
                </c:pt>
                <c:pt idx="128">
                  <c:v>Dangerous Liaisons</c:v>
                </c:pt>
                <c:pt idx="129">
                  <c:v>Dial-Up</c:v>
                </c:pt>
                <c:pt idx="130">
                  <c:v>Don't Let It End This Way</c:v>
                </c:pt>
                <c:pt idx="131">
                  <c:v>Flim-Flam Artist</c:v>
                </c:pt>
                <c:pt idx="132">
                  <c:v>Harvester Virus</c:v>
                </c:pt>
                <c:pt idx="133">
                  <c:v>Hyper-Aging</c:v>
                </c:pt>
                <c:pt idx="134">
                  <c:v>Nekrit Supply Depot</c:v>
                </c:pt>
                <c:pt idx="135">
                  <c:v>Q Gets the Point</c:v>
                </c:pt>
                <c:pt idx="136">
                  <c:v>Sabotaged Negotiations</c:v>
                </c:pt>
                <c:pt idx="137">
                  <c:v>Scout Encounter</c:v>
                </c:pt>
                <c:pt idx="138">
                  <c:v>Subspace Seaweed</c:v>
                </c:pt>
                <c:pt idx="139">
                  <c:v>The Genesis Device</c:v>
                </c:pt>
                <c:pt idx="140">
                  <c:v>Twisted</c:v>
                </c:pt>
                <c:pt idx="141">
                  <c:v>Virus</c:v>
                </c:pt>
              </c:strCache>
            </c:strRef>
          </c:cat>
          <c:val>
            <c:numRef>
              <c:f>Summary!$F$2:$F$143</c:f>
              <c:numCache>
                <c:formatCode>0.00%</c:formatCode>
                <c:ptCount val="142"/>
                <c:pt idx="0">
                  <c:v>4.2857142857142858E-2</c:v>
                </c:pt>
                <c:pt idx="1">
                  <c:v>0.04</c:v>
                </c:pt>
                <c:pt idx="2">
                  <c:v>3.7142857142857144E-2</c:v>
                </c:pt>
                <c:pt idx="3">
                  <c:v>3.4285714285714287E-2</c:v>
                </c:pt>
                <c:pt idx="4">
                  <c:v>2.8571428571428571E-2</c:v>
                </c:pt>
                <c:pt idx="5">
                  <c:v>2.8571428571428571E-2</c:v>
                </c:pt>
                <c:pt idx="6">
                  <c:v>2.5714285714285714E-2</c:v>
                </c:pt>
                <c:pt idx="7">
                  <c:v>2.5714285714285714E-2</c:v>
                </c:pt>
                <c:pt idx="8">
                  <c:v>2.5714285714285714E-2</c:v>
                </c:pt>
                <c:pt idx="9">
                  <c:v>2.5714285714285714E-2</c:v>
                </c:pt>
                <c:pt idx="10">
                  <c:v>2.2857142857142857E-2</c:v>
                </c:pt>
                <c:pt idx="11">
                  <c:v>2.2857142857142857E-2</c:v>
                </c:pt>
                <c:pt idx="12">
                  <c:v>2.2857142857142857E-2</c:v>
                </c:pt>
                <c:pt idx="13">
                  <c:v>0.02</c:v>
                </c:pt>
                <c:pt idx="14">
                  <c:v>0.02</c:v>
                </c:pt>
                <c:pt idx="15">
                  <c:v>1.7142857142857144E-2</c:v>
                </c:pt>
                <c:pt idx="16">
                  <c:v>1.7142857142857144E-2</c:v>
                </c:pt>
                <c:pt idx="17">
                  <c:v>1.7142857142857144E-2</c:v>
                </c:pt>
                <c:pt idx="18">
                  <c:v>1.4285714285714285E-2</c:v>
                </c:pt>
                <c:pt idx="19">
                  <c:v>1.4285714285714285E-2</c:v>
                </c:pt>
                <c:pt idx="20">
                  <c:v>1.1428571428571429E-2</c:v>
                </c:pt>
                <c:pt idx="21">
                  <c:v>1.1428571428571429E-2</c:v>
                </c:pt>
                <c:pt idx="22">
                  <c:v>1.1428571428571429E-2</c:v>
                </c:pt>
                <c:pt idx="23">
                  <c:v>1.1428571428571429E-2</c:v>
                </c:pt>
                <c:pt idx="24">
                  <c:v>1.1428571428571429E-2</c:v>
                </c:pt>
                <c:pt idx="25">
                  <c:v>1.1428571428571429E-2</c:v>
                </c:pt>
                <c:pt idx="26">
                  <c:v>1.1428571428571429E-2</c:v>
                </c:pt>
                <c:pt idx="27">
                  <c:v>1.1428571428571429E-2</c:v>
                </c:pt>
                <c:pt idx="28">
                  <c:v>1.1428571428571429E-2</c:v>
                </c:pt>
                <c:pt idx="29">
                  <c:v>1.1428571428571429E-2</c:v>
                </c:pt>
                <c:pt idx="30">
                  <c:v>8.5714285714285719E-3</c:v>
                </c:pt>
                <c:pt idx="31">
                  <c:v>8.5714285714285719E-3</c:v>
                </c:pt>
                <c:pt idx="32">
                  <c:v>8.5714285714285719E-3</c:v>
                </c:pt>
                <c:pt idx="33">
                  <c:v>8.5714285714285719E-3</c:v>
                </c:pt>
                <c:pt idx="34">
                  <c:v>8.5714285714285719E-3</c:v>
                </c:pt>
                <c:pt idx="35">
                  <c:v>8.5714285714285719E-3</c:v>
                </c:pt>
                <c:pt idx="36">
                  <c:v>8.5714285714285719E-3</c:v>
                </c:pt>
                <c:pt idx="37">
                  <c:v>8.5714285714285719E-3</c:v>
                </c:pt>
                <c:pt idx="38">
                  <c:v>8.5714285714285719E-3</c:v>
                </c:pt>
                <c:pt idx="39">
                  <c:v>8.5714285714285719E-3</c:v>
                </c:pt>
                <c:pt idx="40">
                  <c:v>8.5714285714285719E-3</c:v>
                </c:pt>
                <c:pt idx="41">
                  <c:v>8.5714285714285719E-3</c:v>
                </c:pt>
                <c:pt idx="42">
                  <c:v>8.5714285714285719E-3</c:v>
                </c:pt>
                <c:pt idx="43">
                  <c:v>8.5714285714285719E-3</c:v>
                </c:pt>
                <c:pt idx="44">
                  <c:v>8.5714285714285719E-3</c:v>
                </c:pt>
                <c:pt idx="45">
                  <c:v>5.7142857142857143E-3</c:v>
                </c:pt>
                <c:pt idx="46">
                  <c:v>5.7142857142857143E-3</c:v>
                </c:pt>
                <c:pt idx="47">
                  <c:v>5.7142857142857143E-3</c:v>
                </c:pt>
                <c:pt idx="48">
                  <c:v>5.7142857142857143E-3</c:v>
                </c:pt>
                <c:pt idx="49">
                  <c:v>5.7142857142857143E-3</c:v>
                </c:pt>
                <c:pt idx="50">
                  <c:v>5.7142857142857143E-3</c:v>
                </c:pt>
                <c:pt idx="51">
                  <c:v>5.7142857142857143E-3</c:v>
                </c:pt>
                <c:pt idx="52">
                  <c:v>5.7142857142857143E-3</c:v>
                </c:pt>
                <c:pt idx="53">
                  <c:v>5.7142857142857143E-3</c:v>
                </c:pt>
                <c:pt idx="54">
                  <c:v>5.7142857142857143E-3</c:v>
                </c:pt>
                <c:pt idx="55">
                  <c:v>5.7142857142857143E-3</c:v>
                </c:pt>
                <c:pt idx="56">
                  <c:v>5.7142857142857143E-3</c:v>
                </c:pt>
                <c:pt idx="57">
                  <c:v>5.7142857142857143E-3</c:v>
                </c:pt>
                <c:pt idx="58">
                  <c:v>5.7142857142857143E-3</c:v>
                </c:pt>
                <c:pt idx="59">
                  <c:v>5.7142857142857143E-3</c:v>
                </c:pt>
                <c:pt idx="60">
                  <c:v>5.7142857142857143E-3</c:v>
                </c:pt>
                <c:pt idx="61">
                  <c:v>5.7142857142857143E-3</c:v>
                </c:pt>
                <c:pt idx="62">
                  <c:v>5.7142857142857143E-3</c:v>
                </c:pt>
                <c:pt idx="63">
                  <c:v>5.7142857142857143E-3</c:v>
                </c:pt>
                <c:pt idx="64">
                  <c:v>5.7142857142857143E-3</c:v>
                </c:pt>
                <c:pt idx="65">
                  <c:v>5.7142857142857143E-3</c:v>
                </c:pt>
                <c:pt idx="66">
                  <c:v>5.7142857142857143E-3</c:v>
                </c:pt>
                <c:pt idx="67">
                  <c:v>2.8571428571428571E-3</c:v>
                </c:pt>
                <c:pt idx="68">
                  <c:v>2.8571428571428571E-3</c:v>
                </c:pt>
                <c:pt idx="69">
                  <c:v>2.8571428571428571E-3</c:v>
                </c:pt>
                <c:pt idx="70">
                  <c:v>2.8571428571428571E-3</c:v>
                </c:pt>
                <c:pt idx="71">
                  <c:v>2.8571428571428571E-3</c:v>
                </c:pt>
                <c:pt idx="72">
                  <c:v>2.8571428571428571E-3</c:v>
                </c:pt>
                <c:pt idx="73">
                  <c:v>2.8571428571428571E-3</c:v>
                </c:pt>
                <c:pt idx="74">
                  <c:v>2.8571428571428571E-3</c:v>
                </c:pt>
                <c:pt idx="75">
                  <c:v>2.8571428571428571E-3</c:v>
                </c:pt>
                <c:pt idx="76">
                  <c:v>2.8571428571428571E-3</c:v>
                </c:pt>
                <c:pt idx="77">
                  <c:v>2.8571428571428571E-3</c:v>
                </c:pt>
                <c:pt idx="78">
                  <c:v>2.8571428571428571E-3</c:v>
                </c:pt>
                <c:pt idx="79">
                  <c:v>2.8571428571428571E-3</c:v>
                </c:pt>
                <c:pt idx="80">
                  <c:v>2.8571428571428571E-3</c:v>
                </c:pt>
                <c:pt idx="81">
                  <c:v>2.8571428571428571E-3</c:v>
                </c:pt>
                <c:pt idx="82">
                  <c:v>2.8571428571428571E-3</c:v>
                </c:pt>
                <c:pt idx="83">
                  <c:v>2.8571428571428571E-3</c:v>
                </c:pt>
                <c:pt idx="84">
                  <c:v>2.8571428571428571E-3</c:v>
                </c:pt>
                <c:pt idx="85">
                  <c:v>2.8571428571428571E-3</c:v>
                </c:pt>
                <c:pt idx="86">
                  <c:v>2.8571428571428571E-3</c:v>
                </c:pt>
                <c:pt idx="87">
                  <c:v>2.8571428571428571E-3</c:v>
                </c:pt>
                <c:pt idx="88">
                  <c:v>2.8571428571428571E-3</c:v>
                </c:pt>
                <c:pt idx="89">
                  <c:v>2.8571428571428571E-3</c:v>
                </c:pt>
                <c:pt idx="90">
                  <c:v>2.8571428571428571E-3</c:v>
                </c:pt>
                <c:pt idx="91">
                  <c:v>2.8571428571428571E-3</c:v>
                </c:pt>
                <c:pt idx="92">
                  <c:v>2.8571428571428571E-3</c:v>
                </c:pt>
                <c:pt idx="93">
                  <c:v>2.8571428571428571E-3</c:v>
                </c:pt>
                <c:pt idx="94">
                  <c:v>2.8571428571428571E-3</c:v>
                </c:pt>
                <c:pt idx="95">
                  <c:v>2.8571428571428571E-3</c:v>
                </c:pt>
                <c:pt idx="96">
                  <c:v>2.8571428571428571E-3</c:v>
                </c:pt>
                <c:pt idx="97">
                  <c:v>2.8571428571428571E-3</c:v>
                </c:pt>
                <c:pt idx="98">
                  <c:v>2.8571428571428571E-3</c:v>
                </c:pt>
                <c:pt idx="99">
                  <c:v>2.8571428571428571E-3</c:v>
                </c:pt>
                <c:pt idx="100">
                  <c:v>2.8571428571428571E-3</c:v>
                </c:pt>
                <c:pt idx="101">
                  <c:v>2.8571428571428571E-3</c:v>
                </c:pt>
                <c:pt idx="102">
                  <c:v>2.8571428571428571E-3</c:v>
                </c:pt>
                <c:pt idx="103">
                  <c:v>2.8571428571428571E-3</c:v>
                </c:pt>
                <c:pt idx="104">
                  <c:v>2.8571428571428571E-3</c:v>
                </c:pt>
                <c:pt idx="105">
                  <c:v>2.8571428571428571E-3</c:v>
                </c:pt>
                <c:pt idx="106">
                  <c:v>2.8571428571428571E-3</c:v>
                </c:pt>
                <c:pt idx="107">
                  <c:v>2.8571428571428571E-3</c:v>
                </c:pt>
                <c:pt idx="108">
                  <c:v>2.8571428571428571E-3</c:v>
                </c:pt>
                <c:pt idx="109">
                  <c:v>2.8571428571428571E-3</c:v>
                </c:pt>
                <c:pt idx="110">
                  <c:v>2.8571428571428571E-3</c:v>
                </c:pt>
                <c:pt idx="111">
                  <c:v>2.8571428571428571E-3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</c:ser>
        <c:ser>
          <c:idx val="1"/>
          <c:order val="1"/>
          <c:tx>
            <c:strRef>
              <c:f>Summary!$G$1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Summary!$C$2:$C$143</c:f>
              <c:strCache>
                <c:ptCount val="142"/>
                <c:pt idx="0">
                  <c:v>Denevan Neural Parasites </c:v>
                </c:pt>
                <c:pt idx="1">
                  <c:v>Friendly Fire </c:v>
                </c:pt>
                <c:pt idx="2">
                  <c:v>Dead End </c:v>
                </c:pt>
                <c:pt idx="3">
                  <c:v>Hanonian Land Eel </c:v>
                </c:pt>
                <c:pt idx="4">
                  <c:v>Founder Secret </c:v>
                </c:pt>
                <c:pt idx="5">
                  <c:v>Gomtuu Shock Wave </c:v>
                </c:pt>
                <c:pt idx="6">
                  <c:v>Female's Love Interest &amp; Garbage Scow</c:v>
                </c:pt>
                <c:pt idx="7">
                  <c:v>Personal Duty</c:v>
                </c:pt>
                <c:pt idx="8">
                  <c:v>Ferengi Infestation</c:v>
                </c:pt>
                <c:pt idx="9">
                  <c:v>Edo Probe</c:v>
                </c:pt>
                <c:pt idx="10">
                  <c:v>Scientific Method</c:v>
                </c:pt>
                <c:pt idx="11">
                  <c:v>Cytherians</c:v>
                </c:pt>
                <c:pt idx="12">
                  <c:v>Medical Crisis</c:v>
                </c:pt>
                <c:pt idx="13">
                  <c:v>The Cloud</c:v>
                </c:pt>
                <c:pt idx="14">
                  <c:v>Hazardous Duty</c:v>
                </c:pt>
                <c:pt idx="15">
                  <c:v>Horta</c:v>
                </c:pt>
                <c:pt idx="16">
                  <c:v>Hippocratic Oath</c:v>
                </c:pt>
                <c:pt idx="17">
                  <c:v>Lack of Preparation</c:v>
                </c:pt>
                <c:pt idx="18">
                  <c:v>Unscientific Method</c:v>
                </c:pt>
                <c:pt idx="19">
                  <c:v>Time Travel Pod</c:v>
                </c:pt>
                <c:pt idx="20">
                  <c:v>Armus: Energy Field</c:v>
                </c:pt>
                <c:pt idx="21">
                  <c:v>God</c:v>
                </c:pt>
                <c:pt idx="22">
                  <c:v>The Arsenal: Separated</c:v>
                </c:pt>
                <c:pt idx="23">
                  <c:v>Kelvan Show of Force</c:v>
                </c:pt>
                <c:pt idx="24">
                  <c:v>The Higher... The Fewer</c:v>
                </c:pt>
                <c:pt idx="25">
                  <c:v>Make Us Go</c:v>
                </c:pt>
                <c:pt idx="26">
                  <c:v>Topological Anomaly 4747</c:v>
                </c:pt>
                <c:pt idx="27">
                  <c:v>Dejaren</c:v>
                </c:pt>
                <c:pt idx="28">
                  <c:v>Distracted by Thoughts of Home</c:v>
                </c:pt>
                <c:pt idx="29">
                  <c:v>Volcanic Eruption</c:v>
                </c:pt>
                <c:pt idx="30">
                  <c:v>The Arsenal: Divided</c:v>
                </c:pt>
                <c:pt idx="31">
                  <c:v>Maglock</c:v>
                </c:pt>
                <c:pt idx="32">
                  <c:v>Ankari "Spirits"</c:v>
                </c:pt>
                <c:pt idx="33">
                  <c:v>Chula: The Game</c:v>
                </c:pt>
                <c:pt idx="34">
                  <c:v>A Fast Ship Would Be Nice</c:v>
                </c:pt>
                <c:pt idx="35">
                  <c:v>Male's Love Interest &amp; Plague Ship</c:v>
                </c:pt>
                <c:pt idx="36">
                  <c:v>Executive Authorization</c:v>
                </c:pt>
                <c:pt idx="37">
                  <c:v>Ferengi Ingenuity</c:v>
                </c:pt>
                <c:pt idx="38">
                  <c:v>Implication</c:v>
                </c:pt>
                <c:pt idx="39">
                  <c:v>The Vengeance Factor</c:v>
                </c:pt>
                <c:pt idx="40">
                  <c:v>Emergent Life-form</c:v>
                </c:pt>
                <c:pt idx="41">
                  <c:v>Macrovirus</c:v>
                </c:pt>
                <c:pt idx="42">
                  <c:v>Forsaken</c:v>
                </c:pt>
                <c:pt idx="43">
                  <c:v>Linguistic Legerdemain</c:v>
                </c:pt>
                <c:pt idx="44">
                  <c:v>Subspace Fracture</c:v>
                </c:pt>
                <c:pt idx="45">
                  <c:v>V'Ger</c:v>
                </c:pt>
                <c:pt idx="46">
                  <c:v>In the Pale Moonlight</c:v>
                </c:pt>
                <c:pt idx="47">
                  <c:v>The Clown: Bitter Medicine</c:v>
                </c:pt>
                <c:pt idx="48">
                  <c:v>Artillery Attack</c:v>
                </c:pt>
                <c:pt idx="49">
                  <c:v>Chula: The Chandra</c:v>
                </c:pt>
                <c:pt idx="50">
                  <c:v>Dal'Rok</c:v>
                </c:pt>
                <c:pt idx="51">
                  <c:v>Starry Night</c:v>
                </c:pt>
                <c:pt idx="52">
                  <c:v>Subspace Shock Wave</c:v>
                </c:pt>
                <c:pt idx="53">
                  <c:v>The Caretaker's "Guests"</c:v>
                </c:pt>
                <c:pt idx="54">
                  <c:v>Aphasia Device</c:v>
                </c:pt>
                <c:pt idx="55">
                  <c:v>Berserk Changeling</c:v>
                </c:pt>
                <c:pt idx="56">
                  <c:v>DNA Clues</c:v>
                </c:pt>
                <c:pt idx="57">
                  <c:v>Hull Breach</c:v>
                </c:pt>
                <c:pt idx="58">
                  <c:v>I Hate You</c:v>
                </c:pt>
                <c:pt idx="59">
                  <c:v>Punishment Box</c:v>
                </c:pt>
                <c:pt idx="60">
                  <c:v>Contingency Plan</c:v>
                </c:pt>
                <c:pt idx="61">
                  <c:v>Crystalline Entity</c:v>
                </c:pt>
                <c:pt idx="62">
                  <c:v>Ferengi Ambush</c:v>
                </c:pt>
                <c:pt idx="63">
                  <c:v>Mission Fatigue</c:v>
                </c:pt>
                <c:pt idx="64">
                  <c:v>Now Would Be a Good Time</c:v>
                </c:pt>
                <c:pt idx="65">
                  <c:v>Q's Vicious Animal Things</c:v>
                </c:pt>
                <c:pt idx="66">
                  <c:v>Undetected Beam-In</c:v>
                </c:pt>
                <c:pt idx="67">
                  <c:v>Armus - Sticky Situation</c:v>
                </c:pt>
                <c:pt idx="68">
                  <c:v>Crisis</c:v>
                </c:pt>
                <c:pt idx="69">
                  <c:v>Ferengi Bug</c:v>
                </c:pt>
                <c:pt idx="70">
                  <c:v>Q</c:v>
                </c:pt>
                <c:pt idx="71">
                  <c:v>Aggressive Behavior</c:v>
                </c:pt>
                <c:pt idx="72">
                  <c:v>Chula: The Dice</c:v>
                </c:pt>
                <c:pt idx="73">
                  <c:v>Kazon Bomb</c:v>
                </c:pt>
                <c:pt idx="74">
                  <c:v>Matriarchal Society</c:v>
                </c:pt>
                <c:pt idx="75">
                  <c:v>Talosian Cage</c:v>
                </c:pt>
                <c:pt idx="76">
                  <c:v>The Clown: My Festival</c:v>
                </c:pt>
                <c:pt idx="77">
                  <c:v>The Whale Probe</c:v>
                </c:pt>
                <c:pt idx="78">
                  <c:v>Astral Eddy</c:v>
                </c:pt>
                <c:pt idx="79">
                  <c:v>Blended</c:v>
                </c:pt>
                <c:pt idx="80">
                  <c:v>Duonetic Field Generator</c:v>
                </c:pt>
                <c:pt idx="81">
                  <c:v>Firestorm</c:v>
                </c:pt>
                <c:pt idx="82">
                  <c:v>Important Guests</c:v>
                </c:pt>
                <c:pt idx="83">
                  <c:v>The Clown: Guillotine</c:v>
                </c:pt>
                <c:pt idx="84">
                  <c:v>The Loss</c:v>
                </c:pt>
                <c:pt idx="85">
                  <c:v>A Good Day to Lie</c:v>
                </c:pt>
                <c:pt idx="86">
                  <c:v>Alien Parasites &amp; REM Fatigue</c:v>
                </c:pt>
                <c:pt idx="87">
                  <c:v>All Available Personnel</c:v>
                </c:pt>
                <c:pt idx="88">
                  <c:v>Assassin's Blade</c:v>
                </c:pt>
                <c:pt idx="89">
                  <c:v>Barclay's Protomorphosis Disease</c:v>
                </c:pt>
                <c:pt idx="90">
                  <c:v>Captain's Holiday</c:v>
                </c:pt>
                <c:pt idx="91">
                  <c:v>Cardassian Processing</c:v>
                </c:pt>
                <c:pt idx="92">
                  <c:v>Chula: The Lights</c:v>
                </c:pt>
                <c:pt idx="93">
                  <c:v>Command Decisions</c:v>
                </c:pt>
                <c:pt idx="94">
                  <c:v>Cytoplasmic Life-form</c:v>
                </c:pt>
                <c:pt idx="95">
                  <c:v>Definitely Not Swedish</c:v>
                </c:pt>
                <c:pt idx="96">
                  <c:v>Difference of Opinion</c:v>
                </c:pt>
                <c:pt idx="97">
                  <c:v>Dignitaries and Witnesses</c:v>
                </c:pt>
                <c:pt idx="98">
                  <c:v>Emergency Conversion</c:v>
                </c:pt>
                <c:pt idx="99">
                  <c:v>Female's Love Interest</c:v>
                </c:pt>
                <c:pt idx="100">
                  <c:v>Ferengi Attack</c:v>
                </c:pt>
                <c:pt idx="101">
                  <c:v>Flash Plasma Storm</c:v>
                </c:pt>
                <c:pt idx="102">
                  <c:v>Hero Worship</c:v>
                </c:pt>
                <c:pt idx="103">
                  <c:v>I'm Not Going to Fight You</c:v>
                </c:pt>
                <c:pt idx="104">
                  <c:v>Lethean Telepathic Attack</c:v>
                </c:pt>
                <c:pt idx="105">
                  <c:v>Odo's "Cousin"</c:v>
                </c:pt>
                <c:pt idx="106">
                  <c:v>Orion Syndicate Bomb</c:v>
                </c:pt>
                <c:pt idx="107">
                  <c:v>Sarjenka</c:v>
                </c:pt>
                <c:pt idx="108">
                  <c:v>Seismic Quake</c:v>
                </c:pt>
                <c:pt idx="109">
                  <c:v>Shot in the Back</c:v>
                </c:pt>
                <c:pt idx="110">
                  <c:v>The Clown: Beneath the Mask</c:v>
                </c:pt>
                <c:pt idx="111">
                  <c:v>Vulcan Stone of Gol</c:v>
                </c:pt>
                <c:pt idx="112">
                  <c:v>Shore Leave</c:v>
                </c:pt>
                <c:pt idx="113">
                  <c:v>Zefram Cochrane's Telescope</c:v>
                </c:pt>
                <c:pt idx="114">
                  <c:v>Armus - Skin of Evil</c:v>
                </c:pt>
                <c:pt idx="115">
                  <c:v>Borg Servo</c:v>
                </c:pt>
                <c:pt idx="116">
                  <c:v>Invasive Procedures</c:v>
                </c:pt>
                <c:pt idx="117">
                  <c:v>Mimetic Simbiot</c:v>
                </c:pt>
                <c:pt idx="118">
                  <c:v>Oh No!</c:v>
                </c:pt>
                <c:pt idx="119">
                  <c:v>Radioactive Garbage Scow</c:v>
                </c:pt>
                <c:pt idx="120">
                  <c:v>Replicator Accident</c:v>
                </c:pt>
                <c:pt idx="121">
                  <c:v>Shocking Betrayal</c:v>
                </c:pt>
                <c:pt idx="122">
                  <c:v>A Bad End</c:v>
                </c:pt>
                <c:pt idx="123">
                  <c:v>Abandon Ship!</c:v>
                </c:pt>
                <c:pt idx="124">
                  <c:v>Ancient Computer &amp; Microvirus</c:v>
                </c:pt>
                <c:pt idx="125">
                  <c:v>Cargo Pirates</c:v>
                </c:pt>
                <c:pt idx="126">
                  <c:v>Chula: Trickery</c:v>
                </c:pt>
                <c:pt idx="127">
                  <c:v>Cryosatellite</c:v>
                </c:pt>
                <c:pt idx="128">
                  <c:v>Dangerous Liaisons</c:v>
                </c:pt>
                <c:pt idx="129">
                  <c:v>Dial-Up</c:v>
                </c:pt>
                <c:pt idx="130">
                  <c:v>Don't Let It End This Way</c:v>
                </c:pt>
                <c:pt idx="131">
                  <c:v>Flim-Flam Artist</c:v>
                </c:pt>
                <c:pt idx="132">
                  <c:v>Harvester Virus</c:v>
                </c:pt>
                <c:pt idx="133">
                  <c:v>Hyper-Aging</c:v>
                </c:pt>
                <c:pt idx="134">
                  <c:v>Nekrit Supply Depot</c:v>
                </c:pt>
                <c:pt idx="135">
                  <c:v>Q Gets the Point</c:v>
                </c:pt>
                <c:pt idx="136">
                  <c:v>Sabotaged Negotiations</c:v>
                </c:pt>
                <c:pt idx="137">
                  <c:v>Scout Encounter</c:v>
                </c:pt>
                <c:pt idx="138">
                  <c:v>Subspace Seaweed</c:v>
                </c:pt>
                <c:pt idx="139">
                  <c:v>The Genesis Device</c:v>
                </c:pt>
                <c:pt idx="140">
                  <c:v>Twisted</c:v>
                </c:pt>
                <c:pt idx="141">
                  <c:v>Virus</c:v>
                </c:pt>
              </c:strCache>
            </c:strRef>
          </c:cat>
          <c:val>
            <c:numRef>
              <c:f>Summary!$G$2:$G$143</c:f>
              <c:numCache>
                <c:formatCode>0.00%</c:formatCode>
                <c:ptCount val="142"/>
                <c:pt idx="0">
                  <c:v>1.9736842105263157E-2</c:v>
                </c:pt>
                <c:pt idx="1">
                  <c:v>3.6184210526315791E-2</c:v>
                </c:pt>
                <c:pt idx="2">
                  <c:v>2.9605263157894735E-2</c:v>
                </c:pt>
                <c:pt idx="3">
                  <c:v>3.6184210526315791E-2</c:v>
                </c:pt>
                <c:pt idx="4">
                  <c:v>2.3026315789473683E-2</c:v>
                </c:pt>
                <c:pt idx="5">
                  <c:v>0</c:v>
                </c:pt>
                <c:pt idx="6">
                  <c:v>2.6315789473684209E-2</c:v>
                </c:pt>
                <c:pt idx="7">
                  <c:v>2.6315789473684209E-2</c:v>
                </c:pt>
                <c:pt idx="8">
                  <c:v>2.3026315789473683E-2</c:v>
                </c:pt>
                <c:pt idx="9">
                  <c:v>1.9736842105263157E-2</c:v>
                </c:pt>
                <c:pt idx="10">
                  <c:v>2.9605263157894735E-2</c:v>
                </c:pt>
                <c:pt idx="11">
                  <c:v>1.3157894736842105E-2</c:v>
                </c:pt>
                <c:pt idx="12">
                  <c:v>1.3157894736842105E-2</c:v>
                </c:pt>
                <c:pt idx="13">
                  <c:v>9.8684210526315784E-3</c:v>
                </c:pt>
                <c:pt idx="14">
                  <c:v>6.5789473684210523E-3</c:v>
                </c:pt>
                <c:pt idx="15">
                  <c:v>2.6315789473684209E-2</c:v>
                </c:pt>
                <c:pt idx="16">
                  <c:v>9.8684210526315784E-3</c:v>
                </c:pt>
                <c:pt idx="17">
                  <c:v>9.8684210526315784E-3</c:v>
                </c:pt>
                <c:pt idx="18">
                  <c:v>1.6447368421052631E-2</c:v>
                </c:pt>
                <c:pt idx="19">
                  <c:v>0</c:v>
                </c:pt>
                <c:pt idx="20">
                  <c:v>2.6315789473684209E-2</c:v>
                </c:pt>
                <c:pt idx="21">
                  <c:v>2.6315789473684209E-2</c:v>
                </c:pt>
                <c:pt idx="22">
                  <c:v>2.6315789473684209E-2</c:v>
                </c:pt>
                <c:pt idx="23">
                  <c:v>1.6447368421052631E-2</c:v>
                </c:pt>
                <c:pt idx="24">
                  <c:v>1.3157894736842105E-2</c:v>
                </c:pt>
                <c:pt idx="25">
                  <c:v>9.8684210526315784E-3</c:v>
                </c:pt>
                <c:pt idx="26">
                  <c:v>9.8684210526315784E-3</c:v>
                </c:pt>
                <c:pt idx="27">
                  <c:v>6.5789473684210523E-3</c:v>
                </c:pt>
                <c:pt idx="28">
                  <c:v>6.5789473684210523E-3</c:v>
                </c:pt>
                <c:pt idx="29">
                  <c:v>6.5789473684210523E-3</c:v>
                </c:pt>
                <c:pt idx="30">
                  <c:v>2.9605263157894735E-2</c:v>
                </c:pt>
                <c:pt idx="31">
                  <c:v>1.9736842105263157E-2</c:v>
                </c:pt>
                <c:pt idx="32">
                  <c:v>1.6447368421052631E-2</c:v>
                </c:pt>
                <c:pt idx="33">
                  <c:v>1.6447368421052631E-2</c:v>
                </c:pt>
                <c:pt idx="34">
                  <c:v>1.3157894736842105E-2</c:v>
                </c:pt>
                <c:pt idx="35">
                  <c:v>9.8684210526315784E-3</c:v>
                </c:pt>
                <c:pt idx="36">
                  <c:v>6.5789473684210523E-3</c:v>
                </c:pt>
                <c:pt idx="37">
                  <c:v>6.5789473684210523E-3</c:v>
                </c:pt>
                <c:pt idx="38">
                  <c:v>6.5789473684210523E-3</c:v>
                </c:pt>
                <c:pt idx="39">
                  <c:v>6.5789473684210523E-3</c:v>
                </c:pt>
                <c:pt idx="40">
                  <c:v>3.2894736842105261E-3</c:v>
                </c:pt>
                <c:pt idx="41">
                  <c:v>3.2894736842105261E-3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1.3157894736842105E-2</c:v>
                </c:pt>
                <c:pt idx="46">
                  <c:v>9.8684210526315784E-3</c:v>
                </c:pt>
                <c:pt idx="47">
                  <c:v>9.8684210526315784E-3</c:v>
                </c:pt>
                <c:pt idx="48">
                  <c:v>6.5789473684210523E-3</c:v>
                </c:pt>
                <c:pt idx="49">
                  <c:v>6.5789473684210523E-3</c:v>
                </c:pt>
                <c:pt idx="50">
                  <c:v>6.5789473684210523E-3</c:v>
                </c:pt>
                <c:pt idx="51">
                  <c:v>6.5789473684210523E-3</c:v>
                </c:pt>
                <c:pt idx="52">
                  <c:v>6.5789473684210523E-3</c:v>
                </c:pt>
                <c:pt idx="53">
                  <c:v>6.5789473684210523E-3</c:v>
                </c:pt>
                <c:pt idx="54">
                  <c:v>3.2894736842105261E-3</c:v>
                </c:pt>
                <c:pt idx="55">
                  <c:v>3.2894736842105261E-3</c:v>
                </c:pt>
                <c:pt idx="56">
                  <c:v>3.2894736842105261E-3</c:v>
                </c:pt>
                <c:pt idx="57">
                  <c:v>3.2894736842105261E-3</c:v>
                </c:pt>
                <c:pt idx="58">
                  <c:v>3.2894736842105261E-3</c:v>
                </c:pt>
                <c:pt idx="59">
                  <c:v>3.2894736842105261E-3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9.8684210526315784E-3</c:v>
                </c:pt>
                <c:pt idx="68">
                  <c:v>9.8684210526315784E-3</c:v>
                </c:pt>
                <c:pt idx="69">
                  <c:v>9.8684210526315784E-3</c:v>
                </c:pt>
                <c:pt idx="70">
                  <c:v>9.8684210526315784E-3</c:v>
                </c:pt>
                <c:pt idx="71">
                  <c:v>6.5789473684210523E-3</c:v>
                </c:pt>
                <c:pt idx="72">
                  <c:v>6.5789473684210523E-3</c:v>
                </c:pt>
                <c:pt idx="73">
                  <c:v>6.5789473684210523E-3</c:v>
                </c:pt>
                <c:pt idx="74">
                  <c:v>6.5789473684210523E-3</c:v>
                </c:pt>
                <c:pt idx="75">
                  <c:v>6.5789473684210523E-3</c:v>
                </c:pt>
                <c:pt idx="76">
                  <c:v>6.5789473684210523E-3</c:v>
                </c:pt>
                <c:pt idx="77">
                  <c:v>6.5789473684210523E-3</c:v>
                </c:pt>
                <c:pt idx="78">
                  <c:v>3.2894736842105261E-3</c:v>
                </c:pt>
                <c:pt idx="79">
                  <c:v>3.2894736842105261E-3</c:v>
                </c:pt>
                <c:pt idx="80">
                  <c:v>3.2894736842105261E-3</c:v>
                </c:pt>
                <c:pt idx="81">
                  <c:v>3.2894736842105261E-3</c:v>
                </c:pt>
                <c:pt idx="82">
                  <c:v>3.2894736842105261E-3</c:v>
                </c:pt>
                <c:pt idx="83">
                  <c:v>3.2894736842105261E-3</c:v>
                </c:pt>
                <c:pt idx="84">
                  <c:v>3.2894736842105261E-3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9.8684210526315784E-3</c:v>
                </c:pt>
                <c:pt idx="113">
                  <c:v>9.8684210526315784E-3</c:v>
                </c:pt>
                <c:pt idx="114">
                  <c:v>6.5789473684210523E-3</c:v>
                </c:pt>
                <c:pt idx="115">
                  <c:v>6.5789473684210523E-3</c:v>
                </c:pt>
                <c:pt idx="116">
                  <c:v>6.5789473684210523E-3</c:v>
                </c:pt>
                <c:pt idx="117">
                  <c:v>6.5789473684210523E-3</c:v>
                </c:pt>
                <c:pt idx="118">
                  <c:v>6.5789473684210523E-3</c:v>
                </c:pt>
                <c:pt idx="119">
                  <c:v>6.5789473684210523E-3</c:v>
                </c:pt>
                <c:pt idx="120">
                  <c:v>6.5789473684210523E-3</c:v>
                </c:pt>
                <c:pt idx="121">
                  <c:v>6.5789473684210523E-3</c:v>
                </c:pt>
                <c:pt idx="122">
                  <c:v>3.2894736842105261E-3</c:v>
                </c:pt>
                <c:pt idx="123">
                  <c:v>3.2894736842105261E-3</c:v>
                </c:pt>
                <c:pt idx="124">
                  <c:v>3.2894736842105261E-3</c:v>
                </c:pt>
                <c:pt idx="125">
                  <c:v>3.2894736842105261E-3</c:v>
                </c:pt>
                <c:pt idx="126">
                  <c:v>3.2894736842105261E-3</c:v>
                </c:pt>
                <c:pt idx="127">
                  <c:v>3.2894736842105261E-3</c:v>
                </c:pt>
                <c:pt idx="128">
                  <c:v>3.2894736842105261E-3</c:v>
                </c:pt>
                <c:pt idx="129">
                  <c:v>3.2894736842105261E-3</c:v>
                </c:pt>
                <c:pt idx="130">
                  <c:v>3.2894736842105261E-3</c:v>
                </c:pt>
                <c:pt idx="131">
                  <c:v>3.2894736842105261E-3</c:v>
                </c:pt>
                <c:pt idx="132">
                  <c:v>3.2894736842105261E-3</c:v>
                </c:pt>
                <c:pt idx="133">
                  <c:v>3.2894736842105261E-3</c:v>
                </c:pt>
                <c:pt idx="134">
                  <c:v>3.2894736842105261E-3</c:v>
                </c:pt>
                <c:pt idx="135">
                  <c:v>3.2894736842105261E-3</c:v>
                </c:pt>
                <c:pt idx="136">
                  <c:v>3.2894736842105261E-3</c:v>
                </c:pt>
                <c:pt idx="137">
                  <c:v>3.2894736842105261E-3</c:v>
                </c:pt>
                <c:pt idx="138">
                  <c:v>3.2894736842105261E-3</c:v>
                </c:pt>
                <c:pt idx="139">
                  <c:v>3.2894736842105261E-3</c:v>
                </c:pt>
                <c:pt idx="140">
                  <c:v>3.2894736842105261E-3</c:v>
                </c:pt>
                <c:pt idx="141">
                  <c:v>3.2894736842105261E-3</c:v>
                </c:pt>
              </c:numCache>
            </c:numRef>
          </c:val>
        </c:ser>
        <c:axId val="151403904"/>
        <c:axId val="151417984"/>
      </c:barChart>
      <c:catAx>
        <c:axId val="151403904"/>
        <c:scaling>
          <c:orientation val="minMax"/>
        </c:scaling>
        <c:axPos val="b"/>
        <c:tickLblPos val="nextTo"/>
        <c:crossAx val="151417984"/>
        <c:crosses val="autoZero"/>
        <c:auto val="1"/>
        <c:lblAlgn val="ctr"/>
        <c:lblOffset val="100"/>
      </c:catAx>
      <c:valAx>
        <c:axId val="151417984"/>
        <c:scaling>
          <c:orientation val="minMax"/>
        </c:scaling>
        <c:axPos val="l"/>
        <c:majorGridlines/>
        <c:numFmt formatCode="0.00%" sourceLinked="1"/>
        <c:tickLblPos val="nextTo"/>
        <c:crossAx val="151403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44824</xdr:colOff>
      <xdr:row>0</xdr:row>
      <xdr:rowOff>89646</xdr:rowOff>
    </xdr:from>
    <xdr:to>
      <xdr:col>20</xdr:col>
      <xdr:colOff>518160</xdr:colOff>
      <xdr:row>49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473336</xdr:colOff>
      <xdr:row>48</xdr:row>
      <xdr:rowOff>169434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35.109375" bestFit="1" customWidth="1"/>
  </cols>
  <sheetData>
    <row r="1" spans="1:1">
      <c r="A1" s="1">
        <v>2011</v>
      </c>
    </row>
    <row r="2" spans="1:1">
      <c r="A2" t="s">
        <v>194</v>
      </c>
    </row>
    <row r="3" spans="1:1">
      <c r="A3" t="s">
        <v>135</v>
      </c>
    </row>
    <row r="4" spans="1:1">
      <c r="A4" t="s">
        <v>181</v>
      </c>
    </row>
    <row r="5" spans="1:1">
      <c r="A5" t="s">
        <v>157</v>
      </c>
    </row>
    <row r="6" spans="1:1">
      <c r="A6" t="s">
        <v>189</v>
      </c>
    </row>
    <row r="7" spans="1:1">
      <c r="A7" t="s">
        <v>132</v>
      </c>
    </row>
    <row r="8" spans="1:1">
      <c r="A8" t="s">
        <v>185</v>
      </c>
    </row>
    <row r="9" spans="1:1">
      <c r="A9" t="s">
        <v>164</v>
      </c>
    </row>
    <row r="10" spans="1:1">
      <c r="A10" t="s">
        <v>143</v>
      </c>
    </row>
    <row r="11" spans="1:1">
      <c r="A11" t="s">
        <v>120</v>
      </c>
    </row>
    <row r="12" spans="1:1">
      <c r="A12" t="s">
        <v>53</v>
      </c>
    </row>
    <row r="13" spans="1:1">
      <c r="A13" t="s">
        <v>92</v>
      </c>
    </row>
    <row r="14" spans="1:1">
      <c r="A14" t="s">
        <v>175</v>
      </c>
    </row>
    <row r="15" spans="1:1">
      <c r="A15" t="s">
        <v>96</v>
      </c>
    </row>
    <row r="16" spans="1:1">
      <c r="A16" t="s">
        <v>168</v>
      </c>
    </row>
    <row r="17" spans="1:1">
      <c r="A17" t="s">
        <v>188</v>
      </c>
    </row>
    <row r="18" spans="1:1">
      <c r="A18" t="s">
        <v>63</v>
      </c>
    </row>
    <row r="19" spans="1:1">
      <c r="A19" t="s">
        <v>172</v>
      </c>
    </row>
    <row r="20" spans="1:1">
      <c r="A20" t="s">
        <v>131</v>
      </c>
    </row>
    <row r="21" spans="1:1">
      <c r="A21" t="s">
        <v>178</v>
      </c>
    </row>
    <row r="22" spans="1:1">
      <c r="A22" t="s">
        <v>149</v>
      </c>
    </row>
    <row r="23" spans="1:1">
      <c r="A23" t="s">
        <v>173</v>
      </c>
    </row>
    <row r="24" spans="1:1">
      <c r="A24" t="s">
        <v>134</v>
      </c>
    </row>
    <row r="25" spans="1:1">
      <c r="A25" t="s">
        <v>54</v>
      </c>
    </row>
    <row r="26" spans="1:1">
      <c r="A26" t="s">
        <v>199</v>
      </c>
    </row>
    <row r="27" spans="1:1">
      <c r="A27" t="s">
        <v>119</v>
      </c>
    </row>
    <row r="28" spans="1:1">
      <c r="A28" t="s">
        <v>161</v>
      </c>
    </row>
    <row r="29" spans="1:1">
      <c r="A29" t="s">
        <v>129</v>
      </c>
    </row>
    <row r="30" spans="1:1">
      <c r="A30" t="s">
        <v>186</v>
      </c>
    </row>
    <row r="31" spans="1:1">
      <c r="A31" t="s">
        <v>155</v>
      </c>
    </row>
    <row r="32" spans="1:1">
      <c r="A32" t="s">
        <v>198</v>
      </c>
    </row>
    <row r="33" spans="1:1">
      <c r="A33" t="s">
        <v>193</v>
      </c>
    </row>
    <row r="34" spans="1:1">
      <c r="A34" t="s">
        <v>98</v>
      </c>
    </row>
    <row r="35" spans="1:1">
      <c r="A35" t="s">
        <v>128</v>
      </c>
    </row>
    <row r="36" spans="1:1">
      <c r="A36" t="s">
        <v>174</v>
      </c>
    </row>
    <row r="37" spans="1:1">
      <c r="A37" t="s">
        <v>167</v>
      </c>
    </row>
    <row r="38" spans="1:1">
      <c r="A38" t="s">
        <v>123</v>
      </c>
    </row>
    <row r="39" spans="1:1">
      <c r="A39" t="s">
        <v>139</v>
      </c>
    </row>
    <row r="40" spans="1:1">
      <c r="A40" t="s">
        <v>126</v>
      </c>
    </row>
    <row r="41" spans="1:1">
      <c r="A41" t="s">
        <v>160</v>
      </c>
    </row>
    <row r="42" spans="1:1">
      <c r="A42" t="s">
        <v>70</v>
      </c>
    </row>
    <row r="43" spans="1:1">
      <c r="A43" t="s">
        <v>183</v>
      </c>
    </row>
    <row r="44" spans="1:1">
      <c r="A44" t="s">
        <v>125</v>
      </c>
    </row>
    <row r="45" spans="1:1">
      <c r="A45" t="s">
        <v>116</v>
      </c>
    </row>
    <row r="46" spans="1:1">
      <c r="A46" t="s">
        <v>200</v>
      </c>
    </row>
    <row r="47" spans="1:1">
      <c r="A47" t="s">
        <v>115</v>
      </c>
    </row>
    <row r="48" spans="1:1">
      <c r="A48" t="s">
        <v>197</v>
      </c>
    </row>
    <row r="49" spans="1:1">
      <c r="A49" t="s">
        <v>154</v>
      </c>
    </row>
    <row r="50" spans="1:1">
      <c r="A50" t="s">
        <v>142</v>
      </c>
    </row>
    <row r="51" spans="1:1">
      <c r="A51" t="s">
        <v>124</v>
      </c>
    </row>
    <row r="52" spans="1:1">
      <c r="A52" t="s">
        <v>196</v>
      </c>
    </row>
    <row r="53" spans="1:1">
      <c r="A53" t="s">
        <v>195</v>
      </c>
    </row>
    <row r="54" spans="1:1">
      <c r="A54" t="s">
        <v>190</v>
      </c>
    </row>
    <row r="55" spans="1:1">
      <c r="A55" t="s">
        <v>165</v>
      </c>
    </row>
    <row r="56" spans="1:1">
      <c r="A56" t="s">
        <v>110</v>
      </c>
    </row>
    <row r="57" spans="1:1">
      <c r="A57" t="s">
        <v>148</v>
      </c>
    </row>
    <row r="58" spans="1:1">
      <c r="A58" t="s">
        <v>150</v>
      </c>
    </row>
    <row r="59" spans="1:1">
      <c r="A59" t="s">
        <v>171</v>
      </c>
    </row>
    <row r="60" spans="1:1">
      <c r="A60" t="s">
        <v>130</v>
      </c>
    </row>
    <row r="61" spans="1:1">
      <c r="A61" t="s">
        <v>138</v>
      </c>
    </row>
    <row r="62" spans="1:1">
      <c r="A62" t="s">
        <v>180</v>
      </c>
    </row>
    <row r="63" spans="1:1">
      <c r="A63" t="s">
        <v>127</v>
      </c>
    </row>
    <row r="64" spans="1:1">
      <c r="A64" t="s">
        <v>137</v>
      </c>
    </row>
    <row r="65" spans="1:1">
      <c r="A65" t="s">
        <v>32</v>
      </c>
    </row>
    <row r="66" spans="1:1">
      <c r="A66" t="s">
        <v>159</v>
      </c>
    </row>
    <row r="67" spans="1:1">
      <c r="A67" t="s">
        <v>133</v>
      </c>
    </row>
    <row r="68" spans="1:1">
      <c r="A68" t="s">
        <v>163</v>
      </c>
    </row>
    <row r="69" spans="1:1">
      <c r="A69" t="s">
        <v>182</v>
      </c>
    </row>
    <row r="70" spans="1:1">
      <c r="A70" t="s">
        <v>156</v>
      </c>
    </row>
    <row r="71" spans="1:1">
      <c r="A71" t="s">
        <v>122</v>
      </c>
    </row>
    <row r="72" spans="1:1">
      <c r="A72" t="s">
        <v>177</v>
      </c>
    </row>
    <row r="73" spans="1:1">
      <c r="A73" t="s">
        <v>146</v>
      </c>
    </row>
    <row r="74" spans="1:1">
      <c r="A74" t="s">
        <v>187</v>
      </c>
    </row>
    <row r="75" spans="1:1">
      <c r="A75" t="s">
        <v>170</v>
      </c>
    </row>
    <row r="76" spans="1:1">
      <c r="A76" t="s">
        <v>153</v>
      </c>
    </row>
    <row r="77" spans="1:1">
      <c r="A77" t="s">
        <v>176</v>
      </c>
    </row>
    <row r="78" spans="1:1">
      <c r="A78" t="s">
        <v>118</v>
      </c>
    </row>
    <row r="79" spans="1:1">
      <c r="A79" t="s">
        <v>192</v>
      </c>
    </row>
    <row r="80" spans="1:1">
      <c r="A80" t="s">
        <v>166</v>
      </c>
    </row>
    <row r="81" spans="1:1">
      <c r="A81" t="s">
        <v>141</v>
      </c>
    </row>
    <row r="82" spans="1:1">
      <c r="A82" t="s">
        <v>48</v>
      </c>
    </row>
    <row r="83" spans="1:1">
      <c r="A83" t="s">
        <v>201</v>
      </c>
    </row>
    <row r="84" spans="1:1">
      <c r="A84" t="s">
        <v>46</v>
      </c>
    </row>
    <row r="85" spans="1:1">
      <c r="A85" t="s">
        <v>158</v>
      </c>
    </row>
    <row r="86" spans="1:1">
      <c r="A86" t="s">
        <v>117</v>
      </c>
    </row>
    <row r="87" spans="1:1">
      <c r="A87" t="s">
        <v>121</v>
      </c>
    </row>
    <row r="88" spans="1:1">
      <c r="A88" t="s">
        <v>55</v>
      </c>
    </row>
    <row r="89" spans="1:1">
      <c r="A89" t="s">
        <v>145</v>
      </c>
    </row>
    <row r="90" spans="1:1">
      <c r="A90" t="s">
        <v>140</v>
      </c>
    </row>
    <row r="91" spans="1:1">
      <c r="A91" t="s">
        <v>79</v>
      </c>
    </row>
    <row r="92" spans="1:1">
      <c r="A92" t="s">
        <v>151</v>
      </c>
    </row>
    <row r="93" spans="1:1">
      <c r="A93" t="s">
        <v>191</v>
      </c>
    </row>
    <row r="94" spans="1:1">
      <c r="A94" t="s">
        <v>24</v>
      </c>
    </row>
    <row r="95" spans="1:1">
      <c r="A95" t="s">
        <v>74</v>
      </c>
    </row>
    <row r="96" spans="1:1">
      <c r="A96" t="s">
        <v>162</v>
      </c>
    </row>
    <row r="97" spans="1:1">
      <c r="A97" t="s">
        <v>169</v>
      </c>
    </row>
    <row r="98" spans="1:1">
      <c r="A98" t="s">
        <v>147</v>
      </c>
    </row>
    <row r="99" spans="1:1">
      <c r="A99" t="s">
        <v>184</v>
      </c>
    </row>
    <row r="100" spans="1:1">
      <c r="A100" t="s">
        <v>18</v>
      </c>
    </row>
    <row r="101" spans="1:1">
      <c r="A101" t="s">
        <v>136</v>
      </c>
    </row>
    <row r="102" spans="1:1">
      <c r="A102" t="s">
        <v>179</v>
      </c>
    </row>
    <row r="103" spans="1:1">
      <c r="A103" t="s">
        <v>152</v>
      </c>
    </row>
    <row r="104" spans="1:1">
      <c r="A104" t="s">
        <v>144</v>
      </c>
    </row>
  </sheetData>
  <sortState ref="A2:A1048465">
    <sortCondition ref="A2:A10484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3"/>
  <sheetViews>
    <sheetView workbookViewId="0">
      <selection activeCell="A10" sqref="A10"/>
    </sheetView>
  </sheetViews>
  <sheetFormatPr defaultRowHeight="14.4"/>
  <cols>
    <col min="1" max="1" width="35.109375" bestFit="1" customWidth="1"/>
  </cols>
  <sheetData>
    <row r="1" spans="1:1">
      <c r="A1" s="1">
        <v>2012</v>
      </c>
    </row>
    <row r="2" spans="1:1">
      <c r="A2" t="s">
        <v>29</v>
      </c>
    </row>
    <row r="3" spans="1:1">
      <c r="A3" t="s">
        <v>109</v>
      </c>
    </row>
    <row r="4" spans="1:1">
      <c r="A4" t="s">
        <v>66</v>
      </c>
    </row>
    <row r="5" spans="1:1">
      <c r="A5" t="s">
        <v>104</v>
      </c>
    </row>
    <row r="6" spans="1:1">
      <c r="A6" t="s">
        <v>83</v>
      </c>
    </row>
    <row r="7" spans="1:1">
      <c r="A7" t="s">
        <v>39</v>
      </c>
    </row>
    <row r="8" spans="1:1">
      <c r="A8" t="s">
        <v>59</v>
      </c>
    </row>
    <row r="9" spans="1:1">
      <c r="A9" t="s">
        <v>76</v>
      </c>
    </row>
    <row r="10" spans="1:1">
      <c r="A10" t="s">
        <v>20</v>
      </c>
    </row>
    <row r="11" spans="1:1">
      <c r="A11" t="s">
        <v>53</v>
      </c>
    </row>
    <row r="12" spans="1:1">
      <c r="A12" t="s">
        <v>95</v>
      </c>
    </row>
    <row r="13" spans="1:1">
      <c r="A13" t="s">
        <v>92</v>
      </c>
    </row>
    <row r="14" spans="1:1">
      <c r="A14" t="s">
        <v>84</v>
      </c>
    </row>
    <row r="15" spans="1:1">
      <c r="A15" t="s">
        <v>44</v>
      </c>
    </row>
    <row r="16" spans="1:1">
      <c r="A16" t="s">
        <v>96</v>
      </c>
    </row>
    <row r="17" spans="1:1">
      <c r="A17" t="s">
        <v>101</v>
      </c>
    </row>
    <row r="18" spans="1:1">
      <c r="A18" t="s">
        <v>105</v>
      </c>
    </row>
    <row r="19" spans="1:1">
      <c r="A19" t="s">
        <v>63</v>
      </c>
    </row>
    <row r="20" spans="1:1">
      <c r="A20" t="s">
        <v>97</v>
      </c>
    </row>
    <row r="21" spans="1:1">
      <c r="A21" t="s">
        <v>35</v>
      </c>
    </row>
    <row r="22" spans="1:1">
      <c r="A22" t="s">
        <v>68</v>
      </c>
    </row>
    <row r="23" spans="1:1">
      <c r="A23" t="s">
        <v>82</v>
      </c>
    </row>
    <row r="24" spans="1:1">
      <c r="A24" t="s">
        <v>50</v>
      </c>
    </row>
    <row r="25" spans="1:1">
      <c r="A25" t="s">
        <v>88</v>
      </c>
    </row>
    <row r="26" spans="1:1">
      <c r="A26" t="s">
        <v>65</v>
      </c>
    </row>
    <row r="27" spans="1:1">
      <c r="A27" t="s">
        <v>10</v>
      </c>
    </row>
    <row r="28" spans="1:1">
      <c r="A28" t="s">
        <v>102</v>
      </c>
    </row>
    <row r="29" spans="1:1">
      <c r="A29" t="s">
        <v>54</v>
      </c>
    </row>
    <row r="30" spans="1:1">
      <c r="A30" t="s">
        <v>2</v>
      </c>
    </row>
    <row r="31" spans="1:1">
      <c r="A31" t="s">
        <v>85</v>
      </c>
    </row>
    <row r="32" spans="1:1">
      <c r="A32" t="s">
        <v>26</v>
      </c>
    </row>
    <row r="33" spans="1:1">
      <c r="A33" t="s">
        <v>0</v>
      </c>
    </row>
    <row r="34" spans="1:1">
      <c r="A34" t="s">
        <v>106</v>
      </c>
    </row>
    <row r="35" spans="1:1">
      <c r="A35" t="s">
        <v>107</v>
      </c>
    </row>
    <row r="36" spans="1:1">
      <c r="A36" t="s">
        <v>27</v>
      </c>
    </row>
    <row r="37" spans="1:1">
      <c r="A37" t="s">
        <v>45</v>
      </c>
    </row>
    <row r="38" spans="1:1">
      <c r="A38" t="s">
        <v>98</v>
      </c>
    </row>
    <row r="39" spans="1:1">
      <c r="A39" t="s">
        <v>9</v>
      </c>
    </row>
    <row r="40" spans="1:1">
      <c r="A40" t="s">
        <v>93</v>
      </c>
    </row>
    <row r="41" spans="1:1">
      <c r="A41" t="s">
        <v>34</v>
      </c>
    </row>
    <row r="42" spans="1:1">
      <c r="A42" t="s">
        <v>30</v>
      </c>
    </row>
    <row r="43" spans="1:1">
      <c r="A43" t="s">
        <v>6</v>
      </c>
    </row>
    <row r="44" spans="1:1">
      <c r="A44" t="s">
        <v>69</v>
      </c>
    </row>
    <row r="45" spans="1:1">
      <c r="A45" t="s">
        <v>64</v>
      </c>
    </row>
    <row r="46" spans="1:1">
      <c r="A46" t="s">
        <v>103</v>
      </c>
    </row>
    <row r="47" spans="1:1">
      <c r="A47" t="s">
        <v>89</v>
      </c>
    </row>
    <row r="48" spans="1:1">
      <c r="A48" t="s">
        <v>7</v>
      </c>
    </row>
    <row r="49" spans="1:1">
      <c r="A49" t="s">
        <v>36</v>
      </c>
    </row>
    <row r="50" spans="1:1">
      <c r="A50" t="s">
        <v>70</v>
      </c>
    </row>
    <row r="51" spans="1:1">
      <c r="A51" t="s">
        <v>73</v>
      </c>
    </row>
    <row r="52" spans="1:1">
      <c r="A52" t="s">
        <v>41</v>
      </c>
    </row>
    <row r="53" spans="1:1">
      <c r="A53" t="s">
        <v>4</v>
      </c>
    </row>
    <row r="54" spans="1:1">
      <c r="A54" t="s">
        <v>1</v>
      </c>
    </row>
    <row r="55" spans="1:1">
      <c r="A55" t="s">
        <v>111</v>
      </c>
    </row>
    <row r="56" spans="1:1">
      <c r="A56" t="s">
        <v>5</v>
      </c>
    </row>
    <row r="57" spans="1:1">
      <c r="A57" t="s">
        <v>3</v>
      </c>
    </row>
    <row r="58" spans="1:1">
      <c r="A58" t="s">
        <v>13</v>
      </c>
    </row>
    <row r="59" spans="1:1">
      <c r="A59" t="s">
        <v>99</v>
      </c>
    </row>
    <row r="60" spans="1:1">
      <c r="A60" t="s">
        <v>15</v>
      </c>
    </row>
    <row r="61" spans="1:1">
      <c r="A61" t="s">
        <v>16</v>
      </c>
    </row>
    <row r="62" spans="1:1">
      <c r="A62" t="s">
        <v>49</v>
      </c>
    </row>
    <row r="63" spans="1:1">
      <c r="A63" t="s">
        <v>60</v>
      </c>
    </row>
    <row r="64" spans="1:1">
      <c r="A64" t="s">
        <v>86</v>
      </c>
    </row>
    <row r="65" spans="1:1">
      <c r="A65" t="s">
        <v>38</v>
      </c>
    </row>
    <row r="66" spans="1:1">
      <c r="A66" t="s">
        <v>110</v>
      </c>
    </row>
    <row r="67" spans="1:1">
      <c r="A67" t="s">
        <v>56</v>
      </c>
    </row>
    <row r="68" spans="1:1">
      <c r="A68" t="s">
        <v>108</v>
      </c>
    </row>
    <row r="69" spans="1:1">
      <c r="A69" t="s">
        <v>28</v>
      </c>
    </row>
    <row r="70" spans="1:1">
      <c r="A70" t="s">
        <v>17</v>
      </c>
    </row>
    <row r="71" spans="1:1">
      <c r="A71" t="s">
        <v>90</v>
      </c>
    </row>
    <row r="72" spans="1:1">
      <c r="A72" t="s">
        <v>42</v>
      </c>
    </row>
    <row r="73" spans="1:1">
      <c r="A73" t="s">
        <v>31</v>
      </c>
    </row>
    <row r="74" spans="1:1">
      <c r="A74" t="s">
        <v>43</v>
      </c>
    </row>
    <row r="75" spans="1:1">
      <c r="A75" t="s">
        <v>21</v>
      </c>
    </row>
    <row r="76" spans="1:1">
      <c r="A76" t="s">
        <v>32</v>
      </c>
    </row>
    <row r="77" spans="1:1">
      <c r="A77" t="s">
        <v>71</v>
      </c>
    </row>
    <row r="78" spans="1:1">
      <c r="A78" t="s">
        <v>12</v>
      </c>
    </row>
    <row r="79" spans="1:1">
      <c r="A79" t="s">
        <v>62</v>
      </c>
    </row>
    <row r="80" spans="1:1">
      <c r="A80" t="s">
        <v>61</v>
      </c>
    </row>
    <row r="81" spans="1:1">
      <c r="A81" t="s">
        <v>77</v>
      </c>
    </row>
    <row r="82" spans="1:1">
      <c r="A82" t="s">
        <v>94</v>
      </c>
    </row>
    <row r="83" spans="1:1">
      <c r="A83" t="s">
        <v>8</v>
      </c>
    </row>
    <row r="84" spans="1:1">
      <c r="A84" t="s">
        <v>51</v>
      </c>
    </row>
    <row r="85" spans="1:1">
      <c r="A85" t="s">
        <v>75</v>
      </c>
    </row>
    <row r="86" spans="1:1">
      <c r="A86" t="s">
        <v>47</v>
      </c>
    </row>
    <row r="87" spans="1:1">
      <c r="A87" t="s">
        <v>87</v>
      </c>
    </row>
    <row r="88" spans="1:1">
      <c r="A88" t="s">
        <v>11</v>
      </c>
    </row>
    <row r="89" spans="1:1">
      <c r="A89" t="s">
        <v>78</v>
      </c>
    </row>
    <row r="90" spans="1:1">
      <c r="A90" t="s">
        <v>100</v>
      </c>
    </row>
    <row r="91" spans="1:1">
      <c r="A91" t="s">
        <v>48</v>
      </c>
    </row>
    <row r="92" spans="1:1">
      <c r="A92" t="s">
        <v>33</v>
      </c>
    </row>
    <row r="93" spans="1:1">
      <c r="A93" t="s">
        <v>46</v>
      </c>
    </row>
    <row r="94" spans="1:1">
      <c r="A94" t="s">
        <v>72</v>
      </c>
    </row>
    <row r="95" spans="1:1">
      <c r="A95" t="s">
        <v>37</v>
      </c>
    </row>
    <row r="96" spans="1:1">
      <c r="A96" t="s">
        <v>22</v>
      </c>
    </row>
    <row r="97" spans="1:1">
      <c r="A97" t="s">
        <v>55</v>
      </c>
    </row>
    <row r="98" spans="1:1">
      <c r="A98" t="s">
        <v>14</v>
      </c>
    </row>
    <row r="99" spans="1:1">
      <c r="A99" t="s">
        <v>80</v>
      </c>
    </row>
    <row r="100" spans="1:1">
      <c r="A100" t="s">
        <v>58</v>
      </c>
    </row>
    <row r="101" spans="1:1">
      <c r="A101" t="s">
        <v>79</v>
      </c>
    </row>
    <row r="102" spans="1:1">
      <c r="A102" t="s">
        <v>67</v>
      </c>
    </row>
    <row r="103" spans="1:1">
      <c r="A103" t="s">
        <v>24</v>
      </c>
    </row>
    <row r="104" spans="1:1">
      <c r="A104" t="s">
        <v>74</v>
      </c>
    </row>
    <row r="105" spans="1:1">
      <c r="A105" t="s">
        <v>40</v>
      </c>
    </row>
    <row r="106" spans="1:1">
      <c r="A106" t="s">
        <v>81</v>
      </c>
    </row>
    <row r="107" spans="1:1">
      <c r="A107" t="s">
        <v>19</v>
      </c>
    </row>
    <row r="108" spans="1:1">
      <c r="A108" t="s">
        <v>25</v>
      </c>
    </row>
    <row r="109" spans="1:1">
      <c r="A109" t="s">
        <v>52</v>
      </c>
    </row>
    <row r="110" spans="1:1">
      <c r="A110" t="s">
        <v>18</v>
      </c>
    </row>
    <row r="111" spans="1:1">
      <c r="A111" t="s">
        <v>57</v>
      </c>
    </row>
    <row r="112" spans="1:1">
      <c r="A112" t="s">
        <v>23</v>
      </c>
    </row>
    <row r="113" spans="1:1">
      <c r="A113" t="s">
        <v>91</v>
      </c>
    </row>
  </sheetData>
  <sortState ref="A2:A1048465">
    <sortCondition ref="A2:A10484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>
      <pane ySplit="1" topLeftCell="A110" activePane="bottomLeft" state="frozen"/>
      <selection pane="bottomLeft" activeCell="G146" sqref="G146"/>
    </sheetView>
  </sheetViews>
  <sheetFormatPr defaultRowHeight="14.4"/>
  <cols>
    <col min="1" max="1" width="35.109375" bestFit="1" customWidth="1"/>
    <col min="2" max="3" width="33.6640625" bestFit="1" customWidth="1"/>
    <col min="4" max="5" width="16.88671875" style="3" customWidth="1"/>
  </cols>
  <sheetData>
    <row r="1" spans="1:7" s="1" customFormat="1">
      <c r="A1" s="1">
        <v>2012</v>
      </c>
      <c r="B1" s="1">
        <v>2011</v>
      </c>
      <c r="C1" s="1" t="s">
        <v>112</v>
      </c>
      <c r="D1" s="2" t="s">
        <v>113</v>
      </c>
      <c r="E1" s="2" t="s">
        <v>114</v>
      </c>
      <c r="F1" s="1">
        <v>2012</v>
      </c>
      <c r="G1" s="1">
        <v>2011</v>
      </c>
    </row>
    <row r="2" spans="1:7">
      <c r="A2" t="s">
        <v>0</v>
      </c>
      <c r="B2" t="s">
        <v>129</v>
      </c>
      <c r="C2" t="str">
        <f>IF(LEN(A2)&gt;0,LEFT(A2,LEN(A2)-2),LEFT(B2,LEN(B2)-2))</f>
        <v xml:space="preserve">Denevan Neural Parasites </v>
      </c>
      <c r="D2" s="3">
        <f>IF(LEN(A2)&gt;0,VALUE(MID(SUBSTITUTE(A2," ","^",LEN(A2)-LEN(SUBSTITUTE(A2," ",""))),FIND("^",SUBSTITUTE(A2," ","^",LEN(A2)-LEN(SUBSTITUTE(A2," ",""))))+1,256)),0)</f>
        <v>15</v>
      </c>
      <c r="E2" s="3">
        <f>IF(LEN(B2)&gt;0,VALUE(MID(SUBSTITUTE(B2," ","^",LEN(B2)-LEN(SUBSTITUTE(B2," ",""))),FIND("^",SUBSTITUTE(B2," ","^",LEN(B2)-LEN(SUBSTITUTE(B2," ",""))))+1,256)),0)</f>
        <v>6</v>
      </c>
      <c r="F2" s="4">
        <f>D2/D$145</f>
        <v>4.2857142857142858E-2</v>
      </c>
      <c r="G2" s="4">
        <f>E2/E$145</f>
        <v>1.9736842105263157E-2</v>
      </c>
    </row>
    <row r="3" spans="1:7">
      <c r="A3" t="s">
        <v>1</v>
      </c>
      <c r="B3" t="s">
        <v>116</v>
      </c>
      <c r="C3" t="str">
        <f>IF(LEN(A3)&gt;0,LEFT(A3,LEN(A3)-2),LEFT(B3,LEN(B3)-2))</f>
        <v xml:space="preserve">Friendly Fire </v>
      </c>
      <c r="D3" s="3">
        <f>IF(LEN(A3)&gt;0,VALUE(MID(SUBSTITUTE(A3," ","^",LEN(A3)-LEN(SUBSTITUTE(A3," ",""))),FIND("^",SUBSTITUTE(A3," ","^",LEN(A3)-LEN(SUBSTITUTE(A3," ",""))))+1,256)),0)</f>
        <v>14</v>
      </c>
      <c r="E3" s="3">
        <f>IF(LEN(B3)&gt;0,VALUE(MID(SUBSTITUTE(B3," ","^",LEN(B3)-LEN(SUBSTITUTE(B3," ",""))),FIND("^",SUBSTITUTE(B3," ","^",LEN(B3)-LEN(SUBSTITUTE(B3," ",""))))+1,256)),0)</f>
        <v>11</v>
      </c>
      <c r="F3" s="4">
        <f t="shared" ref="F3:F66" si="0">D3/D$145</f>
        <v>0.04</v>
      </c>
      <c r="G3" s="4">
        <f t="shared" ref="G3:G66" si="1">E3/E$145</f>
        <v>3.6184210526315791E-2</v>
      </c>
    </row>
    <row r="4" spans="1:7">
      <c r="A4" t="s">
        <v>2</v>
      </c>
      <c r="B4" t="s">
        <v>119</v>
      </c>
      <c r="C4" t="str">
        <f>IF(LEN(A4)&gt;0,LEFT(A4,LEN(A4)-2),LEFT(B4,LEN(B4)-2))</f>
        <v xml:space="preserve">Dead End </v>
      </c>
      <c r="D4" s="3">
        <f>IF(LEN(A4)&gt;0,VALUE(MID(SUBSTITUTE(A4," ","^",LEN(A4)-LEN(SUBSTITUTE(A4," ",""))),FIND("^",SUBSTITUTE(A4," ","^",LEN(A4)-LEN(SUBSTITUTE(A4," ",""))))+1,256)),0)</f>
        <v>13</v>
      </c>
      <c r="E4" s="3">
        <f>IF(LEN(B4)&gt;0,VALUE(MID(SUBSTITUTE(B4," ","^",LEN(B4)-LEN(SUBSTITUTE(B4," ",""))),FIND("^",SUBSTITUTE(B4," ","^",LEN(B4)-LEN(SUBSTITUTE(B4," ",""))))+1,256)),0)</f>
        <v>9</v>
      </c>
      <c r="F4" s="4">
        <f t="shared" si="0"/>
        <v>3.7142857142857144E-2</v>
      </c>
      <c r="G4" s="4">
        <f t="shared" si="1"/>
        <v>2.9605263157894735E-2</v>
      </c>
    </row>
    <row r="5" spans="1:7">
      <c r="A5" t="s">
        <v>3</v>
      </c>
      <c r="B5" t="s">
        <v>115</v>
      </c>
      <c r="C5" t="str">
        <f>IF(LEN(A5)&gt;0,LEFT(A5,LEN(A5)-2),LEFT(B5,LEN(B5)-2))</f>
        <v xml:space="preserve">Hanonian Land Eel </v>
      </c>
      <c r="D5" s="3">
        <f>IF(LEN(A5)&gt;0,VALUE(MID(SUBSTITUTE(A5," ","^",LEN(A5)-LEN(SUBSTITUTE(A5," ",""))),FIND("^",SUBSTITUTE(A5," ","^",LEN(A5)-LEN(SUBSTITUTE(A5," ",""))))+1,256)),0)</f>
        <v>12</v>
      </c>
      <c r="E5" s="3">
        <f>IF(LEN(B5)&gt;0,VALUE(MID(SUBSTITUTE(B5," ","^",LEN(B5)-LEN(SUBSTITUTE(B5," ",""))),FIND("^",SUBSTITUTE(B5," ","^",LEN(B5)-LEN(SUBSTITUTE(B5," ",""))))+1,256)),0)</f>
        <v>11</v>
      </c>
      <c r="F5" s="4">
        <f t="shared" si="0"/>
        <v>3.4285714285714287E-2</v>
      </c>
      <c r="G5" s="4">
        <f t="shared" si="1"/>
        <v>3.6184210526315791E-2</v>
      </c>
    </row>
    <row r="6" spans="1:7">
      <c r="A6" t="s">
        <v>4</v>
      </c>
      <c r="B6" t="s">
        <v>125</v>
      </c>
      <c r="C6" t="str">
        <f>IF(LEN(A6)&gt;0,LEFT(A6,LEN(A6)-2),LEFT(B6,LEN(B6)-2))</f>
        <v xml:space="preserve">Founder Secret </v>
      </c>
      <c r="D6" s="3">
        <f>IF(LEN(A6)&gt;0,VALUE(MID(SUBSTITUTE(A6," ","^",LEN(A6)-LEN(SUBSTITUTE(A6," ",""))),FIND("^",SUBSTITUTE(A6," ","^",LEN(A6)-LEN(SUBSTITUTE(A6," ",""))))+1,256)),0)</f>
        <v>10</v>
      </c>
      <c r="E6" s="3">
        <f>IF(LEN(B6)&gt;0,VALUE(MID(SUBSTITUTE(B6," ","^",LEN(B6)-LEN(SUBSTITUTE(B6," ",""))),FIND("^",SUBSTITUTE(B6," ","^",LEN(B6)-LEN(SUBSTITUTE(B6," ",""))))+1,256)),0)</f>
        <v>7</v>
      </c>
      <c r="F6" s="4">
        <f t="shared" si="0"/>
        <v>2.8571428571428571E-2</v>
      </c>
      <c r="G6" s="4">
        <f t="shared" si="1"/>
        <v>2.3026315789473683E-2</v>
      </c>
    </row>
    <row r="7" spans="1:7">
      <c r="A7" t="s">
        <v>5</v>
      </c>
      <c r="C7" t="str">
        <f>IF(LEN(A7)&gt;0,LEFT(A7,LEN(A7)-2),LEFT(B7,LEN(B7)-2))</f>
        <v xml:space="preserve">Gomtuu Shock Wave </v>
      </c>
      <c r="D7" s="3">
        <f>IF(LEN(A7)&gt;0,VALUE(MID(SUBSTITUTE(A7," ","^",LEN(A7)-LEN(SUBSTITUTE(A7," ",""))),FIND("^",SUBSTITUTE(A7," ","^",LEN(A7)-LEN(SUBSTITUTE(A7," ",""))))+1,256)),0)</f>
        <v>10</v>
      </c>
      <c r="E7" s="3">
        <f>IF(LEN(B7)&gt;0,VALUE(MID(SUBSTITUTE(B7," ","^",LEN(B7)-LEN(SUBSTITUTE(B7," ",""))),FIND("^",SUBSTITUTE(B7," ","^",LEN(B7)-LEN(SUBSTITUTE(B7," ",""))))+1,256)),0)</f>
        <v>0</v>
      </c>
      <c r="F7" s="4">
        <f t="shared" si="0"/>
        <v>2.8571428571428571E-2</v>
      </c>
      <c r="G7" s="4">
        <f t="shared" si="1"/>
        <v>0</v>
      </c>
    </row>
    <row r="8" spans="1:7">
      <c r="A8" t="s">
        <v>6</v>
      </c>
      <c r="B8" t="s">
        <v>123</v>
      </c>
      <c r="C8" t="str">
        <f>IF(LEN(A8)&gt;0,LEFT(A8,LEN(A8)-2),LEFT(B8,LEN(B8)-2))</f>
        <v>Female's Love Interest &amp; Garbage Scow</v>
      </c>
      <c r="D8" s="3">
        <f>IF(LEN(A8)&gt;0,VALUE(MID(SUBSTITUTE(A8," ","^",LEN(A8)-LEN(SUBSTITUTE(A8," ",""))),FIND("^",SUBSTITUTE(A8," ","^",LEN(A8)-LEN(SUBSTITUTE(A8," ",""))))+1,256)),0)</f>
        <v>9</v>
      </c>
      <c r="E8" s="3">
        <f>IF(LEN(B8)&gt;0,VALUE(MID(SUBSTITUTE(B8," ","^",LEN(B8)-LEN(SUBSTITUTE(B8," ",""))),FIND("^",SUBSTITUTE(B8," ","^",LEN(B8)-LEN(SUBSTITUTE(B8," ",""))))+1,256)),0)</f>
        <v>8</v>
      </c>
      <c r="F8" s="4">
        <f t="shared" si="0"/>
        <v>2.5714285714285714E-2</v>
      </c>
      <c r="G8" s="4">
        <f t="shared" si="1"/>
        <v>2.6315789473684209E-2</v>
      </c>
    </row>
    <row r="9" spans="1:7">
      <c r="A9" t="s">
        <v>8</v>
      </c>
      <c r="B9" t="s">
        <v>122</v>
      </c>
      <c r="C9" t="str">
        <f>IF(LEN(A9)&gt;0,LEFT(A9,LEN(A9)-2),LEFT(B9,LEN(B9)-2))</f>
        <v>Personal Duty</v>
      </c>
      <c r="D9" s="3">
        <f>IF(LEN(A9)&gt;0,VALUE(MID(SUBSTITUTE(A9," ","^",LEN(A9)-LEN(SUBSTITUTE(A9," ",""))),FIND("^",SUBSTITUTE(A9," ","^",LEN(A9)-LEN(SUBSTITUTE(A9," ",""))))+1,256)),0)</f>
        <v>9</v>
      </c>
      <c r="E9" s="3">
        <f>IF(LEN(B9)&gt;0,VALUE(MID(SUBSTITUTE(B9," ","^",LEN(B9)-LEN(SUBSTITUTE(B9," ",""))),FIND("^",SUBSTITUTE(B9," ","^",LEN(B9)-LEN(SUBSTITUTE(B9," ",""))))+1,256)),0)</f>
        <v>8</v>
      </c>
      <c r="F9" s="4">
        <f t="shared" si="0"/>
        <v>2.5714285714285714E-2</v>
      </c>
      <c r="G9" s="4">
        <f t="shared" si="1"/>
        <v>2.6315789473684209E-2</v>
      </c>
    </row>
    <row r="10" spans="1:7">
      <c r="A10" t="s">
        <v>7</v>
      </c>
      <c r="B10" t="s">
        <v>126</v>
      </c>
      <c r="C10" t="str">
        <f>IF(LEN(A10)&gt;0,LEFT(A10,LEN(A10)-2),LEFT(B10,LEN(B10)-2))</f>
        <v>Ferengi Infestation</v>
      </c>
      <c r="D10" s="3">
        <f>IF(LEN(A10)&gt;0,VALUE(MID(SUBSTITUTE(A10," ","^",LEN(A10)-LEN(SUBSTITUTE(A10," ",""))),FIND("^",SUBSTITUTE(A10," ","^",LEN(A10)-LEN(SUBSTITUTE(A10," ",""))))+1,256)),0)</f>
        <v>9</v>
      </c>
      <c r="E10" s="3">
        <f>IF(LEN(B10)&gt;0,VALUE(MID(SUBSTITUTE(B10," ","^",LEN(B10)-LEN(SUBSTITUTE(B10," ",""))),FIND("^",SUBSTITUTE(B10," ","^",LEN(B10)-LEN(SUBSTITUTE(B10," ",""))))+1,256)),0)</f>
        <v>7</v>
      </c>
      <c r="F10" s="4">
        <f t="shared" si="0"/>
        <v>2.5714285714285714E-2</v>
      </c>
      <c r="G10" s="4">
        <f t="shared" si="1"/>
        <v>2.3026315789473683E-2</v>
      </c>
    </row>
    <row r="11" spans="1:7">
      <c r="A11" t="s">
        <v>9</v>
      </c>
      <c r="B11" t="s">
        <v>128</v>
      </c>
      <c r="C11" t="str">
        <f>IF(LEN(A11)&gt;0,LEFT(A11,LEN(A11)-2),LEFT(B11,LEN(B11)-2))</f>
        <v>Edo Probe</v>
      </c>
      <c r="D11" s="3">
        <f>IF(LEN(A11)&gt;0,VALUE(MID(SUBSTITUTE(A11," ","^",LEN(A11)-LEN(SUBSTITUTE(A11," ",""))),FIND("^",SUBSTITUTE(A11," ","^",LEN(A11)-LEN(SUBSTITUTE(A11," ",""))))+1,256)),0)</f>
        <v>9</v>
      </c>
      <c r="E11" s="3">
        <f>IF(LEN(B11)&gt;0,VALUE(MID(SUBSTITUTE(B11," ","^",LEN(B11)-LEN(SUBSTITUTE(B11," ",""))),FIND("^",SUBSTITUTE(B11," ","^",LEN(B11)-LEN(SUBSTITUTE(B11," ",""))))+1,256)),0)</f>
        <v>6</v>
      </c>
      <c r="F11" s="4">
        <f t="shared" si="0"/>
        <v>2.5714285714285714E-2</v>
      </c>
      <c r="G11" s="4">
        <f t="shared" si="1"/>
        <v>1.9736842105263157E-2</v>
      </c>
    </row>
    <row r="12" spans="1:7">
      <c r="A12" t="s">
        <v>11</v>
      </c>
      <c r="B12" t="s">
        <v>118</v>
      </c>
      <c r="C12" t="str">
        <f>IF(LEN(A12)&gt;0,LEFT(A12,LEN(A12)-2),LEFT(B12,LEN(B12)-2))</f>
        <v>Scientific Method</v>
      </c>
      <c r="D12" s="3">
        <f>IF(LEN(A12)&gt;0,VALUE(MID(SUBSTITUTE(A12," ","^",LEN(A12)-LEN(SUBSTITUTE(A12," ",""))),FIND("^",SUBSTITUTE(A12," ","^",LEN(A12)-LEN(SUBSTITUTE(A12," ",""))))+1,256)),0)</f>
        <v>8</v>
      </c>
      <c r="E12" s="3">
        <f>IF(LEN(B12)&gt;0,VALUE(MID(SUBSTITUTE(B12," ","^",LEN(B12)-LEN(SUBSTITUTE(B12," ",""))),FIND("^",SUBSTITUTE(B12," ","^",LEN(B12)-LEN(SUBSTITUTE(B12," ",""))))+1,256)),0)</f>
        <v>9</v>
      </c>
      <c r="F12" s="4">
        <f t="shared" si="0"/>
        <v>2.2857142857142857E-2</v>
      </c>
      <c r="G12" s="4">
        <f t="shared" si="1"/>
        <v>2.9605263157894735E-2</v>
      </c>
    </row>
    <row r="13" spans="1:7">
      <c r="A13" t="s">
        <v>10</v>
      </c>
      <c r="B13" t="s">
        <v>134</v>
      </c>
      <c r="C13" t="str">
        <f>IF(LEN(A13)&gt;0,LEFT(A13,LEN(A13)-2),LEFT(B13,LEN(B13)-2))</f>
        <v>Cytherians</v>
      </c>
      <c r="D13" s="3">
        <f>IF(LEN(A13)&gt;0,VALUE(MID(SUBSTITUTE(A13," ","^",LEN(A13)-LEN(SUBSTITUTE(A13," ",""))),FIND("^",SUBSTITUTE(A13," ","^",LEN(A13)-LEN(SUBSTITUTE(A13," ",""))))+1,256)),0)</f>
        <v>8</v>
      </c>
      <c r="E13" s="3">
        <f>IF(LEN(B13)&gt;0,VALUE(MID(SUBSTITUTE(B13," ","^",LEN(B13)-LEN(SUBSTITUTE(B13," ",""))),FIND("^",SUBSTITUTE(B13," ","^",LEN(B13)-LEN(SUBSTITUTE(B13," ",""))))+1,256)),0)</f>
        <v>4</v>
      </c>
      <c r="F13" s="4">
        <f t="shared" si="0"/>
        <v>2.2857142857142857E-2</v>
      </c>
      <c r="G13" s="4">
        <f t="shared" si="1"/>
        <v>1.3157894736842105E-2</v>
      </c>
    </row>
    <row r="14" spans="1:7">
      <c r="A14" t="s">
        <v>12</v>
      </c>
      <c r="B14" t="s">
        <v>133</v>
      </c>
      <c r="C14" t="str">
        <f>IF(LEN(A14)&gt;0,LEFT(A14,LEN(A14)-2),LEFT(B14,LEN(B14)-2))</f>
        <v>Medical Crisis</v>
      </c>
      <c r="D14" s="3">
        <f>IF(LEN(A14)&gt;0,VALUE(MID(SUBSTITUTE(A14," ","^",LEN(A14)-LEN(SUBSTITUTE(A14," ",""))),FIND("^",SUBSTITUTE(A14," ","^",LEN(A14)-LEN(SUBSTITUTE(A14," ",""))))+1,256)),0)</f>
        <v>8</v>
      </c>
      <c r="E14" s="3">
        <f>IF(LEN(B14)&gt;0,VALUE(MID(SUBSTITUTE(B14," ","^",LEN(B14)-LEN(SUBSTITUTE(B14," ",""))),FIND("^",SUBSTITUTE(B14," ","^",LEN(B14)-LEN(SUBSTITUTE(B14," ",""))))+1,256)),0)</f>
        <v>4</v>
      </c>
      <c r="F14" s="4">
        <f t="shared" si="0"/>
        <v>2.2857142857142857E-2</v>
      </c>
      <c r="G14" s="4">
        <f t="shared" si="1"/>
        <v>1.3157894736842105E-2</v>
      </c>
    </row>
    <row r="15" spans="1:7">
      <c r="A15" t="s">
        <v>14</v>
      </c>
      <c r="B15" t="s">
        <v>145</v>
      </c>
      <c r="C15" t="str">
        <f>IF(LEN(A15)&gt;0,LEFT(A15,LEN(A15)-2),LEFT(B15,LEN(B15)-2))</f>
        <v>The Cloud</v>
      </c>
      <c r="D15" s="3">
        <f>IF(LEN(A15)&gt;0,VALUE(MID(SUBSTITUTE(A15," ","^",LEN(A15)-LEN(SUBSTITUTE(A15," ",""))),FIND("^",SUBSTITUTE(A15," ","^",LEN(A15)-LEN(SUBSTITUTE(A15," ",""))))+1,256)),0)</f>
        <v>7</v>
      </c>
      <c r="E15" s="3">
        <f>IF(LEN(B15)&gt;0,VALUE(MID(SUBSTITUTE(B15," ","^",LEN(B15)-LEN(SUBSTITUTE(B15," ",""))),FIND("^",SUBSTITUTE(B15," ","^",LEN(B15)-LEN(SUBSTITUTE(B15," ",""))))+1,256)),0)</f>
        <v>3</v>
      </c>
      <c r="F15" s="4">
        <f t="shared" si="0"/>
        <v>0.02</v>
      </c>
      <c r="G15" s="4">
        <f t="shared" si="1"/>
        <v>9.8684210526315784E-3</v>
      </c>
    </row>
    <row r="16" spans="1:7">
      <c r="A16" t="s">
        <v>13</v>
      </c>
      <c r="B16" t="s">
        <v>154</v>
      </c>
      <c r="C16" t="str">
        <f>IF(LEN(A16)&gt;0,LEFT(A16,LEN(A16)-2),LEFT(B16,LEN(B16)-2))</f>
        <v>Hazardous Duty</v>
      </c>
      <c r="D16" s="3">
        <f>IF(LEN(A16)&gt;0,VALUE(MID(SUBSTITUTE(A16," ","^",LEN(A16)-LEN(SUBSTITUTE(A16," ",""))),FIND("^",SUBSTITUTE(A16," ","^",LEN(A16)-LEN(SUBSTITUTE(A16," ",""))))+1,256)),0)</f>
        <v>7</v>
      </c>
      <c r="E16" s="3">
        <f>IF(LEN(B16)&gt;0,VALUE(MID(SUBSTITUTE(B16," ","^",LEN(B16)-LEN(SUBSTITUTE(B16," ",""))),FIND("^",SUBSTITUTE(B16," ","^",LEN(B16)-LEN(SUBSTITUTE(B16," ",""))))+1,256)),0)</f>
        <v>2</v>
      </c>
      <c r="F16" s="4">
        <f t="shared" si="0"/>
        <v>0.02</v>
      </c>
      <c r="G16" s="4">
        <f t="shared" si="1"/>
        <v>6.5789473684210523E-3</v>
      </c>
    </row>
    <row r="17" spans="1:7">
      <c r="A17" t="s">
        <v>16</v>
      </c>
      <c r="B17" t="s">
        <v>124</v>
      </c>
      <c r="C17" t="str">
        <f>IF(LEN(A17)&gt;0,LEFT(A17,LEN(A17)-2),LEFT(B17,LEN(B17)-2))</f>
        <v>Horta</v>
      </c>
      <c r="D17" s="3">
        <f>IF(LEN(A17)&gt;0,VALUE(MID(SUBSTITUTE(A17," ","^",LEN(A17)-LEN(SUBSTITUTE(A17," ",""))),FIND("^",SUBSTITUTE(A17," ","^",LEN(A17)-LEN(SUBSTITUTE(A17," ",""))))+1,256)),0)</f>
        <v>6</v>
      </c>
      <c r="E17" s="3">
        <f>IF(LEN(B17)&gt;0,VALUE(MID(SUBSTITUTE(B17," ","^",LEN(B17)-LEN(SUBSTITUTE(B17," ",""))),FIND("^",SUBSTITUTE(B17," ","^",LEN(B17)-LEN(SUBSTITUTE(B17," ",""))))+1,256)),0)</f>
        <v>8</v>
      </c>
      <c r="F17" s="4">
        <f t="shared" si="0"/>
        <v>1.7142857142857144E-2</v>
      </c>
      <c r="G17" s="4">
        <f t="shared" si="1"/>
        <v>2.6315789473684209E-2</v>
      </c>
    </row>
    <row r="18" spans="1:7">
      <c r="A18" t="s">
        <v>15</v>
      </c>
      <c r="B18" t="s">
        <v>142</v>
      </c>
      <c r="C18" t="str">
        <f>IF(LEN(A18)&gt;0,LEFT(A18,LEN(A18)-2),LEFT(B18,LEN(B18)-2))</f>
        <v>Hippocratic Oath</v>
      </c>
      <c r="D18" s="3">
        <f>IF(LEN(A18)&gt;0,VALUE(MID(SUBSTITUTE(A18," ","^",LEN(A18)-LEN(SUBSTITUTE(A18," ",""))),FIND("^",SUBSTITUTE(A18," ","^",LEN(A18)-LEN(SUBSTITUTE(A18," ",""))))+1,256)),0)</f>
        <v>6</v>
      </c>
      <c r="E18" s="3">
        <f>IF(LEN(B18)&gt;0,VALUE(MID(SUBSTITUTE(B18," ","^",LEN(B18)-LEN(SUBSTITUTE(B18," ",""))),FIND("^",SUBSTITUTE(B18," ","^",LEN(B18)-LEN(SUBSTITUTE(B18," ",""))))+1,256)),0)</f>
        <v>3</v>
      </c>
      <c r="F18" s="4">
        <f t="shared" si="0"/>
        <v>1.7142857142857144E-2</v>
      </c>
      <c r="G18" s="4">
        <f t="shared" si="1"/>
        <v>9.8684210526315784E-3</v>
      </c>
    </row>
    <row r="19" spans="1:7">
      <c r="A19" t="s">
        <v>17</v>
      </c>
      <c r="B19" t="s">
        <v>138</v>
      </c>
      <c r="C19" t="str">
        <f>IF(LEN(A19)&gt;0,LEFT(A19,LEN(A19)-2),LEFT(B19,LEN(B19)-2))</f>
        <v>Lack of Preparation</v>
      </c>
      <c r="D19" s="3">
        <f>IF(LEN(A19)&gt;0,VALUE(MID(SUBSTITUTE(A19," ","^",LEN(A19)-LEN(SUBSTITUTE(A19," ",""))),FIND("^",SUBSTITUTE(A19," ","^",LEN(A19)-LEN(SUBSTITUTE(A19," ",""))))+1,256)),0)</f>
        <v>6</v>
      </c>
      <c r="E19" s="3">
        <f>IF(LEN(B19)&gt;0,VALUE(MID(SUBSTITUTE(B19," ","^",LEN(B19)-LEN(SUBSTITUTE(B19," ",""))),FIND("^",SUBSTITUTE(B19," ","^",LEN(B19)-LEN(SUBSTITUTE(B19," ",""))))+1,256)),0)</f>
        <v>3</v>
      </c>
      <c r="F19" s="4">
        <f t="shared" si="0"/>
        <v>1.7142857142857144E-2</v>
      </c>
      <c r="G19" s="4">
        <f t="shared" si="1"/>
        <v>9.8684210526315784E-3</v>
      </c>
    </row>
    <row r="20" spans="1:7">
      <c r="A20" t="s">
        <v>18</v>
      </c>
      <c r="B20" t="s">
        <v>18</v>
      </c>
      <c r="C20" t="str">
        <f>IF(LEN(A20)&gt;0,LEFT(A20,LEN(A20)-2),LEFT(B20,LEN(B20)-2))</f>
        <v>Unscientific Method</v>
      </c>
      <c r="D20" s="3">
        <f>IF(LEN(A20)&gt;0,VALUE(MID(SUBSTITUTE(A20," ","^",LEN(A20)-LEN(SUBSTITUTE(A20," ",""))),FIND("^",SUBSTITUTE(A20," ","^",LEN(A20)-LEN(SUBSTITUTE(A20," ",""))))+1,256)),0)</f>
        <v>5</v>
      </c>
      <c r="E20" s="3">
        <f>IF(LEN(B20)&gt;0,VALUE(MID(SUBSTITUTE(B20," ","^",LEN(B20)-LEN(SUBSTITUTE(B20," ",""))),FIND("^",SUBSTITUTE(B20," ","^",LEN(B20)-LEN(SUBSTITUTE(B20," ",""))))+1,256)),0)</f>
        <v>5</v>
      </c>
      <c r="F20" s="4">
        <f t="shared" si="0"/>
        <v>1.4285714285714285E-2</v>
      </c>
      <c r="G20" s="4">
        <f t="shared" si="1"/>
        <v>1.6447368421052631E-2</v>
      </c>
    </row>
    <row r="21" spans="1:7">
      <c r="A21" t="s">
        <v>19</v>
      </c>
      <c r="C21" t="str">
        <f>IF(LEN(A21)&gt;0,LEFT(A21,LEN(A21)-2),LEFT(B21,LEN(B21)-2))</f>
        <v>Time Travel Pod</v>
      </c>
      <c r="D21" s="3">
        <f>IF(LEN(A21)&gt;0,VALUE(MID(SUBSTITUTE(A21," ","^",LEN(A21)-LEN(SUBSTITUTE(A21," ",""))),FIND("^",SUBSTITUTE(A21," ","^",LEN(A21)-LEN(SUBSTITUTE(A21," ",""))))+1,256)),0)</f>
        <v>5</v>
      </c>
      <c r="E21" s="3">
        <f>IF(LEN(B21)&gt;0,VALUE(MID(SUBSTITUTE(B21," ","^",LEN(B21)-LEN(SUBSTITUTE(B21," ",""))),FIND("^",SUBSTITUTE(B21," ","^",LEN(B21)-LEN(SUBSTITUTE(B21," ",""))))+1,256)),0)</f>
        <v>0</v>
      </c>
      <c r="F21" s="4">
        <f t="shared" si="0"/>
        <v>1.4285714285714285E-2</v>
      </c>
      <c r="G21" s="4">
        <f t="shared" si="1"/>
        <v>0</v>
      </c>
    </row>
    <row r="22" spans="1:7">
      <c r="A22" t="s">
        <v>20</v>
      </c>
      <c r="B22" t="s">
        <v>120</v>
      </c>
      <c r="C22" t="str">
        <f>IF(LEN(A22)&gt;0,LEFT(A22,LEN(A22)-2),LEFT(B22,LEN(B22)-2))</f>
        <v>Armus: Energy Field</v>
      </c>
      <c r="D22" s="3">
        <f>IF(LEN(A22)&gt;0,VALUE(MID(SUBSTITUTE(A22," ","^",LEN(A22)-LEN(SUBSTITUTE(A22," ",""))),FIND("^",SUBSTITUTE(A22," ","^",LEN(A22)-LEN(SUBSTITUTE(A22," ",""))))+1,256)),0)</f>
        <v>4</v>
      </c>
      <c r="E22" s="3">
        <f>IF(LEN(B22)&gt;0,VALUE(MID(SUBSTITUTE(B22," ","^",LEN(B22)-LEN(SUBSTITUTE(B22," ",""))),FIND("^",SUBSTITUTE(B22," ","^",LEN(B22)-LEN(SUBSTITUTE(B22," ",""))))+1,256)),0)</f>
        <v>8</v>
      </c>
      <c r="F22" s="4">
        <f t="shared" si="0"/>
        <v>1.1428571428571429E-2</v>
      </c>
      <c r="G22" s="4">
        <f t="shared" si="1"/>
        <v>2.6315789473684209E-2</v>
      </c>
    </row>
    <row r="23" spans="1:7">
      <c r="A23" t="s">
        <v>111</v>
      </c>
      <c r="B23" t="s">
        <v>200</v>
      </c>
      <c r="C23" t="str">
        <f>IF(LEN(A23)&gt;0,LEFT(A23,LEN(A23)-2),LEFT(B23,LEN(B23)-2))</f>
        <v>God</v>
      </c>
      <c r="D23" s="3">
        <f>IF(LEN(A23)&gt;0,VALUE(MID(SUBSTITUTE(A23," ","^",LEN(A23)-LEN(SUBSTITUTE(A23," ",""))),FIND("^",SUBSTITUTE(A23," ","^",LEN(A23)-LEN(SUBSTITUTE(A23," ",""))))+1,256)),0)</f>
        <v>4</v>
      </c>
      <c r="E23" s="3">
        <f>IF(LEN(B23)&gt;0,VALUE(MID(SUBSTITUTE(B23," ","^",LEN(B23)-LEN(SUBSTITUTE(B23," ",""))),FIND("^",SUBSTITUTE(B23," ","^",LEN(B23)-LEN(SUBSTITUTE(B23," ",""))))+1,256)),0)</f>
        <v>8</v>
      </c>
      <c r="F23" s="4">
        <f t="shared" si="0"/>
        <v>1.1428571428571429E-2</v>
      </c>
      <c r="G23" s="4">
        <f t="shared" si="1"/>
        <v>2.6315789473684209E-2</v>
      </c>
    </row>
    <row r="24" spans="1:7">
      <c r="A24" t="s">
        <v>22</v>
      </c>
      <c r="B24" t="s">
        <v>121</v>
      </c>
      <c r="C24" t="str">
        <f>IF(LEN(A24)&gt;0,LEFT(A24,LEN(A24)-2),LEFT(B24,LEN(B24)-2))</f>
        <v>The Arsenal: Separated</v>
      </c>
      <c r="D24" s="3">
        <f>IF(LEN(A24)&gt;0,VALUE(MID(SUBSTITUTE(A24," ","^",LEN(A24)-LEN(SUBSTITUTE(A24," ",""))),FIND("^",SUBSTITUTE(A24," ","^",LEN(A24)-LEN(SUBSTITUTE(A24," ",""))))+1,256)),0)</f>
        <v>4</v>
      </c>
      <c r="E24" s="3">
        <f>IF(LEN(B24)&gt;0,VALUE(MID(SUBSTITUTE(B24," ","^",LEN(B24)-LEN(SUBSTITUTE(B24," ",""))),FIND("^",SUBSTITUTE(B24," ","^",LEN(B24)-LEN(SUBSTITUTE(B24," ",""))))+1,256)),0)</f>
        <v>8</v>
      </c>
      <c r="F24" s="4">
        <f t="shared" si="0"/>
        <v>1.1428571428571429E-2</v>
      </c>
      <c r="G24" s="4">
        <f t="shared" si="1"/>
        <v>2.6315789473684209E-2</v>
      </c>
    </row>
    <row r="25" spans="1:7">
      <c r="A25" t="s">
        <v>28</v>
      </c>
      <c r="B25" t="s">
        <v>130</v>
      </c>
      <c r="C25" t="str">
        <f>IF(LEN(A25)&gt;0,LEFT(A25,LEN(A25)-2),LEFT(B25,LEN(B25)-2))</f>
        <v>Kelvan Show of Force</v>
      </c>
      <c r="D25" s="3">
        <f>IF(LEN(A25)&gt;0,VALUE(MID(SUBSTITUTE(A25," ","^",LEN(A25)-LEN(SUBSTITUTE(A25," ",""))),FIND("^",SUBSTITUTE(A25," ","^",LEN(A25)-LEN(SUBSTITUTE(A25," ",""))))+1,256)),0)</f>
        <v>4</v>
      </c>
      <c r="E25" s="3">
        <f>IF(LEN(B25)&gt;0,VALUE(MID(SUBSTITUTE(B25," ","^",LEN(B25)-LEN(SUBSTITUTE(B25," ",""))),FIND("^",SUBSTITUTE(B25," ","^",LEN(B25)-LEN(SUBSTITUTE(B25," ",""))))+1,256)),0)</f>
        <v>5</v>
      </c>
      <c r="F25" s="4">
        <f t="shared" si="0"/>
        <v>1.1428571428571429E-2</v>
      </c>
      <c r="G25" s="4">
        <f t="shared" si="1"/>
        <v>1.6447368421052631E-2</v>
      </c>
    </row>
    <row r="26" spans="1:7">
      <c r="A26" t="s">
        <v>24</v>
      </c>
      <c r="B26" t="s">
        <v>24</v>
      </c>
      <c r="C26" t="str">
        <f>IF(LEN(A26)&gt;0,LEFT(A26,LEN(A26)-2),LEFT(B26,LEN(B26)-2))</f>
        <v>The Higher... The Fewer</v>
      </c>
      <c r="D26" s="3">
        <f>IF(LEN(A26)&gt;0,VALUE(MID(SUBSTITUTE(A26," ","^",LEN(A26)-LEN(SUBSTITUTE(A26," ",""))),FIND("^",SUBSTITUTE(A26," ","^",LEN(A26)-LEN(SUBSTITUTE(A26," ",""))))+1,256)),0)</f>
        <v>4</v>
      </c>
      <c r="E26" s="3">
        <f>IF(LEN(B26)&gt;0,VALUE(MID(SUBSTITUTE(B26," ","^",LEN(B26)-LEN(SUBSTITUTE(B26," ",""))),FIND("^",SUBSTITUTE(B26," ","^",LEN(B26)-LEN(SUBSTITUTE(B26," ",""))))+1,256)),0)</f>
        <v>4</v>
      </c>
      <c r="F26" s="4">
        <f t="shared" si="0"/>
        <v>1.1428571428571429E-2</v>
      </c>
      <c r="G26" s="4">
        <f t="shared" si="1"/>
        <v>1.3157894736842105E-2</v>
      </c>
    </row>
    <row r="27" spans="1:7">
      <c r="A27" t="s">
        <v>21</v>
      </c>
      <c r="B27" t="s">
        <v>137</v>
      </c>
      <c r="C27" t="str">
        <f>IF(LEN(A27)&gt;0,LEFT(A27,LEN(A27)-2),LEFT(B27,LEN(B27)-2))</f>
        <v>Make Us Go</v>
      </c>
      <c r="D27" s="3">
        <f>IF(LEN(A27)&gt;0,VALUE(MID(SUBSTITUTE(A27," ","^",LEN(A27)-LEN(SUBSTITUTE(A27," ",""))),FIND("^",SUBSTITUTE(A27," ","^",LEN(A27)-LEN(SUBSTITUTE(A27," ",""))))+1,256)),0)</f>
        <v>4</v>
      </c>
      <c r="E27" s="3">
        <f>IF(LEN(B27)&gt;0,VALUE(MID(SUBSTITUTE(B27," ","^",LEN(B27)-LEN(SUBSTITUTE(B27," ",""))),FIND("^",SUBSTITUTE(B27," ","^",LEN(B27)-LEN(SUBSTITUTE(B27," ",""))))+1,256)),0)</f>
        <v>3</v>
      </c>
      <c r="F27" s="4">
        <f t="shared" si="0"/>
        <v>1.1428571428571429E-2</v>
      </c>
      <c r="G27" s="4">
        <f t="shared" si="1"/>
        <v>9.8684210526315784E-3</v>
      </c>
    </row>
    <row r="28" spans="1:7">
      <c r="A28" t="s">
        <v>25</v>
      </c>
      <c r="B28" t="s">
        <v>147</v>
      </c>
      <c r="C28" t="str">
        <f>IF(LEN(A28)&gt;0,LEFT(A28,LEN(A28)-2),LEFT(B28,LEN(B28)-2))</f>
        <v>Topological Anomaly 4747</v>
      </c>
      <c r="D28" s="3">
        <f>IF(LEN(A28)&gt;0,VALUE(MID(SUBSTITUTE(A28," ","^",LEN(A28)-LEN(SUBSTITUTE(A28," ",""))),FIND("^",SUBSTITUTE(A28," ","^",LEN(A28)-LEN(SUBSTITUTE(A28," ",""))))+1,256)),0)</f>
        <v>4</v>
      </c>
      <c r="E28" s="3">
        <f>IF(LEN(B28)&gt;0,VALUE(MID(SUBSTITUTE(B28," ","^",LEN(B28)-LEN(SUBSTITUTE(B28," ",""))),FIND("^",SUBSTITUTE(B28," ","^",LEN(B28)-LEN(SUBSTITUTE(B28," ",""))))+1,256)),0)</f>
        <v>3</v>
      </c>
      <c r="F28" s="4">
        <f t="shared" si="0"/>
        <v>1.1428571428571429E-2</v>
      </c>
      <c r="G28" s="4">
        <f t="shared" si="1"/>
        <v>9.8684210526315784E-3</v>
      </c>
    </row>
    <row r="29" spans="1:7">
      <c r="A29" t="s">
        <v>26</v>
      </c>
      <c r="B29" t="s">
        <v>161</v>
      </c>
      <c r="C29" t="str">
        <f>IF(LEN(A29)&gt;0,LEFT(A29,LEN(A29)-2),LEFT(B29,LEN(B29)-2))</f>
        <v>Dejaren</v>
      </c>
      <c r="D29" s="3">
        <f>IF(LEN(A29)&gt;0,VALUE(MID(SUBSTITUTE(A29," ","^",LEN(A29)-LEN(SUBSTITUTE(A29," ",""))),FIND("^",SUBSTITUTE(A29," ","^",LEN(A29)-LEN(SUBSTITUTE(A29," ",""))))+1,256)),0)</f>
        <v>4</v>
      </c>
      <c r="E29" s="3">
        <f>IF(LEN(B29)&gt;0,VALUE(MID(SUBSTITUTE(B29," ","^",LEN(B29)-LEN(SUBSTITUTE(B29," ",""))),FIND("^",SUBSTITUTE(B29," ","^",LEN(B29)-LEN(SUBSTITUTE(B29," ",""))))+1,256)),0)</f>
        <v>2</v>
      </c>
      <c r="F29" s="4">
        <f t="shared" si="0"/>
        <v>1.1428571428571429E-2</v>
      </c>
      <c r="G29" s="4">
        <f t="shared" si="1"/>
        <v>6.5789473684210523E-3</v>
      </c>
    </row>
    <row r="30" spans="1:7">
      <c r="A30" t="s">
        <v>27</v>
      </c>
      <c r="B30" t="s">
        <v>155</v>
      </c>
      <c r="C30" t="str">
        <f>IF(LEN(A30)&gt;0,LEFT(A30,LEN(A30)-2),LEFT(B30,LEN(B30)-2))</f>
        <v>Distracted by Thoughts of Home</v>
      </c>
      <c r="D30" s="3">
        <f>IF(LEN(A30)&gt;0,VALUE(MID(SUBSTITUTE(A30," ","^",LEN(A30)-LEN(SUBSTITUTE(A30," ",""))),FIND("^",SUBSTITUTE(A30," ","^",LEN(A30)-LEN(SUBSTITUTE(A30," ",""))))+1,256)),0)</f>
        <v>4</v>
      </c>
      <c r="E30" s="3">
        <f>IF(LEN(B30)&gt;0,VALUE(MID(SUBSTITUTE(B30," ","^",LEN(B30)-LEN(SUBSTITUTE(B30," ",""))),FIND("^",SUBSTITUTE(B30," ","^",LEN(B30)-LEN(SUBSTITUTE(B30," ",""))))+1,256)),0)</f>
        <v>2</v>
      </c>
      <c r="F30" s="4">
        <f t="shared" si="0"/>
        <v>1.1428571428571429E-2</v>
      </c>
      <c r="G30" s="4">
        <f t="shared" si="1"/>
        <v>6.5789473684210523E-3</v>
      </c>
    </row>
    <row r="31" spans="1:7">
      <c r="A31" t="s">
        <v>23</v>
      </c>
      <c r="B31" t="s">
        <v>152</v>
      </c>
      <c r="C31" t="str">
        <f>IF(LEN(A31)&gt;0,LEFT(A31,LEN(A31)-2),LEFT(B31,LEN(B31)-2))</f>
        <v>Volcanic Eruption</v>
      </c>
      <c r="D31" s="3">
        <f>IF(LEN(A31)&gt;0,VALUE(MID(SUBSTITUTE(A31," ","^",LEN(A31)-LEN(SUBSTITUTE(A31," ",""))),FIND("^",SUBSTITUTE(A31," ","^",LEN(A31)-LEN(SUBSTITUTE(A31," ",""))))+1,256)),0)</f>
        <v>4</v>
      </c>
      <c r="E31" s="3">
        <f>IF(LEN(B31)&gt;0,VALUE(MID(SUBSTITUTE(B31," ","^",LEN(B31)-LEN(SUBSTITUTE(B31," ",""))),FIND("^",SUBSTITUTE(B31," ","^",LEN(B31)-LEN(SUBSTITUTE(B31," ",""))))+1,256)),0)</f>
        <v>2</v>
      </c>
      <c r="F31" s="4">
        <f t="shared" si="0"/>
        <v>1.1428571428571429E-2</v>
      </c>
      <c r="G31" s="4">
        <f t="shared" si="1"/>
        <v>6.5789473684210523E-3</v>
      </c>
    </row>
    <row r="32" spans="1:7">
      <c r="A32" t="s">
        <v>37</v>
      </c>
      <c r="B32" t="s">
        <v>117</v>
      </c>
      <c r="C32" t="str">
        <f>IF(LEN(A32)&gt;0,LEFT(A32,LEN(A32)-2),LEFT(B32,LEN(B32)-2))</f>
        <v>The Arsenal: Divided</v>
      </c>
      <c r="D32" s="3">
        <f>IF(LEN(A32)&gt;0,VALUE(MID(SUBSTITUTE(A32," ","^",LEN(A32)-LEN(SUBSTITUTE(A32," ",""))),FIND("^",SUBSTITUTE(A32," ","^",LEN(A32)-LEN(SUBSTITUTE(A32," ",""))))+1,256)),0)</f>
        <v>3</v>
      </c>
      <c r="E32" s="3">
        <f>IF(LEN(B32)&gt;0,VALUE(MID(SUBSTITUTE(B32," ","^",LEN(B32)-LEN(SUBSTITUTE(B32," ",""))),FIND("^",SUBSTITUTE(B32," ","^",LEN(B32)-LEN(SUBSTITUTE(B32," ",""))))+1,256)),0)</f>
        <v>9</v>
      </c>
      <c r="F32" s="4">
        <f t="shared" si="0"/>
        <v>8.5714285714285719E-3</v>
      </c>
      <c r="G32" s="4">
        <f t="shared" si="1"/>
        <v>2.9605263157894735E-2</v>
      </c>
    </row>
    <row r="33" spans="1:7">
      <c r="A33" t="s">
        <v>43</v>
      </c>
      <c r="B33" t="s">
        <v>127</v>
      </c>
      <c r="C33" t="str">
        <f>IF(LEN(A33)&gt;0,LEFT(A33,LEN(A33)-2),LEFT(B33,LEN(B33)-2))</f>
        <v>Maglock</v>
      </c>
      <c r="D33" s="3">
        <f>IF(LEN(A33)&gt;0,VALUE(MID(SUBSTITUTE(A33," ","^",LEN(A33)-LEN(SUBSTITUTE(A33," ",""))),FIND("^",SUBSTITUTE(A33," ","^",LEN(A33)-LEN(SUBSTITUTE(A33," ",""))))+1,256)),0)</f>
        <v>3</v>
      </c>
      <c r="E33" s="3">
        <f>IF(LEN(B33)&gt;0,VALUE(MID(SUBSTITUTE(B33," ","^",LEN(B33)-LEN(SUBSTITUTE(B33," ",""))),FIND("^",SUBSTITUTE(B33," ","^",LEN(B33)-LEN(SUBSTITUTE(B33," ",""))))+1,256)),0)</f>
        <v>6</v>
      </c>
      <c r="F33" s="4">
        <f t="shared" si="0"/>
        <v>8.5714285714285719E-3</v>
      </c>
      <c r="G33" s="4">
        <f t="shared" si="1"/>
        <v>1.9736842105263157E-2</v>
      </c>
    </row>
    <row r="34" spans="1:7">
      <c r="A34" t="s">
        <v>39</v>
      </c>
      <c r="B34" t="s">
        <v>132</v>
      </c>
      <c r="C34" t="str">
        <f>IF(LEN(A34)&gt;0,LEFT(A34,LEN(A34)-2),LEFT(B34,LEN(B34)-2))</f>
        <v>Ankari "Spirits"</v>
      </c>
      <c r="D34" s="3">
        <f>IF(LEN(A34)&gt;0,VALUE(MID(SUBSTITUTE(A34," ","^",LEN(A34)-LEN(SUBSTITUTE(A34," ",""))),FIND("^",SUBSTITUTE(A34," ","^",LEN(A34)-LEN(SUBSTITUTE(A34," ",""))))+1,256)),0)</f>
        <v>3</v>
      </c>
      <c r="E34" s="3">
        <f>IF(LEN(B34)&gt;0,VALUE(MID(SUBSTITUTE(B34," ","^",LEN(B34)-LEN(SUBSTITUTE(B34," ",""))),FIND("^",SUBSTITUTE(B34," ","^",LEN(B34)-LEN(SUBSTITUTE(B34," ",""))))+1,256)),0)</f>
        <v>5</v>
      </c>
      <c r="F34" s="4">
        <f t="shared" si="0"/>
        <v>8.5714285714285719E-3</v>
      </c>
      <c r="G34" s="4">
        <f t="shared" si="1"/>
        <v>1.6447368421052631E-2</v>
      </c>
    </row>
    <row r="35" spans="1:7">
      <c r="A35" t="s">
        <v>35</v>
      </c>
      <c r="B35" t="s">
        <v>131</v>
      </c>
      <c r="C35" t="str">
        <f>IF(LEN(A35)&gt;0,LEFT(A35,LEN(A35)-2),LEFT(B35,LEN(B35)-2))</f>
        <v>Chula: The Game</v>
      </c>
      <c r="D35" s="3">
        <f>IF(LEN(A35)&gt;0,VALUE(MID(SUBSTITUTE(A35," ","^",LEN(A35)-LEN(SUBSTITUTE(A35," ",""))),FIND("^",SUBSTITUTE(A35," ","^",LEN(A35)-LEN(SUBSTITUTE(A35," ",""))))+1,256)),0)</f>
        <v>3</v>
      </c>
      <c r="E35" s="3">
        <f>IF(LEN(B35)&gt;0,VALUE(MID(SUBSTITUTE(B35," ","^",LEN(B35)-LEN(SUBSTITUTE(B35," ",""))),FIND("^",SUBSTITUTE(B35," ","^",LEN(B35)-LEN(SUBSTITUTE(B35," ",""))))+1,256)),0)</f>
        <v>5</v>
      </c>
      <c r="F35" s="4">
        <f t="shared" si="0"/>
        <v>8.5714285714285719E-3</v>
      </c>
      <c r="G35" s="4">
        <f t="shared" si="1"/>
        <v>1.6447368421052631E-2</v>
      </c>
    </row>
    <row r="36" spans="1:7">
      <c r="A36" t="s">
        <v>29</v>
      </c>
      <c r="B36" t="s">
        <v>135</v>
      </c>
      <c r="C36" t="str">
        <f>IF(LEN(A36)&gt;0,LEFT(A36,LEN(A36)-2),LEFT(B36,LEN(B36)-2))</f>
        <v>A Fast Ship Would Be Nice</v>
      </c>
      <c r="D36" s="3">
        <f>IF(LEN(A36)&gt;0,VALUE(MID(SUBSTITUTE(A36," ","^",LEN(A36)-LEN(SUBSTITUTE(A36," ",""))),FIND("^",SUBSTITUTE(A36," ","^",LEN(A36)-LEN(SUBSTITUTE(A36," ",""))))+1,256)),0)</f>
        <v>3</v>
      </c>
      <c r="E36" s="3">
        <f>IF(LEN(B36)&gt;0,VALUE(MID(SUBSTITUTE(B36," ","^",LEN(B36)-LEN(SUBSTITUTE(B36," ",""))),FIND("^",SUBSTITUTE(B36," ","^",LEN(B36)-LEN(SUBSTITUTE(B36," ",""))))+1,256)),0)</f>
        <v>4</v>
      </c>
      <c r="F36" s="4">
        <f t="shared" si="0"/>
        <v>8.5714285714285719E-3</v>
      </c>
      <c r="G36" s="4">
        <f t="shared" si="1"/>
        <v>1.3157894736842105E-2</v>
      </c>
    </row>
    <row r="37" spans="1:7">
      <c r="A37" t="s">
        <v>32</v>
      </c>
      <c r="B37" t="s">
        <v>32</v>
      </c>
      <c r="C37" t="str">
        <f>IF(LEN(A37)&gt;0,LEFT(A37,LEN(A37)-2),LEFT(B37,LEN(B37)-2))</f>
        <v>Male's Love Interest &amp; Plague Ship</v>
      </c>
      <c r="D37" s="3">
        <f>IF(LEN(A37)&gt;0,VALUE(MID(SUBSTITUTE(A37," ","^",LEN(A37)-LEN(SUBSTITUTE(A37," ",""))),FIND("^",SUBSTITUTE(A37," ","^",LEN(A37)-LEN(SUBSTITUTE(A37," ",""))))+1,256)),0)</f>
        <v>3</v>
      </c>
      <c r="E37" s="3">
        <f>IF(LEN(B37)&gt;0,VALUE(MID(SUBSTITUTE(B37," ","^",LEN(B37)-LEN(SUBSTITUTE(B37," ",""))),FIND("^",SUBSTITUTE(B37," ","^",LEN(B37)-LEN(SUBSTITUTE(B37," ",""))))+1,256)),0)</f>
        <v>3</v>
      </c>
      <c r="F37" s="4">
        <f t="shared" si="0"/>
        <v>8.5714285714285719E-3</v>
      </c>
      <c r="G37" s="4">
        <f t="shared" si="1"/>
        <v>9.8684210526315784E-3</v>
      </c>
    </row>
    <row r="38" spans="1:7">
      <c r="A38" t="s">
        <v>30</v>
      </c>
      <c r="B38" t="s">
        <v>167</v>
      </c>
      <c r="C38" t="str">
        <f>IF(LEN(A38)&gt;0,LEFT(A38,LEN(A38)-2),LEFT(B38,LEN(B38)-2))</f>
        <v>Executive Authorization</v>
      </c>
      <c r="D38" s="3">
        <f>IF(LEN(A38)&gt;0,VALUE(MID(SUBSTITUTE(A38," ","^",LEN(A38)-LEN(SUBSTITUTE(A38," ",""))),FIND("^",SUBSTITUTE(A38," ","^",LEN(A38)-LEN(SUBSTITUTE(A38," ",""))))+1,256)),0)</f>
        <v>3</v>
      </c>
      <c r="E38" s="3">
        <f>IF(LEN(B38)&gt;0,VALUE(MID(SUBSTITUTE(B38," ","^",LEN(B38)-LEN(SUBSTITUTE(B38," ",""))),FIND("^",SUBSTITUTE(B38," ","^",LEN(B38)-LEN(SUBSTITUTE(B38," ",""))))+1,256)),0)</f>
        <v>2</v>
      </c>
      <c r="F38" s="4">
        <f t="shared" si="0"/>
        <v>8.5714285714285719E-3</v>
      </c>
      <c r="G38" s="4">
        <f t="shared" si="1"/>
        <v>6.5789473684210523E-3</v>
      </c>
    </row>
    <row r="39" spans="1:7">
      <c r="A39" t="s">
        <v>36</v>
      </c>
      <c r="B39" t="s">
        <v>160</v>
      </c>
      <c r="C39" t="str">
        <f>IF(LEN(A39)&gt;0,LEFT(A39,LEN(A39)-2),LEFT(B39,LEN(B39)-2))</f>
        <v>Ferengi Ingenuity</v>
      </c>
      <c r="D39" s="3">
        <f>IF(LEN(A39)&gt;0,VALUE(MID(SUBSTITUTE(A39," ","^",LEN(A39)-LEN(SUBSTITUTE(A39," ",""))),FIND("^",SUBSTITUTE(A39," ","^",LEN(A39)-LEN(SUBSTITUTE(A39," ",""))))+1,256)),0)</f>
        <v>3</v>
      </c>
      <c r="E39" s="3">
        <f>IF(LEN(B39)&gt;0,VALUE(MID(SUBSTITUTE(B39," ","^",LEN(B39)-LEN(SUBSTITUTE(B39," ",""))),FIND("^",SUBSTITUTE(B39," ","^",LEN(B39)-LEN(SUBSTITUTE(B39," ",""))))+1,256)),0)</f>
        <v>2</v>
      </c>
      <c r="F39" s="4">
        <f t="shared" si="0"/>
        <v>8.5714285714285719E-3</v>
      </c>
      <c r="G39" s="4">
        <f t="shared" si="1"/>
        <v>6.5789473684210523E-3</v>
      </c>
    </row>
    <row r="40" spans="1:7">
      <c r="A40" t="s">
        <v>38</v>
      </c>
      <c r="B40" t="s">
        <v>165</v>
      </c>
      <c r="C40" t="str">
        <f>IF(LEN(A40)&gt;0,LEFT(A40,LEN(A40)-2),LEFT(B40,LEN(B40)-2))</f>
        <v>Implication</v>
      </c>
      <c r="D40" s="3">
        <f>IF(LEN(A40)&gt;0,VALUE(MID(SUBSTITUTE(A40," ","^",LEN(A40)-LEN(SUBSTITUTE(A40," ",""))),FIND("^",SUBSTITUTE(A40," ","^",LEN(A40)-LEN(SUBSTITUTE(A40," ",""))))+1,256)),0)</f>
        <v>3</v>
      </c>
      <c r="E40" s="3">
        <f>IF(LEN(B40)&gt;0,VALUE(MID(SUBSTITUTE(B40," ","^",LEN(B40)-LEN(SUBSTITUTE(B40," ",""))),FIND("^",SUBSTITUTE(B40," ","^",LEN(B40)-LEN(SUBSTITUTE(B40," ",""))))+1,256)),0)</f>
        <v>2</v>
      </c>
      <c r="F40" s="4">
        <f t="shared" si="0"/>
        <v>8.5714285714285719E-3</v>
      </c>
      <c r="G40" s="4">
        <f t="shared" si="1"/>
        <v>6.5789473684210523E-3</v>
      </c>
    </row>
    <row r="41" spans="1:7">
      <c r="A41" t="s">
        <v>40</v>
      </c>
      <c r="B41" t="s">
        <v>162</v>
      </c>
      <c r="C41" t="str">
        <f>IF(LEN(A41)&gt;0,LEFT(A41,LEN(A41)-2),LEFT(B41,LEN(B41)-2))</f>
        <v>The Vengeance Factor</v>
      </c>
      <c r="D41" s="3">
        <f>IF(LEN(A41)&gt;0,VALUE(MID(SUBSTITUTE(A41," ","^",LEN(A41)-LEN(SUBSTITUTE(A41," ",""))),FIND("^",SUBSTITUTE(A41," ","^",LEN(A41)-LEN(SUBSTITUTE(A41," ",""))))+1,256)),0)</f>
        <v>3</v>
      </c>
      <c r="E41" s="3">
        <f>IF(LEN(B41)&gt;0,VALUE(MID(SUBSTITUTE(B41," ","^",LEN(B41)-LEN(SUBSTITUTE(B41," ",""))),FIND("^",SUBSTITUTE(B41," ","^",LEN(B41)-LEN(SUBSTITUTE(B41," ",""))))+1,256)),0)</f>
        <v>2</v>
      </c>
      <c r="F41" s="4">
        <f t="shared" si="0"/>
        <v>8.5714285714285719E-3</v>
      </c>
      <c r="G41" s="4">
        <f t="shared" si="1"/>
        <v>6.5789473684210523E-3</v>
      </c>
    </row>
    <row r="42" spans="1:7">
      <c r="A42" t="s">
        <v>34</v>
      </c>
      <c r="B42" t="s">
        <v>174</v>
      </c>
      <c r="C42" t="str">
        <f>IF(LEN(A42)&gt;0,LEFT(A42,LEN(A42)-2),LEFT(B42,LEN(B42)-2))</f>
        <v>Emergent Life-form</v>
      </c>
      <c r="D42" s="3">
        <f>IF(LEN(A42)&gt;0,VALUE(MID(SUBSTITUTE(A42," ","^",LEN(A42)-LEN(SUBSTITUTE(A42," ",""))),FIND("^",SUBSTITUTE(A42," ","^",LEN(A42)-LEN(SUBSTITUTE(A42," ",""))))+1,256)),0)</f>
        <v>3</v>
      </c>
      <c r="E42" s="3">
        <f>IF(LEN(B42)&gt;0,VALUE(MID(SUBSTITUTE(B42," ","^",LEN(B42)-LEN(SUBSTITUTE(B42," ",""))),FIND("^",SUBSTITUTE(B42," ","^",LEN(B42)-LEN(SUBSTITUTE(B42," ",""))))+1,256)),0)</f>
        <v>1</v>
      </c>
      <c r="F42" s="4">
        <f t="shared" si="0"/>
        <v>8.5714285714285719E-3</v>
      </c>
      <c r="G42" s="4">
        <f t="shared" si="1"/>
        <v>3.2894736842105261E-3</v>
      </c>
    </row>
    <row r="43" spans="1:7">
      <c r="A43" t="s">
        <v>31</v>
      </c>
      <c r="B43" t="s">
        <v>180</v>
      </c>
      <c r="C43" t="str">
        <f>IF(LEN(A43)&gt;0,LEFT(A43,LEN(A43)-2),LEFT(B43,LEN(B43)-2))</f>
        <v>Macrovirus</v>
      </c>
      <c r="D43" s="3">
        <f>IF(LEN(A43)&gt;0,VALUE(MID(SUBSTITUTE(A43," ","^",LEN(A43)-LEN(SUBSTITUTE(A43," ",""))),FIND("^",SUBSTITUTE(A43," ","^",LEN(A43)-LEN(SUBSTITUTE(A43," ",""))))+1,256)),0)</f>
        <v>3</v>
      </c>
      <c r="E43" s="3">
        <f>IF(LEN(B43)&gt;0,VALUE(MID(SUBSTITUTE(B43," ","^",LEN(B43)-LEN(SUBSTITUTE(B43," ",""))),FIND("^",SUBSTITUTE(B43," ","^",LEN(B43)-LEN(SUBSTITUTE(B43," ",""))))+1,256)),0)</f>
        <v>1</v>
      </c>
      <c r="F43" s="4">
        <f t="shared" si="0"/>
        <v>8.5714285714285719E-3</v>
      </c>
      <c r="G43" s="4">
        <f t="shared" si="1"/>
        <v>3.2894736842105261E-3</v>
      </c>
    </row>
    <row r="44" spans="1:7">
      <c r="A44" t="s">
        <v>41</v>
      </c>
      <c r="C44" t="str">
        <f>IF(LEN(A44)&gt;0,LEFT(A44,LEN(A44)-2),LEFT(B44,LEN(B44)-2))</f>
        <v>Forsaken</v>
      </c>
      <c r="D44" s="3">
        <f>IF(LEN(A44)&gt;0,VALUE(MID(SUBSTITUTE(A44," ","^",LEN(A44)-LEN(SUBSTITUTE(A44," ",""))),FIND("^",SUBSTITUTE(A44," ","^",LEN(A44)-LEN(SUBSTITUTE(A44," ",""))))+1,256)),0)</f>
        <v>3</v>
      </c>
      <c r="E44" s="3">
        <f>IF(LEN(B44)&gt;0,VALUE(MID(SUBSTITUTE(B44," ","^",LEN(B44)-LEN(SUBSTITUTE(B44," ",""))),FIND("^",SUBSTITUTE(B44," ","^",LEN(B44)-LEN(SUBSTITUTE(B44," ",""))))+1,256)),0)</f>
        <v>0</v>
      </c>
      <c r="F44" s="4">
        <f t="shared" si="0"/>
        <v>8.5714285714285719E-3</v>
      </c>
      <c r="G44" s="4">
        <f t="shared" si="1"/>
        <v>0</v>
      </c>
    </row>
    <row r="45" spans="1:7">
      <c r="A45" t="s">
        <v>42</v>
      </c>
      <c r="C45" t="str">
        <f>IF(LEN(A45)&gt;0,LEFT(A45,LEN(A45)-2),LEFT(B45,LEN(B45)-2))</f>
        <v>Linguistic Legerdemain</v>
      </c>
      <c r="D45" s="3">
        <f>IF(LEN(A45)&gt;0,VALUE(MID(SUBSTITUTE(A45," ","^",LEN(A45)-LEN(SUBSTITUTE(A45," ",""))),FIND("^",SUBSTITUTE(A45," ","^",LEN(A45)-LEN(SUBSTITUTE(A45," ",""))))+1,256)),0)</f>
        <v>3</v>
      </c>
      <c r="E45" s="3">
        <f>IF(LEN(B45)&gt;0,VALUE(MID(SUBSTITUTE(B45," ","^",LEN(B45)-LEN(SUBSTITUTE(B45," ",""))),FIND("^",SUBSTITUTE(B45," ","^",LEN(B45)-LEN(SUBSTITUTE(B45," ",""))))+1,256)),0)</f>
        <v>0</v>
      </c>
      <c r="F45" s="4">
        <f t="shared" si="0"/>
        <v>8.5714285714285719E-3</v>
      </c>
      <c r="G45" s="4">
        <f t="shared" si="1"/>
        <v>0</v>
      </c>
    </row>
    <row r="46" spans="1:7">
      <c r="A46" t="s">
        <v>33</v>
      </c>
      <c r="C46" t="str">
        <f>IF(LEN(A46)&gt;0,LEFT(A46,LEN(A46)-2),LEFT(B46,LEN(B46)-2))</f>
        <v>Subspace Fracture</v>
      </c>
      <c r="D46" s="3">
        <f>IF(LEN(A46)&gt;0,VALUE(MID(SUBSTITUTE(A46," ","^",LEN(A46)-LEN(SUBSTITUTE(A46," ",""))),FIND("^",SUBSTITUTE(A46," ","^",LEN(A46)-LEN(SUBSTITUTE(A46," ",""))))+1,256)),0)</f>
        <v>3</v>
      </c>
      <c r="E46" s="3">
        <f>IF(LEN(B46)&gt;0,VALUE(MID(SUBSTITUTE(B46," ","^",LEN(B46)-LEN(SUBSTITUTE(B46," ",""))),FIND("^",SUBSTITUTE(B46," ","^",LEN(B46)-LEN(SUBSTITUTE(B46," ",""))))+1,256)),0)</f>
        <v>0</v>
      </c>
      <c r="F46" s="4">
        <f t="shared" si="0"/>
        <v>8.5714285714285719E-3</v>
      </c>
      <c r="G46" s="4">
        <f t="shared" si="1"/>
        <v>0</v>
      </c>
    </row>
    <row r="47" spans="1:7">
      <c r="A47" t="s">
        <v>57</v>
      </c>
      <c r="B47" t="s">
        <v>136</v>
      </c>
      <c r="C47" t="str">
        <f>IF(LEN(A47)&gt;0,LEFT(A47,LEN(A47)-2),LEFT(B47,LEN(B47)-2))</f>
        <v>V'Ger</v>
      </c>
      <c r="D47" s="3">
        <f>IF(LEN(A47)&gt;0,VALUE(MID(SUBSTITUTE(A47," ","^",LEN(A47)-LEN(SUBSTITUTE(A47," ",""))),FIND("^",SUBSTITUTE(A47," ","^",LEN(A47)-LEN(SUBSTITUTE(A47," ",""))))+1,256)),0)</f>
        <v>2</v>
      </c>
      <c r="E47" s="3">
        <f>IF(LEN(B47)&gt;0,VALUE(MID(SUBSTITUTE(B47," ","^",LEN(B47)-LEN(SUBSTITUTE(B47," ",""))),FIND("^",SUBSTITUTE(B47," ","^",LEN(B47)-LEN(SUBSTITUTE(B47," ",""))))+1,256)),0)</f>
        <v>4</v>
      </c>
      <c r="F47" s="4">
        <f t="shared" si="0"/>
        <v>5.7142857142857143E-3</v>
      </c>
      <c r="G47" s="4">
        <f t="shared" si="1"/>
        <v>1.3157894736842105E-2</v>
      </c>
    </row>
    <row r="48" spans="1:7">
      <c r="A48" t="s">
        <v>56</v>
      </c>
      <c r="B48" t="s">
        <v>148</v>
      </c>
      <c r="C48" t="str">
        <f>IF(LEN(A48)&gt;0,LEFT(A48,LEN(A48)-2),LEFT(B48,LEN(B48)-2))</f>
        <v>In the Pale Moonlight</v>
      </c>
      <c r="D48" s="3">
        <f>IF(LEN(A48)&gt;0,VALUE(MID(SUBSTITUTE(A48," ","^",LEN(A48)-LEN(SUBSTITUTE(A48," ",""))),FIND("^",SUBSTITUTE(A48," ","^",LEN(A48)-LEN(SUBSTITUTE(A48," ",""))))+1,256)),0)</f>
        <v>2</v>
      </c>
      <c r="E48" s="3">
        <f>IF(LEN(B48)&gt;0,VALUE(MID(SUBSTITUTE(B48," ","^",LEN(B48)-LEN(SUBSTITUTE(B48," ",""))),FIND("^",SUBSTITUTE(B48," ","^",LEN(B48)-LEN(SUBSTITUTE(B48," ",""))))+1,256)),0)</f>
        <v>3</v>
      </c>
      <c r="F48" s="4">
        <f t="shared" si="0"/>
        <v>5.7142857142857143E-3</v>
      </c>
      <c r="G48" s="4">
        <f t="shared" si="1"/>
        <v>9.8684210526315784E-3</v>
      </c>
    </row>
    <row r="49" spans="1:7">
      <c r="A49" t="s">
        <v>58</v>
      </c>
      <c r="B49" t="s">
        <v>140</v>
      </c>
      <c r="C49" t="str">
        <f>IF(LEN(A49)&gt;0,LEFT(A49,LEN(A49)-2),LEFT(B49,LEN(B49)-2))</f>
        <v>The Clown: Bitter Medicine</v>
      </c>
      <c r="D49" s="3">
        <f>IF(LEN(A49)&gt;0,VALUE(MID(SUBSTITUTE(A49," ","^",LEN(A49)-LEN(SUBSTITUTE(A49," ",""))),FIND("^",SUBSTITUTE(A49," ","^",LEN(A49)-LEN(SUBSTITUTE(A49," ",""))))+1,256)),0)</f>
        <v>2</v>
      </c>
      <c r="E49" s="3">
        <f>IF(LEN(B49)&gt;0,VALUE(MID(SUBSTITUTE(B49," ","^",LEN(B49)-LEN(SUBSTITUTE(B49," ",""))),FIND("^",SUBSTITUTE(B49," ","^",LEN(B49)-LEN(SUBSTITUTE(B49," ",""))))+1,256)),0)</f>
        <v>3</v>
      </c>
      <c r="F49" s="4">
        <f t="shared" si="0"/>
        <v>5.7142857142857143E-3</v>
      </c>
      <c r="G49" s="4">
        <f t="shared" si="1"/>
        <v>9.8684210526315784E-3</v>
      </c>
    </row>
    <row r="50" spans="1:7">
      <c r="A50" t="s">
        <v>53</v>
      </c>
      <c r="B50" t="s">
        <v>53</v>
      </c>
      <c r="C50" t="str">
        <f>IF(LEN(A50)&gt;0,LEFT(A50,LEN(A50)-2),LEFT(B50,LEN(B50)-2))</f>
        <v>Artillery Attack</v>
      </c>
      <c r="D50" s="3">
        <f>IF(LEN(A50)&gt;0,VALUE(MID(SUBSTITUTE(A50," ","^",LEN(A50)-LEN(SUBSTITUTE(A50," ",""))),FIND("^",SUBSTITUTE(A50," ","^",LEN(A50)-LEN(SUBSTITUTE(A50," ",""))))+1,256)),0)</f>
        <v>2</v>
      </c>
      <c r="E50" s="3">
        <f>IF(LEN(B50)&gt;0,VALUE(MID(SUBSTITUTE(B50," ","^",LEN(B50)-LEN(SUBSTITUTE(B50," ",""))),FIND("^",SUBSTITUTE(B50," ","^",LEN(B50)-LEN(SUBSTITUTE(B50," ",""))))+1,256)),0)</f>
        <v>2</v>
      </c>
      <c r="F50" s="4">
        <f t="shared" si="0"/>
        <v>5.7142857142857143E-3</v>
      </c>
      <c r="G50" s="4">
        <f t="shared" si="1"/>
        <v>6.5789473684210523E-3</v>
      </c>
    </row>
    <row r="51" spans="1:7">
      <c r="A51" t="s">
        <v>63</v>
      </c>
      <c r="B51" t="s">
        <v>63</v>
      </c>
      <c r="C51" t="str">
        <f>IF(LEN(A51)&gt;0,LEFT(A51,LEN(A51)-2),LEFT(B51,LEN(B51)-2))</f>
        <v>Chula: The Chandra</v>
      </c>
      <c r="D51" s="3">
        <f>IF(LEN(A51)&gt;0,VALUE(MID(SUBSTITUTE(A51," ","^",LEN(A51)-LEN(SUBSTITUTE(A51," ",""))),FIND("^",SUBSTITUTE(A51," ","^",LEN(A51)-LEN(SUBSTITUTE(A51," ",""))))+1,256)),0)</f>
        <v>2</v>
      </c>
      <c r="E51" s="3">
        <f>IF(LEN(B51)&gt;0,VALUE(MID(SUBSTITUTE(B51," ","^",LEN(B51)-LEN(SUBSTITUTE(B51," ",""))),FIND("^",SUBSTITUTE(B51," ","^",LEN(B51)-LEN(SUBSTITUTE(B51," ",""))))+1,256)),0)</f>
        <v>2</v>
      </c>
      <c r="F51" s="4">
        <f t="shared" si="0"/>
        <v>5.7142857142857143E-3</v>
      </c>
      <c r="G51" s="4">
        <f t="shared" si="1"/>
        <v>6.5789473684210523E-3</v>
      </c>
    </row>
    <row r="52" spans="1:7">
      <c r="A52" t="s">
        <v>54</v>
      </c>
      <c r="B52" t="s">
        <v>54</v>
      </c>
      <c r="C52" t="str">
        <f>IF(LEN(A52)&gt;0,LEFT(A52,LEN(A52)-2),LEFT(B52,LEN(B52)-2))</f>
        <v>Dal'Rok</v>
      </c>
      <c r="D52" s="3">
        <f>IF(LEN(A52)&gt;0,VALUE(MID(SUBSTITUTE(A52," ","^",LEN(A52)-LEN(SUBSTITUTE(A52," ",""))),FIND("^",SUBSTITUTE(A52," ","^",LEN(A52)-LEN(SUBSTITUTE(A52," ",""))))+1,256)),0)</f>
        <v>2</v>
      </c>
      <c r="E52" s="3">
        <f>IF(LEN(B52)&gt;0,VALUE(MID(SUBSTITUTE(B52," ","^",LEN(B52)-LEN(SUBSTITUTE(B52," ",""))),FIND("^",SUBSTITUTE(B52," ","^",LEN(B52)-LEN(SUBSTITUTE(B52," ",""))))+1,256)),0)</f>
        <v>2</v>
      </c>
      <c r="F52" s="4">
        <f t="shared" si="0"/>
        <v>5.7142857142857143E-3</v>
      </c>
      <c r="G52" s="4">
        <f t="shared" si="1"/>
        <v>6.5789473684210523E-3</v>
      </c>
    </row>
    <row r="53" spans="1:7">
      <c r="A53" t="s">
        <v>48</v>
      </c>
      <c r="B53" t="s">
        <v>48</v>
      </c>
      <c r="C53" t="str">
        <f>IF(LEN(A53)&gt;0,LEFT(A53,LEN(A53)-2),LEFT(B53,LEN(B53)-2))</f>
        <v>Starry Night</v>
      </c>
      <c r="D53" s="3">
        <f>IF(LEN(A53)&gt;0,VALUE(MID(SUBSTITUTE(A53," ","^",LEN(A53)-LEN(SUBSTITUTE(A53," ",""))),FIND("^",SUBSTITUTE(A53," ","^",LEN(A53)-LEN(SUBSTITUTE(A53," ",""))))+1,256)),0)</f>
        <v>2</v>
      </c>
      <c r="E53" s="3">
        <f>IF(LEN(B53)&gt;0,VALUE(MID(SUBSTITUTE(B53," ","^",LEN(B53)-LEN(SUBSTITUTE(B53," ",""))),FIND("^",SUBSTITUTE(B53," ","^",LEN(B53)-LEN(SUBSTITUTE(B53," ",""))))+1,256)),0)</f>
        <v>2</v>
      </c>
      <c r="F53" s="4">
        <f t="shared" si="0"/>
        <v>5.7142857142857143E-3</v>
      </c>
      <c r="G53" s="4">
        <f t="shared" si="1"/>
        <v>6.5789473684210523E-3</v>
      </c>
    </row>
    <row r="54" spans="1:7">
      <c r="A54" t="s">
        <v>46</v>
      </c>
      <c r="B54" t="s">
        <v>46</v>
      </c>
      <c r="C54" t="str">
        <f>IF(LEN(A54)&gt;0,LEFT(A54,LEN(A54)-2),LEFT(B54,LEN(B54)-2))</f>
        <v>Subspace Shock Wave</v>
      </c>
      <c r="D54" s="3">
        <f>IF(LEN(A54)&gt;0,VALUE(MID(SUBSTITUTE(A54," ","^",LEN(A54)-LEN(SUBSTITUTE(A54," ",""))),FIND("^",SUBSTITUTE(A54," ","^",LEN(A54)-LEN(SUBSTITUTE(A54," ",""))))+1,256)),0)</f>
        <v>2</v>
      </c>
      <c r="E54" s="3">
        <f>IF(LEN(B54)&gt;0,VALUE(MID(SUBSTITUTE(B54," ","^",LEN(B54)-LEN(SUBSTITUTE(B54," ",""))),FIND("^",SUBSTITUTE(B54," ","^",LEN(B54)-LEN(SUBSTITUTE(B54," ",""))))+1,256)),0)</f>
        <v>2</v>
      </c>
      <c r="F54" s="4">
        <f t="shared" si="0"/>
        <v>5.7142857142857143E-3</v>
      </c>
      <c r="G54" s="4">
        <f t="shared" si="1"/>
        <v>6.5789473684210523E-3</v>
      </c>
    </row>
    <row r="55" spans="1:7">
      <c r="A55" t="s">
        <v>55</v>
      </c>
      <c r="B55" t="s">
        <v>55</v>
      </c>
      <c r="C55" t="str">
        <f>IF(LEN(A55)&gt;0,LEFT(A55,LEN(A55)-2),LEFT(B55,LEN(B55)-2))</f>
        <v>The Caretaker's "Guests"</v>
      </c>
      <c r="D55" s="3">
        <f>IF(LEN(A55)&gt;0,VALUE(MID(SUBSTITUTE(A55," ","^",LEN(A55)-LEN(SUBSTITUTE(A55," ",""))),FIND("^",SUBSTITUTE(A55," ","^",LEN(A55)-LEN(SUBSTITUTE(A55," ",""))))+1,256)),0)</f>
        <v>2</v>
      </c>
      <c r="E55" s="3">
        <f>IF(LEN(B55)&gt;0,VALUE(MID(SUBSTITUTE(B55," ","^",LEN(B55)-LEN(SUBSTITUTE(B55," ",""))),FIND("^",SUBSTITUTE(B55," ","^",LEN(B55)-LEN(SUBSTITUTE(B55," ",""))))+1,256)),0)</f>
        <v>2</v>
      </c>
      <c r="F55" s="4">
        <f t="shared" si="0"/>
        <v>5.7142857142857143E-3</v>
      </c>
      <c r="G55" s="4">
        <f t="shared" si="1"/>
        <v>6.5789473684210523E-3</v>
      </c>
    </row>
    <row r="56" spans="1:7">
      <c r="A56" t="s">
        <v>59</v>
      </c>
      <c r="B56" t="s">
        <v>185</v>
      </c>
      <c r="C56" t="str">
        <f>IF(LEN(A56)&gt;0,LEFT(A56,LEN(A56)-2),LEFT(B56,LEN(B56)-2))</f>
        <v>Aphasia Device</v>
      </c>
      <c r="D56" s="3">
        <f>IF(LEN(A56)&gt;0,VALUE(MID(SUBSTITUTE(A56," ","^",LEN(A56)-LEN(SUBSTITUTE(A56," ",""))),FIND("^",SUBSTITUTE(A56," ","^",LEN(A56)-LEN(SUBSTITUTE(A56," ",""))))+1,256)),0)</f>
        <v>2</v>
      </c>
      <c r="E56" s="3">
        <f>IF(LEN(B56)&gt;0,VALUE(MID(SUBSTITUTE(B56," ","^",LEN(B56)-LEN(SUBSTITUTE(B56," ",""))),FIND("^",SUBSTITUTE(B56," ","^",LEN(B56)-LEN(SUBSTITUTE(B56," ",""))))+1,256)),0)</f>
        <v>1</v>
      </c>
      <c r="F56" s="4">
        <f t="shared" si="0"/>
        <v>5.7142857142857143E-3</v>
      </c>
      <c r="G56" s="4">
        <f t="shared" si="1"/>
        <v>3.2894736842105261E-3</v>
      </c>
    </row>
    <row r="57" spans="1:7">
      <c r="A57" t="s">
        <v>44</v>
      </c>
      <c r="B57" t="s">
        <v>175</v>
      </c>
      <c r="C57" t="str">
        <f>IF(LEN(A57)&gt;0,LEFT(A57,LEN(A57)-2),LEFT(B57,LEN(B57)-2))</f>
        <v>Berserk Changeling</v>
      </c>
      <c r="D57" s="3">
        <f>IF(LEN(A57)&gt;0,VALUE(MID(SUBSTITUTE(A57," ","^",LEN(A57)-LEN(SUBSTITUTE(A57," ",""))),FIND("^",SUBSTITUTE(A57," ","^",LEN(A57)-LEN(SUBSTITUTE(A57," ",""))))+1,256)),0)</f>
        <v>2</v>
      </c>
      <c r="E57" s="3">
        <f>IF(LEN(B57)&gt;0,VALUE(MID(SUBSTITUTE(B57," ","^",LEN(B57)-LEN(SUBSTITUTE(B57," ",""))),FIND("^",SUBSTITUTE(B57," ","^",LEN(B57)-LEN(SUBSTITUTE(B57," ",""))))+1,256)),0)</f>
        <v>1</v>
      </c>
      <c r="F57" s="4">
        <f t="shared" si="0"/>
        <v>5.7142857142857143E-3</v>
      </c>
      <c r="G57" s="4">
        <f t="shared" si="1"/>
        <v>3.2894736842105261E-3</v>
      </c>
    </row>
    <row r="58" spans="1:7">
      <c r="A58" t="s">
        <v>45</v>
      </c>
      <c r="B58" t="s">
        <v>198</v>
      </c>
      <c r="C58" t="str">
        <f>IF(LEN(A58)&gt;0,LEFT(A58,LEN(A58)-2),LEFT(B58,LEN(B58)-2))</f>
        <v>DNA Clues</v>
      </c>
      <c r="D58" s="3">
        <f>IF(LEN(A58)&gt;0,VALUE(MID(SUBSTITUTE(A58," ","^",LEN(A58)-LEN(SUBSTITUTE(A58," ",""))),FIND("^",SUBSTITUTE(A58," ","^",LEN(A58)-LEN(SUBSTITUTE(A58," ",""))))+1,256)),0)</f>
        <v>2</v>
      </c>
      <c r="E58" s="3">
        <f>IF(LEN(B58)&gt;0,VALUE(MID(SUBSTITUTE(B58," ","^",LEN(B58)-LEN(SUBSTITUTE(B58," ",""))),FIND("^",SUBSTITUTE(B58," ","^",LEN(B58)-LEN(SUBSTITUTE(B58," ",""))))+1,256)),0)</f>
        <v>1</v>
      </c>
      <c r="F58" s="4">
        <f t="shared" si="0"/>
        <v>5.7142857142857143E-3</v>
      </c>
      <c r="G58" s="4">
        <f t="shared" si="1"/>
        <v>3.2894736842105261E-3</v>
      </c>
    </row>
    <row r="59" spans="1:7">
      <c r="A59" t="s">
        <v>49</v>
      </c>
      <c r="B59" t="s">
        <v>196</v>
      </c>
      <c r="C59" t="str">
        <f>IF(LEN(A59)&gt;0,LEFT(A59,LEN(A59)-2),LEFT(B59,LEN(B59)-2))</f>
        <v>Hull Breach</v>
      </c>
      <c r="D59" s="3">
        <f>IF(LEN(A59)&gt;0,VALUE(MID(SUBSTITUTE(A59," ","^",LEN(A59)-LEN(SUBSTITUTE(A59," ",""))),FIND("^",SUBSTITUTE(A59," ","^",LEN(A59)-LEN(SUBSTITUTE(A59," ",""))))+1,256)),0)</f>
        <v>2</v>
      </c>
      <c r="E59" s="3">
        <f>IF(LEN(B59)&gt;0,VALUE(MID(SUBSTITUTE(B59," ","^",LEN(B59)-LEN(SUBSTITUTE(B59," ",""))),FIND("^",SUBSTITUTE(B59," ","^",LEN(B59)-LEN(SUBSTITUTE(B59," ",""))))+1,256)),0)</f>
        <v>1</v>
      </c>
      <c r="F59" s="4">
        <f t="shared" si="0"/>
        <v>5.7142857142857143E-3</v>
      </c>
      <c r="G59" s="4">
        <f t="shared" si="1"/>
        <v>3.2894736842105261E-3</v>
      </c>
    </row>
    <row r="60" spans="1:7">
      <c r="A60" t="s">
        <v>60</v>
      </c>
      <c r="B60" t="s">
        <v>190</v>
      </c>
      <c r="C60" t="str">
        <f>IF(LEN(A60)&gt;0,LEFT(A60,LEN(A60)-2),LEFT(B60,LEN(B60)-2))</f>
        <v>I Hate You</v>
      </c>
      <c r="D60" s="3">
        <f>IF(LEN(A60)&gt;0,VALUE(MID(SUBSTITUTE(A60," ","^",LEN(A60)-LEN(SUBSTITUTE(A60," ",""))),FIND("^",SUBSTITUTE(A60," ","^",LEN(A60)-LEN(SUBSTITUTE(A60," ",""))))+1,256)),0)</f>
        <v>2</v>
      </c>
      <c r="E60" s="3">
        <f>IF(LEN(B60)&gt;0,VALUE(MID(SUBSTITUTE(B60," ","^",LEN(B60)-LEN(SUBSTITUTE(B60," ",""))),FIND("^",SUBSTITUTE(B60," ","^",LEN(B60)-LEN(SUBSTITUTE(B60," ",""))))+1,256)),0)</f>
        <v>1</v>
      </c>
      <c r="F60" s="4">
        <f t="shared" si="0"/>
        <v>5.7142857142857143E-3</v>
      </c>
      <c r="G60" s="4">
        <f t="shared" si="1"/>
        <v>3.2894736842105261E-3</v>
      </c>
    </row>
    <row r="61" spans="1:7">
      <c r="A61" t="s">
        <v>51</v>
      </c>
      <c r="B61" t="s">
        <v>177</v>
      </c>
      <c r="C61" t="str">
        <f>IF(LEN(A61)&gt;0,LEFT(A61,LEN(A61)-2),LEFT(B61,LEN(B61)-2))</f>
        <v>Punishment Box</v>
      </c>
      <c r="D61" s="3">
        <f>IF(LEN(A61)&gt;0,VALUE(MID(SUBSTITUTE(A61," ","^",LEN(A61)-LEN(SUBSTITUTE(A61," ",""))),FIND("^",SUBSTITUTE(A61," ","^",LEN(A61)-LEN(SUBSTITUTE(A61," ",""))))+1,256)),0)</f>
        <v>2</v>
      </c>
      <c r="E61" s="3">
        <f>IF(LEN(B61)&gt;0,VALUE(MID(SUBSTITUTE(B61," ","^",LEN(B61)-LEN(SUBSTITUTE(B61," ",""))),FIND("^",SUBSTITUTE(B61," ","^",LEN(B61)-LEN(SUBSTITUTE(B61," ",""))))+1,256)),0)</f>
        <v>1</v>
      </c>
      <c r="F61" s="4">
        <f t="shared" si="0"/>
        <v>5.7142857142857143E-3</v>
      </c>
      <c r="G61" s="4">
        <f t="shared" si="1"/>
        <v>3.2894736842105261E-3</v>
      </c>
    </row>
    <row r="62" spans="1:7">
      <c r="A62" t="s">
        <v>50</v>
      </c>
      <c r="C62" t="str">
        <f>IF(LEN(A62)&gt;0,LEFT(A62,LEN(A62)-2),LEFT(B62,LEN(B62)-2))</f>
        <v>Contingency Plan</v>
      </c>
      <c r="D62" s="3">
        <f>IF(LEN(A62)&gt;0,VALUE(MID(SUBSTITUTE(A62," ","^",LEN(A62)-LEN(SUBSTITUTE(A62," ",""))),FIND("^",SUBSTITUTE(A62," ","^",LEN(A62)-LEN(SUBSTITUTE(A62," ",""))))+1,256)),0)</f>
        <v>2</v>
      </c>
      <c r="E62" s="3">
        <f>IF(LEN(B62)&gt;0,VALUE(MID(SUBSTITUTE(B62," ","^",LEN(B62)-LEN(SUBSTITUTE(B62," ",""))),FIND("^",SUBSTITUTE(B62," ","^",LEN(B62)-LEN(SUBSTITUTE(B62," ",""))))+1,256)),0)</f>
        <v>0</v>
      </c>
      <c r="F62" s="4">
        <f t="shared" si="0"/>
        <v>5.7142857142857143E-3</v>
      </c>
      <c r="G62" s="4">
        <f t="shared" si="1"/>
        <v>0</v>
      </c>
    </row>
    <row r="63" spans="1:7">
      <c r="A63" t="s">
        <v>65</v>
      </c>
      <c r="C63" t="str">
        <f>IF(LEN(A63)&gt;0,LEFT(A63,LEN(A63)-2),LEFT(B63,LEN(B63)-2))</f>
        <v>Crystalline Entity</v>
      </c>
      <c r="D63" s="3">
        <f>IF(LEN(A63)&gt;0,VALUE(MID(SUBSTITUTE(A63," ","^",LEN(A63)-LEN(SUBSTITUTE(A63," ",""))),FIND("^",SUBSTITUTE(A63," ","^",LEN(A63)-LEN(SUBSTITUTE(A63," ",""))))+1,256)),0)</f>
        <v>2</v>
      </c>
      <c r="E63" s="3">
        <f>IF(LEN(B63)&gt;0,VALUE(MID(SUBSTITUTE(B63," ","^",LEN(B63)-LEN(SUBSTITUTE(B63," ",""))),FIND("^",SUBSTITUTE(B63," ","^",LEN(B63)-LEN(SUBSTITUTE(B63," ",""))))+1,256)),0)</f>
        <v>0</v>
      </c>
      <c r="F63" s="4">
        <f t="shared" si="0"/>
        <v>5.7142857142857143E-3</v>
      </c>
      <c r="G63" s="4">
        <f t="shared" si="1"/>
        <v>0</v>
      </c>
    </row>
    <row r="64" spans="1:7">
      <c r="A64" t="s">
        <v>64</v>
      </c>
      <c r="C64" t="str">
        <f>IF(LEN(A64)&gt;0,LEFT(A64,LEN(A64)-2),LEFT(B64,LEN(B64)-2))</f>
        <v>Ferengi Ambush</v>
      </c>
      <c r="D64" s="3">
        <f>IF(LEN(A64)&gt;0,VALUE(MID(SUBSTITUTE(A64," ","^",LEN(A64)-LEN(SUBSTITUTE(A64," ",""))),FIND("^",SUBSTITUTE(A64," ","^",LEN(A64)-LEN(SUBSTITUTE(A64," ",""))))+1,256)),0)</f>
        <v>2</v>
      </c>
      <c r="E64" s="3">
        <f>IF(LEN(B64)&gt;0,VALUE(MID(SUBSTITUTE(B64," ","^",LEN(B64)-LEN(SUBSTITUTE(B64," ",""))),FIND("^",SUBSTITUTE(B64," ","^",LEN(B64)-LEN(SUBSTITUTE(B64," ",""))))+1,256)),0)</f>
        <v>0</v>
      </c>
      <c r="F64" s="4">
        <f t="shared" si="0"/>
        <v>5.7142857142857143E-3</v>
      </c>
      <c r="G64" s="4">
        <f t="shared" si="1"/>
        <v>0</v>
      </c>
    </row>
    <row r="65" spans="1:7">
      <c r="A65" t="s">
        <v>62</v>
      </c>
      <c r="C65" t="str">
        <f>IF(LEN(A65)&gt;0,LEFT(A65,LEN(A65)-2),LEFT(B65,LEN(B65)-2))</f>
        <v>Mission Fatigue</v>
      </c>
      <c r="D65" s="3">
        <f>IF(LEN(A65)&gt;0,VALUE(MID(SUBSTITUTE(A65," ","^",LEN(A65)-LEN(SUBSTITUTE(A65," ",""))),FIND("^",SUBSTITUTE(A65," ","^",LEN(A65)-LEN(SUBSTITUTE(A65," ",""))))+1,256)),0)</f>
        <v>2</v>
      </c>
      <c r="E65" s="3">
        <f>IF(LEN(B65)&gt;0,VALUE(MID(SUBSTITUTE(B65," ","^",LEN(B65)-LEN(SUBSTITUTE(B65," ",""))),FIND("^",SUBSTITUTE(B65," ","^",LEN(B65)-LEN(SUBSTITUTE(B65," ",""))))+1,256)),0)</f>
        <v>0</v>
      </c>
      <c r="F65" s="4">
        <f t="shared" si="0"/>
        <v>5.7142857142857143E-3</v>
      </c>
      <c r="G65" s="4">
        <f t="shared" si="1"/>
        <v>0</v>
      </c>
    </row>
    <row r="66" spans="1:7">
      <c r="A66" t="s">
        <v>61</v>
      </c>
      <c r="C66" t="str">
        <f>IF(LEN(A66)&gt;0,LEFT(A66,LEN(A66)-2),LEFT(B66,LEN(B66)-2))</f>
        <v>Now Would Be a Good Time</v>
      </c>
      <c r="D66" s="3">
        <f>IF(LEN(A66)&gt;0,VALUE(MID(SUBSTITUTE(A66," ","^",LEN(A66)-LEN(SUBSTITUTE(A66," ",""))),FIND("^",SUBSTITUTE(A66," ","^",LEN(A66)-LEN(SUBSTITUTE(A66," ",""))))+1,256)),0)</f>
        <v>2</v>
      </c>
      <c r="E66" s="3">
        <f>IF(LEN(B66)&gt;0,VALUE(MID(SUBSTITUTE(B66," ","^",LEN(B66)-LEN(SUBSTITUTE(B66," ",""))),FIND("^",SUBSTITUTE(B66," ","^",LEN(B66)-LEN(SUBSTITUTE(B66," ",""))))+1,256)),0)</f>
        <v>0</v>
      </c>
      <c r="F66" s="4">
        <f t="shared" si="0"/>
        <v>5.7142857142857143E-3</v>
      </c>
      <c r="G66" s="4">
        <f t="shared" si="1"/>
        <v>0</v>
      </c>
    </row>
    <row r="67" spans="1:7">
      <c r="A67" t="s">
        <v>47</v>
      </c>
      <c r="C67" t="str">
        <f>IF(LEN(A67)&gt;0,LEFT(A67,LEN(A67)-2),LEFT(B67,LEN(B67)-2))</f>
        <v>Q's Vicious Animal Things</v>
      </c>
      <c r="D67" s="3">
        <f>IF(LEN(A67)&gt;0,VALUE(MID(SUBSTITUTE(A67," ","^",LEN(A67)-LEN(SUBSTITUTE(A67," ",""))),FIND("^",SUBSTITUTE(A67," ","^",LEN(A67)-LEN(SUBSTITUTE(A67," ",""))))+1,256)),0)</f>
        <v>2</v>
      </c>
      <c r="E67" s="3">
        <f>IF(LEN(B67)&gt;0,VALUE(MID(SUBSTITUTE(B67," ","^",LEN(B67)-LEN(SUBSTITUTE(B67," ",""))),FIND("^",SUBSTITUTE(B67," ","^",LEN(B67)-LEN(SUBSTITUTE(B67," ",""))))+1,256)),0)</f>
        <v>0</v>
      </c>
      <c r="F67" s="4">
        <f t="shared" ref="F67:F130" si="2">D67/D$145</f>
        <v>5.7142857142857143E-3</v>
      </c>
      <c r="G67" s="4">
        <f t="shared" ref="G67:G130" si="3">E67/E$145</f>
        <v>0</v>
      </c>
    </row>
    <row r="68" spans="1:7">
      <c r="A68" t="s">
        <v>52</v>
      </c>
      <c r="C68" t="str">
        <f>IF(LEN(A68)&gt;0,LEFT(A68,LEN(A68)-2),LEFT(B68,LEN(B68)-2))</f>
        <v>Undetected Beam-In</v>
      </c>
      <c r="D68" s="3">
        <f>IF(LEN(A68)&gt;0,VALUE(MID(SUBSTITUTE(A68," ","^",LEN(A68)-LEN(SUBSTITUTE(A68," ",""))),FIND("^",SUBSTITUTE(A68," ","^",LEN(A68)-LEN(SUBSTITUTE(A68," ",""))))+1,256)),0)</f>
        <v>2</v>
      </c>
      <c r="E68" s="3">
        <f>IF(LEN(B68)&gt;0,VALUE(MID(SUBSTITUTE(B68," ","^",LEN(B68)-LEN(SUBSTITUTE(B68," ",""))),FIND("^",SUBSTITUTE(B68," ","^",LEN(B68)-LEN(SUBSTITUTE(B68," ",""))))+1,256)),0)</f>
        <v>0</v>
      </c>
      <c r="F68" s="4">
        <f t="shared" si="2"/>
        <v>5.7142857142857143E-3</v>
      </c>
      <c r="G68" s="4">
        <f t="shared" si="3"/>
        <v>0</v>
      </c>
    </row>
    <row r="69" spans="1:7">
      <c r="A69" t="s">
        <v>76</v>
      </c>
      <c r="B69" t="s">
        <v>143</v>
      </c>
      <c r="C69" t="str">
        <f>IF(LEN(A69)&gt;0,LEFT(A69,LEN(A69)-2),LEFT(B69,LEN(B69)-2))</f>
        <v>Armus - Sticky Situation</v>
      </c>
      <c r="D69" s="3">
        <f>IF(LEN(A69)&gt;0,VALUE(MID(SUBSTITUTE(A69," ","^",LEN(A69)-LEN(SUBSTITUTE(A69," ",""))),FIND("^",SUBSTITUTE(A69," ","^",LEN(A69)-LEN(SUBSTITUTE(A69," ",""))))+1,256)),0)</f>
        <v>1</v>
      </c>
      <c r="E69" s="3">
        <f>IF(LEN(B69)&gt;0,VALUE(MID(SUBSTITUTE(B69," ","^",LEN(B69)-LEN(SUBSTITUTE(B69," ",""))),FIND("^",SUBSTITUTE(B69," ","^",LEN(B69)-LEN(SUBSTITUTE(B69," ",""))))+1,256)),0)</f>
        <v>3</v>
      </c>
      <c r="F69" s="4">
        <f t="shared" si="2"/>
        <v>2.8571428571428571E-3</v>
      </c>
      <c r="G69" s="4">
        <f t="shared" si="3"/>
        <v>9.8684210526315784E-3</v>
      </c>
    </row>
    <row r="70" spans="1:7">
      <c r="A70" t="s">
        <v>88</v>
      </c>
      <c r="B70" t="s">
        <v>149</v>
      </c>
      <c r="C70" t="str">
        <f>IF(LEN(A70)&gt;0,LEFT(A70,LEN(A70)-2),LEFT(B70,LEN(B70)-2))</f>
        <v>Crisis</v>
      </c>
      <c r="D70" s="3">
        <f>IF(LEN(A70)&gt;0,VALUE(MID(SUBSTITUTE(A70," ","^",LEN(A70)-LEN(SUBSTITUTE(A70," ",""))),FIND("^",SUBSTITUTE(A70," ","^",LEN(A70)-LEN(SUBSTITUTE(A70," ",""))))+1,256)),0)</f>
        <v>1</v>
      </c>
      <c r="E70" s="3">
        <f>IF(LEN(B70)&gt;0,VALUE(MID(SUBSTITUTE(B70," ","^",LEN(B70)-LEN(SUBSTITUTE(B70," ",""))),FIND("^",SUBSTITUTE(B70," ","^",LEN(B70)-LEN(SUBSTITUTE(B70," ",""))))+1,256)),0)</f>
        <v>3</v>
      </c>
      <c r="F70" s="4">
        <f t="shared" si="2"/>
        <v>2.8571428571428571E-3</v>
      </c>
      <c r="G70" s="4">
        <f t="shared" si="3"/>
        <v>9.8684210526315784E-3</v>
      </c>
    </row>
    <row r="71" spans="1:7">
      <c r="A71" t="s">
        <v>89</v>
      </c>
      <c r="B71" t="s">
        <v>139</v>
      </c>
      <c r="C71" t="str">
        <f>IF(LEN(A71)&gt;0,LEFT(A71,LEN(A71)-2),LEFT(B71,LEN(B71)-2))</f>
        <v>Ferengi Bug</v>
      </c>
      <c r="D71" s="3">
        <f>IF(LEN(A71)&gt;0,VALUE(MID(SUBSTITUTE(A71," ","^",LEN(A71)-LEN(SUBSTITUTE(A71," ",""))),FIND("^",SUBSTITUTE(A71," ","^",LEN(A71)-LEN(SUBSTITUTE(A71," ",""))))+1,256)),0)</f>
        <v>1</v>
      </c>
      <c r="E71" s="3">
        <f>IF(LEN(B71)&gt;0,VALUE(MID(SUBSTITUTE(B71," ","^",LEN(B71)-LEN(SUBSTITUTE(B71," ",""))),FIND("^",SUBSTITUTE(B71," ","^",LEN(B71)-LEN(SUBSTITUTE(B71," ",""))))+1,256)),0)</f>
        <v>3</v>
      </c>
      <c r="F71" s="4">
        <f t="shared" si="2"/>
        <v>2.8571428571428571E-3</v>
      </c>
      <c r="G71" s="4">
        <f t="shared" si="3"/>
        <v>9.8684210526315784E-3</v>
      </c>
    </row>
    <row r="72" spans="1:7">
      <c r="A72" t="s">
        <v>75</v>
      </c>
      <c r="B72" t="s">
        <v>146</v>
      </c>
      <c r="C72" t="str">
        <f>IF(LEN(A72)&gt;0,LEFT(A72,LEN(A72)-2),LEFT(B72,LEN(B72)-2))</f>
        <v>Q</v>
      </c>
      <c r="D72" s="3">
        <f>IF(LEN(A72)&gt;0,VALUE(MID(SUBSTITUTE(A72," ","^",LEN(A72)-LEN(SUBSTITUTE(A72," ",""))),FIND("^",SUBSTITUTE(A72," ","^",LEN(A72)-LEN(SUBSTITUTE(A72," ",""))))+1,256)),0)</f>
        <v>1</v>
      </c>
      <c r="E72" s="3">
        <f>IF(LEN(B72)&gt;0,VALUE(MID(SUBSTITUTE(B72," ","^",LEN(B72)-LEN(SUBSTITUTE(B72," ",""))),FIND("^",SUBSTITUTE(B72," ","^",LEN(B72)-LEN(SUBSTITUTE(B72," ",""))))+1,256)),0)</f>
        <v>3</v>
      </c>
      <c r="F72" s="4">
        <f t="shared" si="2"/>
        <v>2.8571428571428571E-3</v>
      </c>
      <c r="G72" s="4">
        <f t="shared" si="3"/>
        <v>9.8684210526315784E-3</v>
      </c>
    </row>
    <row r="73" spans="1:7">
      <c r="A73" t="s">
        <v>66</v>
      </c>
      <c r="B73" t="s">
        <v>157</v>
      </c>
      <c r="C73" t="str">
        <f>IF(LEN(A73)&gt;0,LEFT(A73,LEN(A73)-2),LEFT(B73,LEN(B73)-2))</f>
        <v>Aggressive Behavior</v>
      </c>
      <c r="D73" s="3">
        <f>IF(LEN(A73)&gt;0,VALUE(MID(SUBSTITUTE(A73," ","^",LEN(A73)-LEN(SUBSTITUTE(A73," ",""))),FIND("^",SUBSTITUTE(A73," ","^",LEN(A73)-LEN(SUBSTITUTE(A73," ",""))))+1,256)),0)</f>
        <v>1</v>
      </c>
      <c r="E73" s="3">
        <f>IF(LEN(B73)&gt;0,VALUE(MID(SUBSTITUTE(B73," ","^",LEN(B73)-LEN(SUBSTITUTE(B73," ",""))),FIND("^",SUBSTITUTE(B73," ","^",LEN(B73)-LEN(SUBSTITUTE(B73," ",""))))+1,256)),0)</f>
        <v>2</v>
      </c>
      <c r="F73" s="4">
        <f t="shared" si="2"/>
        <v>2.8571428571428571E-3</v>
      </c>
      <c r="G73" s="4">
        <f t="shared" si="3"/>
        <v>6.5789473684210523E-3</v>
      </c>
    </row>
    <row r="74" spans="1:7">
      <c r="A74" t="s">
        <v>97</v>
      </c>
      <c r="B74" t="s">
        <v>172</v>
      </c>
      <c r="C74" t="str">
        <f>IF(LEN(A74)&gt;0,LEFT(A74,LEN(A74)-2),LEFT(B74,LEN(B74)-2))</f>
        <v>Chula: The Dice</v>
      </c>
      <c r="D74" s="3">
        <f>IF(LEN(A74)&gt;0,VALUE(MID(SUBSTITUTE(A74," ","^",LEN(A74)-LEN(SUBSTITUTE(A74," ",""))),FIND("^",SUBSTITUTE(A74," ","^",LEN(A74)-LEN(SUBSTITUTE(A74," ",""))))+1,256)),0)</f>
        <v>1</v>
      </c>
      <c r="E74" s="3">
        <f>IF(LEN(B74)&gt;0,VALUE(MID(SUBSTITUTE(B74," ","^",LEN(B74)-LEN(SUBSTITUTE(B74," ",""))),FIND("^",SUBSTITUTE(B74," ","^",LEN(B74)-LEN(SUBSTITUTE(B74," ",""))))+1,256)),0)</f>
        <v>2</v>
      </c>
      <c r="F74" s="4">
        <f t="shared" si="2"/>
        <v>2.8571428571428571E-3</v>
      </c>
      <c r="G74" s="4">
        <f t="shared" si="3"/>
        <v>6.5789473684210523E-3</v>
      </c>
    </row>
    <row r="75" spans="1:7">
      <c r="A75" t="s">
        <v>108</v>
      </c>
      <c r="B75" t="s">
        <v>171</v>
      </c>
      <c r="C75" t="str">
        <f>IF(LEN(A75)&gt;0,LEFT(A75,LEN(A75)-2),LEFT(B75,LEN(B75)-2))</f>
        <v>Kazon Bomb</v>
      </c>
      <c r="D75" s="3">
        <f>IF(LEN(A75)&gt;0,VALUE(MID(SUBSTITUTE(A75," ","^",LEN(A75)-LEN(SUBSTITUTE(A75," ",""))),FIND("^",SUBSTITUTE(A75," ","^",LEN(A75)-LEN(SUBSTITUTE(A75," ",""))))+1,256)),0)</f>
        <v>1</v>
      </c>
      <c r="E75" s="3">
        <f>IF(LEN(B75)&gt;0,VALUE(MID(SUBSTITUTE(B75," ","^",LEN(B75)-LEN(SUBSTITUTE(B75," ",""))),FIND("^",SUBSTITUTE(B75," ","^",LEN(B75)-LEN(SUBSTITUTE(B75," ",""))))+1,256)),0)</f>
        <v>2</v>
      </c>
      <c r="F75" s="4">
        <f t="shared" si="2"/>
        <v>2.8571428571428571E-3</v>
      </c>
      <c r="G75" s="4">
        <f t="shared" si="3"/>
        <v>6.5789473684210523E-3</v>
      </c>
    </row>
    <row r="76" spans="1:7">
      <c r="A76" t="s">
        <v>71</v>
      </c>
      <c r="B76" t="s">
        <v>159</v>
      </c>
      <c r="C76" t="str">
        <f>IF(LEN(A76)&gt;0,LEFT(A76,LEN(A76)-2),LEFT(B76,LEN(B76)-2))</f>
        <v>Matriarchal Society</v>
      </c>
      <c r="D76" s="3">
        <f>IF(LEN(A76)&gt;0,VALUE(MID(SUBSTITUTE(A76," ","^",LEN(A76)-LEN(SUBSTITUTE(A76," ",""))),FIND("^",SUBSTITUTE(A76," ","^",LEN(A76)-LEN(SUBSTITUTE(A76," ",""))))+1,256)),0)</f>
        <v>1</v>
      </c>
      <c r="E76" s="3">
        <f>IF(LEN(B76)&gt;0,VALUE(MID(SUBSTITUTE(B76," ","^",LEN(B76)-LEN(SUBSTITUTE(B76," ",""))),FIND("^",SUBSTITUTE(B76," ","^",LEN(B76)-LEN(SUBSTITUTE(B76," ",""))))+1,256)),0)</f>
        <v>2</v>
      </c>
      <c r="F76" s="4">
        <f t="shared" si="2"/>
        <v>2.8571428571428571E-3</v>
      </c>
      <c r="G76" s="4">
        <f t="shared" si="3"/>
        <v>6.5789473684210523E-3</v>
      </c>
    </row>
    <row r="77" spans="1:7">
      <c r="A77" t="s">
        <v>72</v>
      </c>
      <c r="B77" t="s">
        <v>158</v>
      </c>
      <c r="C77" t="str">
        <f>IF(LEN(A77)&gt;0,LEFT(A77,LEN(A77)-2),LEFT(B77,LEN(B77)-2))</f>
        <v>Talosian Cage</v>
      </c>
      <c r="D77" s="3">
        <f>IF(LEN(A77)&gt;0,VALUE(MID(SUBSTITUTE(A77," ","^",LEN(A77)-LEN(SUBSTITUTE(A77," ",""))),FIND("^",SUBSTITUTE(A77," ","^",LEN(A77)-LEN(SUBSTITUTE(A77," ",""))))+1,256)),0)</f>
        <v>1</v>
      </c>
      <c r="E77" s="3">
        <f>IF(LEN(B77)&gt;0,VALUE(MID(SUBSTITUTE(B77," ","^",LEN(B77)-LEN(SUBSTITUTE(B77," ",""))),FIND("^",SUBSTITUTE(B77," ","^",LEN(B77)-LEN(SUBSTITUTE(B77," ",""))))+1,256)),0)</f>
        <v>2</v>
      </c>
      <c r="F77" s="4">
        <f t="shared" si="2"/>
        <v>2.8571428571428571E-3</v>
      </c>
      <c r="G77" s="4">
        <f t="shared" si="3"/>
        <v>6.5789473684210523E-3</v>
      </c>
    </row>
    <row r="78" spans="1:7">
      <c r="A78" t="s">
        <v>67</v>
      </c>
      <c r="B78" t="s">
        <v>151</v>
      </c>
      <c r="C78" t="str">
        <f>IF(LEN(A78)&gt;0,LEFT(A78,LEN(A78)-2),LEFT(B78,LEN(B78)-2))</f>
        <v>The Clown: My Festival</v>
      </c>
      <c r="D78" s="3">
        <f>IF(LEN(A78)&gt;0,VALUE(MID(SUBSTITUTE(A78," ","^",LEN(A78)-LEN(SUBSTITUTE(A78," ",""))),FIND("^",SUBSTITUTE(A78," ","^",LEN(A78)-LEN(SUBSTITUTE(A78," ",""))))+1,256)),0)</f>
        <v>1</v>
      </c>
      <c r="E78" s="3">
        <f>IF(LEN(B78)&gt;0,VALUE(MID(SUBSTITUTE(B78," ","^",LEN(B78)-LEN(SUBSTITUTE(B78," ",""))),FIND("^",SUBSTITUTE(B78," ","^",LEN(B78)-LEN(SUBSTITUTE(B78," ",""))))+1,256)),0)</f>
        <v>2</v>
      </c>
      <c r="F78" s="4">
        <f t="shared" si="2"/>
        <v>2.8571428571428571E-3</v>
      </c>
      <c r="G78" s="4">
        <f t="shared" si="3"/>
        <v>6.5789473684210523E-3</v>
      </c>
    </row>
    <row r="79" spans="1:7">
      <c r="A79" t="s">
        <v>81</v>
      </c>
      <c r="B79" t="s">
        <v>169</v>
      </c>
      <c r="C79" t="str">
        <f>IF(LEN(A79)&gt;0,LEFT(A79,LEN(A79)-2),LEFT(B79,LEN(B79)-2))</f>
        <v>The Whale Probe</v>
      </c>
      <c r="D79" s="3">
        <f>IF(LEN(A79)&gt;0,VALUE(MID(SUBSTITUTE(A79," ","^",LEN(A79)-LEN(SUBSTITUTE(A79," ",""))),FIND("^",SUBSTITUTE(A79," ","^",LEN(A79)-LEN(SUBSTITUTE(A79," ",""))))+1,256)),0)</f>
        <v>1</v>
      </c>
      <c r="E79" s="3">
        <f>IF(LEN(B79)&gt;0,VALUE(MID(SUBSTITUTE(B79," ","^",LEN(B79)-LEN(SUBSTITUTE(B79," ",""))),FIND("^",SUBSTITUTE(B79," ","^",LEN(B79)-LEN(SUBSTITUTE(B79," ",""))))+1,256)),0)</f>
        <v>2</v>
      </c>
      <c r="F79" s="4">
        <f t="shared" si="2"/>
        <v>2.8571428571428571E-3</v>
      </c>
      <c r="G79" s="4">
        <f t="shared" si="3"/>
        <v>6.5789473684210523E-3</v>
      </c>
    </row>
    <row r="80" spans="1:7">
      <c r="A80" t="s">
        <v>92</v>
      </c>
      <c r="B80" t="s">
        <v>92</v>
      </c>
      <c r="C80" t="str">
        <f>IF(LEN(A80)&gt;0,LEFT(A80,LEN(A80)-2),LEFT(B80,LEN(B80)-2))</f>
        <v>Astral Eddy</v>
      </c>
      <c r="D80" s="3">
        <f>IF(LEN(A80)&gt;0,VALUE(MID(SUBSTITUTE(A80," ","^",LEN(A80)-LEN(SUBSTITUTE(A80," ",""))),FIND("^",SUBSTITUTE(A80," ","^",LEN(A80)-LEN(SUBSTITUTE(A80," ",""))))+1,256)),0)</f>
        <v>1</v>
      </c>
      <c r="E80" s="3">
        <f>IF(LEN(B80)&gt;0,VALUE(MID(SUBSTITUTE(B80," ","^",LEN(B80)-LEN(SUBSTITUTE(B80," ",""))),FIND("^",SUBSTITUTE(B80," ","^",LEN(B80)-LEN(SUBSTITUTE(B80," ",""))))+1,256)),0)</f>
        <v>1</v>
      </c>
      <c r="F80" s="4">
        <f t="shared" si="2"/>
        <v>2.8571428571428571E-3</v>
      </c>
      <c r="G80" s="4">
        <f t="shared" si="3"/>
        <v>3.2894736842105261E-3</v>
      </c>
    </row>
    <row r="81" spans="1:7">
      <c r="A81" t="s">
        <v>96</v>
      </c>
      <c r="B81" t="s">
        <v>96</v>
      </c>
      <c r="C81" t="str">
        <f>IF(LEN(A81)&gt;0,LEFT(A81,LEN(A81)-2),LEFT(B81,LEN(B81)-2))</f>
        <v>Blended</v>
      </c>
      <c r="D81" s="3">
        <f>IF(LEN(A81)&gt;0,VALUE(MID(SUBSTITUTE(A81," ","^",LEN(A81)-LEN(SUBSTITUTE(A81," ",""))),FIND("^",SUBSTITUTE(A81," ","^",LEN(A81)-LEN(SUBSTITUTE(A81," ",""))))+1,256)),0)</f>
        <v>1</v>
      </c>
      <c r="E81" s="3">
        <f>IF(LEN(B81)&gt;0,VALUE(MID(SUBSTITUTE(B81," ","^",LEN(B81)-LEN(SUBSTITUTE(B81," ",""))),FIND("^",SUBSTITUTE(B81," ","^",LEN(B81)-LEN(SUBSTITUTE(B81," ",""))))+1,256)),0)</f>
        <v>1</v>
      </c>
      <c r="F81" s="4">
        <f t="shared" si="2"/>
        <v>2.8571428571428571E-3</v>
      </c>
      <c r="G81" s="4">
        <f t="shared" si="3"/>
        <v>3.2894736842105261E-3</v>
      </c>
    </row>
    <row r="82" spans="1:7">
      <c r="A82" t="s">
        <v>98</v>
      </c>
      <c r="B82" t="s">
        <v>98</v>
      </c>
      <c r="C82" t="str">
        <f>IF(LEN(A82)&gt;0,LEFT(A82,LEN(A82)-2),LEFT(B82,LEN(B82)-2))</f>
        <v>Duonetic Field Generator</v>
      </c>
      <c r="D82" s="3">
        <f>IF(LEN(A82)&gt;0,VALUE(MID(SUBSTITUTE(A82," ","^",LEN(A82)-LEN(SUBSTITUTE(A82," ",""))),FIND("^",SUBSTITUTE(A82," ","^",LEN(A82)-LEN(SUBSTITUTE(A82," ",""))))+1,256)),0)</f>
        <v>1</v>
      </c>
      <c r="E82" s="3">
        <f>IF(LEN(B82)&gt;0,VALUE(MID(SUBSTITUTE(B82," ","^",LEN(B82)-LEN(SUBSTITUTE(B82," ",""))),FIND("^",SUBSTITUTE(B82," ","^",LEN(B82)-LEN(SUBSTITUTE(B82," ",""))))+1,256)),0)</f>
        <v>1</v>
      </c>
      <c r="F82" s="4">
        <f t="shared" si="2"/>
        <v>2.8571428571428571E-3</v>
      </c>
      <c r="G82" s="4">
        <f t="shared" si="3"/>
        <v>3.2894736842105261E-3</v>
      </c>
    </row>
    <row r="83" spans="1:7">
      <c r="A83" t="s">
        <v>70</v>
      </c>
      <c r="B83" t="s">
        <v>70</v>
      </c>
      <c r="C83" t="str">
        <f>IF(LEN(A83)&gt;0,LEFT(A83,LEN(A83)-2),LEFT(B83,LEN(B83)-2))</f>
        <v>Firestorm</v>
      </c>
      <c r="D83" s="3">
        <f>IF(LEN(A83)&gt;0,VALUE(MID(SUBSTITUTE(A83," ","^",LEN(A83)-LEN(SUBSTITUTE(A83," ",""))),FIND("^",SUBSTITUTE(A83," ","^",LEN(A83)-LEN(SUBSTITUTE(A83," ",""))))+1,256)),0)</f>
        <v>1</v>
      </c>
      <c r="E83" s="3">
        <f>IF(LEN(B83)&gt;0,VALUE(MID(SUBSTITUTE(B83," ","^",LEN(B83)-LEN(SUBSTITUTE(B83," ",""))),FIND("^",SUBSTITUTE(B83," ","^",LEN(B83)-LEN(SUBSTITUTE(B83," ",""))))+1,256)),0)</f>
        <v>1</v>
      </c>
      <c r="F83" s="4">
        <f t="shared" si="2"/>
        <v>2.8571428571428571E-3</v>
      </c>
      <c r="G83" s="4">
        <f t="shared" si="3"/>
        <v>3.2894736842105261E-3</v>
      </c>
    </row>
    <row r="84" spans="1:7">
      <c r="A84" t="s">
        <v>110</v>
      </c>
      <c r="B84" t="s">
        <v>110</v>
      </c>
      <c r="C84" t="str">
        <f>IF(LEN(A84)&gt;0,LEFT(A84,LEN(A84)-2),LEFT(B84,LEN(B84)-2))</f>
        <v>Important Guests</v>
      </c>
      <c r="D84" s="3">
        <f>IF(LEN(A84)&gt;0,VALUE(MID(SUBSTITUTE(A84," ","^",LEN(A84)-LEN(SUBSTITUTE(A84," ",""))),FIND("^",SUBSTITUTE(A84," ","^",LEN(A84)-LEN(SUBSTITUTE(A84," ",""))))+1,256)),0)</f>
        <v>1</v>
      </c>
      <c r="E84" s="3">
        <f>IF(LEN(B84)&gt;0,VALUE(MID(SUBSTITUTE(B84," ","^",LEN(B84)-LEN(SUBSTITUTE(B84," ",""))),FIND("^",SUBSTITUTE(B84," ","^",LEN(B84)-LEN(SUBSTITUTE(B84," ",""))))+1,256)),0)</f>
        <v>1</v>
      </c>
      <c r="F84" s="4">
        <f t="shared" si="2"/>
        <v>2.8571428571428571E-3</v>
      </c>
      <c r="G84" s="4">
        <f t="shared" si="3"/>
        <v>3.2894736842105261E-3</v>
      </c>
    </row>
    <row r="85" spans="1:7">
      <c r="A85" t="s">
        <v>79</v>
      </c>
      <c r="B85" t="s">
        <v>79</v>
      </c>
      <c r="C85" t="str">
        <f>IF(LEN(A85)&gt;0,LEFT(A85,LEN(A85)-2),LEFT(B85,LEN(B85)-2))</f>
        <v>The Clown: Guillotine</v>
      </c>
      <c r="D85" s="3">
        <f>IF(LEN(A85)&gt;0,VALUE(MID(SUBSTITUTE(A85," ","^",LEN(A85)-LEN(SUBSTITUTE(A85," ",""))),FIND("^",SUBSTITUTE(A85," ","^",LEN(A85)-LEN(SUBSTITUTE(A85," ",""))))+1,256)),0)</f>
        <v>1</v>
      </c>
      <c r="E85" s="3">
        <f>IF(LEN(B85)&gt;0,VALUE(MID(SUBSTITUTE(B85," ","^",LEN(B85)-LEN(SUBSTITUTE(B85," ",""))),FIND("^",SUBSTITUTE(B85," ","^",LEN(B85)-LEN(SUBSTITUTE(B85," ",""))))+1,256)),0)</f>
        <v>1</v>
      </c>
      <c r="F85" s="4">
        <f t="shared" si="2"/>
        <v>2.8571428571428571E-3</v>
      </c>
      <c r="G85" s="4">
        <f t="shared" si="3"/>
        <v>3.2894736842105261E-3</v>
      </c>
    </row>
    <row r="86" spans="1:7">
      <c r="A86" t="s">
        <v>74</v>
      </c>
      <c r="B86" t="s">
        <v>74</v>
      </c>
      <c r="C86" t="str">
        <f>IF(LEN(A86)&gt;0,LEFT(A86,LEN(A86)-2),LEFT(B86,LEN(B86)-2))</f>
        <v>The Loss</v>
      </c>
      <c r="D86" s="3">
        <f>IF(LEN(A86)&gt;0,VALUE(MID(SUBSTITUTE(A86," ","^",LEN(A86)-LEN(SUBSTITUTE(A86," ",""))),FIND("^",SUBSTITUTE(A86," ","^",LEN(A86)-LEN(SUBSTITUTE(A86," ",""))))+1,256)),0)</f>
        <v>1</v>
      </c>
      <c r="E86" s="3">
        <f>IF(LEN(B86)&gt;0,VALUE(MID(SUBSTITUTE(B86," ","^",LEN(B86)-LEN(SUBSTITUTE(B86," ",""))),FIND("^",SUBSTITUTE(B86," ","^",LEN(B86)-LEN(SUBSTITUTE(B86," ",""))))+1,256)),0)</f>
        <v>1</v>
      </c>
      <c r="F86" s="4">
        <f t="shared" si="2"/>
        <v>2.8571428571428571E-3</v>
      </c>
      <c r="G86" s="4">
        <f t="shared" si="3"/>
        <v>3.2894736842105261E-3</v>
      </c>
    </row>
    <row r="87" spans="1:7">
      <c r="A87" t="s">
        <v>109</v>
      </c>
      <c r="C87" t="str">
        <f>IF(LEN(A87)&gt;0,LEFT(A87,LEN(A87)-2),LEFT(B87,LEN(B87)-2))</f>
        <v>A Good Day to Lie</v>
      </c>
      <c r="D87" s="3">
        <f>IF(LEN(A87)&gt;0,VALUE(MID(SUBSTITUTE(A87," ","^",LEN(A87)-LEN(SUBSTITUTE(A87," ",""))),FIND("^",SUBSTITUTE(A87," ","^",LEN(A87)-LEN(SUBSTITUTE(A87," ",""))))+1,256)),0)</f>
        <v>1</v>
      </c>
      <c r="E87" s="3">
        <f>IF(LEN(B87)&gt;0,VALUE(MID(SUBSTITUTE(B87," ","^",LEN(B87)-LEN(SUBSTITUTE(B87," ",""))),FIND("^",SUBSTITUTE(B87," ","^",LEN(B87)-LEN(SUBSTITUTE(B87," ",""))))+1,256)),0)</f>
        <v>0</v>
      </c>
      <c r="F87" s="4">
        <f t="shared" si="2"/>
        <v>2.8571428571428571E-3</v>
      </c>
      <c r="G87" s="4">
        <f t="shared" si="3"/>
        <v>0</v>
      </c>
    </row>
    <row r="88" spans="1:7">
      <c r="A88" t="s">
        <v>104</v>
      </c>
      <c r="C88" t="str">
        <f>IF(LEN(A88)&gt;0,LEFT(A88,LEN(A88)-2),LEFT(B88,LEN(B88)-2))</f>
        <v>Alien Parasites &amp; REM Fatigue</v>
      </c>
      <c r="D88" s="3">
        <f>IF(LEN(A88)&gt;0,VALUE(MID(SUBSTITUTE(A88," ","^",LEN(A88)-LEN(SUBSTITUTE(A88," ",""))),FIND("^",SUBSTITUTE(A88," ","^",LEN(A88)-LEN(SUBSTITUTE(A88," ",""))))+1,256)),0)</f>
        <v>1</v>
      </c>
      <c r="E88" s="3">
        <f>IF(LEN(B88)&gt;0,VALUE(MID(SUBSTITUTE(B88," ","^",LEN(B88)-LEN(SUBSTITUTE(B88," ",""))),FIND("^",SUBSTITUTE(B88," ","^",LEN(B88)-LEN(SUBSTITUTE(B88," ",""))))+1,256)),0)</f>
        <v>0</v>
      </c>
      <c r="F88" s="4">
        <f t="shared" si="2"/>
        <v>2.8571428571428571E-3</v>
      </c>
      <c r="G88" s="4">
        <f t="shared" si="3"/>
        <v>0</v>
      </c>
    </row>
    <row r="89" spans="1:7">
      <c r="A89" t="s">
        <v>83</v>
      </c>
      <c r="C89" t="str">
        <f>IF(LEN(A89)&gt;0,LEFT(A89,LEN(A89)-2),LEFT(B89,LEN(B89)-2))</f>
        <v>All Available Personnel</v>
      </c>
      <c r="D89" s="3">
        <f>IF(LEN(A89)&gt;0,VALUE(MID(SUBSTITUTE(A89," ","^",LEN(A89)-LEN(SUBSTITUTE(A89," ",""))),FIND("^",SUBSTITUTE(A89," ","^",LEN(A89)-LEN(SUBSTITUTE(A89," ",""))))+1,256)),0)</f>
        <v>1</v>
      </c>
      <c r="E89" s="3">
        <f>IF(LEN(B89)&gt;0,VALUE(MID(SUBSTITUTE(B89," ","^",LEN(B89)-LEN(SUBSTITUTE(B89," ",""))),FIND("^",SUBSTITUTE(B89," ","^",LEN(B89)-LEN(SUBSTITUTE(B89," ",""))))+1,256)),0)</f>
        <v>0</v>
      </c>
      <c r="F89" s="4">
        <f t="shared" si="2"/>
        <v>2.8571428571428571E-3</v>
      </c>
      <c r="G89" s="4">
        <f t="shared" si="3"/>
        <v>0</v>
      </c>
    </row>
    <row r="90" spans="1:7">
      <c r="A90" t="s">
        <v>95</v>
      </c>
      <c r="C90" t="str">
        <f>IF(LEN(A90)&gt;0,LEFT(A90,LEN(A90)-2),LEFT(B90,LEN(B90)-2))</f>
        <v>Assassin's Blade</v>
      </c>
      <c r="D90" s="3">
        <f>IF(LEN(A90)&gt;0,VALUE(MID(SUBSTITUTE(A90," ","^",LEN(A90)-LEN(SUBSTITUTE(A90," ",""))),FIND("^",SUBSTITUTE(A90," ","^",LEN(A90)-LEN(SUBSTITUTE(A90," ",""))))+1,256)),0)</f>
        <v>1</v>
      </c>
      <c r="E90" s="3">
        <f>IF(LEN(B90)&gt;0,VALUE(MID(SUBSTITUTE(B90," ","^",LEN(B90)-LEN(SUBSTITUTE(B90," ",""))),FIND("^",SUBSTITUTE(B90," ","^",LEN(B90)-LEN(SUBSTITUTE(B90," ",""))))+1,256)),0)</f>
        <v>0</v>
      </c>
      <c r="F90" s="4">
        <f t="shared" si="2"/>
        <v>2.8571428571428571E-3</v>
      </c>
      <c r="G90" s="4">
        <f t="shared" si="3"/>
        <v>0</v>
      </c>
    </row>
    <row r="91" spans="1:7">
      <c r="A91" t="s">
        <v>84</v>
      </c>
      <c r="C91" t="str">
        <f>IF(LEN(A91)&gt;0,LEFT(A91,LEN(A91)-2),LEFT(B91,LEN(B91)-2))</f>
        <v>Barclay's Protomorphosis Disease</v>
      </c>
      <c r="D91" s="3">
        <f>IF(LEN(A91)&gt;0,VALUE(MID(SUBSTITUTE(A91," ","^",LEN(A91)-LEN(SUBSTITUTE(A91," ",""))),FIND("^",SUBSTITUTE(A91," ","^",LEN(A91)-LEN(SUBSTITUTE(A91," ",""))))+1,256)),0)</f>
        <v>1</v>
      </c>
      <c r="E91" s="3">
        <f>IF(LEN(B91)&gt;0,VALUE(MID(SUBSTITUTE(B91," ","^",LEN(B91)-LEN(SUBSTITUTE(B91," ",""))),FIND("^",SUBSTITUTE(B91," ","^",LEN(B91)-LEN(SUBSTITUTE(B91," ",""))))+1,256)),0)</f>
        <v>0</v>
      </c>
      <c r="F91" s="4">
        <f t="shared" si="2"/>
        <v>2.8571428571428571E-3</v>
      </c>
      <c r="G91" s="4">
        <f t="shared" si="3"/>
        <v>0</v>
      </c>
    </row>
    <row r="92" spans="1:7">
      <c r="A92" t="s">
        <v>101</v>
      </c>
      <c r="C92" t="str">
        <f>IF(LEN(A92)&gt;0,LEFT(A92,LEN(A92)-2),LEFT(B92,LEN(B92)-2))</f>
        <v>Captain's Holiday</v>
      </c>
      <c r="D92" s="3">
        <f>IF(LEN(A92)&gt;0,VALUE(MID(SUBSTITUTE(A92," ","^",LEN(A92)-LEN(SUBSTITUTE(A92," ",""))),FIND("^",SUBSTITUTE(A92," ","^",LEN(A92)-LEN(SUBSTITUTE(A92," ",""))))+1,256)),0)</f>
        <v>1</v>
      </c>
      <c r="E92" s="3">
        <f>IF(LEN(B92)&gt;0,VALUE(MID(SUBSTITUTE(B92," ","^",LEN(B92)-LEN(SUBSTITUTE(B92," ",""))),FIND("^",SUBSTITUTE(B92," ","^",LEN(B92)-LEN(SUBSTITUTE(B92," ",""))))+1,256)),0)</f>
        <v>0</v>
      </c>
      <c r="F92" s="4">
        <f t="shared" si="2"/>
        <v>2.8571428571428571E-3</v>
      </c>
      <c r="G92" s="4">
        <f t="shared" si="3"/>
        <v>0</v>
      </c>
    </row>
    <row r="93" spans="1:7">
      <c r="A93" t="s">
        <v>105</v>
      </c>
      <c r="C93" t="str">
        <f>IF(LEN(A93)&gt;0,LEFT(A93,LEN(A93)-2),LEFT(B93,LEN(B93)-2))</f>
        <v>Cardassian Processing</v>
      </c>
      <c r="D93" s="3">
        <f>IF(LEN(A93)&gt;0,VALUE(MID(SUBSTITUTE(A93," ","^",LEN(A93)-LEN(SUBSTITUTE(A93," ",""))),FIND("^",SUBSTITUTE(A93," ","^",LEN(A93)-LEN(SUBSTITUTE(A93," ",""))))+1,256)),0)</f>
        <v>1</v>
      </c>
      <c r="E93" s="3">
        <f>IF(LEN(B93)&gt;0,VALUE(MID(SUBSTITUTE(B93," ","^",LEN(B93)-LEN(SUBSTITUTE(B93," ",""))),FIND("^",SUBSTITUTE(B93," ","^",LEN(B93)-LEN(SUBSTITUTE(B93," ",""))))+1,256)),0)</f>
        <v>0</v>
      </c>
      <c r="F93" s="4">
        <f t="shared" si="2"/>
        <v>2.8571428571428571E-3</v>
      </c>
      <c r="G93" s="4">
        <f t="shared" si="3"/>
        <v>0</v>
      </c>
    </row>
    <row r="94" spans="1:7">
      <c r="A94" t="s">
        <v>68</v>
      </c>
      <c r="C94" t="str">
        <f>IF(LEN(A94)&gt;0,LEFT(A94,LEN(A94)-2),LEFT(B94,LEN(B94)-2))</f>
        <v>Chula: The Lights</v>
      </c>
      <c r="D94" s="3">
        <f>IF(LEN(A94)&gt;0,VALUE(MID(SUBSTITUTE(A94," ","^",LEN(A94)-LEN(SUBSTITUTE(A94," ",""))),FIND("^",SUBSTITUTE(A94," ","^",LEN(A94)-LEN(SUBSTITUTE(A94," ",""))))+1,256)),0)</f>
        <v>1</v>
      </c>
      <c r="E94" s="3">
        <f>IF(LEN(B94)&gt;0,VALUE(MID(SUBSTITUTE(B94," ","^",LEN(B94)-LEN(SUBSTITUTE(B94," ",""))),FIND("^",SUBSTITUTE(B94," ","^",LEN(B94)-LEN(SUBSTITUTE(B94," ",""))))+1,256)),0)</f>
        <v>0</v>
      </c>
      <c r="F94" s="4">
        <f t="shared" si="2"/>
        <v>2.8571428571428571E-3</v>
      </c>
      <c r="G94" s="4">
        <f t="shared" si="3"/>
        <v>0</v>
      </c>
    </row>
    <row r="95" spans="1:7">
      <c r="A95" t="s">
        <v>82</v>
      </c>
      <c r="C95" t="str">
        <f>IF(LEN(A95)&gt;0,LEFT(A95,LEN(A95)-2),LEFT(B95,LEN(B95)-2))</f>
        <v>Command Decisions</v>
      </c>
      <c r="D95" s="3">
        <f>IF(LEN(A95)&gt;0,VALUE(MID(SUBSTITUTE(A95," ","^",LEN(A95)-LEN(SUBSTITUTE(A95," ",""))),FIND("^",SUBSTITUTE(A95," ","^",LEN(A95)-LEN(SUBSTITUTE(A95," ",""))))+1,256)),0)</f>
        <v>1</v>
      </c>
      <c r="E95" s="3">
        <f>IF(LEN(B95)&gt;0,VALUE(MID(SUBSTITUTE(B95," ","^",LEN(B95)-LEN(SUBSTITUTE(B95," ",""))),FIND("^",SUBSTITUTE(B95," ","^",LEN(B95)-LEN(SUBSTITUTE(B95," ",""))))+1,256)),0)</f>
        <v>0</v>
      </c>
      <c r="F95" s="4">
        <f t="shared" si="2"/>
        <v>2.8571428571428571E-3</v>
      </c>
      <c r="G95" s="4">
        <f t="shared" si="3"/>
        <v>0</v>
      </c>
    </row>
    <row r="96" spans="1:7">
      <c r="A96" t="s">
        <v>102</v>
      </c>
      <c r="C96" t="str">
        <f>IF(LEN(A96)&gt;0,LEFT(A96,LEN(A96)-2),LEFT(B96,LEN(B96)-2))</f>
        <v>Cytoplasmic Life-form</v>
      </c>
      <c r="D96" s="3">
        <f>IF(LEN(A96)&gt;0,VALUE(MID(SUBSTITUTE(A96," ","^",LEN(A96)-LEN(SUBSTITUTE(A96," ",""))),FIND("^",SUBSTITUTE(A96," ","^",LEN(A96)-LEN(SUBSTITUTE(A96," ",""))))+1,256)),0)</f>
        <v>1</v>
      </c>
      <c r="E96" s="3">
        <f>IF(LEN(B96)&gt;0,VALUE(MID(SUBSTITUTE(B96," ","^",LEN(B96)-LEN(SUBSTITUTE(B96," ",""))),FIND("^",SUBSTITUTE(B96," ","^",LEN(B96)-LEN(SUBSTITUTE(B96," ",""))))+1,256)),0)</f>
        <v>0</v>
      </c>
      <c r="F96" s="4">
        <f t="shared" si="2"/>
        <v>2.8571428571428571E-3</v>
      </c>
      <c r="G96" s="4">
        <f t="shared" si="3"/>
        <v>0</v>
      </c>
    </row>
    <row r="97" spans="1:7">
      <c r="A97" t="s">
        <v>85</v>
      </c>
      <c r="C97" t="str">
        <f>IF(LEN(A97)&gt;0,LEFT(A97,LEN(A97)-2),LEFT(B97,LEN(B97)-2))</f>
        <v>Definitely Not Swedish</v>
      </c>
      <c r="D97" s="3">
        <f>IF(LEN(A97)&gt;0,VALUE(MID(SUBSTITUTE(A97," ","^",LEN(A97)-LEN(SUBSTITUTE(A97," ",""))),FIND("^",SUBSTITUTE(A97," ","^",LEN(A97)-LEN(SUBSTITUTE(A97," ",""))))+1,256)),0)</f>
        <v>1</v>
      </c>
      <c r="E97" s="3">
        <f>IF(LEN(B97)&gt;0,VALUE(MID(SUBSTITUTE(B97," ","^",LEN(B97)-LEN(SUBSTITUTE(B97," ",""))),FIND("^",SUBSTITUTE(B97," ","^",LEN(B97)-LEN(SUBSTITUTE(B97," ",""))))+1,256)),0)</f>
        <v>0</v>
      </c>
      <c r="F97" s="4">
        <f t="shared" si="2"/>
        <v>2.8571428571428571E-3</v>
      </c>
      <c r="G97" s="4">
        <f t="shared" si="3"/>
        <v>0</v>
      </c>
    </row>
    <row r="98" spans="1:7">
      <c r="A98" t="s">
        <v>106</v>
      </c>
      <c r="C98" t="str">
        <f>IF(LEN(A98)&gt;0,LEFT(A98,LEN(A98)-2),LEFT(B98,LEN(B98)-2))</f>
        <v>Difference of Opinion</v>
      </c>
      <c r="D98" s="3">
        <f>IF(LEN(A98)&gt;0,VALUE(MID(SUBSTITUTE(A98," ","^",LEN(A98)-LEN(SUBSTITUTE(A98," ",""))),FIND("^",SUBSTITUTE(A98," ","^",LEN(A98)-LEN(SUBSTITUTE(A98," ",""))))+1,256)),0)</f>
        <v>1</v>
      </c>
      <c r="E98" s="3">
        <f>IF(LEN(B98)&gt;0,VALUE(MID(SUBSTITUTE(B98," ","^",LEN(B98)-LEN(SUBSTITUTE(B98," ",""))),FIND("^",SUBSTITUTE(B98," ","^",LEN(B98)-LEN(SUBSTITUTE(B98," ",""))))+1,256)),0)</f>
        <v>0</v>
      </c>
      <c r="F98" s="4">
        <f t="shared" si="2"/>
        <v>2.8571428571428571E-3</v>
      </c>
      <c r="G98" s="4">
        <f t="shared" si="3"/>
        <v>0</v>
      </c>
    </row>
    <row r="99" spans="1:7">
      <c r="A99" t="s">
        <v>107</v>
      </c>
      <c r="C99" t="str">
        <f>IF(LEN(A99)&gt;0,LEFT(A99,LEN(A99)-2),LEFT(B99,LEN(B99)-2))</f>
        <v>Dignitaries and Witnesses</v>
      </c>
      <c r="D99" s="3">
        <f>IF(LEN(A99)&gt;0,VALUE(MID(SUBSTITUTE(A99," ","^",LEN(A99)-LEN(SUBSTITUTE(A99," ",""))),FIND("^",SUBSTITUTE(A99," ","^",LEN(A99)-LEN(SUBSTITUTE(A99," ",""))))+1,256)),0)</f>
        <v>1</v>
      </c>
      <c r="E99" s="3">
        <f>IF(LEN(B99)&gt;0,VALUE(MID(SUBSTITUTE(B99," ","^",LEN(B99)-LEN(SUBSTITUTE(B99," ",""))),FIND("^",SUBSTITUTE(B99," ","^",LEN(B99)-LEN(SUBSTITUTE(B99," ",""))))+1,256)),0)</f>
        <v>0</v>
      </c>
      <c r="F99" s="4">
        <f t="shared" si="2"/>
        <v>2.8571428571428571E-3</v>
      </c>
      <c r="G99" s="4">
        <f t="shared" si="3"/>
        <v>0</v>
      </c>
    </row>
    <row r="100" spans="1:7">
      <c r="A100" t="s">
        <v>93</v>
      </c>
      <c r="C100" t="str">
        <f>IF(LEN(A100)&gt;0,LEFT(A100,LEN(A100)-2),LEFT(B100,LEN(B100)-2))</f>
        <v>Emergency Conversion</v>
      </c>
      <c r="D100" s="3">
        <f>IF(LEN(A100)&gt;0,VALUE(MID(SUBSTITUTE(A100," ","^",LEN(A100)-LEN(SUBSTITUTE(A100," ",""))),FIND("^",SUBSTITUTE(A100," ","^",LEN(A100)-LEN(SUBSTITUTE(A100," ",""))))+1,256)),0)</f>
        <v>1</v>
      </c>
      <c r="E100" s="3">
        <f>IF(LEN(B100)&gt;0,VALUE(MID(SUBSTITUTE(B100," ","^",LEN(B100)-LEN(SUBSTITUTE(B100," ",""))),FIND("^",SUBSTITUTE(B100," ","^",LEN(B100)-LEN(SUBSTITUTE(B100," ",""))))+1,256)),0)</f>
        <v>0</v>
      </c>
      <c r="F100" s="4">
        <f t="shared" si="2"/>
        <v>2.8571428571428571E-3</v>
      </c>
      <c r="G100" s="4">
        <f t="shared" si="3"/>
        <v>0</v>
      </c>
    </row>
    <row r="101" spans="1:7">
      <c r="A101" t="s">
        <v>69</v>
      </c>
      <c r="C101" t="str">
        <f>IF(LEN(A101)&gt;0,LEFT(A101,LEN(A101)-2),LEFT(B101,LEN(B101)-2))</f>
        <v>Female's Love Interest</v>
      </c>
      <c r="D101" s="3">
        <f>IF(LEN(A101)&gt;0,VALUE(MID(SUBSTITUTE(A101," ","^",LEN(A101)-LEN(SUBSTITUTE(A101," ",""))),FIND("^",SUBSTITUTE(A101," ","^",LEN(A101)-LEN(SUBSTITUTE(A101," ",""))))+1,256)),0)</f>
        <v>1</v>
      </c>
      <c r="E101" s="3">
        <f>IF(LEN(B101)&gt;0,VALUE(MID(SUBSTITUTE(B101," ","^",LEN(B101)-LEN(SUBSTITUTE(B101," ",""))),FIND("^",SUBSTITUTE(B101," ","^",LEN(B101)-LEN(SUBSTITUTE(B101," ",""))))+1,256)),0)</f>
        <v>0</v>
      </c>
      <c r="F101" s="4">
        <f t="shared" si="2"/>
        <v>2.8571428571428571E-3</v>
      </c>
      <c r="G101" s="4">
        <f t="shared" si="3"/>
        <v>0</v>
      </c>
    </row>
    <row r="102" spans="1:7">
      <c r="A102" t="s">
        <v>103</v>
      </c>
      <c r="C102" t="str">
        <f>IF(LEN(A102)&gt;0,LEFT(A102,LEN(A102)-2),LEFT(B102,LEN(B102)-2))</f>
        <v>Ferengi Attack</v>
      </c>
      <c r="D102" s="3">
        <f>IF(LEN(A102)&gt;0,VALUE(MID(SUBSTITUTE(A102," ","^",LEN(A102)-LEN(SUBSTITUTE(A102," ",""))),FIND("^",SUBSTITUTE(A102," ","^",LEN(A102)-LEN(SUBSTITUTE(A102," ",""))))+1,256)),0)</f>
        <v>1</v>
      </c>
      <c r="E102" s="3">
        <f>IF(LEN(B102)&gt;0,VALUE(MID(SUBSTITUTE(B102," ","^",LEN(B102)-LEN(SUBSTITUTE(B102," ",""))),FIND("^",SUBSTITUTE(B102," ","^",LEN(B102)-LEN(SUBSTITUTE(B102," ",""))))+1,256)),0)</f>
        <v>0</v>
      </c>
      <c r="F102" s="4">
        <f t="shared" si="2"/>
        <v>2.8571428571428571E-3</v>
      </c>
      <c r="G102" s="4">
        <f t="shared" si="3"/>
        <v>0</v>
      </c>
    </row>
    <row r="103" spans="1:7">
      <c r="A103" t="s">
        <v>73</v>
      </c>
      <c r="C103" t="str">
        <f>IF(LEN(A103)&gt;0,LEFT(A103,LEN(A103)-2),LEFT(B103,LEN(B103)-2))</f>
        <v>Flash Plasma Storm</v>
      </c>
      <c r="D103" s="3">
        <f>IF(LEN(A103)&gt;0,VALUE(MID(SUBSTITUTE(A103," ","^",LEN(A103)-LEN(SUBSTITUTE(A103," ",""))),FIND("^",SUBSTITUTE(A103," ","^",LEN(A103)-LEN(SUBSTITUTE(A103," ",""))))+1,256)),0)</f>
        <v>1</v>
      </c>
      <c r="E103" s="3">
        <f>IF(LEN(B103)&gt;0,VALUE(MID(SUBSTITUTE(B103," ","^",LEN(B103)-LEN(SUBSTITUTE(B103," ",""))),FIND("^",SUBSTITUTE(B103," ","^",LEN(B103)-LEN(SUBSTITUTE(B103," ",""))))+1,256)),0)</f>
        <v>0</v>
      </c>
      <c r="F103" s="4">
        <f t="shared" si="2"/>
        <v>2.8571428571428571E-3</v>
      </c>
      <c r="G103" s="4">
        <f t="shared" si="3"/>
        <v>0</v>
      </c>
    </row>
    <row r="104" spans="1:7">
      <c r="A104" t="s">
        <v>99</v>
      </c>
      <c r="C104" t="str">
        <f>IF(LEN(A104)&gt;0,LEFT(A104,LEN(A104)-2),LEFT(B104,LEN(B104)-2))</f>
        <v>Hero Worship</v>
      </c>
      <c r="D104" s="3">
        <f>IF(LEN(A104)&gt;0,VALUE(MID(SUBSTITUTE(A104," ","^",LEN(A104)-LEN(SUBSTITUTE(A104," ",""))),FIND("^",SUBSTITUTE(A104," ","^",LEN(A104)-LEN(SUBSTITUTE(A104," ",""))))+1,256)),0)</f>
        <v>1</v>
      </c>
      <c r="E104" s="3">
        <f>IF(LEN(B104)&gt;0,VALUE(MID(SUBSTITUTE(B104," ","^",LEN(B104)-LEN(SUBSTITUTE(B104," ",""))),FIND("^",SUBSTITUTE(B104," ","^",LEN(B104)-LEN(SUBSTITUTE(B104," ",""))))+1,256)),0)</f>
        <v>0</v>
      </c>
      <c r="F104" s="4">
        <f t="shared" si="2"/>
        <v>2.8571428571428571E-3</v>
      </c>
      <c r="G104" s="4">
        <f t="shared" si="3"/>
        <v>0</v>
      </c>
    </row>
    <row r="105" spans="1:7">
      <c r="A105" t="s">
        <v>86</v>
      </c>
      <c r="C105" t="str">
        <f>IF(LEN(A105)&gt;0,LEFT(A105,LEN(A105)-2),LEFT(B105,LEN(B105)-2))</f>
        <v>I'm Not Going to Fight You</v>
      </c>
      <c r="D105" s="3">
        <f>IF(LEN(A105)&gt;0,VALUE(MID(SUBSTITUTE(A105," ","^",LEN(A105)-LEN(SUBSTITUTE(A105," ",""))),FIND("^",SUBSTITUTE(A105," ","^",LEN(A105)-LEN(SUBSTITUTE(A105," ",""))))+1,256)),0)</f>
        <v>1</v>
      </c>
      <c r="E105" s="3">
        <f>IF(LEN(B105)&gt;0,VALUE(MID(SUBSTITUTE(B105," ","^",LEN(B105)-LEN(SUBSTITUTE(B105," ",""))),FIND("^",SUBSTITUTE(B105," ","^",LEN(B105)-LEN(SUBSTITUTE(B105," ",""))))+1,256)),0)</f>
        <v>0</v>
      </c>
      <c r="F105" s="4">
        <f t="shared" si="2"/>
        <v>2.8571428571428571E-3</v>
      </c>
      <c r="G105" s="4">
        <f t="shared" si="3"/>
        <v>0</v>
      </c>
    </row>
    <row r="106" spans="1:7">
      <c r="A106" t="s">
        <v>90</v>
      </c>
      <c r="C106" t="str">
        <f>IF(LEN(A106)&gt;0,LEFT(A106,LEN(A106)-2),LEFT(B106,LEN(B106)-2))</f>
        <v>Lethean Telepathic Attack</v>
      </c>
      <c r="D106" s="3">
        <f>IF(LEN(A106)&gt;0,VALUE(MID(SUBSTITUTE(A106," ","^",LEN(A106)-LEN(SUBSTITUTE(A106," ",""))),FIND("^",SUBSTITUTE(A106," ","^",LEN(A106)-LEN(SUBSTITUTE(A106," ",""))))+1,256)),0)</f>
        <v>1</v>
      </c>
      <c r="E106" s="3">
        <f>IF(LEN(B106)&gt;0,VALUE(MID(SUBSTITUTE(B106," ","^",LEN(B106)-LEN(SUBSTITUTE(B106," ",""))),FIND("^",SUBSTITUTE(B106," ","^",LEN(B106)-LEN(SUBSTITUTE(B106," ",""))))+1,256)),0)</f>
        <v>0</v>
      </c>
      <c r="F106" s="4">
        <f t="shared" si="2"/>
        <v>2.8571428571428571E-3</v>
      </c>
      <c r="G106" s="4">
        <f t="shared" si="3"/>
        <v>0</v>
      </c>
    </row>
    <row r="107" spans="1:7">
      <c r="A107" t="s">
        <v>77</v>
      </c>
      <c r="C107" t="str">
        <f>IF(LEN(A107)&gt;0,LEFT(A107,LEN(A107)-2),LEFT(B107,LEN(B107)-2))</f>
        <v>Odo's "Cousin"</v>
      </c>
      <c r="D107" s="3">
        <f>IF(LEN(A107)&gt;0,VALUE(MID(SUBSTITUTE(A107," ","^",LEN(A107)-LEN(SUBSTITUTE(A107," ",""))),FIND("^",SUBSTITUTE(A107," ","^",LEN(A107)-LEN(SUBSTITUTE(A107," ",""))))+1,256)),0)</f>
        <v>1</v>
      </c>
      <c r="E107" s="3">
        <f>IF(LEN(B107)&gt;0,VALUE(MID(SUBSTITUTE(B107," ","^",LEN(B107)-LEN(SUBSTITUTE(B107," ",""))),FIND("^",SUBSTITUTE(B107," ","^",LEN(B107)-LEN(SUBSTITUTE(B107," ",""))))+1,256)),0)</f>
        <v>0</v>
      </c>
      <c r="F107" s="4">
        <f t="shared" si="2"/>
        <v>2.8571428571428571E-3</v>
      </c>
      <c r="G107" s="4">
        <f t="shared" si="3"/>
        <v>0</v>
      </c>
    </row>
    <row r="108" spans="1:7">
      <c r="A108" t="s">
        <v>94</v>
      </c>
      <c r="C108" t="str">
        <f>IF(LEN(A108)&gt;0,LEFT(A108,LEN(A108)-2),LEFT(B108,LEN(B108)-2))</f>
        <v>Orion Syndicate Bomb</v>
      </c>
      <c r="D108" s="3">
        <f>IF(LEN(A108)&gt;0,VALUE(MID(SUBSTITUTE(A108," ","^",LEN(A108)-LEN(SUBSTITUTE(A108," ",""))),FIND("^",SUBSTITUTE(A108," ","^",LEN(A108)-LEN(SUBSTITUTE(A108," ",""))))+1,256)),0)</f>
        <v>1</v>
      </c>
      <c r="E108" s="3">
        <f>IF(LEN(B108)&gt;0,VALUE(MID(SUBSTITUTE(B108," ","^",LEN(B108)-LEN(SUBSTITUTE(B108," ",""))),FIND("^",SUBSTITUTE(B108," ","^",LEN(B108)-LEN(SUBSTITUTE(B108," ",""))))+1,256)),0)</f>
        <v>0</v>
      </c>
      <c r="F108" s="4">
        <f t="shared" si="2"/>
        <v>2.8571428571428571E-3</v>
      </c>
      <c r="G108" s="4">
        <f t="shared" si="3"/>
        <v>0</v>
      </c>
    </row>
    <row r="109" spans="1:7">
      <c r="A109" t="s">
        <v>87</v>
      </c>
      <c r="C109" t="str">
        <f>IF(LEN(A109)&gt;0,LEFT(A109,LEN(A109)-2),LEFT(B109,LEN(B109)-2))</f>
        <v>Sarjenka</v>
      </c>
      <c r="D109" s="3">
        <f>IF(LEN(A109)&gt;0,VALUE(MID(SUBSTITUTE(A109," ","^",LEN(A109)-LEN(SUBSTITUTE(A109," ",""))),FIND("^",SUBSTITUTE(A109," ","^",LEN(A109)-LEN(SUBSTITUTE(A109," ",""))))+1,256)),0)</f>
        <v>1</v>
      </c>
      <c r="E109" s="3">
        <f>IF(LEN(B109)&gt;0,VALUE(MID(SUBSTITUTE(B109," ","^",LEN(B109)-LEN(SUBSTITUTE(B109," ",""))),FIND("^",SUBSTITUTE(B109," ","^",LEN(B109)-LEN(SUBSTITUTE(B109," ",""))))+1,256)),0)</f>
        <v>0</v>
      </c>
      <c r="F109" s="4">
        <f t="shared" si="2"/>
        <v>2.8571428571428571E-3</v>
      </c>
      <c r="G109" s="4">
        <f t="shared" si="3"/>
        <v>0</v>
      </c>
    </row>
    <row r="110" spans="1:7">
      <c r="A110" t="s">
        <v>78</v>
      </c>
      <c r="C110" t="str">
        <f>IF(LEN(A110)&gt;0,LEFT(A110,LEN(A110)-2),LEFT(B110,LEN(B110)-2))</f>
        <v>Seismic Quake</v>
      </c>
      <c r="D110" s="3">
        <f>IF(LEN(A110)&gt;0,VALUE(MID(SUBSTITUTE(A110," ","^",LEN(A110)-LEN(SUBSTITUTE(A110," ",""))),FIND("^",SUBSTITUTE(A110," ","^",LEN(A110)-LEN(SUBSTITUTE(A110," ",""))))+1,256)),0)</f>
        <v>1</v>
      </c>
      <c r="E110" s="3">
        <f>IF(LEN(B110)&gt;0,VALUE(MID(SUBSTITUTE(B110," ","^",LEN(B110)-LEN(SUBSTITUTE(B110," ",""))),FIND("^",SUBSTITUTE(B110," ","^",LEN(B110)-LEN(SUBSTITUTE(B110," ",""))))+1,256)),0)</f>
        <v>0</v>
      </c>
      <c r="F110" s="4">
        <f t="shared" si="2"/>
        <v>2.8571428571428571E-3</v>
      </c>
      <c r="G110" s="4">
        <f t="shared" si="3"/>
        <v>0</v>
      </c>
    </row>
    <row r="111" spans="1:7">
      <c r="A111" t="s">
        <v>100</v>
      </c>
      <c r="C111" t="str">
        <f>IF(LEN(A111)&gt;0,LEFT(A111,LEN(A111)-2),LEFT(B111,LEN(B111)-2))</f>
        <v>Shot in the Back</v>
      </c>
      <c r="D111" s="3">
        <f>IF(LEN(A111)&gt;0,VALUE(MID(SUBSTITUTE(A111," ","^",LEN(A111)-LEN(SUBSTITUTE(A111," ",""))),FIND("^",SUBSTITUTE(A111," ","^",LEN(A111)-LEN(SUBSTITUTE(A111," ",""))))+1,256)),0)</f>
        <v>1</v>
      </c>
      <c r="E111" s="3">
        <f>IF(LEN(B111)&gt;0,VALUE(MID(SUBSTITUTE(B111," ","^",LEN(B111)-LEN(SUBSTITUTE(B111," ",""))),FIND("^",SUBSTITUTE(B111," ","^",LEN(B111)-LEN(SUBSTITUTE(B111," ",""))))+1,256)),0)</f>
        <v>0</v>
      </c>
      <c r="F111" s="4">
        <f t="shared" si="2"/>
        <v>2.8571428571428571E-3</v>
      </c>
      <c r="G111" s="4">
        <f t="shared" si="3"/>
        <v>0</v>
      </c>
    </row>
    <row r="112" spans="1:7">
      <c r="A112" t="s">
        <v>80</v>
      </c>
      <c r="C112" t="str">
        <f>IF(LEN(A112)&gt;0,LEFT(A112,LEN(A112)-2),LEFT(B112,LEN(B112)-2))</f>
        <v>The Clown: Beneath the Mask</v>
      </c>
      <c r="D112" s="3">
        <f>IF(LEN(A112)&gt;0,VALUE(MID(SUBSTITUTE(A112," ","^",LEN(A112)-LEN(SUBSTITUTE(A112," ",""))),FIND("^",SUBSTITUTE(A112," ","^",LEN(A112)-LEN(SUBSTITUTE(A112," ",""))))+1,256)),0)</f>
        <v>1</v>
      </c>
      <c r="E112" s="3">
        <f>IF(LEN(B112)&gt;0,VALUE(MID(SUBSTITUTE(B112," ","^",LEN(B112)-LEN(SUBSTITUTE(B112," ",""))),FIND("^",SUBSTITUTE(B112," ","^",LEN(B112)-LEN(SUBSTITUTE(B112," ",""))))+1,256)),0)</f>
        <v>0</v>
      </c>
      <c r="F112" s="4">
        <f t="shared" si="2"/>
        <v>2.8571428571428571E-3</v>
      </c>
      <c r="G112" s="4">
        <f t="shared" si="3"/>
        <v>0</v>
      </c>
    </row>
    <row r="113" spans="1:7">
      <c r="A113" t="s">
        <v>91</v>
      </c>
      <c r="C113" t="str">
        <f>IF(LEN(A113)&gt;0,LEFT(A113,LEN(A113)-2),LEFT(B113,LEN(B113)-2))</f>
        <v>Vulcan Stone of Gol</v>
      </c>
      <c r="D113" s="3">
        <f>IF(LEN(A113)&gt;0,VALUE(MID(SUBSTITUTE(A113," ","^",LEN(A113)-LEN(SUBSTITUTE(A113," ",""))),FIND("^",SUBSTITUTE(A113," ","^",LEN(A113)-LEN(SUBSTITUTE(A113," ",""))))+1,256)),0)</f>
        <v>1</v>
      </c>
      <c r="E113" s="3">
        <f>IF(LEN(B113)&gt;0,VALUE(MID(SUBSTITUTE(B113," ","^",LEN(B113)-LEN(SUBSTITUTE(B113," ",""))),FIND("^",SUBSTITUTE(B113," ","^",LEN(B113)-LEN(SUBSTITUTE(B113," ",""))))+1,256)),0)</f>
        <v>0</v>
      </c>
      <c r="F113" s="4">
        <f t="shared" si="2"/>
        <v>2.8571428571428571E-3</v>
      </c>
      <c r="G113" s="4">
        <f t="shared" si="3"/>
        <v>0</v>
      </c>
    </row>
    <row r="114" spans="1:7">
      <c r="B114" t="s">
        <v>141</v>
      </c>
      <c r="C114" t="str">
        <f>IF(LEN(A114)&gt;0,LEFT(A114,LEN(A114)-2),LEFT(B114,LEN(B114)-2))</f>
        <v>Shore Leave</v>
      </c>
      <c r="D114" s="3">
        <f>IF(LEN(A114)&gt;0,VALUE(MID(SUBSTITUTE(A114," ","^",LEN(A114)-LEN(SUBSTITUTE(A114," ",""))),FIND("^",SUBSTITUTE(A114," ","^",LEN(A114)-LEN(SUBSTITUTE(A114," ",""))))+1,256)),0)</f>
        <v>0</v>
      </c>
      <c r="E114" s="3">
        <f>IF(LEN(B114)&gt;0,VALUE(MID(SUBSTITUTE(B114," ","^",LEN(B114)-LEN(SUBSTITUTE(B114," ",""))),FIND("^",SUBSTITUTE(B114," ","^",LEN(B114)-LEN(SUBSTITUTE(B114," ",""))))+1,256)),0)</f>
        <v>3</v>
      </c>
      <c r="F114" s="4">
        <f t="shared" si="2"/>
        <v>0</v>
      </c>
      <c r="G114" s="4">
        <f t="shared" si="3"/>
        <v>9.8684210526315784E-3</v>
      </c>
    </row>
    <row r="115" spans="1:7">
      <c r="B115" t="s">
        <v>144</v>
      </c>
      <c r="C115" t="str">
        <f>IF(LEN(A115)&gt;0,LEFT(A115,LEN(A115)-2),LEFT(B115,LEN(B115)-2))</f>
        <v>Zefram Cochrane's Telescope</v>
      </c>
      <c r="D115" s="3">
        <f>IF(LEN(A115)&gt;0,VALUE(MID(SUBSTITUTE(A115," ","^",LEN(A115)-LEN(SUBSTITUTE(A115," ",""))),FIND("^",SUBSTITUTE(A115," ","^",LEN(A115)-LEN(SUBSTITUTE(A115," ",""))))+1,256)),0)</f>
        <v>0</v>
      </c>
      <c r="E115" s="3">
        <f>IF(LEN(B115)&gt;0,VALUE(MID(SUBSTITUTE(B115," ","^",LEN(B115)-LEN(SUBSTITUTE(B115," ",""))),FIND("^",SUBSTITUTE(B115," ","^",LEN(B115)-LEN(SUBSTITUTE(B115," ",""))))+1,256)),0)</f>
        <v>3</v>
      </c>
      <c r="F115" s="4">
        <f t="shared" si="2"/>
        <v>0</v>
      </c>
      <c r="G115" s="4">
        <f t="shared" si="3"/>
        <v>9.8684210526315784E-3</v>
      </c>
    </row>
    <row r="116" spans="1:7">
      <c r="B116" t="s">
        <v>164</v>
      </c>
      <c r="C116" t="str">
        <f>IF(LEN(A116)&gt;0,LEFT(A116,LEN(A116)-2),LEFT(B116,LEN(B116)-2))</f>
        <v>Armus - Skin of Evil</v>
      </c>
      <c r="D116" s="3">
        <f>IF(LEN(A116)&gt;0,VALUE(MID(SUBSTITUTE(A116," ","^",LEN(A116)-LEN(SUBSTITUTE(A116," ",""))),FIND("^",SUBSTITUTE(A116," ","^",LEN(A116)-LEN(SUBSTITUTE(A116," ",""))))+1,256)),0)</f>
        <v>0</v>
      </c>
      <c r="E116" s="3">
        <f>IF(LEN(B116)&gt;0,VALUE(MID(SUBSTITUTE(B116," ","^",LEN(B116)-LEN(SUBSTITUTE(B116," ",""))),FIND("^",SUBSTITUTE(B116," ","^",LEN(B116)-LEN(SUBSTITUTE(B116," ",""))))+1,256)),0)</f>
        <v>2</v>
      </c>
      <c r="F116" s="4">
        <f t="shared" si="2"/>
        <v>0</v>
      </c>
      <c r="G116" s="4">
        <f t="shared" si="3"/>
        <v>6.5789473684210523E-3</v>
      </c>
    </row>
    <row r="117" spans="1:7">
      <c r="B117" t="s">
        <v>168</v>
      </c>
      <c r="C117" t="str">
        <f>IF(LEN(A117)&gt;0,LEFT(A117,LEN(A117)-2),LEFT(B117,LEN(B117)-2))</f>
        <v>Borg Servo</v>
      </c>
      <c r="D117" s="3">
        <f>IF(LEN(A117)&gt;0,VALUE(MID(SUBSTITUTE(A117," ","^",LEN(A117)-LEN(SUBSTITUTE(A117," ",""))),FIND("^",SUBSTITUTE(A117," ","^",LEN(A117)-LEN(SUBSTITUTE(A117," ",""))))+1,256)),0)</f>
        <v>0</v>
      </c>
      <c r="E117" s="3">
        <f>IF(LEN(B117)&gt;0,VALUE(MID(SUBSTITUTE(B117," ","^",LEN(B117)-LEN(SUBSTITUTE(B117," ",""))),FIND("^",SUBSTITUTE(B117," ","^",LEN(B117)-LEN(SUBSTITUTE(B117," ",""))))+1,256)),0)</f>
        <v>2</v>
      </c>
      <c r="F117" s="4">
        <f t="shared" si="2"/>
        <v>0</v>
      </c>
      <c r="G117" s="4">
        <f t="shared" si="3"/>
        <v>6.5789473684210523E-3</v>
      </c>
    </row>
    <row r="118" spans="1:7">
      <c r="B118" t="s">
        <v>150</v>
      </c>
      <c r="C118" t="str">
        <f>IF(LEN(A118)&gt;0,LEFT(A118,LEN(A118)-2),LEFT(B118,LEN(B118)-2))</f>
        <v>Invasive Procedures</v>
      </c>
      <c r="D118" s="3">
        <f>IF(LEN(A118)&gt;0,VALUE(MID(SUBSTITUTE(A118," ","^",LEN(A118)-LEN(SUBSTITUTE(A118," ",""))),FIND("^",SUBSTITUTE(A118," ","^",LEN(A118)-LEN(SUBSTITUTE(A118," ",""))))+1,256)),0)</f>
        <v>0</v>
      </c>
      <c r="E118" s="3">
        <f>IF(LEN(B118)&gt;0,VALUE(MID(SUBSTITUTE(B118," ","^",LEN(B118)-LEN(SUBSTITUTE(B118," ",""))),FIND("^",SUBSTITUTE(B118," ","^",LEN(B118)-LEN(SUBSTITUTE(B118," ",""))))+1,256)),0)</f>
        <v>2</v>
      </c>
      <c r="F118" s="4">
        <f t="shared" si="2"/>
        <v>0</v>
      </c>
      <c r="G118" s="4">
        <f t="shared" si="3"/>
        <v>6.5789473684210523E-3</v>
      </c>
    </row>
    <row r="119" spans="1:7">
      <c r="B119" t="s">
        <v>163</v>
      </c>
      <c r="C119" t="str">
        <f>IF(LEN(A119)&gt;0,LEFT(A119,LEN(A119)-2),LEFT(B119,LEN(B119)-2))</f>
        <v>Mimetic Simbiot</v>
      </c>
      <c r="D119" s="3">
        <f>IF(LEN(A119)&gt;0,VALUE(MID(SUBSTITUTE(A119," ","^",LEN(A119)-LEN(SUBSTITUTE(A119," ",""))),FIND("^",SUBSTITUTE(A119," ","^",LEN(A119)-LEN(SUBSTITUTE(A119," ",""))))+1,256)),0)</f>
        <v>0</v>
      </c>
      <c r="E119" s="3">
        <f>IF(LEN(B119)&gt;0,VALUE(MID(SUBSTITUTE(B119," ","^",LEN(B119)-LEN(SUBSTITUTE(B119," ",""))),FIND("^",SUBSTITUTE(B119," ","^",LEN(B119)-LEN(SUBSTITUTE(B119," ",""))))+1,256)),0)</f>
        <v>2</v>
      </c>
      <c r="F119" s="4">
        <f t="shared" si="2"/>
        <v>0</v>
      </c>
      <c r="G119" s="4">
        <f t="shared" si="3"/>
        <v>6.5789473684210523E-3</v>
      </c>
    </row>
    <row r="120" spans="1:7">
      <c r="B120" t="s">
        <v>156</v>
      </c>
      <c r="C120" t="str">
        <f>IF(LEN(A120)&gt;0,LEFT(A120,LEN(A120)-2),LEFT(B120,LEN(B120)-2))</f>
        <v>Oh No!</v>
      </c>
      <c r="D120" s="3">
        <f>IF(LEN(A120)&gt;0,VALUE(MID(SUBSTITUTE(A120," ","^",LEN(A120)-LEN(SUBSTITUTE(A120," ",""))),FIND("^",SUBSTITUTE(A120," ","^",LEN(A120)-LEN(SUBSTITUTE(A120," ",""))))+1,256)),0)</f>
        <v>0</v>
      </c>
      <c r="E120" s="3">
        <f>IF(LEN(B120)&gt;0,VALUE(MID(SUBSTITUTE(B120," ","^",LEN(B120)-LEN(SUBSTITUTE(B120," ",""))),FIND("^",SUBSTITUTE(B120," ","^",LEN(B120)-LEN(SUBSTITUTE(B120," ",""))))+1,256)),0)</f>
        <v>2</v>
      </c>
      <c r="F120" s="4">
        <f t="shared" si="2"/>
        <v>0</v>
      </c>
      <c r="G120" s="4">
        <f t="shared" si="3"/>
        <v>6.5789473684210523E-3</v>
      </c>
    </row>
    <row r="121" spans="1:7">
      <c r="B121" t="s">
        <v>170</v>
      </c>
      <c r="C121" t="str">
        <f>IF(LEN(A121)&gt;0,LEFT(A121,LEN(A121)-2),LEFT(B121,LEN(B121)-2))</f>
        <v>Radioactive Garbage Scow</v>
      </c>
      <c r="D121" s="3">
        <f>IF(LEN(A121)&gt;0,VALUE(MID(SUBSTITUTE(A121," ","^",LEN(A121)-LEN(SUBSTITUTE(A121," ",""))),FIND("^",SUBSTITUTE(A121," ","^",LEN(A121)-LEN(SUBSTITUTE(A121," ",""))))+1,256)),0)</f>
        <v>0</v>
      </c>
      <c r="E121" s="3">
        <f>IF(LEN(B121)&gt;0,VALUE(MID(SUBSTITUTE(B121," ","^",LEN(B121)-LEN(SUBSTITUTE(B121," ",""))),FIND("^",SUBSTITUTE(B121," ","^",LEN(B121)-LEN(SUBSTITUTE(B121," ",""))))+1,256)),0)</f>
        <v>2</v>
      </c>
      <c r="F121" s="4">
        <f t="shared" si="2"/>
        <v>0</v>
      </c>
      <c r="G121" s="4">
        <f t="shared" si="3"/>
        <v>6.5789473684210523E-3</v>
      </c>
    </row>
    <row r="122" spans="1:7">
      <c r="B122" t="s">
        <v>153</v>
      </c>
      <c r="C122" t="str">
        <f>IF(LEN(A122)&gt;0,LEFT(A122,LEN(A122)-2),LEFT(B122,LEN(B122)-2))</f>
        <v>Replicator Accident</v>
      </c>
      <c r="D122" s="3">
        <f>IF(LEN(A122)&gt;0,VALUE(MID(SUBSTITUTE(A122," ","^",LEN(A122)-LEN(SUBSTITUTE(A122," ",""))),FIND("^",SUBSTITUTE(A122," ","^",LEN(A122)-LEN(SUBSTITUTE(A122," ",""))))+1,256)),0)</f>
        <v>0</v>
      </c>
      <c r="E122" s="3">
        <f>IF(LEN(B122)&gt;0,VALUE(MID(SUBSTITUTE(B122," ","^",LEN(B122)-LEN(SUBSTITUTE(B122," ",""))),FIND("^",SUBSTITUTE(B122," ","^",LEN(B122)-LEN(SUBSTITUTE(B122," ",""))))+1,256)),0)</f>
        <v>2</v>
      </c>
      <c r="F122" s="4">
        <f t="shared" si="2"/>
        <v>0</v>
      </c>
      <c r="G122" s="4">
        <f t="shared" si="3"/>
        <v>6.5789473684210523E-3</v>
      </c>
    </row>
    <row r="123" spans="1:7">
      <c r="B123" t="s">
        <v>166</v>
      </c>
      <c r="C123" t="str">
        <f>IF(LEN(A123)&gt;0,LEFT(A123,LEN(A123)-2),LEFT(B123,LEN(B123)-2))</f>
        <v>Shocking Betrayal</v>
      </c>
      <c r="D123" s="3">
        <f>IF(LEN(A123)&gt;0,VALUE(MID(SUBSTITUTE(A123," ","^",LEN(A123)-LEN(SUBSTITUTE(A123," ",""))),FIND("^",SUBSTITUTE(A123," ","^",LEN(A123)-LEN(SUBSTITUTE(A123," ",""))))+1,256)),0)</f>
        <v>0</v>
      </c>
      <c r="E123" s="3">
        <f>IF(LEN(B123)&gt;0,VALUE(MID(SUBSTITUTE(B123," ","^",LEN(B123)-LEN(SUBSTITUTE(B123," ",""))),FIND("^",SUBSTITUTE(B123," ","^",LEN(B123)-LEN(SUBSTITUTE(B123," ",""))))+1,256)),0)</f>
        <v>2</v>
      </c>
      <c r="F123" s="4">
        <f t="shared" si="2"/>
        <v>0</v>
      </c>
      <c r="G123" s="4">
        <f t="shared" si="3"/>
        <v>6.5789473684210523E-3</v>
      </c>
    </row>
    <row r="124" spans="1:7">
      <c r="B124" t="s">
        <v>194</v>
      </c>
      <c r="C124" t="str">
        <f>IF(LEN(A124)&gt;0,LEFT(A124,LEN(A124)-2),LEFT(B124,LEN(B124)-2))</f>
        <v>A Bad End</v>
      </c>
      <c r="D124" s="3">
        <f>IF(LEN(A124)&gt;0,VALUE(MID(SUBSTITUTE(A124," ","^",LEN(A124)-LEN(SUBSTITUTE(A124," ",""))),FIND("^",SUBSTITUTE(A124," ","^",LEN(A124)-LEN(SUBSTITUTE(A124," ",""))))+1,256)),0)</f>
        <v>0</v>
      </c>
      <c r="E124" s="3">
        <f>IF(LEN(B124)&gt;0,VALUE(MID(SUBSTITUTE(B124," ","^",LEN(B124)-LEN(SUBSTITUTE(B124," ",""))),FIND("^",SUBSTITUTE(B124," ","^",LEN(B124)-LEN(SUBSTITUTE(B124," ",""))))+1,256)),0)</f>
        <v>1</v>
      </c>
      <c r="F124" s="4">
        <f t="shared" si="2"/>
        <v>0</v>
      </c>
      <c r="G124" s="4">
        <f t="shared" si="3"/>
        <v>3.2894736842105261E-3</v>
      </c>
    </row>
    <row r="125" spans="1:7">
      <c r="B125" t="s">
        <v>181</v>
      </c>
      <c r="C125" t="str">
        <f>IF(LEN(A125)&gt;0,LEFT(A125,LEN(A125)-2),LEFT(B125,LEN(B125)-2))</f>
        <v>Abandon Ship!</v>
      </c>
      <c r="D125" s="3">
        <f>IF(LEN(A125)&gt;0,VALUE(MID(SUBSTITUTE(A125," ","^",LEN(A125)-LEN(SUBSTITUTE(A125," ",""))),FIND("^",SUBSTITUTE(A125," ","^",LEN(A125)-LEN(SUBSTITUTE(A125," ",""))))+1,256)),0)</f>
        <v>0</v>
      </c>
      <c r="E125" s="3">
        <f>IF(LEN(B125)&gt;0,VALUE(MID(SUBSTITUTE(B125," ","^",LEN(B125)-LEN(SUBSTITUTE(B125," ",""))),FIND("^",SUBSTITUTE(B125," ","^",LEN(B125)-LEN(SUBSTITUTE(B125," ",""))))+1,256)),0)</f>
        <v>1</v>
      </c>
      <c r="F125" s="4">
        <f t="shared" si="2"/>
        <v>0</v>
      </c>
      <c r="G125" s="4">
        <f t="shared" si="3"/>
        <v>3.2894736842105261E-3</v>
      </c>
    </row>
    <row r="126" spans="1:7">
      <c r="B126" t="s">
        <v>189</v>
      </c>
      <c r="C126" t="str">
        <f>IF(LEN(A126)&gt;0,LEFT(A126,LEN(A126)-2),LEFT(B126,LEN(B126)-2))</f>
        <v>Ancient Computer &amp; Microvirus</v>
      </c>
      <c r="D126" s="3">
        <f>IF(LEN(A126)&gt;0,VALUE(MID(SUBSTITUTE(A126," ","^",LEN(A126)-LEN(SUBSTITUTE(A126," ",""))),FIND("^",SUBSTITUTE(A126," ","^",LEN(A126)-LEN(SUBSTITUTE(A126," ",""))))+1,256)),0)</f>
        <v>0</v>
      </c>
      <c r="E126" s="3">
        <f>IF(LEN(B126)&gt;0,VALUE(MID(SUBSTITUTE(B126," ","^",LEN(B126)-LEN(SUBSTITUTE(B126," ",""))),FIND("^",SUBSTITUTE(B126," ","^",LEN(B126)-LEN(SUBSTITUTE(B126," ",""))))+1,256)),0)</f>
        <v>1</v>
      </c>
      <c r="F126" s="4">
        <f t="shared" si="2"/>
        <v>0</v>
      </c>
      <c r="G126" s="4">
        <f t="shared" si="3"/>
        <v>3.2894736842105261E-3</v>
      </c>
    </row>
    <row r="127" spans="1:7">
      <c r="B127" t="s">
        <v>188</v>
      </c>
      <c r="C127" t="str">
        <f>IF(LEN(A127)&gt;0,LEFT(A127,LEN(A127)-2),LEFT(B127,LEN(B127)-2))</f>
        <v>Cargo Pirates</v>
      </c>
      <c r="D127" s="3">
        <f>IF(LEN(A127)&gt;0,VALUE(MID(SUBSTITUTE(A127," ","^",LEN(A127)-LEN(SUBSTITUTE(A127," ",""))),FIND("^",SUBSTITUTE(A127," ","^",LEN(A127)-LEN(SUBSTITUTE(A127," ",""))))+1,256)),0)</f>
        <v>0</v>
      </c>
      <c r="E127" s="3">
        <f>IF(LEN(B127)&gt;0,VALUE(MID(SUBSTITUTE(B127," ","^",LEN(B127)-LEN(SUBSTITUTE(B127," ",""))),FIND("^",SUBSTITUTE(B127," ","^",LEN(B127)-LEN(SUBSTITUTE(B127," ",""))))+1,256)),0)</f>
        <v>1</v>
      </c>
      <c r="F127" s="4">
        <f t="shared" si="2"/>
        <v>0</v>
      </c>
      <c r="G127" s="4">
        <f t="shared" si="3"/>
        <v>3.2894736842105261E-3</v>
      </c>
    </row>
    <row r="128" spans="1:7">
      <c r="B128" t="s">
        <v>178</v>
      </c>
      <c r="C128" t="str">
        <f>IF(LEN(A128)&gt;0,LEFT(A128,LEN(A128)-2),LEFT(B128,LEN(B128)-2))</f>
        <v>Chula: Trickery</v>
      </c>
      <c r="D128" s="3">
        <f>IF(LEN(A128)&gt;0,VALUE(MID(SUBSTITUTE(A128," ","^",LEN(A128)-LEN(SUBSTITUTE(A128," ",""))),FIND("^",SUBSTITUTE(A128," ","^",LEN(A128)-LEN(SUBSTITUTE(A128," ",""))))+1,256)),0)</f>
        <v>0</v>
      </c>
      <c r="E128" s="3">
        <f>IF(LEN(B128)&gt;0,VALUE(MID(SUBSTITUTE(B128," ","^",LEN(B128)-LEN(SUBSTITUTE(B128," ",""))),FIND("^",SUBSTITUTE(B128," ","^",LEN(B128)-LEN(SUBSTITUTE(B128," ",""))))+1,256)),0)</f>
        <v>1</v>
      </c>
      <c r="F128" s="4">
        <f t="shared" si="2"/>
        <v>0</v>
      </c>
      <c r="G128" s="4">
        <f t="shared" si="3"/>
        <v>3.2894736842105261E-3</v>
      </c>
    </row>
    <row r="129" spans="2:7">
      <c r="B129" t="s">
        <v>173</v>
      </c>
      <c r="C129" t="str">
        <f>IF(LEN(A129)&gt;0,LEFT(A129,LEN(A129)-2),LEFT(B129,LEN(B129)-2))</f>
        <v>Cryosatellite</v>
      </c>
      <c r="D129" s="3">
        <f>IF(LEN(A129)&gt;0,VALUE(MID(SUBSTITUTE(A129," ","^",LEN(A129)-LEN(SUBSTITUTE(A129," ",""))),FIND("^",SUBSTITUTE(A129," ","^",LEN(A129)-LEN(SUBSTITUTE(A129," ",""))))+1,256)),0)</f>
        <v>0</v>
      </c>
      <c r="E129" s="3">
        <f>IF(LEN(B129)&gt;0,VALUE(MID(SUBSTITUTE(B129," ","^",LEN(B129)-LEN(SUBSTITUTE(B129," ",""))),FIND("^",SUBSTITUTE(B129," ","^",LEN(B129)-LEN(SUBSTITUTE(B129," ",""))))+1,256)),0)</f>
        <v>1</v>
      </c>
      <c r="F129" s="4">
        <f t="shared" si="2"/>
        <v>0</v>
      </c>
      <c r="G129" s="4">
        <f t="shared" si="3"/>
        <v>3.2894736842105261E-3</v>
      </c>
    </row>
    <row r="130" spans="2:7">
      <c r="B130" t="s">
        <v>199</v>
      </c>
      <c r="C130" t="str">
        <f>IF(LEN(A130)&gt;0,LEFT(A130,LEN(A130)-2),LEFT(B130,LEN(B130)-2))</f>
        <v>Dangerous Liaisons</v>
      </c>
      <c r="D130" s="3">
        <f>IF(LEN(A130)&gt;0,VALUE(MID(SUBSTITUTE(A130," ","^",LEN(A130)-LEN(SUBSTITUTE(A130," ",""))),FIND("^",SUBSTITUTE(A130," ","^",LEN(A130)-LEN(SUBSTITUTE(A130," ",""))))+1,256)),0)</f>
        <v>0</v>
      </c>
      <c r="E130" s="3">
        <f>IF(LEN(B130)&gt;0,VALUE(MID(SUBSTITUTE(B130," ","^",LEN(B130)-LEN(SUBSTITUTE(B130," ",""))),FIND("^",SUBSTITUTE(B130," ","^",LEN(B130)-LEN(SUBSTITUTE(B130," ",""))))+1,256)),0)</f>
        <v>1</v>
      </c>
      <c r="F130" s="4">
        <f t="shared" si="2"/>
        <v>0</v>
      </c>
      <c r="G130" s="4">
        <f t="shared" si="3"/>
        <v>3.2894736842105261E-3</v>
      </c>
    </row>
    <row r="131" spans="2:7">
      <c r="B131" t="s">
        <v>186</v>
      </c>
      <c r="C131" t="str">
        <f>IF(LEN(A131)&gt;0,LEFT(A131,LEN(A131)-2),LEFT(B131,LEN(B131)-2))</f>
        <v>Dial-Up</v>
      </c>
      <c r="D131" s="3">
        <f>IF(LEN(A131)&gt;0,VALUE(MID(SUBSTITUTE(A131," ","^",LEN(A131)-LEN(SUBSTITUTE(A131," ",""))),FIND("^",SUBSTITUTE(A131," ","^",LEN(A131)-LEN(SUBSTITUTE(A131," ",""))))+1,256)),0)</f>
        <v>0</v>
      </c>
      <c r="E131" s="3">
        <f>IF(LEN(B131)&gt;0,VALUE(MID(SUBSTITUTE(B131," ","^",LEN(B131)-LEN(SUBSTITUTE(B131," ",""))),FIND("^",SUBSTITUTE(B131," ","^",LEN(B131)-LEN(SUBSTITUTE(B131," ",""))))+1,256)),0)</f>
        <v>1</v>
      </c>
      <c r="F131" s="4">
        <f t="shared" ref="F131:F143" si="4">D131/D$145</f>
        <v>0</v>
      </c>
      <c r="G131" s="4">
        <f t="shared" ref="G131:G143" si="5">E131/E$145</f>
        <v>3.2894736842105261E-3</v>
      </c>
    </row>
    <row r="132" spans="2:7">
      <c r="B132" t="s">
        <v>193</v>
      </c>
      <c r="C132" t="str">
        <f>IF(LEN(A132)&gt;0,LEFT(A132,LEN(A132)-2),LEFT(B132,LEN(B132)-2))</f>
        <v>Don't Let It End This Way</v>
      </c>
      <c r="D132" s="3">
        <f>IF(LEN(A132)&gt;0,VALUE(MID(SUBSTITUTE(A132," ","^",LEN(A132)-LEN(SUBSTITUTE(A132," ",""))),FIND("^",SUBSTITUTE(A132," ","^",LEN(A132)-LEN(SUBSTITUTE(A132," ",""))))+1,256)),0)</f>
        <v>0</v>
      </c>
      <c r="E132" s="3">
        <f>IF(LEN(B132)&gt;0,VALUE(MID(SUBSTITUTE(B132," ","^",LEN(B132)-LEN(SUBSTITUTE(B132," ",""))),FIND("^",SUBSTITUTE(B132," ","^",LEN(B132)-LEN(SUBSTITUTE(B132," ",""))))+1,256)),0)</f>
        <v>1</v>
      </c>
      <c r="F132" s="4">
        <f t="shared" si="4"/>
        <v>0</v>
      </c>
      <c r="G132" s="4">
        <f t="shared" si="5"/>
        <v>3.2894736842105261E-3</v>
      </c>
    </row>
    <row r="133" spans="2:7">
      <c r="B133" t="s">
        <v>183</v>
      </c>
      <c r="C133" t="str">
        <f>IF(LEN(A133)&gt;0,LEFT(A133,LEN(A133)-2),LEFT(B133,LEN(B133)-2))</f>
        <v>Flim-Flam Artist</v>
      </c>
      <c r="D133" s="3">
        <f>IF(LEN(A133)&gt;0,VALUE(MID(SUBSTITUTE(A133," ","^",LEN(A133)-LEN(SUBSTITUTE(A133," ",""))),FIND("^",SUBSTITUTE(A133," ","^",LEN(A133)-LEN(SUBSTITUTE(A133," ",""))))+1,256)),0)</f>
        <v>0</v>
      </c>
      <c r="E133" s="3">
        <f>IF(LEN(B133)&gt;0,VALUE(MID(SUBSTITUTE(B133," ","^",LEN(B133)-LEN(SUBSTITUTE(B133," ",""))),FIND("^",SUBSTITUTE(B133," ","^",LEN(B133)-LEN(SUBSTITUTE(B133," ",""))))+1,256)),0)</f>
        <v>1</v>
      </c>
      <c r="F133" s="4">
        <f t="shared" si="4"/>
        <v>0</v>
      </c>
      <c r="G133" s="4">
        <f t="shared" si="5"/>
        <v>3.2894736842105261E-3</v>
      </c>
    </row>
    <row r="134" spans="2:7">
      <c r="B134" t="s">
        <v>197</v>
      </c>
      <c r="C134" t="str">
        <f>IF(LEN(A134)&gt;0,LEFT(A134,LEN(A134)-2),LEFT(B134,LEN(B134)-2))</f>
        <v>Harvester Virus</v>
      </c>
      <c r="D134" s="3">
        <f>IF(LEN(A134)&gt;0,VALUE(MID(SUBSTITUTE(A134," ","^",LEN(A134)-LEN(SUBSTITUTE(A134," ",""))),FIND("^",SUBSTITUTE(A134," ","^",LEN(A134)-LEN(SUBSTITUTE(A134," ",""))))+1,256)),0)</f>
        <v>0</v>
      </c>
      <c r="E134" s="3">
        <f>IF(LEN(B134)&gt;0,VALUE(MID(SUBSTITUTE(B134," ","^",LEN(B134)-LEN(SUBSTITUTE(B134," ",""))),FIND("^",SUBSTITUTE(B134," ","^",LEN(B134)-LEN(SUBSTITUTE(B134," ",""))))+1,256)),0)</f>
        <v>1</v>
      </c>
      <c r="F134" s="4">
        <f t="shared" si="4"/>
        <v>0</v>
      </c>
      <c r="G134" s="4">
        <f t="shared" si="5"/>
        <v>3.2894736842105261E-3</v>
      </c>
    </row>
    <row r="135" spans="2:7">
      <c r="B135" t="s">
        <v>195</v>
      </c>
      <c r="C135" t="str">
        <f>IF(LEN(A135)&gt;0,LEFT(A135,LEN(A135)-2),LEFT(B135,LEN(B135)-2))</f>
        <v>Hyper-Aging</v>
      </c>
      <c r="D135" s="3">
        <f>IF(LEN(A135)&gt;0,VALUE(MID(SUBSTITUTE(A135," ","^",LEN(A135)-LEN(SUBSTITUTE(A135," ",""))),FIND("^",SUBSTITUTE(A135," ","^",LEN(A135)-LEN(SUBSTITUTE(A135," ",""))))+1,256)),0)</f>
        <v>0</v>
      </c>
      <c r="E135" s="3">
        <f>IF(LEN(B135)&gt;0,VALUE(MID(SUBSTITUTE(B135," ","^",LEN(B135)-LEN(SUBSTITUTE(B135," ",""))),FIND("^",SUBSTITUTE(B135," ","^",LEN(B135)-LEN(SUBSTITUTE(B135," ",""))))+1,256)),0)</f>
        <v>1</v>
      </c>
      <c r="F135" s="4">
        <f t="shared" si="4"/>
        <v>0</v>
      </c>
      <c r="G135" s="4">
        <f t="shared" si="5"/>
        <v>3.2894736842105261E-3</v>
      </c>
    </row>
    <row r="136" spans="2:7">
      <c r="B136" t="s">
        <v>182</v>
      </c>
      <c r="C136" t="str">
        <f>IF(LEN(A136)&gt;0,LEFT(A136,LEN(A136)-2),LEFT(B136,LEN(B136)-2))</f>
        <v>Nekrit Supply Depot</v>
      </c>
      <c r="D136" s="3">
        <f>IF(LEN(A136)&gt;0,VALUE(MID(SUBSTITUTE(A136," ","^",LEN(A136)-LEN(SUBSTITUTE(A136," ",""))),FIND("^",SUBSTITUTE(A136," ","^",LEN(A136)-LEN(SUBSTITUTE(A136," ",""))))+1,256)),0)</f>
        <v>0</v>
      </c>
      <c r="E136" s="3">
        <f>IF(LEN(B136)&gt;0,VALUE(MID(SUBSTITUTE(B136," ","^",LEN(B136)-LEN(SUBSTITUTE(B136," ",""))),FIND("^",SUBSTITUTE(B136," ","^",LEN(B136)-LEN(SUBSTITUTE(B136," ",""))))+1,256)),0)</f>
        <v>1</v>
      </c>
      <c r="F136" s="4">
        <f t="shared" si="4"/>
        <v>0</v>
      </c>
      <c r="G136" s="4">
        <f t="shared" si="5"/>
        <v>3.2894736842105261E-3</v>
      </c>
    </row>
    <row r="137" spans="2:7">
      <c r="B137" t="s">
        <v>187</v>
      </c>
      <c r="C137" t="str">
        <f>IF(LEN(A137)&gt;0,LEFT(A137,LEN(A137)-2),LEFT(B137,LEN(B137)-2))</f>
        <v>Q Gets the Point</v>
      </c>
      <c r="D137" s="3">
        <f>IF(LEN(A137)&gt;0,VALUE(MID(SUBSTITUTE(A137," ","^",LEN(A137)-LEN(SUBSTITUTE(A137," ",""))),FIND("^",SUBSTITUTE(A137," ","^",LEN(A137)-LEN(SUBSTITUTE(A137," ",""))))+1,256)),0)</f>
        <v>0</v>
      </c>
      <c r="E137" s="3">
        <f>IF(LEN(B137)&gt;0,VALUE(MID(SUBSTITUTE(B137," ","^",LEN(B137)-LEN(SUBSTITUTE(B137," ",""))),FIND("^",SUBSTITUTE(B137," ","^",LEN(B137)-LEN(SUBSTITUTE(B137," ",""))))+1,256)),0)</f>
        <v>1</v>
      </c>
      <c r="F137" s="4">
        <f t="shared" si="4"/>
        <v>0</v>
      </c>
      <c r="G137" s="4">
        <f t="shared" si="5"/>
        <v>3.2894736842105261E-3</v>
      </c>
    </row>
    <row r="138" spans="2:7">
      <c r="B138" t="s">
        <v>176</v>
      </c>
      <c r="C138" t="str">
        <f>IF(LEN(A138)&gt;0,LEFT(A138,LEN(A138)-2),LEFT(B138,LEN(B138)-2))</f>
        <v>Sabotaged Negotiations</v>
      </c>
      <c r="D138" s="3">
        <f>IF(LEN(A138)&gt;0,VALUE(MID(SUBSTITUTE(A138," ","^",LEN(A138)-LEN(SUBSTITUTE(A138," ",""))),FIND("^",SUBSTITUTE(A138," ","^",LEN(A138)-LEN(SUBSTITUTE(A138," ",""))))+1,256)),0)</f>
        <v>0</v>
      </c>
      <c r="E138" s="3">
        <f>IF(LEN(B138)&gt;0,VALUE(MID(SUBSTITUTE(B138," ","^",LEN(B138)-LEN(SUBSTITUTE(B138," ",""))),FIND("^",SUBSTITUTE(B138," ","^",LEN(B138)-LEN(SUBSTITUTE(B138," ",""))))+1,256)),0)</f>
        <v>1</v>
      </c>
      <c r="F138" s="4">
        <f t="shared" si="4"/>
        <v>0</v>
      </c>
      <c r="G138" s="4">
        <f t="shared" si="5"/>
        <v>3.2894736842105261E-3</v>
      </c>
    </row>
    <row r="139" spans="2:7">
      <c r="B139" t="s">
        <v>192</v>
      </c>
      <c r="C139" t="str">
        <f>IF(LEN(A139)&gt;0,LEFT(A139,LEN(A139)-2),LEFT(B139,LEN(B139)-2))</f>
        <v>Scout Encounter</v>
      </c>
      <c r="D139" s="3">
        <f>IF(LEN(A139)&gt;0,VALUE(MID(SUBSTITUTE(A139," ","^",LEN(A139)-LEN(SUBSTITUTE(A139," ",""))),FIND("^",SUBSTITUTE(A139," ","^",LEN(A139)-LEN(SUBSTITUTE(A139," ",""))))+1,256)),0)</f>
        <v>0</v>
      </c>
      <c r="E139" s="3">
        <f>IF(LEN(B139)&gt;0,VALUE(MID(SUBSTITUTE(B139," ","^",LEN(B139)-LEN(SUBSTITUTE(B139," ",""))),FIND("^",SUBSTITUTE(B139," ","^",LEN(B139)-LEN(SUBSTITUTE(B139," ",""))))+1,256)),0)</f>
        <v>1</v>
      </c>
      <c r="F139" s="4">
        <f t="shared" si="4"/>
        <v>0</v>
      </c>
      <c r="G139" s="4">
        <f t="shared" si="5"/>
        <v>3.2894736842105261E-3</v>
      </c>
    </row>
    <row r="140" spans="2:7">
      <c r="B140" t="s">
        <v>201</v>
      </c>
      <c r="C140" t="str">
        <f>IF(LEN(A140)&gt;0,LEFT(A140,LEN(A140)-2),LEFT(B140,LEN(B140)-2))</f>
        <v>Subspace Seaweed</v>
      </c>
      <c r="D140" s="3">
        <f>IF(LEN(A140)&gt;0,VALUE(MID(SUBSTITUTE(A140," ","^",LEN(A140)-LEN(SUBSTITUTE(A140," ",""))),FIND("^",SUBSTITUTE(A140," ","^",LEN(A140)-LEN(SUBSTITUTE(A140," ",""))))+1,256)),0)</f>
        <v>0</v>
      </c>
      <c r="E140" s="3">
        <f>IF(LEN(B140)&gt;0,VALUE(MID(SUBSTITUTE(B140," ","^",LEN(B140)-LEN(SUBSTITUTE(B140," ",""))),FIND("^",SUBSTITUTE(B140," ","^",LEN(B140)-LEN(SUBSTITUTE(B140," ",""))))+1,256)),0)</f>
        <v>1</v>
      </c>
      <c r="F140" s="4">
        <f t="shared" si="4"/>
        <v>0</v>
      </c>
      <c r="G140" s="4">
        <f t="shared" si="5"/>
        <v>3.2894736842105261E-3</v>
      </c>
    </row>
    <row r="141" spans="2:7">
      <c r="B141" t="s">
        <v>191</v>
      </c>
      <c r="C141" t="str">
        <f>IF(LEN(A141)&gt;0,LEFT(A141,LEN(A141)-2),LEFT(B141,LEN(B141)-2))</f>
        <v>The Genesis Device</v>
      </c>
      <c r="D141" s="3">
        <f>IF(LEN(A141)&gt;0,VALUE(MID(SUBSTITUTE(A141," ","^",LEN(A141)-LEN(SUBSTITUTE(A141," ",""))),FIND("^",SUBSTITUTE(A141," ","^",LEN(A141)-LEN(SUBSTITUTE(A141," ",""))))+1,256)),0)</f>
        <v>0</v>
      </c>
      <c r="E141" s="3">
        <f>IF(LEN(B141)&gt;0,VALUE(MID(SUBSTITUTE(B141," ","^",LEN(B141)-LEN(SUBSTITUTE(B141," ",""))),FIND("^",SUBSTITUTE(B141," ","^",LEN(B141)-LEN(SUBSTITUTE(B141," ",""))))+1,256)),0)</f>
        <v>1</v>
      </c>
      <c r="F141" s="4">
        <f t="shared" si="4"/>
        <v>0</v>
      </c>
      <c r="G141" s="4">
        <f t="shared" si="5"/>
        <v>3.2894736842105261E-3</v>
      </c>
    </row>
    <row r="142" spans="2:7">
      <c r="B142" t="s">
        <v>184</v>
      </c>
      <c r="C142" t="str">
        <f>IF(LEN(A142)&gt;0,LEFT(A142,LEN(A142)-2),LEFT(B142,LEN(B142)-2))</f>
        <v>Twisted</v>
      </c>
      <c r="D142" s="3">
        <f>IF(LEN(A142)&gt;0,VALUE(MID(SUBSTITUTE(A142," ","^",LEN(A142)-LEN(SUBSTITUTE(A142," ",""))),FIND("^",SUBSTITUTE(A142," ","^",LEN(A142)-LEN(SUBSTITUTE(A142," ",""))))+1,256)),0)</f>
        <v>0</v>
      </c>
      <c r="E142" s="3">
        <f>IF(LEN(B142)&gt;0,VALUE(MID(SUBSTITUTE(B142," ","^",LEN(B142)-LEN(SUBSTITUTE(B142," ",""))),FIND("^",SUBSTITUTE(B142," ","^",LEN(B142)-LEN(SUBSTITUTE(B142," ",""))))+1,256)),0)</f>
        <v>1</v>
      </c>
      <c r="F142" s="4">
        <f t="shared" si="4"/>
        <v>0</v>
      </c>
      <c r="G142" s="4">
        <f t="shared" si="5"/>
        <v>3.2894736842105261E-3</v>
      </c>
    </row>
    <row r="143" spans="2:7">
      <c r="B143" t="s">
        <v>179</v>
      </c>
      <c r="C143" t="str">
        <f>IF(LEN(A143)&gt;0,LEFT(A143,LEN(A143)-2),LEFT(B143,LEN(B143)-2))</f>
        <v>Virus</v>
      </c>
      <c r="D143" s="3">
        <f>IF(LEN(A143)&gt;0,VALUE(MID(SUBSTITUTE(A143," ","^",LEN(A143)-LEN(SUBSTITUTE(A143," ",""))),FIND("^",SUBSTITUTE(A143," ","^",LEN(A143)-LEN(SUBSTITUTE(A143," ",""))))+1,256)),0)</f>
        <v>0</v>
      </c>
      <c r="E143" s="3">
        <f>IF(LEN(B143)&gt;0,VALUE(MID(SUBSTITUTE(B143," ","^",LEN(B143)-LEN(SUBSTITUTE(B143," ",""))),FIND("^",SUBSTITUTE(B143," ","^",LEN(B143)-LEN(SUBSTITUTE(B143," ",""))))+1,256)),0)</f>
        <v>1</v>
      </c>
      <c r="F143" s="4">
        <f t="shared" si="4"/>
        <v>0</v>
      </c>
      <c r="G143" s="4">
        <f t="shared" si="5"/>
        <v>3.2894736842105261E-3</v>
      </c>
    </row>
    <row r="145" spans="4:7">
      <c r="D145" s="3">
        <f>SUM(D2:D143)</f>
        <v>350</v>
      </c>
      <c r="E145" s="3">
        <f>SUM(E2:E143)</f>
        <v>304</v>
      </c>
      <c r="F145" s="3">
        <f t="shared" ref="F145:G145" si="6">SUM(F2:F143)</f>
        <v>1.0000000000000007</v>
      </c>
      <c r="G145" s="3">
        <f t="shared" si="6"/>
        <v>0.99999999999999789</v>
      </c>
    </row>
  </sheetData>
  <autoFilter ref="A1:E224"/>
  <sortState ref="A2:E143">
    <sortCondition descending="1" ref="D2:D143"/>
    <sortCondition descending="1" ref="E2:E143"/>
    <sortCondition ref="C2:C14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26" zoomScale="50" zoomScaleNormal="50" workbookViewId="0">
      <selection activeCell="X58" sqref="X58"/>
    </sheetView>
  </sheetViews>
  <sheetFormatPr defaultRowHeight="14.4"/>
  <sheetData/>
  <pageMargins left="0.7" right="0.7" top="0.75" bottom="0.75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2011</vt:lpstr>
      <vt:lpstr>2012</vt:lpstr>
      <vt:lpstr>Summary</vt:lpstr>
      <vt:lpstr>Diagram</vt:lpstr>
      <vt:lpstr>Sheet5</vt:lpstr>
      <vt:lpstr>Diagram!Print_Area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Skoglund</dc:creator>
  <cp:lastModifiedBy>Johan Skoglund</cp:lastModifiedBy>
  <cp:lastPrinted>2012-07-24T12:02:58Z</cp:lastPrinted>
  <dcterms:created xsi:type="dcterms:W3CDTF">2012-07-24T11:14:51Z</dcterms:created>
  <dcterms:modified xsi:type="dcterms:W3CDTF">2012-07-24T12:06:34Z</dcterms:modified>
</cp:coreProperties>
</file>