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90" yWindow="105" windowWidth="15210" windowHeight="9390" firstSheet="3" activeTab="3"/>
  </bookViews>
  <sheets>
    <sheet name="Calculator 1" sheetId="1" r:id="rId1"/>
    <sheet name="Calculator 2" sheetId="4" r:id="rId2"/>
    <sheet name="Calculator 3" sheetId="5" r:id="rId3"/>
    <sheet name="Calculator 4" sheetId="17" r:id="rId4"/>
    <sheet name="Actual" sheetId="2" r:id="rId5"/>
    <sheet name="Aging Ideal vs GBK v2" sheetId="9" r:id="rId6"/>
    <sheet name="Aging Ideal" sheetId="6" r:id="rId7"/>
    <sheet name="Aging Ideal vs GBK" sheetId="7" r:id="rId8"/>
    <sheet name="Aging Ideal vs GBK v3" sheetId="10" r:id="rId9"/>
    <sheet name="Aging Ideal vs GBK v4" sheetId="13" r:id="rId10"/>
    <sheet name="Aging Ideal vs GBK v5" sheetId="14" r:id="rId11"/>
    <sheet name="Actual GBK v5" sheetId="15" r:id="rId12"/>
    <sheet name="GBK squad" sheetId="11" r:id="rId13"/>
    <sheet name="Actual Aging GBK" sheetId="8" r:id="rId14"/>
    <sheet name="GBK" sheetId="3" r:id="rId15"/>
    <sheet name="GBK parsed" sheetId="12" r:id="rId16"/>
    <sheet name="Sheet1" sheetId="16" r:id="rId17"/>
  </sheets>
  <calcPr calcId="125725"/>
</workbook>
</file>

<file path=xl/calcChain.xml><?xml version="1.0" encoding="utf-8"?>
<calcChain xmlns="http://schemas.openxmlformats.org/spreadsheetml/2006/main">
  <c r="K64" i="17"/>
  <c r="K85" s="1"/>
  <c r="K106" s="1"/>
  <c r="K127" s="1"/>
  <c r="K148" s="1"/>
  <c r="K169" s="1"/>
  <c r="K60"/>
  <c r="K81" s="1"/>
  <c r="K102" s="1"/>
  <c r="K123" s="1"/>
  <c r="K144" s="1"/>
  <c r="K165" s="1"/>
  <c r="K56"/>
  <c r="K77" s="1"/>
  <c r="K98" s="1"/>
  <c r="K119" s="1"/>
  <c r="K140" s="1"/>
  <c r="K161" s="1"/>
  <c r="K48"/>
  <c r="K69" s="1"/>
  <c r="K90" s="1"/>
  <c r="K111" s="1"/>
  <c r="K132" s="1"/>
  <c r="K153" s="1"/>
  <c r="K174" s="1"/>
  <c r="K45"/>
  <c r="K66" s="1"/>
  <c r="K87" s="1"/>
  <c r="K108" s="1"/>
  <c r="K129" s="1"/>
  <c r="K150" s="1"/>
  <c r="K171" s="1"/>
  <c r="K44"/>
  <c r="K65" s="1"/>
  <c r="K86" s="1"/>
  <c r="K107" s="1"/>
  <c r="K128" s="1"/>
  <c r="K149" s="1"/>
  <c r="K170" s="1"/>
  <c r="K43"/>
  <c r="K42"/>
  <c r="K63" s="1"/>
  <c r="K84" s="1"/>
  <c r="K105" s="1"/>
  <c r="K126" s="1"/>
  <c r="K147" s="1"/>
  <c r="K168" s="1"/>
  <c r="K41"/>
  <c r="K62" s="1"/>
  <c r="K83" s="1"/>
  <c r="K104" s="1"/>
  <c r="K125" s="1"/>
  <c r="K146" s="1"/>
  <c r="K167" s="1"/>
  <c r="K40"/>
  <c r="K61" s="1"/>
  <c r="K82" s="1"/>
  <c r="K103" s="1"/>
  <c r="K124" s="1"/>
  <c r="K145" s="1"/>
  <c r="K166" s="1"/>
  <c r="K39"/>
  <c r="K38"/>
  <c r="K59" s="1"/>
  <c r="K80" s="1"/>
  <c r="K101" s="1"/>
  <c r="K122" s="1"/>
  <c r="K143" s="1"/>
  <c r="K164" s="1"/>
  <c r="K37"/>
  <c r="K58" s="1"/>
  <c r="K79" s="1"/>
  <c r="K100" s="1"/>
  <c r="K121" s="1"/>
  <c r="K142" s="1"/>
  <c r="K163" s="1"/>
  <c r="K36"/>
  <c r="K57" s="1"/>
  <c r="K78" s="1"/>
  <c r="K99" s="1"/>
  <c r="K120" s="1"/>
  <c r="K141" s="1"/>
  <c r="K162" s="1"/>
  <c r="K35"/>
  <c r="K34"/>
  <c r="K55" s="1"/>
  <c r="K76" s="1"/>
  <c r="K97" s="1"/>
  <c r="K118" s="1"/>
  <c r="K139" s="1"/>
  <c r="K160" s="1"/>
  <c r="K33"/>
  <c r="K54" s="1"/>
  <c r="K32"/>
  <c r="K53" s="1"/>
  <c r="K74" s="1"/>
  <c r="K95" s="1"/>
  <c r="K116" s="1"/>
  <c r="K137" s="1"/>
  <c r="K158" s="1"/>
  <c r="K179" s="1"/>
  <c r="K31"/>
  <c r="K52" s="1"/>
  <c r="K73" s="1"/>
  <c r="K94" s="1"/>
  <c r="K115" s="1"/>
  <c r="K136" s="1"/>
  <c r="K157" s="1"/>
  <c r="K178" s="1"/>
  <c r="K30"/>
  <c r="K51" s="1"/>
  <c r="K72" s="1"/>
  <c r="K93" s="1"/>
  <c r="K114" s="1"/>
  <c r="K135" s="1"/>
  <c r="K156" s="1"/>
  <c r="K177" s="1"/>
  <c r="K29"/>
  <c r="K50" s="1"/>
  <c r="K28"/>
  <c r="K49" s="1"/>
  <c r="K70" s="1"/>
  <c r="K91" s="1"/>
  <c r="K112" s="1"/>
  <c r="K133" s="1"/>
  <c r="K154" s="1"/>
  <c r="K175" s="1"/>
  <c r="K27"/>
  <c r="K26"/>
  <c r="K47" s="1"/>
  <c r="K68" s="1"/>
  <c r="K89" s="1"/>
  <c r="K110" s="1"/>
  <c r="K131" s="1"/>
  <c r="K152" s="1"/>
  <c r="K173" s="1"/>
  <c r="K25"/>
  <c r="K46" s="1"/>
  <c r="AH179"/>
  <c r="AH178"/>
  <c r="AH177"/>
  <c r="AH176"/>
  <c r="AH175"/>
  <c r="AH174"/>
  <c r="AH173"/>
  <c r="AH172"/>
  <c r="AH171"/>
  <c r="AH170"/>
  <c r="AH169"/>
  <c r="AH168"/>
  <c r="AH167"/>
  <c r="AH166"/>
  <c r="AH165"/>
  <c r="AH164"/>
  <c r="AH163"/>
  <c r="AH162"/>
  <c r="AH161"/>
  <c r="AH160"/>
  <c r="AH159"/>
  <c r="AH158"/>
  <c r="AH157"/>
  <c r="AH156"/>
  <c r="AH155"/>
  <c r="AH154"/>
  <c r="AH153"/>
  <c r="AH152"/>
  <c r="AH151"/>
  <c r="AH150"/>
  <c r="AH149"/>
  <c r="AH148"/>
  <c r="AH147"/>
  <c r="AH146"/>
  <c r="AH145"/>
  <c r="AH144"/>
  <c r="AH143"/>
  <c r="AH142"/>
  <c r="AH141"/>
  <c r="AH140"/>
  <c r="AH139"/>
  <c r="AH138"/>
  <c r="AH137"/>
  <c r="AH136"/>
  <c r="AH135"/>
  <c r="AH134"/>
  <c r="AH133"/>
  <c r="AH132"/>
  <c r="AH131"/>
  <c r="AH130"/>
  <c r="AH129"/>
  <c r="AH128"/>
  <c r="AH127"/>
  <c r="AH126"/>
  <c r="AH125"/>
  <c r="AH124"/>
  <c r="AH123"/>
  <c r="AH122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H103"/>
  <c r="AH102"/>
  <c r="AH101"/>
  <c r="AH100"/>
  <c r="AH99"/>
  <c r="AH98"/>
  <c r="AH97"/>
  <c r="AH96"/>
  <c r="AH95"/>
  <c r="AH94"/>
  <c r="AH93"/>
  <c r="AH92"/>
  <c r="AH91"/>
  <c r="AH90"/>
  <c r="AH89"/>
  <c r="AH88"/>
  <c r="AH87"/>
  <c r="E87"/>
  <c r="E129" s="1"/>
  <c r="E171" s="1"/>
  <c r="AH86"/>
  <c r="H86"/>
  <c r="H114" s="1"/>
  <c r="E86"/>
  <c r="E128" s="1"/>
  <c r="E170" s="1"/>
  <c r="AH85"/>
  <c r="E85"/>
  <c r="E127" s="1"/>
  <c r="E169" s="1"/>
  <c r="AH84"/>
  <c r="E84"/>
  <c r="E126" s="1"/>
  <c r="E168" s="1"/>
  <c r="AH83"/>
  <c r="E83"/>
  <c r="E125" s="1"/>
  <c r="E167" s="1"/>
  <c r="AH82"/>
  <c r="H82"/>
  <c r="H110" s="1"/>
  <c r="E82"/>
  <c r="E124" s="1"/>
  <c r="E166" s="1"/>
  <c r="AH81"/>
  <c r="E81"/>
  <c r="E123" s="1"/>
  <c r="E165" s="1"/>
  <c r="AH80"/>
  <c r="E80"/>
  <c r="E122" s="1"/>
  <c r="E164" s="1"/>
  <c r="AH79"/>
  <c r="E79"/>
  <c r="E121" s="1"/>
  <c r="E163" s="1"/>
  <c r="AH78"/>
  <c r="H78"/>
  <c r="H106" s="1"/>
  <c r="E78"/>
  <c r="E120" s="1"/>
  <c r="E162" s="1"/>
  <c r="AH77"/>
  <c r="E77"/>
  <c r="E119" s="1"/>
  <c r="E161" s="1"/>
  <c r="AH76"/>
  <c r="E76"/>
  <c r="E118" s="1"/>
  <c r="E160" s="1"/>
  <c r="AH75"/>
  <c r="E75"/>
  <c r="E117" s="1"/>
  <c r="E159" s="1"/>
  <c r="AH74"/>
  <c r="E74"/>
  <c r="E116" s="1"/>
  <c r="E158" s="1"/>
  <c r="AH73"/>
  <c r="E73"/>
  <c r="E115" s="1"/>
  <c r="E157" s="1"/>
  <c r="AH72"/>
  <c r="E72"/>
  <c r="E114" s="1"/>
  <c r="E156" s="1"/>
  <c r="AH71"/>
  <c r="E71"/>
  <c r="E113" s="1"/>
  <c r="E155" s="1"/>
  <c r="AH70"/>
  <c r="E70"/>
  <c r="E112" s="1"/>
  <c r="E154" s="1"/>
  <c r="AH69"/>
  <c r="E69"/>
  <c r="E111" s="1"/>
  <c r="E153" s="1"/>
  <c r="AH68"/>
  <c r="E68"/>
  <c r="E110" s="1"/>
  <c r="E152" s="1"/>
  <c r="AH67"/>
  <c r="E67"/>
  <c r="E109" s="1"/>
  <c r="E151" s="1"/>
  <c r="AH66"/>
  <c r="H66"/>
  <c r="H94" s="1"/>
  <c r="E66"/>
  <c r="E108" s="1"/>
  <c r="E150" s="1"/>
  <c r="AH65"/>
  <c r="E65"/>
  <c r="E107" s="1"/>
  <c r="E149" s="1"/>
  <c r="AH64"/>
  <c r="E64"/>
  <c r="E106" s="1"/>
  <c r="E148" s="1"/>
  <c r="AH63"/>
  <c r="E63"/>
  <c r="E105" s="1"/>
  <c r="E147" s="1"/>
  <c r="AH62"/>
  <c r="H62"/>
  <c r="H90" s="1"/>
  <c r="E62"/>
  <c r="E104" s="1"/>
  <c r="E146" s="1"/>
  <c r="AH61"/>
  <c r="E61"/>
  <c r="E103" s="1"/>
  <c r="E145" s="1"/>
  <c r="AH60"/>
  <c r="E60"/>
  <c r="E102" s="1"/>
  <c r="E144" s="1"/>
  <c r="AH59"/>
  <c r="N59"/>
  <c r="N87" s="1"/>
  <c r="N115" s="1"/>
  <c r="N143" s="1"/>
  <c r="N171" s="1"/>
  <c r="H59"/>
  <c r="H87" s="1"/>
  <c r="E59"/>
  <c r="E101" s="1"/>
  <c r="E143" s="1"/>
  <c r="AH58"/>
  <c r="N58"/>
  <c r="N86" s="1"/>
  <c r="N114" s="1"/>
  <c r="N142" s="1"/>
  <c r="N170" s="1"/>
  <c r="H58"/>
  <c r="E58"/>
  <c r="E100" s="1"/>
  <c r="E142" s="1"/>
  <c r="AH57"/>
  <c r="N57"/>
  <c r="N85" s="1"/>
  <c r="N113" s="1"/>
  <c r="N141" s="1"/>
  <c r="N169" s="1"/>
  <c r="H57"/>
  <c r="H85" s="1"/>
  <c r="E57"/>
  <c r="E99" s="1"/>
  <c r="E141" s="1"/>
  <c r="AH56"/>
  <c r="N56"/>
  <c r="N84" s="1"/>
  <c r="N112" s="1"/>
  <c r="N140" s="1"/>
  <c r="N168" s="1"/>
  <c r="H56"/>
  <c r="H84" s="1"/>
  <c r="E56"/>
  <c r="E98" s="1"/>
  <c r="E140" s="1"/>
  <c r="AH55"/>
  <c r="N55"/>
  <c r="N83" s="1"/>
  <c r="N111" s="1"/>
  <c r="N139" s="1"/>
  <c r="N167" s="1"/>
  <c r="H55"/>
  <c r="H83" s="1"/>
  <c r="E55"/>
  <c r="E97" s="1"/>
  <c r="E139" s="1"/>
  <c r="AH54"/>
  <c r="N54"/>
  <c r="N82" s="1"/>
  <c r="N110" s="1"/>
  <c r="N138" s="1"/>
  <c r="N166" s="1"/>
  <c r="H54"/>
  <c r="E54"/>
  <c r="E96" s="1"/>
  <c r="E138" s="1"/>
  <c r="AH53"/>
  <c r="N53"/>
  <c r="N81" s="1"/>
  <c r="N109" s="1"/>
  <c r="N137" s="1"/>
  <c r="N165" s="1"/>
  <c r="H53"/>
  <c r="E53"/>
  <c r="E95" s="1"/>
  <c r="E137" s="1"/>
  <c r="E179" s="1"/>
  <c r="AH52"/>
  <c r="N52"/>
  <c r="N80" s="1"/>
  <c r="N108" s="1"/>
  <c r="N136" s="1"/>
  <c r="N164" s="1"/>
  <c r="H52"/>
  <c r="H80" s="1"/>
  <c r="E52"/>
  <c r="E94" s="1"/>
  <c r="E136" s="1"/>
  <c r="E178" s="1"/>
  <c r="AH51"/>
  <c r="N51"/>
  <c r="N79" s="1"/>
  <c r="N107" s="1"/>
  <c r="N135" s="1"/>
  <c r="N163" s="1"/>
  <c r="H51"/>
  <c r="H79" s="1"/>
  <c r="E51"/>
  <c r="E93" s="1"/>
  <c r="E135" s="1"/>
  <c r="E177" s="1"/>
  <c r="AH50"/>
  <c r="N50"/>
  <c r="N78" s="1"/>
  <c r="N106" s="1"/>
  <c r="N134" s="1"/>
  <c r="N162" s="1"/>
  <c r="H50"/>
  <c r="E50"/>
  <c r="E92" s="1"/>
  <c r="E134" s="1"/>
  <c r="E176" s="1"/>
  <c r="AH49"/>
  <c r="N49"/>
  <c r="N77" s="1"/>
  <c r="N105" s="1"/>
  <c r="N133" s="1"/>
  <c r="N161" s="1"/>
  <c r="H49"/>
  <c r="H77" s="1"/>
  <c r="E49"/>
  <c r="E91" s="1"/>
  <c r="E133" s="1"/>
  <c r="E175" s="1"/>
  <c r="AH48"/>
  <c r="N48"/>
  <c r="N76" s="1"/>
  <c r="N104" s="1"/>
  <c r="N132" s="1"/>
  <c r="N160" s="1"/>
  <c r="H48"/>
  <c r="H76" s="1"/>
  <c r="E48"/>
  <c r="E90" s="1"/>
  <c r="E132" s="1"/>
  <c r="E174" s="1"/>
  <c r="AH47"/>
  <c r="N47"/>
  <c r="N75" s="1"/>
  <c r="N103" s="1"/>
  <c r="N131" s="1"/>
  <c r="N159" s="1"/>
  <c r="H47"/>
  <c r="H75" s="1"/>
  <c r="E47"/>
  <c r="E89" s="1"/>
  <c r="E131" s="1"/>
  <c r="E173" s="1"/>
  <c r="AH46"/>
  <c r="N46"/>
  <c r="N74" s="1"/>
  <c r="N102" s="1"/>
  <c r="N130" s="1"/>
  <c r="N158" s="1"/>
  <c r="H46"/>
  <c r="H74" s="1"/>
  <c r="H102" s="1"/>
  <c r="E46"/>
  <c r="E88" s="1"/>
  <c r="E130" s="1"/>
  <c r="E172" s="1"/>
  <c r="AH45"/>
  <c r="Q45"/>
  <c r="Q66" s="1"/>
  <c r="Q87" s="1"/>
  <c r="Q108" s="1"/>
  <c r="Q129" s="1"/>
  <c r="Q150" s="1"/>
  <c r="Q171" s="1"/>
  <c r="N45"/>
  <c r="N73" s="1"/>
  <c r="N101" s="1"/>
  <c r="N129" s="1"/>
  <c r="N157" s="1"/>
  <c r="H45"/>
  <c r="H73" s="1"/>
  <c r="AH44"/>
  <c r="Q44"/>
  <c r="Q65" s="1"/>
  <c r="Q86" s="1"/>
  <c r="Q107" s="1"/>
  <c r="Q128" s="1"/>
  <c r="Q149" s="1"/>
  <c r="Q170" s="1"/>
  <c r="N44"/>
  <c r="N72" s="1"/>
  <c r="N100" s="1"/>
  <c r="N128" s="1"/>
  <c r="N156" s="1"/>
  <c r="H44"/>
  <c r="H72" s="1"/>
  <c r="AH43"/>
  <c r="Q43"/>
  <c r="Q64" s="1"/>
  <c r="Q85" s="1"/>
  <c r="Q106" s="1"/>
  <c r="Q127" s="1"/>
  <c r="Q148" s="1"/>
  <c r="Q169" s="1"/>
  <c r="N43"/>
  <c r="N71" s="1"/>
  <c r="N99" s="1"/>
  <c r="N127" s="1"/>
  <c r="N155" s="1"/>
  <c r="H43"/>
  <c r="AH42"/>
  <c r="Q42"/>
  <c r="Q63" s="1"/>
  <c r="Q84" s="1"/>
  <c r="Q105" s="1"/>
  <c r="Q126" s="1"/>
  <c r="Q147" s="1"/>
  <c r="Q168" s="1"/>
  <c r="N42"/>
  <c r="N70" s="1"/>
  <c r="N98" s="1"/>
  <c r="N126" s="1"/>
  <c r="N154" s="1"/>
  <c r="H42"/>
  <c r="H70" s="1"/>
  <c r="H98" s="1"/>
  <c r="AH41"/>
  <c r="Q41"/>
  <c r="Q62" s="1"/>
  <c r="Q83" s="1"/>
  <c r="Q104" s="1"/>
  <c r="Q125" s="1"/>
  <c r="Q146" s="1"/>
  <c r="Q167" s="1"/>
  <c r="N41"/>
  <c r="N69" s="1"/>
  <c r="N97" s="1"/>
  <c r="N125" s="1"/>
  <c r="N153" s="1"/>
  <c r="H41"/>
  <c r="H69" s="1"/>
  <c r="AH40"/>
  <c r="Q40"/>
  <c r="Q61" s="1"/>
  <c r="Q82" s="1"/>
  <c r="Q103" s="1"/>
  <c r="Q124" s="1"/>
  <c r="Q145" s="1"/>
  <c r="Q166" s="1"/>
  <c r="N40"/>
  <c r="N68" s="1"/>
  <c r="N96" s="1"/>
  <c r="N124" s="1"/>
  <c r="N152" s="1"/>
  <c r="H40"/>
  <c r="AH39"/>
  <c r="Q39"/>
  <c r="Q60" s="1"/>
  <c r="Q81" s="1"/>
  <c r="Q102" s="1"/>
  <c r="Q123" s="1"/>
  <c r="Q144" s="1"/>
  <c r="Q165" s="1"/>
  <c r="N39"/>
  <c r="N67" s="1"/>
  <c r="N95" s="1"/>
  <c r="N123" s="1"/>
  <c r="N151" s="1"/>
  <c r="N179" s="1"/>
  <c r="H39"/>
  <c r="H67" s="1"/>
  <c r="AH38"/>
  <c r="Q38"/>
  <c r="Q59" s="1"/>
  <c r="Q80" s="1"/>
  <c r="Q101" s="1"/>
  <c r="Q122" s="1"/>
  <c r="Q143" s="1"/>
  <c r="Q164" s="1"/>
  <c r="N38"/>
  <c r="N66" s="1"/>
  <c r="N94" s="1"/>
  <c r="N122" s="1"/>
  <c r="N150" s="1"/>
  <c r="N178" s="1"/>
  <c r="H38"/>
  <c r="AH37"/>
  <c r="Q37"/>
  <c r="Q58" s="1"/>
  <c r="Q79" s="1"/>
  <c r="Q100" s="1"/>
  <c r="Q121" s="1"/>
  <c r="Q142" s="1"/>
  <c r="Q163" s="1"/>
  <c r="N37"/>
  <c r="N65" s="1"/>
  <c r="N93" s="1"/>
  <c r="N121" s="1"/>
  <c r="N149" s="1"/>
  <c r="N177" s="1"/>
  <c r="H37"/>
  <c r="H65" s="1"/>
  <c r="AH36"/>
  <c r="Q36"/>
  <c r="Q57" s="1"/>
  <c r="Q78" s="1"/>
  <c r="Q99" s="1"/>
  <c r="Q120" s="1"/>
  <c r="Q141" s="1"/>
  <c r="Q162" s="1"/>
  <c r="N36"/>
  <c r="N64" s="1"/>
  <c r="N92" s="1"/>
  <c r="N120" s="1"/>
  <c r="N148" s="1"/>
  <c r="N176" s="1"/>
  <c r="H36"/>
  <c r="AH35"/>
  <c r="Q35"/>
  <c r="Q56" s="1"/>
  <c r="Q77" s="1"/>
  <c r="Q98" s="1"/>
  <c r="Q119" s="1"/>
  <c r="Q140" s="1"/>
  <c r="Q161" s="1"/>
  <c r="N35"/>
  <c r="N63" s="1"/>
  <c r="N91" s="1"/>
  <c r="N119" s="1"/>
  <c r="N147" s="1"/>
  <c r="N175" s="1"/>
  <c r="H35"/>
  <c r="H63" s="1"/>
  <c r="AH34"/>
  <c r="Q34"/>
  <c r="Q55" s="1"/>
  <c r="Q76" s="1"/>
  <c r="Q97" s="1"/>
  <c r="Q118" s="1"/>
  <c r="Q139" s="1"/>
  <c r="Q160" s="1"/>
  <c r="N34"/>
  <c r="N62" s="1"/>
  <c r="N90" s="1"/>
  <c r="N118" s="1"/>
  <c r="N146" s="1"/>
  <c r="N174" s="1"/>
  <c r="H34"/>
  <c r="AH33"/>
  <c r="Q33"/>
  <c r="Q54" s="1"/>
  <c r="Q75" s="1"/>
  <c r="Q96" s="1"/>
  <c r="Q117" s="1"/>
  <c r="Q138" s="1"/>
  <c r="Q159" s="1"/>
  <c r="N33"/>
  <c r="N61" s="1"/>
  <c r="N89" s="1"/>
  <c r="N117" s="1"/>
  <c r="N145" s="1"/>
  <c r="N173" s="1"/>
  <c r="H33"/>
  <c r="H61" s="1"/>
  <c r="AH32"/>
  <c r="Q32"/>
  <c r="Q53" s="1"/>
  <c r="Q74" s="1"/>
  <c r="Q95" s="1"/>
  <c r="Q116" s="1"/>
  <c r="Q137" s="1"/>
  <c r="Q158" s="1"/>
  <c r="Q179" s="1"/>
  <c r="N32"/>
  <c r="N60" s="1"/>
  <c r="N88" s="1"/>
  <c r="N116" s="1"/>
  <c r="N144" s="1"/>
  <c r="N172" s="1"/>
  <c r="H32"/>
  <c r="AH31"/>
  <c r="Q31"/>
  <c r="Q52" s="1"/>
  <c r="Q73" s="1"/>
  <c r="Q94" s="1"/>
  <c r="Q115" s="1"/>
  <c r="Q136" s="1"/>
  <c r="Q157" s="1"/>
  <c r="Q178" s="1"/>
  <c r="X31"/>
  <c r="AH30"/>
  <c r="Q30"/>
  <c r="Q51" s="1"/>
  <c r="Q72" s="1"/>
  <c r="Q93" s="1"/>
  <c r="Q114" s="1"/>
  <c r="Q135" s="1"/>
  <c r="Q156" s="1"/>
  <c r="Q177" s="1"/>
  <c r="AH29"/>
  <c r="Q29"/>
  <c r="Q50" s="1"/>
  <c r="Q71" s="1"/>
  <c r="Q92" s="1"/>
  <c r="Q113" s="1"/>
  <c r="Q134" s="1"/>
  <c r="Q155" s="1"/>
  <c r="Q176" s="1"/>
  <c r="AH28"/>
  <c r="Q28"/>
  <c r="Q49" s="1"/>
  <c r="Q70" s="1"/>
  <c r="Q91" s="1"/>
  <c r="Q112" s="1"/>
  <c r="Q133" s="1"/>
  <c r="Q154" s="1"/>
  <c r="Q175" s="1"/>
  <c r="AH27"/>
  <c r="Q27"/>
  <c r="Q48" s="1"/>
  <c r="Q69" s="1"/>
  <c r="Q90" s="1"/>
  <c r="Q111" s="1"/>
  <c r="Q132" s="1"/>
  <c r="Q153" s="1"/>
  <c r="Q174" s="1"/>
  <c r="AH26"/>
  <c r="Q26"/>
  <c r="Q47" s="1"/>
  <c r="Q68" s="1"/>
  <c r="Q89" s="1"/>
  <c r="Q110" s="1"/>
  <c r="Q131" s="1"/>
  <c r="Q152" s="1"/>
  <c r="Q173" s="1"/>
  <c r="AH25"/>
  <c r="X25"/>
  <c r="Q25"/>
  <c r="Q46" s="1"/>
  <c r="Q67" s="1"/>
  <c r="Q88" s="1"/>
  <c r="Q109" s="1"/>
  <c r="Q130" s="1"/>
  <c r="Q151" s="1"/>
  <c r="Q172" s="1"/>
  <c r="AH24"/>
  <c r="X24"/>
  <c r="AH23"/>
  <c r="X23"/>
  <c r="AH22"/>
  <c r="X22"/>
  <c r="AH21"/>
  <c r="X21"/>
  <c r="AH20"/>
  <c r="X20"/>
  <c r="AH19"/>
  <c r="X19"/>
  <c r="AH18"/>
  <c r="X18"/>
  <c r="AH17"/>
  <c r="X17"/>
  <c r="AH16"/>
  <c r="X16"/>
  <c r="AH15"/>
  <c r="X15"/>
  <c r="AH14"/>
  <c r="X14"/>
  <c r="AH13"/>
  <c r="X13"/>
  <c r="AH12"/>
  <c r="X12"/>
  <c r="AN11"/>
  <c r="AL11"/>
  <c r="AH11"/>
  <c r="X11"/>
  <c r="AU10"/>
  <c r="AV10" s="1"/>
  <c r="AH10"/>
  <c r="X10"/>
  <c r="AW9"/>
  <c r="AV9"/>
  <c r="AX9" s="1"/>
  <c r="AU9"/>
  <c r="AS9"/>
  <c r="AR9"/>
  <c r="AQ9"/>
  <c r="AP9"/>
  <c r="AN9"/>
  <c r="AH9"/>
  <c r="X9"/>
  <c r="AW8"/>
  <c r="AV8"/>
  <c r="AX8" s="1"/>
  <c r="AU8"/>
  <c r="AS8"/>
  <c r="AR8"/>
  <c r="AQ8"/>
  <c r="AP8"/>
  <c r="AN8"/>
  <c r="AH8"/>
  <c r="X8"/>
  <c r="AW7"/>
  <c r="AV7"/>
  <c r="AX7" s="1"/>
  <c r="AU7"/>
  <c r="AS7"/>
  <c r="AR7"/>
  <c r="AQ7"/>
  <c r="AP7"/>
  <c r="AN7"/>
  <c r="AH7"/>
  <c r="X7"/>
  <c r="AW6"/>
  <c r="AV6"/>
  <c r="AX6" s="1"/>
  <c r="AU6"/>
  <c r="AS6"/>
  <c r="AR6"/>
  <c r="AQ6"/>
  <c r="AP6"/>
  <c r="AN6"/>
  <c r="AH6"/>
  <c r="X6"/>
  <c r="AW5"/>
  <c r="AW11" s="1"/>
  <c r="AV5"/>
  <c r="AX5" s="1"/>
  <c r="AU5"/>
  <c r="AS5"/>
  <c r="AR5"/>
  <c r="AQ5"/>
  <c r="AP5"/>
  <c r="AN5"/>
  <c r="AH5"/>
  <c r="X5"/>
  <c r="AH4"/>
  <c r="X4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Z4" i="15"/>
  <c r="V57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Y62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S65"/>
  <c r="S66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T7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U73"/>
  <c r="U74" s="1"/>
  <c r="U75" s="1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93" s="1"/>
  <c r="U94" s="1"/>
  <c r="U95" s="1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U113" s="1"/>
  <c r="U114" s="1"/>
  <c r="U115" s="1"/>
  <c r="U116" s="1"/>
  <c r="U117" s="1"/>
  <c r="U118" s="1"/>
  <c r="U119" s="1"/>
  <c r="U120" s="1"/>
  <c r="U121" s="1"/>
  <c r="U122" s="1"/>
  <c r="U123" s="1"/>
  <c r="U124" s="1"/>
  <c r="U125" s="1"/>
  <c r="U126" s="1"/>
  <c r="U127" s="1"/>
  <c r="U128" s="1"/>
  <c r="U129" s="1"/>
  <c r="U130" s="1"/>
  <c r="U131" s="1"/>
  <c r="U132" s="1"/>
  <c r="U133" s="1"/>
  <c r="U134" s="1"/>
  <c r="U135" s="1"/>
  <c r="U136" s="1"/>
  <c r="U137" s="1"/>
  <c r="U138" s="1"/>
  <c r="U139" s="1"/>
  <c r="U140" s="1"/>
  <c r="U141" s="1"/>
  <c r="U142" s="1"/>
  <c r="U143" s="1"/>
  <c r="U144" s="1"/>
  <c r="U145" s="1"/>
  <c r="U146" s="1"/>
  <c r="U147" s="1"/>
  <c r="U148" s="1"/>
  <c r="U149" s="1"/>
  <c r="U150" s="1"/>
  <c r="U151" s="1"/>
  <c r="U152" s="1"/>
  <c r="U153" s="1"/>
  <c r="U154" s="1"/>
  <c r="U155" s="1"/>
  <c r="U156" s="1"/>
  <c r="U157" s="1"/>
  <c r="U158" s="1"/>
  <c r="U159" s="1"/>
  <c r="U160" s="1"/>
  <c r="V75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V91" s="1"/>
  <c r="V92" s="1"/>
  <c r="V93" s="1"/>
  <c r="V94" s="1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W75"/>
  <c r="W76" s="1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93" s="1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AA77"/>
  <c r="AA78" s="1"/>
  <c r="AA79" s="1"/>
  <c r="AA80" s="1"/>
  <c r="AA81" s="1"/>
  <c r="AA82" s="1"/>
  <c r="AA83" s="1"/>
  <c r="AA84" s="1"/>
  <c r="AA85" s="1"/>
  <c r="AA86" s="1"/>
  <c r="AA87" s="1"/>
  <c r="AA88" s="1"/>
  <c r="AA89" s="1"/>
  <c r="AA90" s="1"/>
  <c r="AA91" s="1"/>
  <c r="AA92" s="1"/>
  <c r="AA93" s="1"/>
  <c r="AA94" s="1"/>
  <c r="AA95" s="1"/>
  <c r="AA96" s="1"/>
  <c r="AA97" s="1"/>
  <c r="AA98" s="1"/>
  <c r="AA99" s="1"/>
  <c r="AA100" s="1"/>
  <c r="AA101" s="1"/>
  <c r="AA102" s="1"/>
  <c r="AA103" s="1"/>
  <c r="AA104" s="1"/>
  <c r="AA105" s="1"/>
  <c r="AA106" s="1"/>
  <c r="AA107" s="1"/>
  <c r="AA108" s="1"/>
  <c r="AA109" s="1"/>
  <c r="AA110" s="1"/>
  <c r="AA111" s="1"/>
  <c r="AA112" s="1"/>
  <c r="AA113" s="1"/>
  <c r="Z79"/>
  <c r="Z80" s="1"/>
  <c r="Z81" s="1"/>
  <c r="Z82" s="1"/>
  <c r="Z83" s="1"/>
  <c r="Z84" s="1"/>
  <c r="Z85" s="1"/>
  <c r="Z86" s="1"/>
  <c r="Z87" s="1"/>
  <c r="Z88" s="1"/>
  <c r="Z89" s="1"/>
  <c r="Z90" s="1"/>
  <c r="Z91" s="1"/>
  <c r="Z92" s="1"/>
  <c r="Z93" s="1"/>
  <c r="Z94" s="1"/>
  <c r="Z95" s="1"/>
  <c r="Z96" s="1"/>
  <c r="Z97" s="1"/>
  <c r="Z98" s="1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AB81"/>
  <c r="AB82"/>
  <c r="AB83" s="1"/>
  <c r="AB84" s="1"/>
  <c r="AB85" s="1"/>
  <c r="AB86" s="1"/>
  <c r="AB87" s="1"/>
  <c r="AB88" s="1"/>
  <c r="AB89" s="1"/>
  <c r="AB90" s="1"/>
  <c r="AB91" s="1"/>
  <c r="AB92" s="1"/>
  <c r="AB93" s="1"/>
  <c r="AB94" s="1"/>
  <c r="AB95" s="1"/>
  <c r="AB96" s="1"/>
  <c r="AB97" s="1"/>
  <c r="AB98" s="1"/>
  <c r="AB99" s="1"/>
  <c r="AB100" s="1"/>
  <c r="AB101" s="1"/>
  <c r="AB102" s="1"/>
  <c r="AB103" s="1"/>
  <c r="AB104" s="1"/>
  <c r="AB105" s="1"/>
  <c r="AB106" s="1"/>
  <c r="AB107" s="1"/>
  <c r="AB108" s="1"/>
  <c r="AB109" s="1"/>
  <c r="AB110" s="1"/>
  <c r="AB111" s="1"/>
  <c r="AB112" s="1"/>
  <c r="AB113" s="1"/>
  <c r="AB114" s="1"/>
  <c r="AB115" s="1"/>
  <c r="AB116" s="1"/>
  <c r="AB117" s="1"/>
  <c r="AB118" s="1"/>
  <c r="AB119" s="1"/>
  <c r="AB120" s="1"/>
  <c r="AB121" s="1"/>
  <c r="AB122" s="1"/>
  <c r="AB123" s="1"/>
  <c r="AB124" s="1"/>
  <c r="AB125" s="1"/>
  <c r="AB126" s="1"/>
  <c r="AB127" s="1"/>
  <c r="AB128" s="1"/>
  <c r="AB129" s="1"/>
  <c r="AB130" s="1"/>
  <c r="AB131" s="1"/>
  <c r="AB132" s="1"/>
  <c r="AB133" s="1"/>
  <c r="AB134" s="1"/>
  <c r="AB135" s="1"/>
  <c r="AB136" s="1"/>
  <c r="AB137" s="1"/>
  <c r="AB138" s="1"/>
  <c r="AB139" s="1"/>
  <c r="AB140" s="1"/>
  <c r="AB141" s="1"/>
  <c r="AB142" s="1"/>
  <c r="AB143" s="1"/>
  <c r="AB144" s="1"/>
  <c r="AB145" s="1"/>
  <c r="AB146" s="1"/>
  <c r="AB147" s="1"/>
  <c r="AB148" s="1"/>
  <c r="AB149" s="1"/>
  <c r="AB150" s="1"/>
  <c r="AB151" s="1"/>
  <c r="AB152" s="1"/>
  <c r="AB153" s="1"/>
  <c r="AB154" s="1"/>
  <c r="AB155" s="1"/>
  <c r="AB156" s="1"/>
  <c r="AB157" s="1"/>
  <c r="AB158" s="1"/>
  <c r="AB159" s="1"/>
  <c r="AB160" s="1"/>
  <c r="AB161" s="1"/>
  <c r="AB162" s="1"/>
  <c r="AB163" s="1"/>
  <c r="AB164" s="1"/>
  <c r="AB165" s="1"/>
  <c r="AB166" s="1"/>
  <c r="AB167" s="1"/>
  <c r="AB168" s="1"/>
  <c r="X86"/>
  <c r="X87" s="1"/>
  <c r="X88" s="1"/>
  <c r="X89" s="1"/>
  <c r="X90" s="1"/>
  <c r="X91" s="1"/>
  <c r="X92" s="1"/>
  <c r="X93" s="1"/>
  <c r="X94" s="1"/>
  <c r="X95" s="1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Y87"/>
  <c r="Y88" s="1"/>
  <c r="Y89" s="1"/>
  <c r="Y90" s="1"/>
  <c r="Y91" s="1"/>
  <c r="Y92" s="1"/>
  <c r="Y93" s="1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R93"/>
  <c r="R94"/>
  <c r="R95" s="1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R124" s="1"/>
  <c r="R125" s="1"/>
  <c r="R126" s="1"/>
  <c r="R127" s="1"/>
  <c r="R128" s="1"/>
  <c r="R129" s="1"/>
  <c r="R130" s="1"/>
  <c r="R131" s="1"/>
  <c r="R132" s="1"/>
  <c r="R133" s="1"/>
  <c r="R134" s="1"/>
  <c r="R135" s="1"/>
  <c r="R136" s="1"/>
  <c r="R137" s="1"/>
  <c r="R138" s="1"/>
  <c r="R139" s="1"/>
  <c r="R140" s="1"/>
  <c r="R141" s="1"/>
  <c r="R142" s="1"/>
  <c r="R143" s="1"/>
  <c r="R144" s="1"/>
  <c r="R145" s="1"/>
  <c r="R146" s="1"/>
  <c r="R147" s="1"/>
  <c r="R148" s="1"/>
  <c r="R149" s="1"/>
  <c r="R150" s="1"/>
  <c r="R151" s="1"/>
  <c r="R152" s="1"/>
  <c r="R153" s="1"/>
  <c r="R154" s="1"/>
  <c r="R155" s="1"/>
  <c r="R156" s="1"/>
  <c r="R157" s="1"/>
  <c r="R158" s="1"/>
  <c r="R159" s="1"/>
  <c r="R160" s="1"/>
  <c r="R161" s="1"/>
  <c r="R162" s="1"/>
  <c r="R163" s="1"/>
  <c r="R164" s="1"/>
  <c r="R165" s="1"/>
  <c r="R166" s="1"/>
  <c r="R167" s="1"/>
  <c r="R168" s="1"/>
  <c r="R169" s="1"/>
  <c r="R170" s="1"/>
  <c r="R171" s="1"/>
  <c r="R172" s="1"/>
  <c r="R173" s="1"/>
  <c r="R174" s="1"/>
  <c r="R175" s="1"/>
  <c r="R176" s="1"/>
  <c r="R177" s="1"/>
  <c r="R178" s="1"/>
  <c r="R179" s="1"/>
  <c r="R180" s="1"/>
  <c r="R4" s="1"/>
  <c r="P98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P4" s="1"/>
  <c r="I100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N102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N4" s="1"/>
  <c r="J104"/>
  <c r="J105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H108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AA114"/>
  <c r="AA115" s="1"/>
  <c r="AA116" s="1"/>
  <c r="AA117" s="1"/>
  <c r="AA118" s="1"/>
  <c r="AA119" s="1"/>
  <c r="AA120" s="1"/>
  <c r="AA121" s="1"/>
  <c r="AA122" s="1"/>
  <c r="AA123" s="1"/>
  <c r="AA124" s="1"/>
  <c r="AA125" s="1"/>
  <c r="AA126" s="1"/>
  <c r="AA127" s="1"/>
  <c r="AA128" s="1"/>
  <c r="AA129" s="1"/>
  <c r="AA130" s="1"/>
  <c r="AA131" s="1"/>
  <c r="AA132" s="1"/>
  <c r="AA133" s="1"/>
  <c r="AA134" s="1"/>
  <c r="AA135" s="1"/>
  <c r="AA136" s="1"/>
  <c r="AA137" s="1"/>
  <c r="Z116"/>
  <c r="Z117" s="1"/>
  <c r="Z118" s="1"/>
  <c r="Z119" s="1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Q118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4" s="1"/>
  <c r="O123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4" s="1"/>
  <c r="J125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K125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M127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4" s="1"/>
  <c r="L129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AC136"/>
  <c r="AC137" s="1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C176" s="1"/>
  <c r="AC177" s="1"/>
  <c r="AC178" s="1"/>
  <c r="AC179" s="1"/>
  <c r="AC180" s="1"/>
  <c r="AC4" s="1"/>
  <c r="AA138"/>
  <c r="AA139"/>
  <c r="AA140" s="1"/>
  <c r="AA141" s="1"/>
  <c r="AA142" s="1"/>
  <c r="AA143" s="1"/>
  <c r="AA144" s="1"/>
  <c r="AA145" s="1"/>
  <c r="AA146" s="1"/>
  <c r="AA147" s="1"/>
  <c r="AA148" s="1"/>
  <c r="AA149" s="1"/>
  <c r="AA150" s="1"/>
  <c r="AA151" s="1"/>
  <c r="AA152" s="1"/>
  <c r="AA153" s="1"/>
  <c r="AA154" s="1"/>
  <c r="AA155" s="1"/>
  <c r="AA156" s="1"/>
  <c r="AA157" s="1"/>
  <c r="AA158" s="1"/>
  <c r="AA159" s="1"/>
  <c r="AA160" s="1"/>
  <c r="AA161" s="1"/>
  <c r="AA162" s="1"/>
  <c r="AA163" s="1"/>
  <c r="AA164" s="1"/>
  <c r="Z140"/>
  <c r="Z141" s="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V145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V4" s="1"/>
  <c r="Y149"/>
  <c r="Y150" s="1"/>
  <c r="Y151" s="1"/>
  <c r="Y152" s="1"/>
  <c r="Y153" s="1"/>
  <c r="Y154" s="1"/>
  <c r="Y155" s="1"/>
  <c r="Y156" s="1"/>
  <c r="Y157" s="1"/>
  <c r="Y158" s="1"/>
  <c r="Y159" s="1"/>
  <c r="Y160" s="1"/>
  <c r="Y161" s="1"/>
  <c r="Y162" s="1"/>
  <c r="Y163" s="1"/>
  <c r="Y164" s="1"/>
  <c r="Y165" s="1"/>
  <c r="Y166" s="1"/>
  <c r="Y167" s="1"/>
  <c r="Y168" s="1"/>
  <c r="Y169" s="1"/>
  <c r="Y170" s="1"/>
  <c r="S153"/>
  <c r="S154" s="1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S4" s="1"/>
  <c r="T159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U161"/>
  <c r="U162" s="1"/>
  <c r="U163" s="1"/>
  <c r="U164" s="1"/>
  <c r="U165" s="1"/>
  <c r="U166" s="1"/>
  <c r="U167" s="1"/>
  <c r="U168" s="1"/>
  <c r="U169" s="1"/>
  <c r="U170" s="1"/>
  <c r="U171" s="1"/>
  <c r="U172" s="1"/>
  <c r="U173" s="1"/>
  <c r="U174" s="1"/>
  <c r="U175" s="1"/>
  <c r="U176" s="1"/>
  <c r="U177" s="1"/>
  <c r="U178" s="1"/>
  <c r="U179" s="1"/>
  <c r="U180" s="1"/>
  <c r="U4" s="1"/>
  <c r="W163"/>
  <c r="W164" s="1"/>
  <c r="W165" s="1"/>
  <c r="W166" s="1"/>
  <c r="W167" s="1"/>
  <c r="W168" s="1"/>
  <c r="W169" s="1"/>
  <c r="W170" s="1"/>
  <c r="W171" s="1"/>
  <c r="W172" s="1"/>
  <c r="W173" s="1"/>
  <c r="W174" s="1"/>
  <c r="W175" s="1"/>
  <c r="W176" s="1"/>
  <c r="W177" s="1"/>
  <c r="W178" s="1"/>
  <c r="W179" s="1"/>
  <c r="W180" s="1"/>
  <c r="W4" s="1"/>
  <c r="AA165"/>
  <c r="AA166" s="1"/>
  <c r="AA167" s="1"/>
  <c r="AA168" s="1"/>
  <c r="AA169" s="1"/>
  <c r="AA170" s="1"/>
  <c r="AA171" s="1"/>
  <c r="AA172" s="1"/>
  <c r="AA173" s="1"/>
  <c r="AA174" s="1"/>
  <c r="AA175" s="1"/>
  <c r="AA176" s="1"/>
  <c r="AA177" s="1"/>
  <c r="AA178" s="1"/>
  <c r="AA179" s="1"/>
  <c r="AA180" s="1"/>
  <c r="AA4" s="1"/>
  <c r="Z167"/>
  <c r="Z168" s="1"/>
  <c r="Z169" s="1"/>
  <c r="Z170" s="1"/>
  <c r="Z171" s="1"/>
  <c r="Z172" s="1"/>
  <c r="Z173" s="1"/>
  <c r="Z174" s="1"/>
  <c r="Z175" s="1"/>
  <c r="Z176" s="1"/>
  <c r="Z177" s="1"/>
  <c r="Z178" s="1"/>
  <c r="Z179" s="1"/>
  <c r="Z180" s="1"/>
  <c r="AB169"/>
  <c r="AB170" s="1"/>
  <c r="AB171" s="1"/>
  <c r="AB172" s="1"/>
  <c r="AB173" s="1"/>
  <c r="AB174" s="1"/>
  <c r="AB175" s="1"/>
  <c r="AB176" s="1"/>
  <c r="AB177" s="1"/>
  <c r="AB178" s="1"/>
  <c r="AB179" s="1"/>
  <c r="AB180" s="1"/>
  <c r="AB4" s="1"/>
  <c r="Y171"/>
  <c r="Y172" s="1"/>
  <c r="Y173" s="1"/>
  <c r="Y174" s="1"/>
  <c r="Y175" s="1"/>
  <c r="Y176" s="1"/>
  <c r="Y177" s="1"/>
  <c r="Y178" s="1"/>
  <c r="Y179" s="1"/>
  <c r="Y180" s="1"/>
  <c r="Y4" s="1"/>
  <c r="X174"/>
  <c r="X175" s="1"/>
  <c r="X176" s="1"/>
  <c r="X177" s="1"/>
  <c r="X178" s="1"/>
  <c r="X179" s="1"/>
  <c r="X180" s="1"/>
  <c r="X4" s="1"/>
  <c r="H5" i="14"/>
  <c r="I12" i="15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F180"/>
  <c r="D180"/>
  <c r="F179"/>
  <c r="D179"/>
  <c r="F178"/>
  <c r="D178"/>
  <c r="F177"/>
  <c r="D177"/>
  <c r="F176"/>
  <c r="D176"/>
  <c r="F175"/>
  <c r="D175"/>
  <c r="F174"/>
  <c r="D174"/>
  <c r="F173"/>
  <c r="D173"/>
  <c r="F172"/>
  <c r="D172"/>
  <c r="F171"/>
  <c r="D171"/>
  <c r="F170"/>
  <c r="D170"/>
  <c r="F169"/>
  <c r="D169"/>
  <c r="F168"/>
  <c r="D168"/>
  <c r="F167"/>
  <c r="D167"/>
  <c r="F166"/>
  <c r="D166"/>
  <c r="F165"/>
  <c r="D165"/>
  <c r="F164"/>
  <c r="D164"/>
  <c r="F163"/>
  <c r="D163"/>
  <c r="F162"/>
  <c r="D162"/>
  <c r="F161"/>
  <c r="D161"/>
  <c r="F160"/>
  <c r="D160"/>
  <c r="F159"/>
  <c r="D159"/>
  <c r="F158"/>
  <c r="D158"/>
  <c r="F157"/>
  <c r="D157"/>
  <c r="F156"/>
  <c r="D156"/>
  <c r="F155"/>
  <c r="D155"/>
  <c r="F154"/>
  <c r="D154"/>
  <c r="F153"/>
  <c r="D153"/>
  <c r="F152"/>
  <c r="D152"/>
  <c r="F151"/>
  <c r="D151"/>
  <c r="F150"/>
  <c r="D150"/>
  <c r="F149"/>
  <c r="D149"/>
  <c r="F148"/>
  <c r="D148"/>
  <c r="F147"/>
  <c r="D147"/>
  <c r="F146"/>
  <c r="D146"/>
  <c r="F145"/>
  <c r="D145"/>
  <c r="F144"/>
  <c r="D144"/>
  <c r="F143"/>
  <c r="D143"/>
  <c r="F142"/>
  <c r="D142"/>
  <c r="F141"/>
  <c r="D141"/>
  <c r="F140"/>
  <c r="D140"/>
  <c r="F139"/>
  <c r="D139"/>
  <c r="F138"/>
  <c r="D138"/>
  <c r="F137"/>
  <c r="D137"/>
  <c r="F136"/>
  <c r="D136"/>
  <c r="F135"/>
  <c r="D135"/>
  <c r="F134"/>
  <c r="D134"/>
  <c r="F133"/>
  <c r="D133"/>
  <c r="F132"/>
  <c r="D132"/>
  <c r="F131"/>
  <c r="D131"/>
  <c r="F130"/>
  <c r="D130"/>
  <c r="F129"/>
  <c r="D129"/>
  <c r="F128"/>
  <c r="D128"/>
  <c r="F127"/>
  <c r="D127"/>
  <c r="F126"/>
  <c r="D126"/>
  <c r="F125"/>
  <c r="D125"/>
  <c r="F124"/>
  <c r="D124"/>
  <c r="F123"/>
  <c r="D123"/>
  <c r="F122"/>
  <c r="D122"/>
  <c r="F121"/>
  <c r="D121"/>
  <c r="F120"/>
  <c r="D120"/>
  <c r="F119"/>
  <c r="D119"/>
  <c r="F118"/>
  <c r="D118"/>
  <c r="F117"/>
  <c r="D117"/>
  <c r="F116"/>
  <c r="D116"/>
  <c r="F115"/>
  <c r="D115"/>
  <c r="F114"/>
  <c r="D114"/>
  <c r="F113"/>
  <c r="D113"/>
  <c r="F112"/>
  <c r="D112"/>
  <c r="F111"/>
  <c r="D111"/>
  <c r="F110"/>
  <c r="D110"/>
  <c r="F109"/>
  <c r="D109"/>
  <c r="F108"/>
  <c r="D108"/>
  <c r="F107"/>
  <c r="D107"/>
  <c r="F106"/>
  <c r="D106"/>
  <c r="F105"/>
  <c r="D105"/>
  <c r="F104"/>
  <c r="D104"/>
  <c r="F103"/>
  <c r="D103"/>
  <c r="F102"/>
  <c r="D102"/>
  <c r="F101"/>
  <c r="D101"/>
  <c r="F100"/>
  <c r="D100"/>
  <c r="F99"/>
  <c r="D99"/>
  <c r="F98"/>
  <c r="D98"/>
  <c r="F97"/>
  <c r="D97"/>
  <c r="F96"/>
  <c r="D96"/>
  <c r="F95"/>
  <c r="D95"/>
  <c r="F94"/>
  <c r="D94"/>
  <c r="F93"/>
  <c r="D93"/>
  <c r="Z52"/>
  <c r="Z53" s="1"/>
  <c r="Z54" s="1"/>
  <c r="Z55" s="1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AA50"/>
  <c r="AA51" s="1"/>
  <c r="AA52" s="1"/>
  <c r="AA53" s="1"/>
  <c r="AA54" s="1"/>
  <c r="AA55" s="1"/>
  <c r="AA56" s="1"/>
  <c r="AA57" s="1"/>
  <c r="AA58" s="1"/>
  <c r="AA59" s="1"/>
  <c r="AA60" s="1"/>
  <c r="AA61" s="1"/>
  <c r="AA62" s="1"/>
  <c r="AA63" s="1"/>
  <c r="AA64" s="1"/>
  <c r="AA65" s="1"/>
  <c r="AA66" s="1"/>
  <c r="AA67" s="1"/>
  <c r="AA68" s="1"/>
  <c r="AA69" s="1"/>
  <c r="AA70" s="1"/>
  <c r="AA71" s="1"/>
  <c r="AA72" s="1"/>
  <c r="AA73" s="1"/>
  <c r="AA74" s="1"/>
  <c r="AA75" s="1"/>
  <c r="AA76" s="1"/>
  <c r="AC48"/>
  <c r="AC49" s="1"/>
  <c r="AC50" s="1"/>
  <c r="AC51" s="1"/>
  <c r="AC52" s="1"/>
  <c r="AC53" s="1"/>
  <c r="AC54" s="1"/>
  <c r="AC56" s="1"/>
  <c r="AC57" s="1"/>
  <c r="AC58" s="1"/>
  <c r="AC59" s="1"/>
  <c r="AC60" s="1"/>
  <c r="AC61" s="1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93" s="1"/>
  <c r="AC94" s="1"/>
  <c r="AC95" s="1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L4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M39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K37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O35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Q30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Z28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AA26"/>
  <c r="AA27" s="1"/>
  <c r="AA28" s="1"/>
  <c r="AA29" s="1"/>
  <c r="AA30" s="1"/>
  <c r="AA31" s="1"/>
  <c r="AA32" s="1"/>
  <c r="AA33" s="1"/>
  <c r="AA34" s="1"/>
  <c r="AA35" s="1"/>
  <c r="AA36" s="1"/>
  <c r="AA37" s="1"/>
  <c r="AA38" s="1"/>
  <c r="AA39" s="1"/>
  <c r="AA40" s="1"/>
  <c r="AA41" s="1"/>
  <c r="AA42" s="1"/>
  <c r="AA43" s="1"/>
  <c r="AA44" s="1"/>
  <c r="AA45" s="1"/>
  <c r="AA46" s="1"/>
  <c r="AA47" s="1"/>
  <c r="AA48" s="1"/>
  <c r="AA49" s="1"/>
  <c r="H20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J16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N14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P10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97" s="1"/>
  <c r="R5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F180" i="14"/>
  <c r="D180"/>
  <c r="F179"/>
  <c r="D179"/>
  <c r="F178"/>
  <c r="D178"/>
  <c r="F177"/>
  <c r="D177"/>
  <c r="F176"/>
  <c r="D176"/>
  <c r="F175"/>
  <c r="D175"/>
  <c r="F174"/>
  <c r="X174" s="1"/>
  <c r="D174"/>
  <c r="F173"/>
  <c r="D173"/>
  <c r="F172"/>
  <c r="D172"/>
  <c r="F171"/>
  <c r="D171"/>
  <c r="F170"/>
  <c r="D170"/>
  <c r="AB169"/>
  <c r="F169"/>
  <c r="D169"/>
  <c r="F168"/>
  <c r="D168"/>
  <c r="Z167"/>
  <c r="Z168" s="1"/>
  <c r="F167"/>
  <c r="D167"/>
  <c r="F166"/>
  <c r="D166"/>
  <c r="F165"/>
  <c r="D165"/>
  <c r="F164"/>
  <c r="D164"/>
  <c r="F163"/>
  <c r="D163"/>
  <c r="F162"/>
  <c r="D162"/>
  <c r="U161"/>
  <c r="F161"/>
  <c r="D161"/>
  <c r="F160"/>
  <c r="D160"/>
  <c r="F159"/>
  <c r="D159"/>
  <c r="F158"/>
  <c r="D158"/>
  <c r="F157"/>
  <c r="D157"/>
  <c r="F156"/>
  <c r="D156"/>
  <c r="F155"/>
  <c r="D155"/>
  <c r="F154"/>
  <c r="D154"/>
  <c r="F153"/>
  <c r="D153"/>
  <c r="F152"/>
  <c r="D152"/>
  <c r="F151"/>
  <c r="D151"/>
  <c r="F150"/>
  <c r="D150"/>
  <c r="Y149"/>
  <c r="F149"/>
  <c r="D149"/>
  <c r="F148"/>
  <c r="D148"/>
  <c r="F147"/>
  <c r="D147"/>
  <c r="F146"/>
  <c r="D146"/>
  <c r="F145"/>
  <c r="D145"/>
  <c r="F144"/>
  <c r="D144"/>
  <c r="F143"/>
  <c r="D143"/>
  <c r="F142"/>
  <c r="D142"/>
  <c r="F141"/>
  <c r="D141"/>
  <c r="Z140"/>
  <c r="F140"/>
  <c r="D140"/>
  <c r="AA139"/>
  <c r="F139"/>
  <c r="D139"/>
  <c r="AA138"/>
  <c r="F138"/>
  <c r="D138"/>
  <c r="F137"/>
  <c r="D137"/>
  <c r="AC136"/>
  <c r="F136"/>
  <c r="D136"/>
  <c r="F135"/>
  <c r="D135"/>
  <c r="F134"/>
  <c r="D134"/>
  <c r="F133"/>
  <c r="D133"/>
  <c r="F132"/>
  <c r="D132"/>
  <c r="F131"/>
  <c r="D131"/>
  <c r="L130"/>
  <c r="F130"/>
  <c r="D130"/>
  <c r="L129"/>
  <c r="F129"/>
  <c r="D129"/>
  <c r="F128"/>
  <c r="D128"/>
  <c r="F127"/>
  <c r="D127"/>
  <c r="F126"/>
  <c r="D126"/>
  <c r="F125"/>
  <c r="D125"/>
  <c r="F124"/>
  <c r="D124"/>
  <c r="F123"/>
  <c r="D123"/>
  <c r="F122"/>
  <c r="D122"/>
  <c r="F121"/>
  <c r="D121"/>
  <c r="F120"/>
  <c r="D120"/>
  <c r="F119"/>
  <c r="D119"/>
  <c r="F118"/>
  <c r="D118"/>
  <c r="F117"/>
  <c r="D117"/>
  <c r="Z116"/>
  <c r="Z117" s="1"/>
  <c r="F116"/>
  <c r="D116"/>
  <c r="F115"/>
  <c r="D115"/>
  <c r="F114"/>
  <c r="D114"/>
  <c r="F113"/>
  <c r="D113"/>
  <c r="F112"/>
  <c r="D112"/>
  <c r="F111"/>
  <c r="D111"/>
  <c r="F110"/>
  <c r="D110"/>
  <c r="F109"/>
  <c r="D109"/>
  <c r="F108"/>
  <c r="D108"/>
  <c r="F107"/>
  <c r="D107"/>
  <c r="F106"/>
  <c r="D106"/>
  <c r="J105"/>
  <c r="F105"/>
  <c r="D105"/>
  <c r="J104"/>
  <c r="F104"/>
  <c r="D104"/>
  <c r="F103"/>
  <c r="D103"/>
  <c r="F102"/>
  <c r="D102"/>
  <c r="F101"/>
  <c r="D101"/>
  <c r="F100"/>
  <c r="D100"/>
  <c r="F99"/>
  <c r="D99"/>
  <c r="F98"/>
  <c r="D98"/>
  <c r="F97"/>
  <c r="D97"/>
  <c r="F96"/>
  <c r="D96"/>
  <c r="F95"/>
  <c r="D95"/>
  <c r="F94"/>
  <c r="D94"/>
  <c r="R93"/>
  <c r="F93"/>
  <c r="D93"/>
  <c r="X89"/>
  <c r="X90" s="1"/>
  <c r="X91" s="1"/>
  <c r="X92" s="1"/>
  <c r="X93" s="1"/>
  <c r="X94" s="1"/>
  <c r="X86"/>
  <c r="X87" s="1"/>
  <c r="X88" s="1"/>
  <c r="AB81"/>
  <c r="AB82" s="1"/>
  <c r="AB83" s="1"/>
  <c r="AB84" s="1"/>
  <c r="AB85" s="1"/>
  <c r="AB86" s="1"/>
  <c r="AB87" s="1"/>
  <c r="AB88" s="1"/>
  <c r="AB89" s="1"/>
  <c r="AB90" s="1"/>
  <c r="AB91" s="1"/>
  <c r="AB92" s="1"/>
  <c r="Z81"/>
  <c r="Z82" s="1"/>
  <c r="Z83" s="1"/>
  <c r="Z84" s="1"/>
  <c r="Z85" s="1"/>
  <c r="Z86" s="1"/>
  <c r="Z87" s="1"/>
  <c r="Z88" s="1"/>
  <c r="Z89" s="1"/>
  <c r="Z90" s="1"/>
  <c r="Z91" s="1"/>
  <c r="Z92" s="1"/>
  <c r="Z93" s="1"/>
  <c r="Z79"/>
  <c r="Z80" s="1"/>
  <c r="AA78"/>
  <c r="AA79" s="1"/>
  <c r="AA80" s="1"/>
  <c r="AA81" s="1"/>
  <c r="AA82" s="1"/>
  <c r="AA83" s="1"/>
  <c r="AA84" s="1"/>
  <c r="AA85" s="1"/>
  <c r="AA86" s="1"/>
  <c r="AA87" s="1"/>
  <c r="AA88" s="1"/>
  <c r="AA89" s="1"/>
  <c r="AA90" s="1"/>
  <c r="AA91" s="1"/>
  <c r="AA92" s="1"/>
  <c r="AA4" s="1"/>
  <c r="AA77"/>
  <c r="W77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4" s="1"/>
  <c r="W76"/>
  <c r="W75"/>
  <c r="U75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74"/>
  <c r="U73"/>
  <c r="T72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71"/>
  <c r="S65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Y6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V58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V75" s="1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V91" s="1"/>
  <c r="V92" s="1"/>
  <c r="V93" s="1"/>
  <c r="V57"/>
  <c r="AA56"/>
  <c r="AA57" s="1"/>
  <c r="AA58" s="1"/>
  <c r="AA59" s="1"/>
  <c r="AA60" s="1"/>
  <c r="AA61" s="1"/>
  <c r="AA62" s="1"/>
  <c r="AA63" s="1"/>
  <c r="AA64" s="1"/>
  <c r="AA65" s="1"/>
  <c r="AA66" s="1"/>
  <c r="AA67" s="1"/>
  <c r="AA68" s="1"/>
  <c r="AA69" s="1"/>
  <c r="AA70" s="1"/>
  <c r="AA71" s="1"/>
  <c r="AA72" s="1"/>
  <c r="AA73" s="1"/>
  <c r="AA74" s="1"/>
  <c r="AA75" s="1"/>
  <c r="AA76" s="1"/>
  <c r="Z55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52"/>
  <c r="Z53" s="1"/>
  <c r="Z54" s="1"/>
  <c r="AA51"/>
  <c r="AA52" s="1"/>
  <c r="AA53" s="1"/>
  <c r="AA54" s="1"/>
  <c r="AA55" s="1"/>
  <c r="AA50"/>
  <c r="AC49"/>
  <c r="AC50" s="1"/>
  <c r="AC51" s="1"/>
  <c r="AC52" s="1"/>
  <c r="AC53" s="1"/>
  <c r="AC54" s="1"/>
  <c r="AC55" s="1"/>
  <c r="AC56" s="1"/>
  <c r="AC57" s="1"/>
  <c r="AC58" s="1"/>
  <c r="AC59" s="1"/>
  <c r="AC60" s="1"/>
  <c r="AC61" s="1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48"/>
  <c r="L44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M4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L41"/>
  <c r="L42" s="1"/>
  <c r="L43" s="1"/>
  <c r="M39"/>
  <c r="M40" s="1"/>
  <c r="K37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4" s="1"/>
  <c r="O35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4" s="1"/>
  <c r="Q3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30"/>
  <c r="Z28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AA27"/>
  <c r="AA28" s="1"/>
  <c r="AA29" s="1"/>
  <c r="AA30" s="1"/>
  <c r="AA31" s="1"/>
  <c r="AA32" s="1"/>
  <c r="AA33" s="1"/>
  <c r="AA34" s="1"/>
  <c r="AA35" s="1"/>
  <c r="AA36" s="1"/>
  <c r="AA37" s="1"/>
  <c r="AA38" s="1"/>
  <c r="AA39" s="1"/>
  <c r="AA40" s="1"/>
  <c r="AA41" s="1"/>
  <c r="AA42" s="1"/>
  <c r="AA43" s="1"/>
  <c r="AA44" s="1"/>
  <c r="AA45" s="1"/>
  <c r="AA46" s="1"/>
  <c r="AA47" s="1"/>
  <c r="AA48" s="1"/>
  <c r="AA49" s="1"/>
  <c r="AA26"/>
  <c r="H20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J16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N14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I13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12"/>
  <c r="T10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P10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K9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B9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Q7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I7"/>
  <c r="I8" s="1"/>
  <c r="I9" s="1"/>
  <c r="I10" s="1"/>
  <c r="I11" s="1"/>
  <c r="T6"/>
  <c r="T7" s="1"/>
  <c r="T8" s="1"/>
  <c r="T9" s="1"/>
  <c r="R6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4" s="1"/>
  <c r="AA5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W5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T5"/>
  <c r="R5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K5"/>
  <c r="K6" s="1"/>
  <c r="K7" s="1"/>
  <c r="K8" s="1"/>
  <c r="B5"/>
  <c r="B6" s="1"/>
  <c r="B7" s="1"/>
  <c r="B8" s="1"/>
  <c r="Z4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X4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Q4"/>
  <c r="Q5" s="1"/>
  <c r="Q6" s="1"/>
  <c r="M4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I4"/>
  <c r="I5" s="1"/>
  <c r="I6" s="1"/>
  <c r="Q60" i="13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H20" i="8"/>
  <c r="H21"/>
  <c r="H22"/>
  <c r="H23"/>
  <c r="H24"/>
  <c r="H25"/>
  <c r="H26"/>
  <c r="I12"/>
  <c r="I13"/>
  <c r="I14"/>
  <c r="I15"/>
  <c r="I16"/>
  <c r="I17"/>
  <c r="I18"/>
  <c r="I19"/>
  <c r="I20"/>
  <c r="I21"/>
  <c r="I22"/>
  <c r="I23"/>
  <c r="I24"/>
  <c r="I25"/>
  <c r="I26"/>
  <c r="J16"/>
  <c r="J17"/>
  <c r="J18"/>
  <c r="J19"/>
  <c r="J20"/>
  <c r="J21"/>
  <c r="J22"/>
  <c r="J23"/>
  <c r="J24"/>
  <c r="J25"/>
  <c r="J2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N14"/>
  <c r="N15"/>
  <c r="N16"/>
  <c r="N17"/>
  <c r="N18"/>
  <c r="N19"/>
  <c r="N20"/>
  <c r="N21"/>
  <c r="N22"/>
  <c r="N23"/>
  <c r="N24"/>
  <c r="N25"/>
  <c r="N26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P10"/>
  <c r="P11"/>
  <c r="P12"/>
  <c r="P13"/>
  <c r="P14"/>
  <c r="P15"/>
  <c r="P16"/>
  <c r="P17"/>
  <c r="P18"/>
  <c r="P19"/>
  <c r="P20"/>
  <c r="P21"/>
  <c r="P22"/>
  <c r="P23"/>
  <c r="P24"/>
  <c r="P25"/>
  <c r="P26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T26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W77"/>
  <c r="W78"/>
  <c r="W79"/>
  <c r="W80"/>
  <c r="W81"/>
  <c r="W82"/>
  <c r="W83"/>
  <c r="W84"/>
  <c r="W85"/>
  <c r="W86"/>
  <c r="W87"/>
  <c r="W88"/>
  <c r="W89"/>
  <c r="W90"/>
  <c r="W91"/>
  <c r="W92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X86"/>
  <c r="X87"/>
  <c r="X88"/>
  <c r="X89"/>
  <c r="X90"/>
  <c r="X91"/>
  <c r="X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Z79"/>
  <c r="Z80"/>
  <c r="Z81"/>
  <c r="Z82"/>
  <c r="Z83"/>
  <c r="Z84"/>
  <c r="Z85"/>
  <c r="Z86"/>
  <c r="Z87"/>
  <c r="Z88"/>
  <c r="Z89"/>
  <c r="Z90"/>
  <c r="Z91"/>
  <c r="Z92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AA80"/>
  <c r="AA81"/>
  <c r="AA82"/>
  <c r="AA83"/>
  <c r="AA84"/>
  <c r="AA85"/>
  <c r="AA86"/>
  <c r="AA87"/>
  <c r="AA88"/>
  <c r="AA89"/>
  <c r="AA90"/>
  <c r="AA91"/>
  <c r="AA92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B81"/>
  <c r="AB82"/>
  <c r="AB83"/>
  <c r="AB84"/>
  <c r="AB85"/>
  <c r="AB86"/>
  <c r="AB87"/>
  <c r="AB88"/>
  <c r="AB89"/>
  <c r="AB90"/>
  <c r="AB91"/>
  <c r="AB92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H7" i="3"/>
  <c r="H24"/>
  <c r="H25"/>
  <c r="H26"/>
  <c r="H27"/>
  <c r="H28"/>
  <c r="J18"/>
  <c r="J29"/>
  <c r="H29"/>
  <c r="H30"/>
  <c r="H31"/>
  <c r="H32"/>
  <c r="H33"/>
  <c r="H34"/>
  <c r="H35"/>
  <c r="H36"/>
  <c r="H37"/>
  <c r="H38"/>
  <c r="H39"/>
  <c r="J40"/>
  <c r="H40"/>
  <c r="H41"/>
  <c r="H42"/>
  <c r="H43"/>
  <c r="H44"/>
  <c r="H45"/>
  <c r="H46"/>
  <c r="H47"/>
  <c r="H48"/>
  <c r="H49"/>
  <c r="H50"/>
  <c r="J51"/>
  <c r="H51"/>
  <c r="H52"/>
  <c r="H53"/>
  <c r="H54"/>
  <c r="H55"/>
  <c r="H56"/>
  <c r="H57"/>
  <c r="H58"/>
  <c r="H59"/>
  <c r="H60"/>
  <c r="H61"/>
  <c r="J62"/>
  <c r="H62"/>
  <c r="H63"/>
  <c r="H64"/>
  <c r="H65"/>
  <c r="H66"/>
  <c r="H67"/>
  <c r="H3"/>
  <c r="H4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"/>
  <c r="J15"/>
  <c r="K15"/>
  <c r="L15"/>
  <c r="M7"/>
  <c r="M11"/>
  <c r="M15"/>
  <c r="N15"/>
  <c r="O10"/>
  <c r="O15"/>
  <c r="J16"/>
  <c r="K9"/>
  <c r="K16"/>
  <c r="L16"/>
  <c r="M8"/>
  <c r="M12"/>
  <c r="M16"/>
  <c r="N16"/>
  <c r="O16"/>
  <c r="J17"/>
  <c r="K10"/>
  <c r="K17"/>
  <c r="L10"/>
  <c r="L17"/>
  <c r="M9"/>
  <c r="M13"/>
  <c r="M17"/>
  <c r="N10"/>
  <c r="N17"/>
  <c r="O17"/>
  <c r="K11"/>
  <c r="K18"/>
  <c r="L11"/>
  <c r="L18"/>
  <c r="M10"/>
  <c r="M14"/>
  <c r="M18"/>
  <c r="N11"/>
  <c r="N18"/>
  <c r="O18"/>
  <c r="J19"/>
  <c r="K12"/>
  <c r="K19"/>
  <c r="L12"/>
  <c r="L19"/>
  <c r="M19"/>
  <c r="N12"/>
  <c r="N19"/>
  <c r="O19"/>
  <c r="J20"/>
  <c r="K13"/>
  <c r="K20"/>
  <c r="L13"/>
  <c r="L20"/>
  <c r="M20"/>
  <c r="N13"/>
  <c r="N20"/>
  <c r="O20"/>
  <c r="J21"/>
  <c r="K14"/>
  <c r="K21"/>
  <c r="L14"/>
  <c r="L21"/>
  <c r="M21"/>
  <c r="N14"/>
  <c r="N21"/>
  <c r="O21"/>
  <c r="J22"/>
  <c r="K22"/>
  <c r="L22"/>
  <c r="M22"/>
  <c r="N22"/>
  <c r="O22"/>
  <c r="J23"/>
  <c r="K23"/>
  <c r="L23"/>
  <c r="M23"/>
  <c r="N23"/>
  <c r="O23"/>
  <c r="J24"/>
  <c r="K24"/>
  <c r="L24"/>
  <c r="M24"/>
  <c r="N24"/>
  <c r="O24"/>
  <c r="J14"/>
  <c r="J25"/>
  <c r="K25"/>
  <c r="L25"/>
  <c r="M25"/>
  <c r="N25"/>
  <c r="O25"/>
  <c r="J26"/>
  <c r="K26"/>
  <c r="L26"/>
  <c r="M26"/>
  <c r="N26"/>
  <c r="O26"/>
  <c r="J27"/>
  <c r="K27"/>
  <c r="L27"/>
  <c r="M27"/>
  <c r="N27"/>
  <c r="O27"/>
  <c r="J28"/>
  <c r="K28"/>
  <c r="L28"/>
  <c r="M28"/>
  <c r="N28"/>
  <c r="O28"/>
  <c r="K29"/>
  <c r="L29"/>
  <c r="M29"/>
  <c r="N29"/>
  <c r="O29"/>
  <c r="J30"/>
  <c r="K30"/>
  <c r="L30"/>
  <c r="M30"/>
  <c r="N30"/>
  <c r="O30"/>
  <c r="J31"/>
  <c r="K31"/>
  <c r="L31"/>
  <c r="M31"/>
  <c r="N31"/>
  <c r="O31"/>
  <c r="J32"/>
  <c r="K32"/>
  <c r="L32"/>
  <c r="M32"/>
  <c r="N32"/>
  <c r="O32"/>
  <c r="J33"/>
  <c r="K33"/>
  <c r="L33"/>
  <c r="M33"/>
  <c r="N33"/>
  <c r="O33"/>
  <c r="J34"/>
  <c r="K34"/>
  <c r="L34"/>
  <c r="M34"/>
  <c r="N34"/>
  <c r="O34"/>
  <c r="J35"/>
  <c r="K35"/>
  <c r="L35"/>
  <c r="M35"/>
  <c r="N35"/>
  <c r="O35"/>
  <c r="J36"/>
  <c r="K36"/>
  <c r="L36"/>
  <c r="M36"/>
  <c r="N36"/>
  <c r="O36"/>
  <c r="J37"/>
  <c r="K37"/>
  <c r="L37"/>
  <c r="M37"/>
  <c r="N37"/>
  <c r="O37"/>
  <c r="J38"/>
  <c r="K38"/>
  <c r="L38"/>
  <c r="M38"/>
  <c r="N38"/>
  <c r="O38"/>
  <c r="J39"/>
  <c r="K39"/>
  <c r="L39"/>
  <c r="M39"/>
  <c r="N39"/>
  <c r="O39"/>
  <c r="K40"/>
  <c r="L40"/>
  <c r="M40"/>
  <c r="N40"/>
  <c r="O40"/>
  <c r="J41"/>
  <c r="K41"/>
  <c r="L41"/>
  <c r="M41"/>
  <c r="N41"/>
  <c r="O41"/>
  <c r="J42"/>
  <c r="K42"/>
  <c r="L42"/>
  <c r="M42"/>
  <c r="N42"/>
  <c r="O42"/>
  <c r="J43"/>
  <c r="K43"/>
  <c r="L43"/>
  <c r="M43"/>
  <c r="N43"/>
  <c r="O43"/>
  <c r="J44"/>
  <c r="K44"/>
  <c r="L44"/>
  <c r="M44"/>
  <c r="N44"/>
  <c r="O44"/>
  <c r="J45"/>
  <c r="K45"/>
  <c r="L45"/>
  <c r="M45"/>
  <c r="N45"/>
  <c r="O45"/>
  <c r="J46"/>
  <c r="K46"/>
  <c r="L46"/>
  <c r="M46"/>
  <c r="N46"/>
  <c r="O46"/>
  <c r="J47"/>
  <c r="K47"/>
  <c r="L47"/>
  <c r="M47"/>
  <c r="N47"/>
  <c r="O47"/>
  <c r="J48"/>
  <c r="K48"/>
  <c r="L48"/>
  <c r="M48"/>
  <c r="N48"/>
  <c r="O48"/>
  <c r="J49"/>
  <c r="K49"/>
  <c r="L49"/>
  <c r="M49"/>
  <c r="N49"/>
  <c r="O49"/>
  <c r="J50"/>
  <c r="K50"/>
  <c r="L50"/>
  <c r="M50"/>
  <c r="N50"/>
  <c r="O50"/>
  <c r="K51"/>
  <c r="L51"/>
  <c r="M51"/>
  <c r="N51"/>
  <c r="O51"/>
  <c r="J52"/>
  <c r="K52"/>
  <c r="L52"/>
  <c r="M52"/>
  <c r="N52"/>
  <c r="O52"/>
  <c r="J53"/>
  <c r="K53"/>
  <c r="L53"/>
  <c r="M53"/>
  <c r="N53"/>
  <c r="O53"/>
  <c r="J54"/>
  <c r="K54"/>
  <c r="L54"/>
  <c r="M54"/>
  <c r="N54"/>
  <c r="O54"/>
  <c r="J55"/>
  <c r="K55"/>
  <c r="L55"/>
  <c r="M55"/>
  <c r="N55"/>
  <c r="O55"/>
  <c r="J56"/>
  <c r="K56"/>
  <c r="L56"/>
  <c r="M56"/>
  <c r="N56"/>
  <c r="O56"/>
  <c r="J57"/>
  <c r="K57"/>
  <c r="L57"/>
  <c r="M57"/>
  <c r="N57"/>
  <c r="O57"/>
  <c r="J58"/>
  <c r="K58"/>
  <c r="L58"/>
  <c r="M58"/>
  <c r="N58"/>
  <c r="O58"/>
  <c r="J59"/>
  <c r="K59"/>
  <c r="L59"/>
  <c r="M59"/>
  <c r="N59"/>
  <c r="O59"/>
  <c r="J60"/>
  <c r="K60"/>
  <c r="L60"/>
  <c r="M60"/>
  <c r="N60"/>
  <c r="O60"/>
  <c r="J61"/>
  <c r="K61"/>
  <c r="L61"/>
  <c r="M61"/>
  <c r="N61"/>
  <c r="O61"/>
  <c r="K62"/>
  <c r="L62"/>
  <c r="M62"/>
  <c r="N62"/>
  <c r="O62"/>
  <c r="J63"/>
  <c r="K63"/>
  <c r="L63"/>
  <c r="M63"/>
  <c r="N63"/>
  <c r="O63"/>
  <c r="J64"/>
  <c r="K64"/>
  <c r="L64"/>
  <c r="M64"/>
  <c r="N64"/>
  <c r="O64"/>
  <c r="J65"/>
  <c r="K65"/>
  <c r="L65"/>
  <c r="M65"/>
  <c r="N65"/>
  <c r="O65"/>
  <c r="J66"/>
  <c r="K66"/>
  <c r="L66"/>
  <c r="M66"/>
  <c r="N66"/>
  <c r="O66"/>
  <c r="J67"/>
  <c r="K67"/>
  <c r="L67"/>
  <c r="M67"/>
  <c r="N67"/>
  <c r="O67"/>
  <c r="O8"/>
  <c r="O9"/>
  <c r="O11"/>
  <c r="O12"/>
  <c r="O13"/>
  <c r="O14"/>
  <c r="O7"/>
  <c r="M6"/>
  <c r="N9"/>
  <c r="L9"/>
  <c r="J13"/>
  <c r="Q25" i="5"/>
  <c r="X2" i="3"/>
  <c r="X3"/>
  <c r="Y3"/>
  <c r="Z3"/>
  <c r="AA3"/>
  <c r="AB3"/>
  <c r="AC3"/>
  <c r="X4"/>
  <c r="Y4"/>
  <c r="Z4"/>
  <c r="AA4"/>
  <c r="AB4"/>
  <c r="AC4"/>
  <c r="X5"/>
  <c r="Y5"/>
  <c r="Z5"/>
  <c r="AA5"/>
  <c r="AB5"/>
  <c r="AC5"/>
  <c r="X6"/>
  <c r="Y6"/>
  <c r="Z6"/>
  <c r="AA6"/>
  <c r="AB6"/>
  <c r="AC6"/>
  <c r="X7"/>
  <c r="Y7"/>
  <c r="Z7"/>
  <c r="AA7"/>
  <c r="AB7"/>
  <c r="AC7"/>
  <c r="X8"/>
  <c r="Y8"/>
  <c r="Z8"/>
  <c r="AA8"/>
  <c r="AB8"/>
  <c r="AC8"/>
  <c r="X9"/>
  <c r="Y9"/>
  <c r="Z9"/>
  <c r="AA9"/>
  <c r="AB9"/>
  <c r="AC9"/>
  <c r="X10"/>
  <c r="Y10"/>
  <c r="Z10"/>
  <c r="AA10"/>
  <c r="AB10"/>
  <c r="AC10"/>
  <c r="X11"/>
  <c r="Y11"/>
  <c r="Z11"/>
  <c r="AA11"/>
  <c r="AB11"/>
  <c r="AC11"/>
  <c r="X12"/>
  <c r="Y12"/>
  <c r="Z12"/>
  <c r="AA12"/>
  <c r="AB12"/>
  <c r="AC12"/>
  <c r="X13"/>
  <c r="Y13"/>
  <c r="Z13"/>
  <c r="AA13"/>
  <c r="AB13"/>
  <c r="AC13"/>
  <c r="X14"/>
  <c r="Y14"/>
  <c r="Z14"/>
  <c r="AA14"/>
  <c r="AB14"/>
  <c r="AC14"/>
  <c r="X15"/>
  <c r="Y15"/>
  <c r="Z15"/>
  <c r="AA15"/>
  <c r="AB15"/>
  <c r="AC15"/>
  <c r="X16"/>
  <c r="Y16"/>
  <c r="Z16"/>
  <c r="AA16"/>
  <c r="AB16"/>
  <c r="AC16"/>
  <c r="X17"/>
  <c r="Y17"/>
  <c r="Z17"/>
  <c r="AA17"/>
  <c r="AB17"/>
  <c r="AC17"/>
  <c r="X18"/>
  <c r="Y18"/>
  <c r="Z18"/>
  <c r="AA18"/>
  <c r="AB18"/>
  <c r="AC18"/>
  <c r="X19"/>
  <c r="Y19"/>
  <c r="Z19"/>
  <c r="AA19"/>
  <c r="AB19"/>
  <c r="AC19"/>
  <c r="X20"/>
  <c r="Y20"/>
  <c r="Z20"/>
  <c r="AA20"/>
  <c r="AB20"/>
  <c r="AC20"/>
  <c r="X21"/>
  <c r="Y21"/>
  <c r="Z21"/>
  <c r="AA21"/>
  <c r="AB21"/>
  <c r="AC21"/>
  <c r="X22"/>
  <c r="Y22"/>
  <c r="Z22"/>
  <c r="AA22"/>
  <c r="AB22"/>
  <c r="AC22"/>
  <c r="X23"/>
  <c r="Y23"/>
  <c r="Z23"/>
  <c r="AA23"/>
  <c r="AB23"/>
  <c r="AC23"/>
  <c r="X24"/>
  <c r="Y24"/>
  <c r="Z24"/>
  <c r="AA24"/>
  <c r="AB24"/>
  <c r="AC24"/>
  <c r="X25"/>
  <c r="Y25"/>
  <c r="Z25"/>
  <c r="AA25"/>
  <c r="AB25"/>
  <c r="AC25"/>
  <c r="X26"/>
  <c r="Y26"/>
  <c r="Z26"/>
  <c r="AA26"/>
  <c r="AB26"/>
  <c r="AC26"/>
  <c r="X27"/>
  <c r="Y27"/>
  <c r="Z27"/>
  <c r="AA27"/>
  <c r="AB27"/>
  <c r="AC27"/>
  <c r="X28"/>
  <c r="Y28"/>
  <c r="Z28"/>
  <c r="AA28"/>
  <c r="AB28"/>
  <c r="AC28"/>
  <c r="X29"/>
  <c r="Y29"/>
  <c r="Z29"/>
  <c r="AA29"/>
  <c r="AB29"/>
  <c r="AC29"/>
  <c r="X30"/>
  <c r="Y30"/>
  <c r="Z30"/>
  <c r="AA30"/>
  <c r="AB30"/>
  <c r="AC30"/>
  <c r="X31"/>
  <c r="Y31"/>
  <c r="Z31"/>
  <c r="AA31"/>
  <c r="AB31"/>
  <c r="AC31"/>
  <c r="X32"/>
  <c r="Y32"/>
  <c r="Z32"/>
  <c r="AA32"/>
  <c r="AB32"/>
  <c r="AC32"/>
  <c r="X33"/>
  <c r="Y33"/>
  <c r="Z33"/>
  <c r="AA33"/>
  <c r="AB33"/>
  <c r="AC33"/>
  <c r="X34"/>
  <c r="Y34"/>
  <c r="Z34"/>
  <c r="AA34"/>
  <c r="AB34"/>
  <c r="AC34"/>
  <c r="X35"/>
  <c r="Y35"/>
  <c r="Z35"/>
  <c r="AA35"/>
  <c r="AB35"/>
  <c r="AC35"/>
  <c r="X36"/>
  <c r="Y36"/>
  <c r="Z36"/>
  <c r="AA36"/>
  <c r="AB36"/>
  <c r="AC36"/>
  <c r="X37"/>
  <c r="Y37"/>
  <c r="Z37"/>
  <c r="AA37"/>
  <c r="AB37"/>
  <c r="AC37"/>
  <c r="X38"/>
  <c r="Y38"/>
  <c r="Z38"/>
  <c r="AA38"/>
  <c r="AB38"/>
  <c r="AC38"/>
  <c r="X39"/>
  <c r="Y39"/>
  <c r="Z39"/>
  <c r="AA39"/>
  <c r="AB39"/>
  <c r="AC39"/>
  <c r="X40"/>
  <c r="Y40"/>
  <c r="Z40"/>
  <c r="AA40"/>
  <c r="AB40"/>
  <c r="AC40"/>
  <c r="X41"/>
  <c r="Y41"/>
  <c r="Z41"/>
  <c r="AA41"/>
  <c r="AB41"/>
  <c r="AC41"/>
  <c r="X42"/>
  <c r="Y42"/>
  <c r="Z42"/>
  <c r="AA42"/>
  <c r="AB42"/>
  <c r="AC42"/>
  <c r="X43"/>
  <c r="Y43"/>
  <c r="Z43"/>
  <c r="AA43"/>
  <c r="AB43"/>
  <c r="AC43"/>
  <c r="X44"/>
  <c r="Y44"/>
  <c r="Z44"/>
  <c r="AA44"/>
  <c r="AB44"/>
  <c r="AC44"/>
  <c r="X45"/>
  <c r="Y45"/>
  <c r="Z45"/>
  <c r="AA45"/>
  <c r="AB45"/>
  <c r="AC45"/>
  <c r="X46"/>
  <c r="Y46"/>
  <c r="Z46"/>
  <c r="AA46"/>
  <c r="AB46"/>
  <c r="AC46"/>
  <c r="X47"/>
  <c r="Y47"/>
  <c r="Z47"/>
  <c r="AA47"/>
  <c r="AB47"/>
  <c r="AC47"/>
  <c r="X48"/>
  <c r="Y48"/>
  <c r="Z48"/>
  <c r="AA48"/>
  <c r="AB48"/>
  <c r="AC48"/>
  <c r="X49"/>
  <c r="Y49"/>
  <c r="Z49"/>
  <c r="AA49"/>
  <c r="AB49"/>
  <c r="AC49"/>
  <c r="X50"/>
  <c r="Y50"/>
  <c r="Z50"/>
  <c r="AA50"/>
  <c r="AB50"/>
  <c r="AC50"/>
  <c r="X51"/>
  <c r="Y51"/>
  <c r="Z51"/>
  <c r="AA51"/>
  <c r="AB51"/>
  <c r="AC51"/>
  <c r="X52"/>
  <c r="Y52"/>
  <c r="Z52"/>
  <c r="AA52"/>
  <c r="AB52"/>
  <c r="AC52"/>
  <c r="X53"/>
  <c r="Y53"/>
  <c r="Z53"/>
  <c r="AA53"/>
  <c r="AB53"/>
  <c r="AC53"/>
  <c r="X54"/>
  <c r="Y54"/>
  <c r="Z54"/>
  <c r="AA54"/>
  <c r="AB54"/>
  <c r="AC54"/>
  <c r="X55"/>
  <c r="Y55"/>
  <c r="Z55"/>
  <c r="AA55"/>
  <c r="AB55"/>
  <c r="AC55"/>
  <c r="X56"/>
  <c r="Y56"/>
  <c r="Z56"/>
  <c r="AA56"/>
  <c r="AB56"/>
  <c r="AC56"/>
  <c r="X57"/>
  <c r="Y57"/>
  <c r="Z57"/>
  <c r="AA57"/>
  <c r="AB57"/>
  <c r="AC57"/>
  <c r="X58"/>
  <c r="Y58"/>
  <c r="Z58"/>
  <c r="AA58"/>
  <c r="AB58"/>
  <c r="AC58"/>
  <c r="X59"/>
  <c r="Y59"/>
  <c r="Z59"/>
  <c r="AA59"/>
  <c r="AB59"/>
  <c r="AC59"/>
  <c r="X60"/>
  <c r="Y60"/>
  <c r="Z60"/>
  <c r="AA60"/>
  <c r="AB60"/>
  <c r="AC60"/>
  <c r="X61"/>
  <c r="Y61"/>
  <c r="Z61"/>
  <c r="AA61"/>
  <c r="AB61"/>
  <c r="AC61"/>
  <c r="X62"/>
  <c r="Y62"/>
  <c r="Z62"/>
  <c r="AA62"/>
  <c r="AB62"/>
  <c r="AC62"/>
  <c r="X63"/>
  <c r="Y63"/>
  <c r="Z63"/>
  <c r="AA63"/>
  <c r="AB63"/>
  <c r="AC63"/>
  <c r="X64"/>
  <c r="Y64"/>
  <c r="Z64"/>
  <c r="AA64"/>
  <c r="AB64"/>
  <c r="AC64"/>
  <c r="X65"/>
  <c r="Y65"/>
  <c r="Z65"/>
  <c r="AA65"/>
  <c r="AB65"/>
  <c r="AC65"/>
  <c r="X66"/>
  <c r="Y66"/>
  <c r="Z66"/>
  <c r="AA66"/>
  <c r="AB66"/>
  <c r="AC66"/>
  <c r="X67"/>
  <c r="Y67"/>
  <c r="Z67"/>
  <c r="AA67"/>
  <c r="AB67"/>
  <c r="AC67"/>
  <c r="Q33"/>
  <c r="R33"/>
  <c r="S33"/>
  <c r="T33"/>
  <c r="U33"/>
  <c r="V33"/>
  <c r="Q34"/>
  <c r="R34"/>
  <c r="S34"/>
  <c r="T34"/>
  <c r="U34"/>
  <c r="V34"/>
  <c r="Q35"/>
  <c r="R35"/>
  <c r="S35"/>
  <c r="T35"/>
  <c r="U35"/>
  <c r="V35"/>
  <c r="Q36"/>
  <c r="R36"/>
  <c r="S36"/>
  <c r="T36"/>
  <c r="U36"/>
  <c r="V36"/>
  <c r="Q37"/>
  <c r="R37"/>
  <c r="S37"/>
  <c r="T37"/>
  <c r="U37"/>
  <c r="V37"/>
  <c r="Q38"/>
  <c r="R38"/>
  <c r="S38"/>
  <c r="T38"/>
  <c r="U38"/>
  <c r="V38"/>
  <c r="Q39"/>
  <c r="R39"/>
  <c r="S39"/>
  <c r="T39"/>
  <c r="U39"/>
  <c r="V39"/>
  <c r="Q40"/>
  <c r="R40"/>
  <c r="S40"/>
  <c r="T40"/>
  <c r="U40"/>
  <c r="V40"/>
  <c r="Q41"/>
  <c r="R41"/>
  <c r="S41"/>
  <c r="T41"/>
  <c r="U41"/>
  <c r="V41"/>
  <c r="Q42"/>
  <c r="R42"/>
  <c r="S42"/>
  <c r="T42"/>
  <c r="U42"/>
  <c r="V42"/>
  <c r="Q43"/>
  <c r="R43"/>
  <c r="S43"/>
  <c r="T43"/>
  <c r="U43"/>
  <c r="V43"/>
  <c r="Q44"/>
  <c r="R44"/>
  <c r="S44"/>
  <c r="T44"/>
  <c r="U44"/>
  <c r="V44"/>
  <c r="Q45"/>
  <c r="R45"/>
  <c r="S45"/>
  <c r="T45"/>
  <c r="U45"/>
  <c r="V45"/>
  <c r="Q46"/>
  <c r="R46"/>
  <c r="S46"/>
  <c r="T46"/>
  <c r="U46"/>
  <c r="V46"/>
  <c r="Q47"/>
  <c r="R47"/>
  <c r="S47"/>
  <c r="T47"/>
  <c r="U47"/>
  <c r="V47"/>
  <c r="Q48"/>
  <c r="R48"/>
  <c r="S48"/>
  <c r="T48"/>
  <c r="U48"/>
  <c r="V48"/>
  <c r="Q49"/>
  <c r="R49"/>
  <c r="S49"/>
  <c r="T49"/>
  <c r="U49"/>
  <c r="V49"/>
  <c r="Q50"/>
  <c r="R50"/>
  <c r="S50"/>
  <c r="T50"/>
  <c r="U50"/>
  <c r="V50"/>
  <c r="Q51"/>
  <c r="R51"/>
  <c r="S51"/>
  <c r="T51"/>
  <c r="U51"/>
  <c r="V51"/>
  <c r="Q52"/>
  <c r="R52"/>
  <c r="S52"/>
  <c r="T52"/>
  <c r="U52"/>
  <c r="V52"/>
  <c r="Q53"/>
  <c r="R53"/>
  <c r="S53"/>
  <c r="T53"/>
  <c r="U53"/>
  <c r="V53"/>
  <c r="Q54"/>
  <c r="R54"/>
  <c r="S54"/>
  <c r="T54"/>
  <c r="U54"/>
  <c r="V54"/>
  <c r="Q55"/>
  <c r="R55"/>
  <c r="S55"/>
  <c r="T55"/>
  <c r="U55"/>
  <c r="V55"/>
  <c r="Q56"/>
  <c r="R56"/>
  <c r="S56"/>
  <c r="T56"/>
  <c r="U56"/>
  <c r="V56"/>
  <c r="Q57"/>
  <c r="R57"/>
  <c r="S57"/>
  <c r="T57"/>
  <c r="U57"/>
  <c r="V57"/>
  <c r="Q58"/>
  <c r="R58"/>
  <c r="S58"/>
  <c r="T58"/>
  <c r="U58"/>
  <c r="V58"/>
  <c r="Q59"/>
  <c r="R59"/>
  <c r="S59"/>
  <c r="T59"/>
  <c r="U59"/>
  <c r="V59"/>
  <c r="Q60"/>
  <c r="R60"/>
  <c r="S60"/>
  <c r="T60"/>
  <c r="U60"/>
  <c r="V60"/>
  <c r="Q61"/>
  <c r="R61"/>
  <c r="S61"/>
  <c r="T61"/>
  <c r="U61"/>
  <c r="V61"/>
  <c r="Q62"/>
  <c r="R62"/>
  <c r="S62"/>
  <c r="T62"/>
  <c r="U62"/>
  <c r="V62"/>
  <c r="Q63"/>
  <c r="R63"/>
  <c r="S63"/>
  <c r="T63"/>
  <c r="U63"/>
  <c r="V63"/>
  <c r="Q64"/>
  <c r="R64"/>
  <c r="S64"/>
  <c r="T64"/>
  <c r="U64"/>
  <c r="V64"/>
  <c r="Q65"/>
  <c r="R65"/>
  <c r="S65"/>
  <c r="T65"/>
  <c r="U65"/>
  <c r="V65"/>
  <c r="Q66"/>
  <c r="R66"/>
  <c r="S66"/>
  <c r="T66"/>
  <c r="U66"/>
  <c r="V66"/>
  <c r="Q67"/>
  <c r="R67"/>
  <c r="S67"/>
  <c r="T67"/>
  <c r="U67"/>
  <c r="V67"/>
  <c r="Q4"/>
  <c r="R4"/>
  <c r="S4"/>
  <c r="T4"/>
  <c r="U4"/>
  <c r="V4"/>
  <c r="Q5"/>
  <c r="R5"/>
  <c r="S5"/>
  <c r="T5"/>
  <c r="U5"/>
  <c r="V5"/>
  <c r="Q6"/>
  <c r="R6"/>
  <c r="S6"/>
  <c r="T6"/>
  <c r="U6"/>
  <c r="V6"/>
  <c r="Q7"/>
  <c r="R7"/>
  <c r="S7"/>
  <c r="T7"/>
  <c r="U7"/>
  <c r="V7"/>
  <c r="Q8"/>
  <c r="R8"/>
  <c r="S8"/>
  <c r="T8"/>
  <c r="U8"/>
  <c r="V8"/>
  <c r="Q9"/>
  <c r="R9"/>
  <c r="S9"/>
  <c r="T9"/>
  <c r="U9"/>
  <c r="V9"/>
  <c r="Q10"/>
  <c r="R10"/>
  <c r="S10"/>
  <c r="T10"/>
  <c r="U10"/>
  <c r="V10"/>
  <c r="Q11"/>
  <c r="R11"/>
  <c r="S11"/>
  <c r="T11"/>
  <c r="U11"/>
  <c r="V11"/>
  <c r="Q12"/>
  <c r="R12"/>
  <c r="S12"/>
  <c r="T12"/>
  <c r="U12"/>
  <c r="V12"/>
  <c r="Q13"/>
  <c r="R13"/>
  <c r="S13"/>
  <c r="T13"/>
  <c r="U13"/>
  <c r="V13"/>
  <c r="Q14"/>
  <c r="R14"/>
  <c r="S14"/>
  <c r="T14"/>
  <c r="U14"/>
  <c r="V14"/>
  <c r="Q15"/>
  <c r="R15"/>
  <c r="S15"/>
  <c r="T15"/>
  <c r="U15"/>
  <c r="V15"/>
  <c r="Q16"/>
  <c r="R16"/>
  <c r="S16"/>
  <c r="T16"/>
  <c r="U16"/>
  <c r="V16"/>
  <c r="Q17"/>
  <c r="R17"/>
  <c r="S17"/>
  <c r="T17"/>
  <c r="U17"/>
  <c r="V17"/>
  <c r="Q18"/>
  <c r="R18"/>
  <c r="S18"/>
  <c r="T18"/>
  <c r="U18"/>
  <c r="V18"/>
  <c r="Q19"/>
  <c r="R19"/>
  <c r="S19"/>
  <c r="T19"/>
  <c r="U19"/>
  <c r="V19"/>
  <c r="Q20"/>
  <c r="R20"/>
  <c r="S20"/>
  <c r="T20"/>
  <c r="U20"/>
  <c r="V20"/>
  <c r="Q21"/>
  <c r="R21"/>
  <c r="S21"/>
  <c r="T21"/>
  <c r="U21"/>
  <c r="V21"/>
  <c r="Q22"/>
  <c r="R22"/>
  <c r="S22"/>
  <c r="T22"/>
  <c r="U22"/>
  <c r="V22"/>
  <c r="Q23"/>
  <c r="R23"/>
  <c r="S23"/>
  <c r="T23"/>
  <c r="U23"/>
  <c r="V23"/>
  <c r="Q24"/>
  <c r="R24"/>
  <c r="S24"/>
  <c r="T24"/>
  <c r="U24"/>
  <c r="V24"/>
  <c r="Q25"/>
  <c r="R25"/>
  <c r="S25"/>
  <c r="T25"/>
  <c r="U25"/>
  <c r="V25"/>
  <c r="Q26"/>
  <c r="R26"/>
  <c r="S26"/>
  <c r="T26"/>
  <c r="U26"/>
  <c r="V26"/>
  <c r="Q27"/>
  <c r="R27"/>
  <c r="S27"/>
  <c r="T27"/>
  <c r="U27"/>
  <c r="V27"/>
  <c r="Q28"/>
  <c r="R28"/>
  <c r="S28"/>
  <c r="T28"/>
  <c r="U28"/>
  <c r="V28"/>
  <c r="Q29"/>
  <c r="R29"/>
  <c r="S29"/>
  <c r="T29"/>
  <c r="U29"/>
  <c r="V29"/>
  <c r="Q30"/>
  <c r="R30"/>
  <c r="S30"/>
  <c r="T30"/>
  <c r="U30"/>
  <c r="V30"/>
  <c r="Q31"/>
  <c r="R31"/>
  <c r="S31"/>
  <c r="T31"/>
  <c r="U31"/>
  <c r="V31"/>
  <c r="Q32"/>
  <c r="R32"/>
  <c r="S32"/>
  <c r="T32"/>
  <c r="U32"/>
  <c r="V32"/>
  <c r="R3"/>
  <c r="S3"/>
  <c r="T3"/>
  <c r="U3"/>
  <c r="V3"/>
  <c r="Q3"/>
  <c r="Y2"/>
  <c r="Z2"/>
  <c r="AA2"/>
  <c r="AB2"/>
  <c r="AC2"/>
  <c r="F180" i="1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180" i="9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180" i="8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F114"/>
  <c r="W114"/>
  <c r="W115"/>
  <c r="F116"/>
  <c r="W116"/>
  <c r="W117"/>
  <c r="F118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7"/>
  <c r="F115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D164"/>
  <c r="D163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D162"/>
  <c r="D161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D117"/>
  <c r="D116"/>
  <c r="D115"/>
  <c r="D114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D113"/>
  <c r="D112"/>
  <c r="D111"/>
  <c r="D110"/>
  <c r="D109"/>
  <c r="D108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27"/>
  <c r="L28"/>
  <c r="L29"/>
  <c r="L30"/>
  <c r="L31"/>
  <c r="L32"/>
  <c r="L33"/>
  <c r="L34"/>
  <c r="L35"/>
  <c r="L36"/>
  <c r="L37"/>
  <c r="L38"/>
  <c r="L39"/>
  <c r="L40"/>
  <c r="M27"/>
  <c r="M28"/>
  <c r="M29"/>
  <c r="M30"/>
  <c r="M31"/>
  <c r="M32"/>
  <c r="M33"/>
  <c r="M34"/>
  <c r="M35"/>
  <c r="M36"/>
  <c r="M37"/>
  <c r="M38"/>
  <c r="K27"/>
  <c r="K28"/>
  <c r="K29"/>
  <c r="K30"/>
  <c r="K31"/>
  <c r="K32"/>
  <c r="K33"/>
  <c r="K34"/>
  <c r="K35"/>
  <c r="K36"/>
  <c r="O27"/>
  <c r="O28"/>
  <c r="O29"/>
  <c r="O30"/>
  <c r="O31"/>
  <c r="O32"/>
  <c r="O33"/>
  <c r="O34"/>
  <c r="Q27"/>
  <c r="Q28"/>
  <c r="Q29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180" i="7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93" i="6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92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3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3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3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3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3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3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3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3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3"/>
  <c r="X85"/>
  <c r="X86"/>
  <c r="X87"/>
  <c r="X88"/>
  <c r="X89"/>
  <c r="X90"/>
  <c r="X91"/>
  <c r="X3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3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3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3"/>
  <c r="AB80"/>
  <c r="AB81"/>
  <c r="AB82"/>
  <c r="AB83"/>
  <c r="AB84"/>
  <c r="AB85"/>
  <c r="AB86"/>
  <c r="AB87"/>
  <c r="AB88"/>
  <c r="AB89"/>
  <c r="AB90"/>
  <c r="AB91"/>
  <c r="AB3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3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3"/>
  <c r="U92"/>
  <c r="I92"/>
  <c r="J92"/>
  <c r="K92"/>
  <c r="L92"/>
  <c r="M92"/>
  <c r="N92"/>
  <c r="O92"/>
  <c r="P92"/>
  <c r="Q92"/>
  <c r="R92"/>
  <c r="S92"/>
  <c r="V92"/>
  <c r="W92"/>
  <c r="X92"/>
  <c r="Y92"/>
  <c r="Z92"/>
  <c r="AA92"/>
  <c r="AB92"/>
  <c r="AC92"/>
  <c r="H92"/>
  <c r="H4"/>
  <c r="H5"/>
  <c r="I4"/>
  <c r="I5"/>
  <c r="J4"/>
  <c r="J5"/>
  <c r="K4"/>
  <c r="K5"/>
  <c r="L4"/>
  <c r="L5"/>
  <c r="M4"/>
  <c r="M5"/>
  <c r="N4"/>
  <c r="N5"/>
  <c r="O4"/>
  <c r="O5"/>
  <c r="P4"/>
  <c r="P5"/>
  <c r="Q4"/>
  <c r="Q5"/>
  <c r="S4"/>
  <c r="S5"/>
  <c r="V4"/>
  <c r="V5"/>
  <c r="W4"/>
  <c r="W5"/>
  <c r="X4"/>
  <c r="X5"/>
  <c r="Y4"/>
  <c r="Y5"/>
  <c r="Z4"/>
  <c r="Z5"/>
  <c r="AA4"/>
  <c r="AA5"/>
  <c r="AB4"/>
  <c r="AB5"/>
  <c r="AC4"/>
  <c r="AC5"/>
  <c r="H6"/>
  <c r="I6"/>
  <c r="J6"/>
  <c r="K6"/>
  <c r="L6"/>
  <c r="M6"/>
  <c r="N6"/>
  <c r="O6"/>
  <c r="P6"/>
  <c r="Q6"/>
  <c r="S6"/>
  <c r="V6"/>
  <c r="W6"/>
  <c r="X6"/>
  <c r="Y6"/>
  <c r="Z6"/>
  <c r="AA6"/>
  <c r="AB6"/>
  <c r="AC6"/>
  <c r="H7"/>
  <c r="I7"/>
  <c r="J7"/>
  <c r="K7"/>
  <c r="L7"/>
  <c r="M7"/>
  <c r="N7"/>
  <c r="O7"/>
  <c r="P7"/>
  <c r="Q7"/>
  <c r="S7"/>
  <c r="V7"/>
  <c r="W7"/>
  <c r="X7"/>
  <c r="Y7"/>
  <c r="Z7"/>
  <c r="AA7"/>
  <c r="AB7"/>
  <c r="AC7"/>
  <c r="H8"/>
  <c r="I8"/>
  <c r="J8"/>
  <c r="K8"/>
  <c r="L8"/>
  <c r="M8"/>
  <c r="N8"/>
  <c r="O8"/>
  <c r="P8"/>
  <c r="Q8"/>
  <c r="S8"/>
  <c r="V8"/>
  <c r="W8"/>
  <c r="X8"/>
  <c r="Y8"/>
  <c r="Z8"/>
  <c r="AA8"/>
  <c r="AB8"/>
  <c r="AC8"/>
  <c r="H9"/>
  <c r="I9"/>
  <c r="J9"/>
  <c r="K9"/>
  <c r="L9"/>
  <c r="M9"/>
  <c r="N9"/>
  <c r="O9"/>
  <c r="Q9"/>
  <c r="S9"/>
  <c r="V9"/>
  <c r="W9"/>
  <c r="X9"/>
  <c r="Y9"/>
  <c r="Z9"/>
  <c r="AA9"/>
  <c r="AB9"/>
  <c r="AC9"/>
  <c r="H10"/>
  <c r="I10"/>
  <c r="J10"/>
  <c r="K10"/>
  <c r="L10"/>
  <c r="M10"/>
  <c r="N10"/>
  <c r="O10"/>
  <c r="Q10"/>
  <c r="S10"/>
  <c r="V10"/>
  <c r="W10"/>
  <c r="X10"/>
  <c r="Y10"/>
  <c r="Z10"/>
  <c r="AA10"/>
  <c r="AB10"/>
  <c r="AC10"/>
  <c r="H11"/>
  <c r="J11"/>
  <c r="K11"/>
  <c r="L11"/>
  <c r="M11"/>
  <c r="N11"/>
  <c r="O11"/>
  <c r="Q11"/>
  <c r="S11"/>
  <c r="V11"/>
  <c r="W11"/>
  <c r="X11"/>
  <c r="Y11"/>
  <c r="Z11"/>
  <c r="AA11"/>
  <c r="AB11"/>
  <c r="AC11"/>
  <c r="H12"/>
  <c r="J12"/>
  <c r="K12"/>
  <c r="L12"/>
  <c r="M12"/>
  <c r="N12"/>
  <c r="O12"/>
  <c r="Q12"/>
  <c r="S12"/>
  <c r="V12"/>
  <c r="W12"/>
  <c r="X12"/>
  <c r="Y12"/>
  <c r="Z12"/>
  <c r="AA12"/>
  <c r="AB12"/>
  <c r="AC12"/>
  <c r="H13"/>
  <c r="J13"/>
  <c r="K13"/>
  <c r="L13"/>
  <c r="M13"/>
  <c r="O13"/>
  <c r="Q13"/>
  <c r="S13"/>
  <c r="V13"/>
  <c r="W13"/>
  <c r="X13"/>
  <c r="Y13"/>
  <c r="Z13"/>
  <c r="AA13"/>
  <c r="AB13"/>
  <c r="AC13"/>
  <c r="H14"/>
  <c r="J14"/>
  <c r="K14"/>
  <c r="L14"/>
  <c r="M14"/>
  <c r="O14"/>
  <c r="Q14"/>
  <c r="S14"/>
  <c r="V14"/>
  <c r="W14"/>
  <c r="X14"/>
  <c r="Y14"/>
  <c r="Z14"/>
  <c r="AA14"/>
  <c r="AB14"/>
  <c r="AC14"/>
  <c r="H15"/>
  <c r="K15"/>
  <c r="L15"/>
  <c r="M15"/>
  <c r="O15"/>
  <c r="Q15"/>
  <c r="S15"/>
  <c r="V15"/>
  <c r="W15"/>
  <c r="X15"/>
  <c r="Y15"/>
  <c r="Z15"/>
  <c r="AA15"/>
  <c r="AB15"/>
  <c r="AC15"/>
  <c r="H16"/>
  <c r="K16"/>
  <c r="L16"/>
  <c r="M16"/>
  <c r="O16"/>
  <c r="Q16"/>
  <c r="S16"/>
  <c r="V16"/>
  <c r="W16"/>
  <c r="X16"/>
  <c r="Y16"/>
  <c r="Z16"/>
  <c r="AA16"/>
  <c r="AB16"/>
  <c r="AC16"/>
  <c r="H17"/>
  <c r="K17"/>
  <c r="L17"/>
  <c r="M17"/>
  <c r="O17"/>
  <c r="Q17"/>
  <c r="S17"/>
  <c r="V17"/>
  <c r="W17"/>
  <c r="X17"/>
  <c r="Y17"/>
  <c r="Z17"/>
  <c r="AA17"/>
  <c r="AB17"/>
  <c r="AC17"/>
  <c r="H18"/>
  <c r="K18"/>
  <c r="L18"/>
  <c r="M18"/>
  <c r="O18"/>
  <c r="Q18"/>
  <c r="S18"/>
  <c r="V18"/>
  <c r="W18"/>
  <c r="X18"/>
  <c r="Y18"/>
  <c r="Z18"/>
  <c r="AA18"/>
  <c r="AB18"/>
  <c r="AC18"/>
  <c r="K19"/>
  <c r="L19"/>
  <c r="M19"/>
  <c r="O19"/>
  <c r="Q19"/>
  <c r="S19"/>
  <c r="V19"/>
  <c r="W19"/>
  <c r="X19"/>
  <c r="Y19"/>
  <c r="Z19"/>
  <c r="AA19"/>
  <c r="AB19"/>
  <c r="AC19"/>
  <c r="K20"/>
  <c r="L20"/>
  <c r="M20"/>
  <c r="O20"/>
  <c r="Q20"/>
  <c r="S20"/>
  <c r="V20"/>
  <c r="W20"/>
  <c r="X20"/>
  <c r="Y20"/>
  <c r="Z20"/>
  <c r="AA20"/>
  <c r="AB20"/>
  <c r="AC20"/>
  <c r="K21"/>
  <c r="L21"/>
  <c r="M21"/>
  <c r="O21"/>
  <c r="Q21"/>
  <c r="S21"/>
  <c r="V21"/>
  <c r="W21"/>
  <c r="X21"/>
  <c r="Y21"/>
  <c r="Z21"/>
  <c r="AA21"/>
  <c r="AB21"/>
  <c r="AC21"/>
  <c r="K22"/>
  <c r="L22"/>
  <c r="M22"/>
  <c r="O22"/>
  <c r="Q22"/>
  <c r="S22"/>
  <c r="V22"/>
  <c r="W22"/>
  <c r="X22"/>
  <c r="Y22"/>
  <c r="Z22"/>
  <c r="AA22"/>
  <c r="AB22"/>
  <c r="AC22"/>
  <c r="K23"/>
  <c r="L23"/>
  <c r="M23"/>
  <c r="O23"/>
  <c r="Q23"/>
  <c r="S23"/>
  <c r="V23"/>
  <c r="W23"/>
  <c r="X23"/>
  <c r="Y23"/>
  <c r="Z23"/>
  <c r="AA23"/>
  <c r="AB23"/>
  <c r="AC23"/>
  <c r="K24"/>
  <c r="L24"/>
  <c r="M24"/>
  <c r="O24"/>
  <c r="Q24"/>
  <c r="S24"/>
  <c r="V24"/>
  <c r="W24"/>
  <c r="X24"/>
  <c r="Y24"/>
  <c r="Z24"/>
  <c r="AA24"/>
  <c r="AB24"/>
  <c r="AC24"/>
  <c r="K25"/>
  <c r="L25"/>
  <c r="M25"/>
  <c r="O25"/>
  <c r="Q25"/>
  <c r="S25"/>
  <c r="V25"/>
  <c r="W25"/>
  <c r="X25"/>
  <c r="Y25"/>
  <c r="Z25"/>
  <c r="AB25"/>
  <c r="AC25"/>
  <c r="K26"/>
  <c r="L26"/>
  <c r="M26"/>
  <c r="O26"/>
  <c r="Q26"/>
  <c r="S26"/>
  <c r="V26"/>
  <c r="W26"/>
  <c r="X26"/>
  <c r="Y26"/>
  <c r="Z26"/>
  <c r="AB26"/>
  <c r="AC26"/>
  <c r="K27"/>
  <c r="L27"/>
  <c r="M27"/>
  <c r="O27"/>
  <c r="Q27"/>
  <c r="S27"/>
  <c r="V27"/>
  <c r="W27"/>
  <c r="X27"/>
  <c r="Y27"/>
  <c r="AB27"/>
  <c r="AC27"/>
  <c r="K28"/>
  <c r="L28"/>
  <c r="M28"/>
  <c r="O28"/>
  <c r="Q28"/>
  <c r="S28"/>
  <c r="V28"/>
  <c r="W28"/>
  <c r="X28"/>
  <c r="Y28"/>
  <c r="AB28"/>
  <c r="AC28"/>
  <c r="K29"/>
  <c r="L29"/>
  <c r="M29"/>
  <c r="O29"/>
  <c r="S29"/>
  <c r="V29"/>
  <c r="W29"/>
  <c r="X29"/>
  <c r="Y29"/>
  <c r="AB29"/>
  <c r="AC29"/>
  <c r="K30"/>
  <c r="L30"/>
  <c r="M30"/>
  <c r="O30"/>
  <c r="S30"/>
  <c r="V30"/>
  <c r="W30"/>
  <c r="X30"/>
  <c r="Y30"/>
  <c r="AB30"/>
  <c r="AC30"/>
  <c r="K31"/>
  <c r="L31"/>
  <c r="M31"/>
  <c r="O31"/>
  <c r="S31"/>
  <c r="V31"/>
  <c r="W31"/>
  <c r="X31"/>
  <c r="Y31"/>
  <c r="AB31"/>
  <c r="AC31"/>
  <c r="K32"/>
  <c r="L32"/>
  <c r="M32"/>
  <c r="O32"/>
  <c r="S32"/>
  <c r="V32"/>
  <c r="W32"/>
  <c r="X32"/>
  <c r="Y32"/>
  <c r="AB32"/>
  <c r="AC32"/>
  <c r="K33"/>
  <c r="L33"/>
  <c r="M33"/>
  <c r="O33"/>
  <c r="S33"/>
  <c r="V33"/>
  <c r="W33"/>
  <c r="X33"/>
  <c r="Y33"/>
  <c r="AB33"/>
  <c r="AC33"/>
  <c r="K34"/>
  <c r="L34"/>
  <c r="M34"/>
  <c r="S34"/>
  <c r="V34"/>
  <c r="W34"/>
  <c r="X34"/>
  <c r="Y34"/>
  <c r="AB34"/>
  <c r="AC34"/>
  <c r="K35"/>
  <c r="L35"/>
  <c r="M35"/>
  <c r="S35"/>
  <c r="V35"/>
  <c r="W35"/>
  <c r="X35"/>
  <c r="Y35"/>
  <c r="AB35"/>
  <c r="AC35"/>
  <c r="L36"/>
  <c r="M36"/>
  <c r="S36"/>
  <c r="V36"/>
  <c r="W36"/>
  <c r="X36"/>
  <c r="Y36"/>
  <c r="AB36"/>
  <c r="AC36"/>
  <c r="L37"/>
  <c r="M37"/>
  <c r="S37"/>
  <c r="V37"/>
  <c r="W37"/>
  <c r="X37"/>
  <c r="Y37"/>
  <c r="AB37"/>
  <c r="AC37"/>
  <c r="L38"/>
  <c r="S38"/>
  <c r="V38"/>
  <c r="W38"/>
  <c r="X38"/>
  <c r="Y38"/>
  <c r="AB38"/>
  <c r="AC38"/>
  <c r="L39"/>
  <c r="S39"/>
  <c r="V39"/>
  <c r="W39"/>
  <c r="X39"/>
  <c r="Y39"/>
  <c r="AB39"/>
  <c r="AC39"/>
  <c r="S40"/>
  <c r="V40"/>
  <c r="W40"/>
  <c r="X40"/>
  <c r="Y40"/>
  <c r="AB40"/>
  <c r="AC40"/>
  <c r="S41"/>
  <c r="V41"/>
  <c r="W41"/>
  <c r="X41"/>
  <c r="Y41"/>
  <c r="AB41"/>
  <c r="AC41"/>
  <c r="S42"/>
  <c r="V42"/>
  <c r="W42"/>
  <c r="X42"/>
  <c r="Y42"/>
  <c r="AB42"/>
  <c r="AC42"/>
  <c r="S43"/>
  <c r="V43"/>
  <c r="W43"/>
  <c r="X43"/>
  <c r="Y43"/>
  <c r="AB43"/>
  <c r="AC43"/>
  <c r="S44"/>
  <c r="V44"/>
  <c r="W44"/>
  <c r="X44"/>
  <c r="Y44"/>
  <c r="AB44"/>
  <c r="AC44"/>
  <c r="S45"/>
  <c r="V45"/>
  <c r="W45"/>
  <c r="X45"/>
  <c r="Y45"/>
  <c r="AB45"/>
  <c r="AC45"/>
  <c r="S46"/>
  <c r="V46"/>
  <c r="W46"/>
  <c r="X46"/>
  <c r="Y46"/>
  <c r="AB46"/>
  <c r="AC46"/>
  <c r="S47"/>
  <c r="V47"/>
  <c r="W47"/>
  <c r="X47"/>
  <c r="Y47"/>
  <c r="AB47"/>
  <c r="S48"/>
  <c r="V48"/>
  <c r="W48"/>
  <c r="X48"/>
  <c r="Y48"/>
  <c r="AB48"/>
  <c r="S49"/>
  <c r="V49"/>
  <c r="W49"/>
  <c r="X49"/>
  <c r="Y49"/>
  <c r="AB49"/>
  <c r="S50"/>
  <c r="V50"/>
  <c r="W50"/>
  <c r="X50"/>
  <c r="Y50"/>
  <c r="AB50"/>
  <c r="S51"/>
  <c r="V51"/>
  <c r="W51"/>
  <c r="X51"/>
  <c r="Y51"/>
  <c r="AB51"/>
  <c r="S52"/>
  <c r="V52"/>
  <c r="W52"/>
  <c r="X52"/>
  <c r="Y52"/>
  <c r="AB52"/>
  <c r="S53"/>
  <c r="V53"/>
  <c r="W53"/>
  <c r="X53"/>
  <c r="Y53"/>
  <c r="AB53"/>
  <c r="S54"/>
  <c r="V54"/>
  <c r="W54"/>
  <c r="X54"/>
  <c r="Y54"/>
  <c r="AB54"/>
  <c r="S55"/>
  <c r="V55"/>
  <c r="W55"/>
  <c r="X55"/>
  <c r="Y55"/>
  <c r="AB55"/>
  <c r="S56"/>
  <c r="W56"/>
  <c r="X56"/>
  <c r="Y56"/>
  <c r="AB56"/>
  <c r="S57"/>
  <c r="W57"/>
  <c r="X57"/>
  <c r="Y57"/>
  <c r="AB57"/>
  <c r="S58"/>
  <c r="W58"/>
  <c r="X58"/>
  <c r="Y58"/>
  <c r="AB58"/>
  <c r="S59"/>
  <c r="W59"/>
  <c r="X59"/>
  <c r="Y59"/>
  <c r="AB59"/>
  <c r="S60"/>
  <c r="W60"/>
  <c r="X60"/>
  <c r="AB60"/>
  <c r="S61"/>
  <c r="W61"/>
  <c r="X61"/>
  <c r="AB61"/>
  <c r="S62"/>
  <c r="W62"/>
  <c r="X62"/>
  <c r="AB62"/>
  <c r="S63"/>
  <c r="W63"/>
  <c r="X63"/>
  <c r="AB63"/>
  <c r="W64"/>
  <c r="X64"/>
  <c r="AB64"/>
  <c r="W65"/>
  <c r="X65"/>
  <c r="AB65"/>
  <c r="W66"/>
  <c r="X66"/>
  <c r="AB66"/>
  <c r="W67"/>
  <c r="X67"/>
  <c r="AB67"/>
  <c r="W68"/>
  <c r="X68"/>
  <c r="AB68"/>
  <c r="W69"/>
  <c r="X69"/>
  <c r="AB69"/>
  <c r="W70"/>
  <c r="X70"/>
  <c r="AB70"/>
  <c r="W71"/>
  <c r="X71"/>
  <c r="AB71"/>
  <c r="W72"/>
  <c r="X72"/>
  <c r="AB72"/>
  <c r="W73"/>
  <c r="X73"/>
  <c r="AB73"/>
  <c r="X74"/>
  <c r="AB74"/>
  <c r="X75"/>
  <c r="AB75"/>
  <c r="X76"/>
  <c r="AB76"/>
  <c r="X77"/>
  <c r="AB77"/>
  <c r="X78"/>
  <c r="AB78"/>
  <c r="X79"/>
  <c r="AB79"/>
  <c r="X80"/>
  <c r="X81"/>
  <c r="X82"/>
  <c r="X83"/>
  <c r="X84"/>
  <c r="H93"/>
  <c r="I93"/>
  <c r="J93"/>
  <c r="K93"/>
  <c r="L93"/>
  <c r="M93"/>
  <c r="N93"/>
  <c r="O93"/>
  <c r="P93"/>
  <c r="Q93"/>
  <c r="R93"/>
  <c r="S93"/>
  <c r="U93"/>
  <c r="V93"/>
  <c r="W93"/>
  <c r="X93"/>
  <c r="Y93"/>
  <c r="Z93"/>
  <c r="AA93"/>
  <c r="AB93"/>
  <c r="AC93"/>
  <c r="H94"/>
  <c r="I94"/>
  <c r="J94"/>
  <c r="K94"/>
  <c r="L94"/>
  <c r="M94"/>
  <c r="N94"/>
  <c r="O94"/>
  <c r="P94"/>
  <c r="Q94"/>
  <c r="R94"/>
  <c r="S94"/>
  <c r="U94"/>
  <c r="V94"/>
  <c r="W94"/>
  <c r="X94"/>
  <c r="Y94"/>
  <c r="Z94"/>
  <c r="AA94"/>
  <c r="AB94"/>
  <c r="AC94"/>
  <c r="H95"/>
  <c r="I95"/>
  <c r="J95"/>
  <c r="K95"/>
  <c r="L95"/>
  <c r="M95"/>
  <c r="N95"/>
  <c r="O95"/>
  <c r="P95"/>
  <c r="Q95"/>
  <c r="R95"/>
  <c r="S95"/>
  <c r="U95"/>
  <c r="V95"/>
  <c r="W95"/>
  <c r="X95"/>
  <c r="Y95"/>
  <c r="Z95"/>
  <c r="AA95"/>
  <c r="AB95"/>
  <c r="AC95"/>
  <c r="H96"/>
  <c r="I96"/>
  <c r="J96"/>
  <c r="K96"/>
  <c r="L96"/>
  <c r="M96"/>
  <c r="N96"/>
  <c r="O96"/>
  <c r="P96"/>
  <c r="Q96"/>
  <c r="R96"/>
  <c r="S96"/>
  <c r="U96"/>
  <c r="V96"/>
  <c r="W96"/>
  <c r="X96"/>
  <c r="Y96"/>
  <c r="Z96"/>
  <c r="AA96"/>
  <c r="AB96"/>
  <c r="AC96"/>
  <c r="H97"/>
  <c r="I97"/>
  <c r="J97"/>
  <c r="K97"/>
  <c r="L97"/>
  <c r="M97"/>
  <c r="N97"/>
  <c r="O97"/>
  <c r="P97"/>
  <c r="Q97"/>
  <c r="R97"/>
  <c r="S97"/>
  <c r="U97"/>
  <c r="V97"/>
  <c r="W97"/>
  <c r="X97"/>
  <c r="Y97"/>
  <c r="Z97"/>
  <c r="AA97"/>
  <c r="AB97"/>
  <c r="AC97"/>
  <c r="H98"/>
  <c r="I98"/>
  <c r="J98"/>
  <c r="K98"/>
  <c r="L98"/>
  <c r="M98"/>
  <c r="N98"/>
  <c r="O98"/>
  <c r="P98"/>
  <c r="Q98"/>
  <c r="R98"/>
  <c r="S98"/>
  <c r="U98"/>
  <c r="V98"/>
  <c r="W98"/>
  <c r="X98"/>
  <c r="Y98"/>
  <c r="Z98"/>
  <c r="AA98"/>
  <c r="AB98"/>
  <c r="AC98"/>
  <c r="H99"/>
  <c r="I99"/>
  <c r="J99"/>
  <c r="K99"/>
  <c r="L99"/>
  <c r="M99"/>
  <c r="N99"/>
  <c r="O99"/>
  <c r="P99"/>
  <c r="Q99"/>
  <c r="R99"/>
  <c r="S99"/>
  <c r="U99"/>
  <c r="V99"/>
  <c r="W99"/>
  <c r="X99"/>
  <c r="Y99"/>
  <c r="Z99"/>
  <c r="AA99"/>
  <c r="AB99"/>
  <c r="AC99"/>
  <c r="H100"/>
  <c r="I100"/>
  <c r="J100"/>
  <c r="K100"/>
  <c r="L100"/>
  <c r="M100"/>
  <c r="N100"/>
  <c r="O100"/>
  <c r="P100"/>
  <c r="Q100"/>
  <c r="R100"/>
  <c r="S100"/>
  <c r="U100"/>
  <c r="V100"/>
  <c r="W100"/>
  <c r="X100"/>
  <c r="Y100"/>
  <c r="Z100"/>
  <c r="AA100"/>
  <c r="AB100"/>
  <c r="AC100"/>
  <c r="H101"/>
  <c r="I101"/>
  <c r="J101"/>
  <c r="K101"/>
  <c r="L101"/>
  <c r="M101"/>
  <c r="N101"/>
  <c r="O101"/>
  <c r="P101"/>
  <c r="Q101"/>
  <c r="R101"/>
  <c r="S101"/>
  <c r="U101"/>
  <c r="V101"/>
  <c r="W101"/>
  <c r="X101"/>
  <c r="Y101"/>
  <c r="Z101"/>
  <c r="AA101"/>
  <c r="AB101"/>
  <c r="AC101"/>
  <c r="H102"/>
  <c r="I102"/>
  <c r="J102"/>
  <c r="K102"/>
  <c r="L102"/>
  <c r="M102"/>
  <c r="N102"/>
  <c r="O102"/>
  <c r="P102"/>
  <c r="Q102"/>
  <c r="R102"/>
  <c r="S102"/>
  <c r="U102"/>
  <c r="V102"/>
  <c r="W102"/>
  <c r="X102"/>
  <c r="Y102"/>
  <c r="Z102"/>
  <c r="AA102"/>
  <c r="AB102"/>
  <c r="AC102"/>
  <c r="H103"/>
  <c r="I103"/>
  <c r="J103"/>
  <c r="K103"/>
  <c r="L103"/>
  <c r="M103"/>
  <c r="N103"/>
  <c r="O103"/>
  <c r="P103"/>
  <c r="Q103"/>
  <c r="R103"/>
  <c r="S103"/>
  <c r="U103"/>
  <c r="V103"/>
  <c r="W103"/>
  <c r="X103"/>
  <c r="Y103"/>
  <c r="Z103"/>
  <c r="AA103"/>
  <c r="AB103"/>
  <c r="AC103"/>
  <c r="H104"/>
  <c r="I104"/>
  <c r="J104"/>
  <c r="K104"/>
  <c r="L104"/>
  <c r="M104"/>
  <c r="N104"/>
  <c r="O104"/>
  <c r="P104"/>
  <c r="Q104"/>
  <c r="R104"/>
  <c r="S104"/>
  <c r="U104"/>
  <c r="V104"/>
  <c r="W104"/>
  <c r="X104"/>
  <c r="Y104"/>
  <c r="Z104"/>
  <c r="AA104"/>
  <c r="AB104"/>
  <c r="AC104"/>
  <c r="H105"/>
  <c r="I105"/>
  <c r="J105"/>
  <c r="K105"/>
  <c r="L105"/>
  <c r="M105"/>
  <c r="N105"/>
  <c r="O105"/>
  <c r="P105"/>
  <c r="Q105"/>
  <c r="R105"/>
  <c r="S105"/>
  <c r="U105"/>
  <c r="V105"/>
  <c r="W105"/>
  <c r="X105"/>
  <c r="Y105"/>
  <c r="Z105"/>
  <c r="AA105"/>
  <c r="AB105"/>
  <c r="AC105"/>
  <c r="H106"/>
  <c r="I106"/>
  <c r="J106"/>
  <c r="K106"/>
  <c r="L106"/>
  <c r="M106"/>
  <c r="N106"/>
  <c r="O106"/>
  <c r="P106"/>
  <c r="Q106"/>
  <c r="R106"/>
  <c r="S106"/>
  <c r="U106"/>
  <c r="V106"/>
  <c r="W106"/>
  <c r="X106"/>
  <c r="Y106"/>
  <c r="Z106"/>
  <c r="AA106"/>
  <c r="AB106"/>
  <c r="AC106"/>
  <c r="H107"/>
  <c r="I107"/>
  <c r="J107"/>
  <c r="K107"/>
  <c r="L107"/>
  <c r="M107"/>
  <c r="N107"/>
  <c r="O107"/>
  <c r="P107"/>
  <c r="Q107"/>
  <c r="R107"/>
  <c r="S107"/>
  <c r="U107"/>
  <c r="V107"/>
  <c r="W107"/>
  <c r="X107"/>
  <c r="Y107"/>
  <c r="Z107"/>
  <c r="AA107"/>
  <c r="AB107"/>
  <c r="AC107"/>
  <c r="H108"/>
  <c r="I108"/>
  <c r="J108"/>
  <c r="K108"/>
  <c r="L108"/>
  <c r="M108"/>
  <c r="N108"/>
  <c r="O108"/>
  <c r="P108"/>
  <c r="Q108"/>
  <c r="R108"/>
  <c r="S108"/>
  <c r="U108"/>
  <c r="V108"/>
  <c r="W108"/>
  <c r="X108"/>
  <c r="Y108"/>
  <c r="Z108"/>
  <c r="AA108"/>
  <c r="AB108"/>
  <c r="AC108"/>
  <c r="H109"/>
  <c r="I109"/>
  <c r="J109"/>
  <c r="K109"/>
  <c r="L109"/>
  <c r="M109"/>
  <c r="N109"/>
  <c r="O109"/>
  <c r="P109"/>
  <c r="Q109"/>
  <c r="R109"/>
  <c r="S109"/>
  <c r="U109"/>
  <c r="V109"/>
  <c r="W109"/>
  <c r="X109"/>
  <c r="Y109"/>
  <c r="Z109"/>
  <c r="AA109"/>
  <c r="AB109"/>
  <c r="AC109"/>
  <c r="H110"/>
  <c r="I110"/>
  <c r="J110"/>
  <c r="K110"/>
  <c r="L110"/>
  <c r="M110"/>
  <c r="N110"/>
  <c r="O110"/>
  <c r="P110"/>
  <c r="Q110"/>
  <c r="R110"/>
  <c r="S110"/>
  <c r="U110"/>
  <c r="V110"/>
  <c r="W110"/>
  <c r="X110"/>
  <c r="Y110"/>
  <c r="Z110"/>
  <c r="AA110"/>
  <c r="AB110"/>
  <c r="AC110"/>
  <c r="H111"/>
  <c r="I111"/>
  <c r="J111"/>
  <c r="K111"/>
  <c r="L111"/>
  <c r="M111"/>
  <c r="N111"/>
  <c r="O111"/>
  <c r="P111"/>
  <c r="Q111"/>
  <c r="R111"/>
  <c r="S111"/>
  <c r="U111"/>
  <c r="V111"/>
  <c r="W111"/>
  <c r="X111"/>
  <c r="Y111"/>
  <c r="Z111"/>
  <c r="AA111"/>
  <c r="AB111"/>
  <c r="AC111"/>
  <c r="H112"/>
  <c r="I112"/>
  <c r="J112"/>
  <c r="K112"/>
  <c r="L112"/>
  <c r="M112"/>
  <c r="N112"/>
  <c r="O112"/>
  <c r="P112"/>
  <c r="Q112"/>
  <c r="R112"/>
  <c r="S112"/>
  <c r="U112"/>
  <c r="V112"/>
  <c r="W112"/>
  <c r="X112"/>
  <c r="Y112"/>
  <c r="Z112"/>
  <c r="AA112"/>
  <c r="AB112"/>
  <c r="AC112"/>
  <c r="H113"/>
  <c r="I113"/>
  <c r="J113"/>
  <c r="K113"/>
  <c r="L113"/>
  <c r="M113"/>
  <c r="N113"/>
  <c r="O113"/>
  <c r="P113"/>
  <c r="Q113"/>
  <c r="R113"/>
  <c r="S113"/>
  <c r="U113"/>
  <c r="V113"/>
  <c r="W113"/>
  <c r="X113"/>
  <c r="Y113"/>
  <c r="Z113"/>
  <c r="AA113"/>
  <c r="AB113"/>
  <c r="AC113"/>
  <c r="H114"/>
  <c r="I114"/>
  <c r="J114"/>
  <c r="K114"/>
  <c r="L114"/>
  <c r="M114"/>
  <c r="N114"/>
  <c r="O114"/>
  <c r="P114"/>
  <c r="Q114"/>
  <c r="R114"/>
  <c r="S114"/>
  <c r="U114"/>
  <c r="V114"/>
  <c r="W114"/>
  <c r="X114"/>
  <c r="Y114"/>
  <c r="Z114"/>
  <c r="AA114"/>
  <c r="AB114"/>
  <c r="AC114"/>
  <c r="H115"/>
  <c r="I115"/>
  <c r="J115"/>
  <c r="K115"/>
  <c r="L115"/>
  <c r="M115"/>
  <c r="N115"/>
  <c r="O115"/>
  <c r="P115"/>
  <c r="Q115"/>
  <c r="R115"/>
  <c r="S115"/>
  <c r="U115"/>
  <c r="V115"/>
  <c r="W115"/>
  <c r="X115"/>
  <c r="Y115"/>
  <c r="Z115"/>
  <c r="AA115"/>
  <c r="AB115"/>
  <c r="AC115"/>
  <c r="H116"/>
  <c r="I116"/>
  <c r="J116"/>
  <c r="K116"/>
  <c r="L116"/>
  <c r="M116"/>
  <c r="N116"/>
  <c r="O116"/>
  <c r="P116"/>
  <c r="Q116"/>
  <c r="R116"/>
  <c r="S116"/>
  <c r="U116"/>
  <c r="V116"/>
  <c r="W116"/>
  <c r="X116"/>
  <c r="Y116"/>
  <c r="Z116"/>
  <c r="AA116"/>
  <c r="AB116"/>
  <c r="AC116"/>
  <c r="H117"/>
  <c r="I117"/>
  <c r="J117"/>
  <c r="K117"/>
  <c r="L117"/>
  <c r="M117"/>
  <c r="N117"/>
  <c r="O117"/>
  <c r="P117"/>
  <c r="Q117"/>
  <c r="R117"/>
  <c r="S117"/>
  <c r="U117"/>
  <c r="V117"/>
  <c r="W117"/>
  <c r="X117"/>
  <c r="Y117"/>
  <c r="Z117"/>
  <c r="AA117"/>
  <c r="AB117"/>
  <c r="AC117"/>
  <c r="H118"/>
  <c r="I118"/>
  <c r="J118"/>
  <c r="K118"/>
  <c r="L118"/>
  <c r="M118"/>
  <c r="N118"/>
  <c r="O118"/>
  <c r="P118"/>
  <c r="Q118"/>
  <c r="R118"/>
  <c r="S118"/>
  <c r="U118"/>
  <c r="V118"/>
  <c r="W118"/>
  <c r="X118"/>
  <c r="Y118"/>
  <c r="Z118"/>
  <c r="AA118"/>
  <c r="AB118"/>
  <c r="AC118"/>
  <c r="H119"/>
  <c r="I119"/>
  <c r="J119"/>
  <c r="K119"/>
  <c r="L119"/>
  <c r="M119"/>
  <c r="N119"/>
  <c r="O119"/>
  <c r="P119"/>
  <c r="Q119"/>
  <c r="R119"/>
  <c r="S119"/>
  <c r="U119"/>
  <c r="V119"/>
  <c r="W119"/>
  <c r="X119"/>
  <c r="Y119"/>
  <c r="Z119"/>
  <c r="AA119"/>
  <c r="AB119"/>
  <c r="AC119"/>
  <c r="H120"/>
  <c r="I120"/>
  <c r="J120"/>
  <c r="K120"/>
  <c r="L120"/>
  <c r="M120"/>
  <c r="N120"/>
  <c r="O120"/>
  <c r="P120"/>
  <c r="Q120"/>
  <c r="R120"/>
  <c r="S120"/>
  <c r="U120"/>
  <c r="V120"/>
  <c r="W120"/>
  <c r="X120"/>
  <c r="Y120"/>
  <c r="Z120"/>
  <c r="AA120"/>
  <c r="AB120"/>
  <c r="AC120"/>
  <c r="H121"/>
  <c r="I121"/>
  <c r="J121"/>
  <c r="K121"/>
  <c r="L121"/>
  <c r="M121"/>
  <c r="N121"/>
  <c r="O121"/>
  <c r="P121"/>
  <c r="Q121"/>
  <c r="R121"/>
  <c r="S121"/>
  <c r="U121"/>
  <c r="V121"/>
  <c r="W121"/>
  <c r="X121"/>
  <c r="Y121"/>
  <c r="Z121"/>
  <c r="AA121"/>
  <c r="AB121"/>
  <c r="AC121"/>
  <c r="H122"/>
  <c r="I122"/>
  <c r="J122"/>
  <c r="K122"/>
  <c r="L122"/>
  <c r="M122"/>
  <c r="N122"/>
  <c r="O122"/>
  <c r="P122"/>
  <c r="Q122"/>
  <c r="R122"/>
  <c r="S122"/>
  <c r="U122"/>
  <c r="V122"/>
  <c r="W122"/>
  <c r="X122"/>
  <c r="Y122"/>
  <c r="Z122"/>
  <c r="AA122"/>
  <c r="AB122"/>
  <c r="AC122"/>
  <c r="H123"/>
  <c r="I123"/>
  <c r="J123"/>
  <c r="K123"/>
  <c r="L123"/>
  <c r="M123"/>
  <c r="N123"/>
  <c r="O123"/>
  <c r="P123"/>
  <c r="Q123"/>
  <c r="R123"/>
  <c r="S123"/>
  <c r="U123"/>
  <c r="V123"/>
  <c r="W123"/>
  <c r="X123"/>
  <c r="Y123"/>
  <c r="Z123"/>
  <c r="AA123"/>
  <c r="AB123"/>
  <c r="AC123"/>
  <c r="H124"/>
  <c r="I124"/>
  <c r="J124"/>
  <c r="K124"/>
  <c r="L124"/>
  <c r="M124"/>
  <c r="N124"/>
  <c r="O124"/>
  <c r="P124"/>
  <c r="Q124"/>
  <c r="R124"/>
  <c r="S124"/>
  <c r="U124"/>
  <c r="V124"/>
  <c r="W124"/>
  <c r="X124"/>
  <c r="Y124"/>
  <c r="Z124"/>
  <c r="AA124"/>
  <c r="AB124"/>
  <c r="AC124"/>
  <c r="H125"/>
  <c r="I125"/>
  <c r="J125"/>
  <c r="K125"/>
  <c r="L125"/>
  <c r="M125"/>
  <c r="N125"/>
  <c r="O125"/>
  <c r="P125"/>
  <c r="Q125"/>
  <c r="R125"/>
  <c r="S125"/>
  <c r="U125"/>
  <c r="V125"/>
  <c r="W125"/>
  <c r="X125"/>
  <c r="Y125"/>
  <c r="Z125"/>
  <c r="AA125"/>
  <c r="AB125"/>
  <c r="AC125"/>
  <c r="H126"/>
  <c r="I126"/>
  <c r="J126"/>
  <c r="K126"/>
  <c r="L126"/>
  <c r="M126"/>
  <c r="N126"/>
  <c r="O126"/>
  <c r="P126"/>
  <c r="Q126"/>
  <c r="R126"/>
  <c r="S126"/>
  <c r="U126"/>
  <c r="V126"/>
  <c r="W126"/>
  <c r="X126"/>
  <c r="Y126"/>
  <c r="Z126"/>
  <c r="AA126"/>
  <c r="AB126"/>
  <c r="AC126"/>
  <c r="H127"/>
  <c r="I127"/>
  <c r="J127"/>
  <c r="K127"/>
  <c r="L127"/>
  <c r="M127"/>
  <c r="N127"/>
  <c r="O127"/>
  <c r="P127"/>
  <c r="Q127"/>
  <c r="R127"/>
  <c r="S127"/>
  <c r="U127"/>
  <c r="V127"/>
  <c r="W127"/>
  <c r="X127"/>
  <c r="Y127"/>
  <c r="Z127"/>
  <c r="AA127"/>
  <c r="AB127"/>
  <c r="AC127"/>
  <c r="H128"/>
  <c r="I128"/>
  <c r="J128"/>
  <c r="K128"/>
  <c r="L128"/>
  <c r="M128"/>
  <c r="N128"/>
  <c r="O128"/>
  <c r="P128"/>
  <c r="Q128"/>
  <c r="R128"/>
  <c r="S128"/>
  <c r="U128"/>
  <c r="V128"/>
  <c r="W128"/>
  <c r="X128"/>
  <c r="Y128"/>
  <c r="Z128"/>
  <c r="AA128"/>
  <c r="AB128"/>
  <c r="AC128"/>
  <c r="H129"/>
  <c r="I129"/>
  <c r="J129"/>
  <c r="K129"/>
  <c r="L129"/>
  <c r="M129"/>
  <c r="N129"/>
  <c r="O129"/>
  <c r="P129"/>
  <c r="Q129"/>
  <c r="R129"/>
  <c r="S129"/>
  <c r="U129"/>
  <c r="V129"/>
  <c r="W129"/>
  <c r="X129"/>
  <c r="Y129"/>
  <c r="Z129"/>
  <c r="AA129"/>
  <c r="AB129"/>
  <c r="AC129"/>
  <c r="H130"/>
  <c r="I130"/>
  <c r="J130"/>
  <c r="K130"/>
  <c r="L130"/>
  <c r="M130"/>
  <c r="N130"/>
  <c r="O130"/>
  <c r="P130"/>
  <c r="Q130"/>
  <c r="R130"/>
  <c r="S130"/>
  <c r="U130"/>
  <c r="V130"/>
  <c r="W130"/>
  <c r="X130"/>
  <c r="Y130"/>
  <c r="Z130"/>
  <c r="AA130"/>
  <c r="AB130"/>
  <c r="AC130"/>
  <c r="H131"/>
  <c r="I131"/>
  <c r="J131"/>
  <c r="K131"/>
  <c r="L131"/>
  <c r="M131"/>
  <c r="N131"/>
  <c r="O131"/>
  <c r="P131"/>
  <c r="Q131"/>
  <c r="R131"/>
  <c r="S131"/>
  <c r="U131"/>
  <c r="V131"/>
  <c r="W131"/>
  <c r="X131"/>
  <c r="Y131"/>
  <c r="Z131"/>
  <c r="AA131"/>
  <c r="AB131"/>
  <c r="AC131"/>
  <c r="H132"/>
  <c r="I132"/>
  <c r="J132"/>
  <c r="K132"/>
  <c r="L132"/>
  <c r="M132"/>
  <c r="N132"/>
  <c r="O132"/>
  <c r="P132"/>
  <c r="Q132"/>
  <c r="R132"/>
  <c r="S132"/>
  <c r="U132"/>
  <c r="V132"/>
  <c r="W132"/>
  <c r="X132"/>
  <c r="Y132"/>
  <c r="Z132"/>
  <c r="AA132"/>
  <c r="AB132"/>
  <c r="AC132"/>
  <c r="H133"/>
  <c r="I133"/>
  <c r="J133"/>
  <c r="K133"/>
  <c r="L133"/>
  <c r="M133"/>
  <c r="N133"/>
  <c r="O133"/>
  <c r="P133"/>
  <c r="Q133"/>
  <c r="R133"/>
  <c r="S133"/>
  <c r="U133"/>
  <c r="V133"/>
  <c r="W133"/>
  <c r="X133"/>
  <c r="Y133"/>
  <c r="Z133"/>
  <c r="AA133"/>
  <c r="AB133"/>
  <c r="AC133"/>
  <c r="H134"/>
  <c r="I134"/>
  <c r="J134"/>
  <c r="K134"/>
  <c r="L134"/>
  <c r="M134"/>
  <c r="N134"/>
  <c r="O134"/>
  <c r="P134"/>
  <c r="Q134"/>
  <c r="R134"/>
  <c r="S134"/>
  <c r="U134"/>
  <c r="V134"/>
  <c r="W134"/>
  <c r="X134"/>
  <c r="Y134"/>
  <c r="Z134"/>
  <c r="AA134"/>
  <c r="AB134"/>
  <c r="AC134"/>
  <c r="H135"/>
  <c r="I135"/>
  <c r="J135"/>
  <c r="K135"/>
  <c r="L135"/>
  <c r="M135"/>
  <c r="N135"/>
  <c r="O135"/>
  <c r="P135"/>
  <c r="Q135"/>
  <c r="R135"/>
  <c r="S135"/>
  <c r="U135"/>
  <c r="V135"/>
  <c r="W135"/>
  <c r="X135"/>
  <c r="Y135"/>
  <c r="Z135"/>
  <c r="AA135"/>
  <c r="AB135"/>
  <c r="AC135"/>
  <c r="H136"/>
  <c r="I136"/>
  <c r="J136"/>
  <c r="K136"/>
  <c r="L136"/>
  <c r="M136"/>
  <c r="N136"/>
  <c r="O136"/>
  <c r="P136"/>
  <c r="Q136"/>
  <c r="R136"/>
  <c r="S136"/>
  <c r="U136"/>
  <c r="V136"/>
  <c r="W136"/>
  <c r="X136"/>
  <c r="Y136"/>
  <c r="Z136"/>
  <c r="AA136"/>
  <c r="AB136"/>
  <c r="AC136"/>
  <c r="H137"/>
  <c r="I137"/>
  <c r="J137"/>
  <c r="K137"/>
  <c r="L137"/>
  <c r="M137"/>
  <c r="N137"/>
  <c r="O137"/>
  <c r="P137"/>
  <c r="Q137"/>
  <c r="R137"/>
  <c r="S137"/>
  <c r="U137"/>
  <c r="V137"/>
  <c r="W137"/>
  <c r="X137"/>
  <c r="Y137"/>
  <c r="Z137"/>
  <c r="AA137"/>
  <c r="AB137"/>
  <c r="AC137"/>
  <c r="H138"/>
  <c r="I138"/>
  <c r="J138"/>
  <c r="K138"/>
  <c r="L138"/>
  <c r="M138"/>
  <c r="N138"/>
  <c r="O138"/>
  <c r="P138"/>
  <c r="Q138"/>
  <c r="R138"/>
  <c r="S138"/>
  <c r="U138"/>
  <c r="V138"/>
  <c r="W138"/>
  <c r="X138"/>
  <c r="Y138"/>
  <c r="Z138"/>
  <c r="AA138"/>
  <c r="AB138"/>
  <c r="AC138"/>
  <c r="H139"/>
  <c r="I139"/>
  <c r="J139"/>
  <c r="K139"/>
  <c r="L139"/>
  <c r="M139"/>
  <c r="N139"/>
  <c r="O139"/>
  <c r="P139"/>
  <c r="Q139"/>
  <c r="R139"/>
  <c r="S139"/>
  <c r="U139"/>
  <c r="V139"/>
  <c r="W139"/>
  <c r="X139"/>
  <c r="Y139"/>
  <c r="Z139"/>
  <c r="AA139"/>
  <c r="AB139"/>
  <c r="AC139"/>
  <c r="H140"/>
  <c r="I140"/>
  <c r="J140"/>
  <c r="K140"/>
  <c r="L140"/>
  <c r="M140"/>
  <c r="N140"/>
  <c r="O140"/>
  <c r="P140"/>
  <c r="Q140"/>
  <c r="R140"/>
  <c r="S140"/>
  <c r="U140"/>
  <c r="V140"/>
  <c r="W140"/>
  <c r="X140"/>
  <c r="Y140"/>
  <c r="Z140"/>
  <c r="AA140"/>
  <c r="AB140"/>
  <c r="AC140"/>
  <c r="H141"/>
  <c r="I141"/>
  <c r="J141"/>
  <c r="K141"/>
  <c r="L141"/>
  <c r="M141"/>
  <c r="N141"/>
  <c r="O141"/>
  <c r="P141"/>
  <c r="Q141"/>
  <c r="R141"/>
  <c r="S141"/>
  <c r="U141"/>
  <c r="V141"/>
  <c r="W141"/>
  <c r="X141"/>
  <c r="Y141"/>
  <c r="Z141"/>
  <c r="AA141"/>
  <c r="AB141"/>
  <c r="AC141"/>
  <c r="H142"/>
  <c r="I142"/>
  <c r="J142"/>
  <c r="K142"/>
  <c r="L142"/>
  <c r="M142"/>
  <c r="N142"/>
  <c r="O142"/>
  <c r="P142"/>
  <c r="Q142"/>
  <c r="R142"/>
  <c r="S142"/>
  <c r="U142"/>
  <c r="V142"/>
  <c r="W142"/>
  <c r="X142"/>
  <c r="Y142"/>
  <c r="Z142"/>
  <c r="AA142"/>
  <c r="AB142"/>
  <c r="AC142"/>
  <c r="H143"/>
  <c r="I143"/>
  <c r="J143"/>
  <c r="K143"/>
  <c r="L143"/>
  <c r="M143"/>
  <c r="N143"/>
  <c r="O143"/>
  <c r="P143"/>
  <c r="Q143"/>
  <c r="R143"/>
  <c r="S143"/>
  <c r="U143"/>
  <c r="V143"/>
  <c r="W143"/>
  <c r="X143"/>
  <c r="Y143"/>
  <c r="Z143"/>
  <c r="AA143"/>
  <c r="AB143"/>
  <c r="AC143"/>
  <c r="H144"/>
  <c r="I144"/>
  <c r="J144"/>
  <c r="K144"/>
  <c r="L144"/>
  <c r="M144"/>
  <c r="N144"/>
  <c r="O144"/>
  <c r="P144"/>
  <c r="Q144"/>
  <c r="R144"/>
  <c r="S144"/>
  <c r="U144"/>
  <c r="V144"/>
  <c r="W144"/>
  <c r="X144"/>
  <c r="Y144"/>
  <c r="Z144"/>
  <c r="AA144"/>
  <c r="AB144"/>
  <c r="AC144"/>
  <c r="H145"/>
  <c r="I145"/>
  <c r="J145"/>
  <c r="K145"/>
  <c r="L145"/>
  <c r="M145"/>
  <c r="N145"/>
  <c r="O145"/>
  <c r="P145"/>
  <c r="Q145"/>
  <c r="R145"/>
  <c r="S145"/>
  <c r="U145"/>
  <c r="V145"/>
  <c r="W145"/>
  <c r="X145"/>
  <c r="Y145"/>
  <c r="Z145"/>
  <c r="AA145"/>
  <c r="AB145"/>
  <c r="AC145"/>
  <c r="H146"/>
  <c r="I146"/>
  <c r="J146"/>
  <c r="K146"/>
  <c r="L146"/>
  <c r="M146"/>
  <c r="N146"/>
  <c r="O146"/>
  <c r="P146"/>
  <c r="Q146"/>
  <c r="R146"/>
  <c r="S146"/>
  <c r="U146"/>
  <c r="V146"/>
  <c r="W146"/>
  <c r="X146"/>
  <c r="Y146"/>
  <c r="Z146"/>
  <c r="AA146"/>
  <c r="AB146"/>
  <c r="AC146"/>
  <c r="H147"/>
  <c r="I147"/>
  <c r="J147"/>
  <c r="K147"/>
  <c r="L147"/>
  <c r="M147"/>
  <c r="N147"/>
  <c r="O147"/>
  <c r="P147"/>
  <c r="Q147"/>
  <c r="R147"/>
  <c r="S147"/>
  <c r="U147"/>
  <c r="V147"/>
  <c r="W147"/>
  <c r="X147"/>
  <c r="Y147"/>
  <c r="Z147"/>
  <c r="AA147"/>
  <c r="AB147"/>
  <c r="AC147"/>
  <c r="H148"/>
  <c r="I148"/>
  <c r="J148"/>
  <c r="K148"/>
  <c r="L148"/>
  <c r="M148"/>
  <c r="N148"/>
  <c r="O148"/>
  <c r="P148"/>
  <c r="Q148"/>
  <c r="R148"/>
  <c r="S148"/>
  <c r="U148"/>
  <c r="V148"/>
  <c r="W148"/>
  <c r="X148"/>
  <c r="Y148"/>
  <c r="Z148"/>
  <c r="AA148"/>
  <c r="AB148"/>
  <c r="AC148"/>
  <c r="H149"/>
  <c r="I149"/>
  <c r="J149"/>
  <c r="K149"/>
  <c r="L149"/>
  <c r="M149"/>
  <c r="N149"/>
  <c r="O149"/>
  <c r="P149"/>
  <c r="Q149"/>
  <c r="R149"/>
  <c r="S149"/>
  <c r="U149"/>
  <c r="V149"/>
  <c r="W149"/>
  <c r="X149"/>
  <c r="Y149"/>
  <c r="Z149"/>
  <c r="AA149"/>
  <c r="AB149"/>
  <c r="AC149"/>
  <c r="H150"/>
  <c r="I150"/>
  <c r="J150"/>
  <c r="K150"/>
  <c r="L150"/>
  <c r="M150"/>
  <c r="N150"/>
  <c r="O150"/>
  <c r="P150"/>
  <c r="Q150"/>
  <c r="R150"/>
  <c r="S150"/>
  <c r="U150"/>
  <c r="V150"/>
  <c r="W150"/>
  <c r="X150"/>
  <c r="Y150"/>
  <c r="Z150"/>
  <c r="AA150"/>
  <c r="AB150"/>
  <c r="AC150"/>
  <c r="H151"/>
  <c r="I151"/>
  <c r="J151"/>
  <c r="K151"/>
  <c r="L151"/>
  <c r="M151"/>
  <c r="N151"/>
  <c r="O151"/>
  <c r="P151"/>
  <c r="Q151"/>
  <c r="R151"/>
  <c r="S151"/>
  <c r="U151"/>
  <c r="V151"/>
  <c r="W151"/>
  <c r="X151"/>
  <c r="Y151"/>
  <c r="Z151"/>
  <c r="AA151"/>
  <c r="AB151"/>
  <c r="AC151"/>
  <c r="H152"/>
  <c r="I152"/>
  <c r="J152"/>
  <c r="K152"/>
  <c r="L152"/>
  <c r="M152"/>
  <c r="N152"/>
  <c r="O152"/>
  <c r="P152"/>
  <c r="Q152"/>
  <c r="R152"/>
  <c r="S152"/>
  <c r="U152"/>
  <c r="V152"/>
  <c r="W152"/>
  <c r="X152"/>
  <c r="Y152"/>
  <c r="Z152"/>
  <c r="AA152"/>
  <c r="AB152"/>
  <c r="AC152"/>
  <c r="H153"/>
  <c r="I153"/>
  <c r="J153"/>
  <c r="K153"/>
  <c r="L153"/>
  <c r="M153"/>
  <c r="N153"/>
  <c r="O153"/>
  <c r="P153"/>
  <c r="Q153"/>
  <c r="R153"/>
  <c r="S153"/>
  <c r="U153"/>
  <c r="V153"/>
  <c r="W153"/>
  <c r="X153"/>
  <c r="Y153"/>
  <c r="Z153"/>
  <c r="AA153"/>
  <c r="AB153"/>
  <c r="AC153"/>
  <c r="H154"/>
  <c r="I154"/>
  <c r="J154"/>
  <c r="K154"/>
  <c r="L154"/>
  <c r="M154"/>
  <c r="N154"/>
  <c r="O154"/>
  <c r="P154"/>
  <c r="Q154"/>
  <c r="R154"/>
  <c r="S154"/>
  <c r="U154"/>
  <c r="V154"/>
  <c r="W154"/>
  <c r="X154"/>
  <c r="Y154"/>
  <c r="Z154"/>
  <c r="AA154"/>
  <c r="AB154"/>
  <c r="AC154"/>
  <c r="H155"/>
  <c r="I155"/>
  <c r="J155"/>
  <c r="K155"/>
  <c r="L155"/>
  <c r="M155"/>
  <c r="N155"/>
  <c r="O155"/>
  <c r="P155"/>
  <c r="Q155"/>
  <c r="R155"/>
  <c r="S155"/>
  <c r="U155"/>
  <c r="V155"/>
  <c r="W155"/>
  <c r="X155"/>
  <c r="Y155"/>
  <c r="Z155"/>
  <c r="AA155"/>
  <c r="AB155"/>
  <c r="AC155"/>
  <c r="H156"/>
  <c r="I156"/>
  <c r="J156"/>
  <c r="K156"/>
  <c r="L156"/>
  <c r="M156"/>
  <c r="N156"/>
  <c r="O156"/>
  <c r="P156"/>
  <c r="Q156"/>
  <c r="R156"/>
  <c r="S156"/>
  <c r="U156"/>
  <c r="V156"/>
  <c r="W156"/>
  <c r="X156"/>
  <c r="Y156"/>
  <c r="Z156"/>
  <c r="AA156"/>
  <c r="AB156"/>
  <c r="AC156"/>
  <c r="H157"/>
  <c r="I157"/>
  <c r="J157"/>
  <c r="K157"/>
  <c r="L157"/>
  <c r="M157"/>
  <c r="N157"/>
  <c r="O157"/>
  <c r="P157"/>
  <c r="Q157"/>
  <c r="R157"/>
  <c r="S157"/>
  <c r="U157"/>
  <c r="V157"/>
  <c r="W157"/>
  <c r="X157"/>
  <c r="Y157"/>
  <c r="Z157"/>
  <c r="AA157"/>
  <c r="AB157"/>
  <c r="AC157"/>
  <c r="H158"/>
  <c r="I158"/>
  <c r="J158"/>
  <c r="K158"/>
  <c r="L158"/>
  <c r="M158"/>
  <c r="N158"/>
  <c r="O158"/>
  <c r="P158"/>
  <c r="Q158"/>
  <c r="R158"/>
  <c r="S158"/>
  <c r="U158"/>
  <c r="V158"/>
  <c r="W158"/>
  <c r="X158"/>
  <c r="Y158"/>
  <c r="Z158"/>
  <c r="AA158"/>
  <c r="AB158"/>
  <c r="AC158"/>
  <c r="H159"/>
  <c r="I159"/>
  <c r="J159"/>
  <c r="K159"/>
  <c r="L159"/>
  <c r="M159"/>
  <c r="N159"/>
  <c r="O159"/>
  <c r="P159"/>
  <c r="Q159"/>
  <c r="R159"/>
  <c r="S159"/>
  <c r="U159"/>
  <c r="V159"/>
  <c r="W159"/>
  <c r="X159"/>
  <c r="Y159"/>
  <c r="Z159"/>
  <c r="AA159"/>
  <c r="AB159"/>
  <c r="AC159"/>
  <c r="H160"/>
  <c r="I160"/>
  <c r="J160"/>
  <c r="K160"/>
  <c r="L160"/>
  <c r="M160"/>
  <c r="N160"/>
  <c r="O160"/>
  <c r="P160"/>
  <c r="Q160"/>
  <c r="R160"/>
  <c r="S160"/>
  <c r="U160"/>
  <c r="V160"/>
  <c r="W160"/>
  <c r="X160"/>
  <c r="Y160"/>
  <c r="Z160"/>
  <c r="AA160"/>
  <c r="AB160"/>
  <c r="AC160"/>
  <c r="H161"/>
  <c r="I161"/>
  <c r="J161"/>
  <c r="K161"/>
  <c r="L161"/>
  <c r="M161"/>
  <c r="N161"/>
  <c r="O161"/>
  <c r="P161"/>
  <c r="Q161"/>
  <c r="R161"/>
  <c r="S161"/>
  <c r="U161"/>
  <c r="V161"/>
  <c r="W161"/>
  <c r="X161"/>
  <c r="Y161"/>
  <c r="Z161"/>
  <c r="AA161"/>
  <c r="AB161"/>
  <c r="AC161"/>
  <c r="H162"/>
  <c r="I162"/>
  <c r="J162"/>
  <c r="K162"/>
  <c r="L162"/>
  <c r="M162"/>
  <c r="N162"/>
  <c r="O162"/>
  <c r="P162"/>
  <c r="Q162"/>
  <c r="R162"/>
  <c r="S162"/>
  <c r="U162"/>
  <c r="V162"/>
  <c r="W162"/>
  <c r="X162"/>
  <c r="Y162"/>
  <c r="Z162"/>
  <c r="AA162"/>
  <c r="AB162"/>
  <c r="AC162"/>
  <c r="H163"/>
  <c r="I163"/>
  <c r="J163"/>
  <c r="K163"/>
  <c r="L163"/>
  <c r="M163"/>
  <c r="N163"/>
  <c r="O163"/>
  <c r="P163"/>
  <c r="Q163"/>
  <c r="R163"/>
  <c r="S163"/>
  <c r="U163"/>
  <c r="V163"/>
  <c r="W163"/>
  <c r="X163"/>
  <c r="Y163"/>
  <c r="Z163"/>
  <c r="AA163"/>
  <c r="AB163"/>
  <c r="AC163"/>
  <c r="H164"/>
  <c r="I164"/>
  <c r="J164"/>
  <c r="K164"/>
  <c r="L164"/>
  <c r="M164"/>
  <c r="N164"/>
  <c r="O164"/>
  <c r="P164"/>
  <c r="Q164"/>
  <c r="R164"/>
  <c r="S164"/>
  <c r="U164"/>
  <c r="V164"/>
  <c r="W164"/>
  <c r="X164"/>
  <c r="Y164"/>
  <c r="Z164"/>
  <c r="AA164"/>
  <c r="AB164"/>
  <c r="AC164"/>
  <c r="H165"/>
  <c r="I165"/>
  <c r="J165"/>
  <c r="K165"/>
  <c r="L165"/>
  <c r="M165"/>
  <c r="N165"/>
  <c r="O165"/>
  <c r="P165"/>
  <c r="Q165"/>
  <c r="R165"/>
  <c r="S165"/>
  <c r="U165"/>
  <c r="V165"/>
  <c r="W165"/>
  <c r="X165"/>
  <c r="Y165"/>
  <c r="Z165"/>
  <c r="AA165"/>
  <c r="AB165"/>
  <c r="AC165"/>
  <c r="H166"/>
  <c r="I166"/>
  <c r="J166"/>
  <c r="K166"/>
  <c r="L166"/>
  <c r="M166"/>
  <c r="N166"/>
  <c r="O166"/>
  <c r="P166"/>
  <c r="Q166"/>
  <c r="R166"/>
  <c r="S166"/>
  <c r="U166"/>
  <c r="V166"/>
  <c r="W166"/>
  <c r="X166"/>
  <c r="Y166"/>
  <c r="Z166"/>
  <c r="AA166"/>
  <c r="AB166"/>
  <c r="AC166"/>
  <c r="H167"/>
  <c r="I167"/>
  <c r="J167"/>
  <c r="K167"/>
  <c r="L167"/>
  <c r="M167"/>
  <c r="N167"/>
  <c r="O167"/>
  <c r="P167"/>
  <c r="Q167"/>
  <c r="R167"/>
  <c r="S167"/>
  <c r="U167"/>
  <c r="V167"/>
  <c r="W167"/>
  <c r="X167"/>
  <c r="Y167"/>
  <c r="Z167"/>
  <c r="AA167"/>
  <c r="AB167"/>
  <c r="AC167"/>
  <c r="H168"/>
  <c r="I168"/>
  <c r="J168"/>
  <c r="K168"/>
  <c r="L168"/>
  <c r="M168"/>
  <c r="N168"/>
  <c r="O168"/>
  <c r="P168"/>
  <c r="Q168"/>
  <c r="R168"/>
  <c r="S168"/>
  <c r="U168"/>
  <c r="V168"/>
  <c r="W168"/>
  <c r="X168"/>
  <c r="Y168"/>
  <c r="Z168"/>
  <c r="AA168"/>
  <c r="AB168"/>
  <c r="AC168"/>
  <c r="H169"/>
  <c r="I169"/>
  <c r="J169"/>
  <c r="K169"/>
  <c r="L169"/>
  <c r="M169"/>
  <c r="N169"/>
  <c r="O169"/>
  <c r="P169"/>
  <c r="Q169"/>
  <c r="R169"/>
  <c r="S169"/>
  <c r="U169"/>
  <c r="V169"/>
  <c r="W169"/>
  <c r="X169"/>
  <c r="Y169"/>
  <c r="Z169"/>
  <c r="AA169"/>
  <c r="AB169"/>
  <c r="AC169"/>
  <c r="H170"/>
  <c r="I170"/>
  <c r="J170"/>
  <c r="K170"/>
  <c r="L170"/>
  <c r="M170"/>
  <c r="N170"/>
  <c r="O170"/>
  <c r="P170"/>
  <c r="Q170"/>
  <c r="R170"/>
  <c r="S170"/>
  <c r="U170"/>
  <c r="V170"/>
  <c r="W170"/>
  <c r="X170"/>
  <c r="Y170"/>
  <c r="Z170"/>
  <c r="AA170"/>
  <c r="AB170"/>
  <c r="AC170"/>
  <c r="H171"/>
  <c r="I171"/>
  <c r="J171"/>
  <c r="K171"/>
  <c r="L171"/>
  <c r="M171"/>
  <c r="N171"/>
  <c r="O171"/>
  <c r="P171"/>
  <c r="Q171"/>
  <c r="R171"/>
  <c r="S171"/>
  <c r="U171"/>
  <c r="V171"/>
  <c r="W171"/>
  <c r="X171"/>
  <c r="Y171"/>
  <c r="Z171"/>
  <c r="AA171"/>
  <c r="AB171"/>
  <c r="AC171"/>
  <c r="H172"/>
  <c r="I172"/>
  <c r="J172"/>
  <c r="K172"/>
  <c r="L172"/>
  <c r="M172"/>
  <c r="N172"/>
  <c r="O172"/>
  <c r="P172"/>
  <c r="Q172"/>
  <c r="R172"/>
  <c r="S172"/>
  <c r="U172"/>
  <c r="V172"/>
  <c r="W172"/>
  <c r="X172"/>
  <c r="Y172"/>
  <c r="Z172"/>
  <c r="AA172"/>
  <c r="AB172"/>
  <c r="AC172"/>
  <c r="H173"/>
  <c r="I173"/>
  <c r="J173"/>
  <c r="K173"/>
  <c r="L173"/>
  <c r="M173"/>
  <c r="N173"/>
  <c r="O173"/>
  <c r="P173"/>
  <c r="Q173"/>
  <c r="R173"/>
  <c r="S173"/>
  <c r="U173"/>
  <c r="V173"/>
  <c r="W173"/>
  <c r="X173"/>
  <c r="Y173"/>
  <c r="Z173"/>
  <c r="AA173"/>
  <c r="AB173"/>
  <c r="AC173"/>
  <c r="H174"/>
  <c r="I174"/>
  <c r="J174"/>
  <c r="K174"/>
  <c r="L174"/>
  <c r="M174"/>
  <c r="N174"/>
  <c r="O174"/>
  <c r="P174"/>
  <c r="Q174"/>
  <c r="R174"/>
  <c r="S174"/>
  <c r="U174"/>
  <c r="V174"/>
  <c r="W174"/>
  <c r="X174"/>
  <c r="Y174"/>
  <c r="Z174"/>
  <c r="AA174"/>
  <c r="AB174"/>
  <c r="AC174"/>
  <c r="H175"/>
  <c r="I175"/>
  <c r="J175"/>
  <c r="K175"/>
  <c r="L175"/>
  <c r="M175"/>
  <c r="N175"/>
  <c r="O175"/>
  <c r="P175"/>
  <c r="Q175"/>
  <c r="R175"/>
  <c r="S175"/>
  <c r="U175"/>
  <c r="V175"/>
  <c r="W175"/>
  <c r="X175"/>
  <c r="Y175"/>
  <c r="Z175"/>
  <c r="AA175"/>
  <c r="AB175"/>
  <c r="AC175"/>
  <c r="H176"/>
  <c r="I176"/>
  <c r="J176"/>
  <c r="K176"/>
  <c r="L176"/>
  <c r="M176"/>
  <c r="N176"/>
  <c r="O176"/>
  <c r="P176"/>
  <c r="Q176"/>
  <c r="R176"/>
  <c r="S176"/>
  <c r="U176"/>
  <c r="V176"/>
  <c r="W176"/>
  <c r="X176"/>
  <c r="Y176"/>
  <c r="Z176"/>
  <c r="AA176"/>
  <c r="AB176"/>
  <c r="AC176"/>
  <c r="H177"/>
  <c r="I177"/>
  <c r="J177"/>
  <c r="K177"/>
  <c r="L177"/>
  <c r="M177"/>
  <c r="N177"/>
  <c r="O177"/>
  <c r="P177"/>
  <c r="Q177"/>
  <c r="R177"/>
  <c r="S177"/>
  <c r="U177"/>
  <c r="V177"/>
  <c r="W177"/>
  <c r="X177"/>
  <c r="Y177"/>
  <c r="Z177"/>
  <c r="AA177"/>
  <c r="AB177"/>
  <c r="AC177"/>
  <c r="H178"/>
  <c r="I178"/>
  <c r="J178"/>
  <c r="K178"/>
  <c r="L178"/>
  <c r="M178"/>
  <c r="N178"/>
  <c r="O178"/>
  <c r="P178"/>
  <c r="Q178"/>
  <c r="R178"/>
  <c r="S178"/>
  <c r="U178"/>
  <c r="V178"/>
  <c r="W178"/>
  <c r="X178"/>
  <c r="Y178"/>
  <c r="Z178"/>
  <c r="AA178"/>
  <c r="AB178"/>
  <c r="AC178"/>
  <c r="H179"/>
  <c r="I179"/>
  <c r="J179"/>
  <c r="K179"/>
  <c r="L179"/>
  <c r="M179"/>
  <c r="N179"/>
  <c r="O179"/>
  <c r="P179"/>
  <c r="Q179"/>
  <c r="R179"/>
  <c r="S179"/>
  <c r="U179"/>
  <c r="V179"/>
  <c r="W179"/>
  <c r="X179"/>
  <c r="Y179"/>
  <c r="Z179"/>
  <c r="AA179"/>
  <c r="AB179"/>
  <c r="AC179"/>
  <c r="D179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M46" i="2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2"/>
  <c r="M173"/>
  <c r="M174"/>
  <c r="M175"/>
  <c r="M176"/>
  <c r="M177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3"/>
  <c r="O90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90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2"/>
  <c r="Z6"/>
  <c r="H50"/>
  <c r="O3"/>
  <c r="P3"/>
  <c r="Q3"/>
  <c r="R3"/>
  <c r="S3"/>
  <c r="O4"/>
  <c r="P4"/>
  <c r="Q4"/>
  <c r="R4"/>
  <c r="S4"/>
  <c r="O5"/>
  <c r="P5"/>
  <c r="Q5"/>
  <c r="R5"/>
  <c r="S5"/>
  <c r="O6"/>
  <c r="P6"/>
  <c r="Q6"/>
  <c r="R6"/>
  <c r="S6"/>
  <c r="O7"/>
  <c r="P7"/>
  <c r="Q7"/>
  <c r="R7"/>
  <c r="S7"/>
  <c r="O8"/>
  <c r="P8"/>
  <c r="Q8"/>
  <c r="R8"/>
  <c r="S8"/>
  <c r="O9"/>
  <c r="P9"/>
  <c r="Q9"/>
  <c r="R9"/>
  <c r="S9"/>
  <c r="O10"/>
  <c r="P10"/>
  <c r="Q10"/>
  <c r="R10"/>
  <c r="S10"/>
  <c r="O11"/>
  <c r="P11"/>
  <c r="Q11"/>
  <c r="R11"/>
  <c r="S11"/>
  <c r="O12"/>
  <c r="P12"/>
  <c r="Q12"/>
  <c r="R12"/>
  <c r="S12"/>
  <c r="O13"/>
  <c r="P13"/>
  <c r="Q13"/>
  <c r="R13"/>
  <c r="S13"/>
  <c r="O14"/>
  <c r="P14"/>
  <c r="Q14"/>
  <c r="R14"/>
  <c r="S14"/>
  <c r="O15"/>
  <c r="P15"/>
  <c r="Q15"/>
  <c r="R15"/>
  <c r="S15"/>
  <c r="O16"/>
  <c r="P16"/>
  <c r="Q16"/>
  <c r="R16"/>
  <c r="S16"/>
  <c r="O17"/>
  <c r="P17"/>
  <c r="Q17"/>
  <c r="R17"/>
  <c r="S17"/>
  <c r="O18"/>
  <c r="P18"/>
  <c r="Q18"/>
  <c r="R18"/>
  <c r="S18"/>
  <c r="O19"/>
  <c r="P19"/>
  <c r="Q19"/>
  <c r="R19"/>
  <c r="S19"/>
  <c r="O20"/>
  <c r="P20"/>
  <c r="Q20"/>
  <c r="R20"/>
  <c r="S20"/>
  <c r="O21"/>
  <c r="P21"/>
  <c r="Q21"/>
  <c r="R21"/>
  <c r="S21"/>
  <c r="O22"/>
  <c r="P22"/>
  <c r="Q22"/>
  <c r="R22"/>
  <c r="S22"/>
  <c r="O23"/>
  <c r="P23"/>
  <c r="Q23"/>
  <c r="R23"/>
  <c r="S23"/>
  <c r="O24"/>
  <c r="P24"/>
  <c r="Q24"/>
  <c r="R24"/>
  <c r="S24"/>
  <c r="O25"/>
  <c r="P25"/>
  <c r="Q25"/>
  <c r="R25"/>
  <c r="S25"/>
  <c r="O26"/>
  <c r="P26"/>
  <c r="Q26"/>
  <c r="R26"/>
  <c r="S26"/>
  <c r="O27"/>
  <c r="P27"/>
  <c r="Q27"/>
  <c r="R27"/>
  <c r="S27"/>
  <c r="O28"/>
  <c r="P28"/>
  <c r="Q28"/>
  <c r="R28"/>
  <c r="S28"/>
  <c r="O29"/>
  <c r="P29"/>
  <c r="Q29"/>
  <c r="R29"/>
  <c r="S29"/>
  <c r="O30"/>
  <c r="P30"/>
  <c r="Q30"/>
  <c r="R30"/>
  <c r="S30"/>
  <c r="O31"/>
  <c r="P31"/>
  <c r="Q31"/>
  <c r="R31"/>
  <c r="S31"/>
  <c r="O32"/>
  <c r="P32"/>
  <c r="Q32"/>
  <c r="R32"/>
  <c r="S32"/>
  <c r="O33"/>
  <c r="P33"/>
  <c r="Q33"/>
  <c r="R33"/>
  <c r="S33"/>
  <c r="O34"/>
  <c r="P34"/>
  <c r="Q34"/>
  <c r="R34"/>
  <c r="S34"/>
  <c r="O35"/>
  <c r="P35"/>
  <c r="Q35"/>
  <c r="R35"/>
  <c r="S35"/>
  <c r="O36"/>
  <c r="P36"/>
  <c r="Q36"/>
  <c r="R36"/>
  <c r="S36"/>
  <c r="O37"/>
  <c r="P37"/>
  <c r="Q37"/>
  <c r="R37"/>
  <c r="S37"/>
  <c r="O38"/>
  <c r="P38"/>
  <c r="Q38"/>
  <c r="R38"/>
  <c r="S38"/>
  <c r="O39"/>
  <c r="P39"/>
  <c r="Q39"/>
  <c r="R39"/>
  <c r="S39"/>
  <c r="O40"/>
  <c r="P40"/>
  <c r="Q40"/>
  <c r="R40"/>
  <c r="S40"/>
  <c r="O41"/>
  <c r="P41"/>
  <c r="Q41"/>
  <c r="R41"/>
  <c r="S41"/>
  <c r="O42"/>
  <c r="P42"/>
  <c r="Q42"/>
  <c r="R42"/>
  <c r="S42"/>
  <c r="O43"/>
  <c r="P43"/>
  <c r="Q43"/>
  <c r="R43"/>
  <c r="S43"/>
  <c r="O44"/>
  <c r="P44"/>
  <c r="Q44"/>
  <c r="R44"/>
  <c r="S44"/>
  <c r="O45"/>
  <c r="P45"/>
  <c r="Q45"/>
  <c r="R45"/>
  <c r="S45"/>
  <c r="O46"/>
  <c r="P46"/>
  <c r="Q46"/>
  <c r="R46"/>
  <c r="S46"/>
  <c r="O47"/>
  <c r="P47"/>
  <c r="Q47"/>
  <c r="R47"/>
  <c r="S47"/>
  <c r="O48"/>
  <c r="P48"/>
  <c r="Q48"/>
  <c r="R48"/>
  <c r="S48"/>
  <c r="O49"/>
  <c r="P49"/>
  <c r="Q49"/>
  <c r="R49"/>
  <c r="S49"/>
  <c r="O50"/>
  <c r="P50"/>
  <c r="Q50"/>
  <c r="R50"/>
  <c r="S50"/>
  <c r="O51"/>
  <c r="P51"/>
  <c r="Q51"/>
  <c r="R51"/>
  <c r="S51"/>
  <c r="O52"/>
  <c r="P52"/>
  <c r="Q52"/>
  <c r="R52"/>
  <c r="S52"/>
  <c r="O53"/>
  <c r="P53"/>
  <c r="Q53"/>
  <c r="R53"/>
  <c r="S53"/>
  <c r="O54"/>
  <c r="P54"/>
  <c r="Q54"/>
  <c r="R54"/>
  <c r="S54"/>
  <c r="O55"/>
  <c r="P55"/>
  <c r="Q55"/>
  <c r="R55"/>
  <c r="S55"/>
  <c r="O56"/>
  <c r="P56"/>
  <c r="Q56"/>
  <c r="R56"/>
  <c r="S56"/>
  <c r="O57"/>
  <c r="P57"/>
  <c r="Q57"/>
  <c r="R57"/>
  <c r="S57"/>
  <c r="O58"/>
  <c r="P58"/>
  <c r="Q58"/>
  <c r="R58"/>
  <c r="S58"/>
  <c r="O59"/>
  <c r="P59"/>
  <c r="Q59"/>
  <c r="R59"/>
  <c r="S59"/>
  <c r="O60"/>
  <c r="P60"/>
  <c r="Q60"/>
  <c r="R60"/>
  <c r="S60"/>
  <c r="O61"/>
  <c r="P61"/>
  <c r="Q61"/>
  <c r="R61"/>
  <c r="S61"/>
  <c r="O62"/>
  <c r="P62"/>
  <c r="Q62"/>
  <c r="R62"/>
  <c r="S62"/>
  <c r="O63"/>
  <c r="P63"/>
  <c r="Q63"/>
  <c r="R63"/>
  <c r="S63"/>
  <c r="O64"/>
  <c r="P64"/>
  <c r="Q64"/>
  <c r="R64"/>
  <c r="S64"/>
  <c r="O65"/>
  <c r="P65"/>
  <c r="Q65"/>
  <c r="R65"/>
  <c r="S65"/>
  <c r="O66"/>
  <c r="P66"/>
  <c r="Q66"/>
  <c r="R66"/>
  <c r="S66"/>
  <c r="O67"/>
  <c r="P67"/>
  <c r="Q67"/>
  <c r="R67"/>
  <c r="S67"/>
  <c r="O68"/>
  <c r="P68"/>
  <c r="Q68"/>
  <c r="R68"/>
  <c r="S68"/>
  <c r="O69"/>
  <c r="P69"/>
  <c r="Q69"/>
  <c r="R69"/>
  <c r="S69"/>
  <c r="O70"/>
  <c r="P70"/>
  <c r="Q70"/>
  <c r="R70"/>
  <c r="S70"/>
  <c r="O71"/>
  <c r="P71"/>
  <c r="Q71"/>
  <c r="R71"/>
  <c r="S71"/>
  <c r="O72"/>
  <c r="P72"/>
  <c r="Q72"/>
  <c r="R72"/>
  <c r="S72"/>
  <c r="O73"/>
  <c r="P73"/>
  <c r="Q73"/>
  <c r="R73"/>
  <c r="S73"/>
  <c r="O74"/>
  <c r="P74"/>
  <c r="Q74"/>
  <c r="R74"/>
  <c r="S74"/>
  <c r="O75"/>
  <c r="P75"/>
  <c r="Q75"/>
  <c r="R75"/>
  <c r="S75"/>
  <c r="O76"/>
  <c r="P76"/>
  <c r="Q76"/>
  <c r="R76"/>
  <c r="S76"/>
  <c r="O77"/>
  <c r="P77"/>
  <c r="Q77"/>
  <c r="R77"/>
  <c r="S77"/>
  <c r="O78"/>
  <c r="P78"/>
  <c r="Q78"/>
  <c r="R78"/>
  <c r="S78"/>
  <c r="O79"/>
  <c r="P79"/>
  <c r="Q79"/>
  <c r="R79"/>
  <c r="S79"/>
  <c r="O80"/>
  <c r="P80"/>
  <c r="Q80"/>
  <c r="R80"/>
  <c r="S80"/>
  <c r="O81"/>
  <c r="P81"/>
  <c r="Q81"/>
  <c r="R81"/>
  <c r="S81"/>
  <c r="O82"/>
  <c r="P82"/>
  <c r="Q82"/>
  <c r="R82"/>
  <c r="S82"/>
  <c r="O83"/>
  <c r="P83"/>
  <c r="Q83"/>
  <c r="R83"/>
  <c r="S83"/>
  <c r="O84"/>
  <c r="P84"/>
  <c r="Q84"/>
  <c r="R84"/>
  <c r="S84"/>
  <c r="O85"/>
  <c r="P85"/>
  <c r="Q85"/>
  <c r="R85"/>
  <c r="S85"/>
  <c r="O86"/>
  <c r="P86"/>
  <c r="Q86"/>
  <c r="R86"/>
  <c r="S86"/>
  <c r="O87"/>
  <c r="P87"/>
  <c r="Q87"/>
  <c r="R87"/>
  <c r="S87"/>
  <c r="O88"/>
  <c r="P88"/>
  <c r="Q88"/>
  <c r="R88"/>
  <c r="S88"/>
  <c r="O89"/>
  <c r="P89"/>
  <c r="Q89"/>
  <c r="R89"/>
  <c r="S89"/>
  <c r="P90"/>
  <c r="Q90"/>
  <c r="R90"/>
  <c r="S90"/>
  <c r="O91"/>
  <c r="P91"/>
  <c r="Q91"/>
  <c r="R91"/>
  <c r="S91"/>
  <c r="O92"/>
  <c r="P92"/>
  <c r="Q92"/>
  <c r="R92"/>
  <c r="S92"/>
  <c r="O93"/>
  <c r="P93"/>
  <c r="Q93"/>
  <c r="R93"/>
  <c r="S93"/>
  <c r="O94"/>
  <c r="P94"/>
  <c r="Q94"/>
  <c r="R94"/>
  <c r="S94"/>
  <c r="O95"/>
  <c r="P95"/>
  <c r="Q95"/>
  <c r="R95"/>
  <c r="S95"/>
  <c r="O96"/>
  <c r="P96"/>
  <c r="Q96"/>
  <c r="R96"/>
  <c r="S96"/>
  <c r="O97"/>
  <c r="P97"/>
  <c r="Q97"/>
  <c r="R97"/>
  <c r="S97"/>
  <c r="O98"/>
  <c r="P98"/>
  <c r="Q98"/>
  <c r="R98"/>
  <c r="S98"/>
  <c r="O99"/>
  <c r="P99"/>
  <c r="Q99"/>
  <c r="R99"/>
  <c r="S99"/>
  <c r="O100"/>
  <c r="P100"/>
  <c r="Q100"/>
  <c r="R100"/>
  <c r="S100"/>
  <c r="O101"/>
  <c r="P101"/>
  <c r="Q101"/>
  <c r="R101"/>
  <c r="S101"/>
  <c r="O102"/>
  <c r="P102"/>
  <c r="Q102"/>
  <c r="R102"/>
  <c r="S102"/>
  <c r="O103"/>
  <c r="P103"/>
  <c r="Q103"/>
  <c r="R103"/>
  <c r="S103"/>
  <c r="O104"/>
  <c r="P104"/>
  <c r="Q104"/>
  <c r="R104"/>
  <c r="S104"/>
  <c r="O105"/>
  <c r="P105"/>
  <c r="Q105"/>
  <c r="R105"/>
  <c r="S105"/>
  <c r="O106"/>
  <c r="P106"/>
  <c r="Q106"/>
  <c r="R106"/>
  <c r="S106"/>
  <c r="O107"/>
  <c r="P107"/>
  <c r="Q107"/>
  <c r="R107"/>
  <c r="S107"/>
  <c r="O108"/>
  <c r="P108"/>
  <c r="Q108"/>
  <c r="R108"/>
  <c r="S108"/>
  <c r="O109"/>
  <c r="P109"/>
  <c r="Q109"/>
  <c r="R109"/>
  <c r="S109"/>
  <c r="O110"/>
  <c r="P110"/>
  <c r="Q110"/>
  <c r="R110"/>
  <c r="S110"/>
  <c r="O111"/>
  <c r="P111"/>
  <c r="Q111"/>
  <c r="R111"/>
  <c r="S111"/>
  <c r="O112"/>
  <c r="P112"/>
  <c r="Q112"/>
  <c r="R112"/>
  <c r="S112"/>
  <c r="O113"/>
  <c r="P113"/>
  <c r="Q113"/>
  <c r="R113"/>
  <c r="S113"/>
  <c r="O114"/>
  <c r="P114"/>
  <c r="Q114"/>
  <c r="R114"/>
  <c r="S114"/>
  <c r="O115"/>
  <c r="P115"/>
  <c r="Q115"/>
  <c r="R115"/>
  <c r="S115"/>
  <c r="O116"/>
  <c r="P116"/>
  <c r="Q116"/>
  <c r="R116"/>
  <c r="S116"/>
  <c r="O117"/>
  <c r="P117"/>
  <c r="Q117"/>
  <c r="R117"/>
  <c r="S117"/>
  <c r="O118"/>
  <c r="P118"/>
  <c r="Q118"/>
  <c r="R118"/>
  <c r="S118"/>
  <c r="O119"/>
  <c r="P119"/>
  <c r="Q119"/>
  <c r="R119"/>
  <c r="S119"/>
  <c r="O120"/>
  <c r="P120"/>
  <c r="Q120"/>
  <c r="R120"/>
  <c r="S120"/>
  <c r="O121"/>
  <c r="P121"/>
  <c r="Q121"/>
  <c r="R121"/>
  <c r="S121"/>
  <c r="O122"/>
  <c r="P122"/>
  <c r="Q122"/>
  <c r="R122"/>
  <c r="S122"/>
  <c r="O123"/>
  <c r="P123"/>
  <c r="Q123"/>
  <c r="R123"/>
  <c r="S123"/>
  <c r="O124"/>
  <c r="P124"/>
  <c r="Q124"/>
  <c r="R124"/>
  <c r="S124"/>
  <c r="O125"/>
  <c r="P125"/>
  <c r="Q125"/>
  <c r="R125"/>
  <c r="S125"/>
  <c r="O126"/>
  <c r="P126"/>
  <c r="Q126"/>
  <c r="R126"/>
  <c r="S126"/>
  <c r="O127"/>
  <c r="P127"/>
  <c r="Q127"/>
  <c r="R127"/>
  <c r="S127"/>
  <c r="O128"/>
  <c r="P128"/>
  <c r="Q128"/>
  <c r="R128"/>
  <c r="S128"/>
  <c r="O129"/>
  <c r="P129"/>
  <c r="Q129"/>
  <c r="R129"/>
  <c r="S129"/>
  <c r="O130"/>
  <c r="P130"/>
  <c r="Q130"/>
  <c r="R130"/>
  <c r="S130"/>
  <c r="O131"/>
  <c r="P131"/>
  <c r="Q131"/>
  <c r="R131"/>
  <c r="S131"/>
  <c r="O132"/>
  <c r="P132"/>
  <c r="Q132"/>
  <c r="R132"/>
  <c r="S132"/>
  <c r="O133"/>
  <c r="P133"/>
  <c r="Q133"/>
  <c r="R133"/>
  <c r="S133"/>
  <c r="O134"/>
  <c r="P134"/>
  <c r="Q134"/>
  <c r="R134"/>
  <c r="S134"/>
  <c r="O135"/>
  <c r="P135"/>
  <c r="Q135"/>
  <c r="R135"/>
  <c r="S135"/>
  <c r="O136"/>
  <c r="P136"/>
  <c r="Q136"/>
  <c r="R136"/>
  <c r="S136"/>
  <c r="O137"/>
  <c r="P137"/>
  <c r="Q137"/>
  <c r="R137"/>
  <c r="S137"/>
  <c r="O138"/>
  <c r="P138"/>
  <c r="Q138"/>
  <c r="R138"/>
  <c r="S138"/>
  <c r="O139"/>
  <c r="P139"/>
  <c r="Q139"/>
  <c r="R139"/>
  <c r="S139"/>
  <c r="O140"/>
  <c r="P140"/>
  <c r="Q140"/>
  <c r="R140"/>
  <c r="S140"/>
  <c r="O141"/>
  <c r="P141"/>
  <c r="Q141"/>
  <c r="R141"/>
  <c r="S141"/>
  <c r="O142"/>
  <c r="P142"/>
  <c r="Q142"/>
  <c r="R142"/>
  <c r="S142"/>
  <c r="O143"/>
  <c r="P143"/>
  <c r="Q143"/>
  <c r="R143"/>
  <c r="S143"/>
  <c r="O144"/>
  <c r="P144"/>
  <c r="Q144"/>
  <c r="R144"/>
  <c r="S144"/>
  <c r="O145"/>
  <c r="P145"/>
  <c r="Q145"/>
  <c r="R145"/>
  <c r="S145"/>
  <c r="O146"/>
  <c r="P146"/>
  <c r="Q146"/>
  <c r="R146"/>
  <c r="S146"/>
  <c r="O147"/>
  <c r="P147"/>
  <c r="Q147"/>
  <c r="R147"/>
  <c r="S147"/>
  <c r="O148"/>
  <c r="P148"/>
  <c r="Q148"/>
  <c r="R148"/>
  <c r="S148"/>
  <c r="O149"/>
  <c r="P149"/>
  <c r="Q149"/>
  <c r="R149"/>
  <c r="S149"/>
  <c r="O150"/>
  <c r="P150"/>
  <c r="Q150"/>
  <c r="R150"/>
  <c r="S150"/>
  <c r="O151"/>
  <c r="P151"/>
  <c r="Q151"/>
  <c r="R151"/>
  <c r="S151"/>
  <c r="O152"/>
  <c r="P152"/>
  <c r="Q152"/>
  <c r="R152"/>
  <c r="S152"/>
  <c r="O153"/>
  <c r="P153"/>
  <c r="Q153"/>
  <c r="R153"/>
  <c r="S153"/>
  <c r="O154"/>
  <c r="P154"/>
  <c r="Q154"/>
  <c r="R154"/>
  <c r="S154"/>
  <c r="O155"/>
  <c r="P155"/>
  <c r="Q155"/>
  <c r="R155"/>
  <c r="S155"/>
  <c r="O156"/>
  <c r="P156"/>
  <c r="Q156"/>
  <c r="R156"/>
  <c r="S156"/>
  <c r="O157"/>
  <c r="P157"/>
  <c r="Q157"/>
  <c r="R157"/>
  <c r="S157"/>
  <c r="O158"/>
  <c r="P158"/>
  <c r="Q158"/>
  <c r="R158"/>
  <c r="S158"/>
  <c r="O159"/>
  <c r="P159"/>
  <c r="Q159"/>
  <c r="R159"/>
  <c r="S159"/>
  <c r="O160"/>
  <c r="P160"/>
  <c r="Q160"/>
  <c r="R160"/>
  <c r="S160"/>
  <c r="O161"/>
  <c r="P161"/>
  <c r="Q161"/>
  <c r="R161"/>
  <c r="S161"/>
  <c r="O162"/>
  <c r="P162"/>
  <c r="Q162"/>
  <c r="R162"/>
  <c r="S162"/>
  <c r="O163"/>
  <c r="P163"/>
  <c r="Q163"/>
  <c r="R163"/>
  <c r="S163"/>
  <c r="O164"/>
  <c r="P164"/>
  <c r="Q164"/>
  <c r="R164"/>
  <c r="S164"/>
  <c r="O165"/>
  <c r="P165"/>
  <c r="Q165"/>
  <c r="R165"/>
  <c r="S165"/>
  <c r="O166"/>
  <c r="P166"/>
  <c r="Q166"/>
  <c r="R166"/>
  <c r="S166"/>
  <c r="O167"/>
  <c r="P167"/>
  <c r="Q167"/>
  <c r="R167"/>
  <c r="S167"/>
  <c r="O168"/>
  <c r="P168"/>
  <c r="Q168"/>
  <c r="R168"/>
  <c r="S168"/>
  <c r="O169"/>
  <c r="P169"/>
  <c r="Q169"/>
  <c r="R169"/>
  <c r="S169"/>
  <c r="O170"/>
  <c r="P170"/>
  <c r="Q170"/>
  <c r="R170"/>
  <c r="S170"/>
  <c r="O171"/>
  <c r="P171"/>
  <c r="Q171"/>
  <c r="R171"/>
  <c r="S171"/>
  <c r="O172"/>
  <c r="P172"/>
  <c r="Q172"/>
  <c r="R172"/>
  <c r="S172"/>
  <c r="O173"/>
  <c r="P173"/>
  <c r="Q173"/>
  <c r="R173"/>
  <c r="S173"/>
  <c r="O174"/>
  <c r="P174"/>
  <c r="Q174"/>
  <c r="R174"/>
  <c r="S174"/>
  <c r="O175"/>
  <c r="P175"/>
  <c r="Q175"/>
  <c r="R175"/>
  <c r="S175"/>
  <c r="O176"/>
  <c r="P176"/>
  <c r="Q176"/>
  <c r="R176"/>
  <c r="S176"/>
  <c r="O177"/>
  <c r="P177"/>
  <c r="Q177"/>
  <c r="R177"/>
  <c r="S177"/>
  <c r="P2"/>
  <c r="Q2"/>
  <c r="R2"/>
  <c r="S2"/>
  <c r="O2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V2"/>
  <c r="W2"/>
  <c r="X2"/>
  <c r="Y2"/>
  <c r="Z2"/>
  <c r="AA2"/>
  <c r="AB2"/>
  <c r="AC2"/>
  <c r="AD2"/>
  <c r="AE2"/>
  <c r="AF2"/>
  <c r="AG2"/>
  <c r="AH2"/>
  <c r="AI2"/>
  <c r="V3"/>
  <c r="W3"/>
  <c r="X3"/>
  <c r="Y3"/>
  <c r="Z3"/>
  <c r="AA3"/>
  <c r="AB3"/>
  <c r="AC3"/>
  <c r="AD3"/>
  <c r="AE3"/>
  <c r="AF3"/>
  <c r="AG3"/>
  <c r="AH3"/>
  <c r="AI3"/>
  <c r="V4"/>
  <c r="W4"/>
  <c r="X4"/>
  <c r="Y4"/>
  <c r="Z4"/>
  <c r="AA4"/>
  <c r="AB4"/>
  <c r="AC4"/>
  <c r="AD4"/>
  <c r="AE4"/>
  <c r="AF4"/>
  <c r="AG4"/>
  <c r="AH4"/>
  <c r="AI4"/>
  <c r="V5"/>
  <c r="W5"/>
  <c r="X5"/>
  <c r="Y5"/>
  <c r="Z5"/>
  <c r="AA5"/>
  <c r="AB5"/>
  <c r="AC5"/>
  <c r="AD5"/>
  <c r="AE5"/>
  <c r="AF5"/>
  <c r="AG5"/>
  <c r="AH5"/>
  <c r="AI5"/>
  <c r="V6"/>
  <c r="W6"/>
  <c r="X6"/>
  <c r="Y6"/>
  <c r="AA6"/>
  <c r="AB6"/>
  <c r="AC6"/>
  <c r="AD6"/>
  <c r="AE6"/>
  <c r="AF6"/>
  <c r="AG6"/>
  <c r="AH6"/>
  <c r="AI6"/>
  <c r="V7"/>
  <c r="W7"/>
  <c r="Y7"/>
  <c r="Z7"/>
  <c r="AA7"/>
  <c r="AB7"/>
  <c r="AC7"/>
  <c r="AD7"/>
  <c r="AE7"/>
  <c r="AF7"/>
  <c r="AG7"/>
  <c r="AH7"/>
  <c r="AI7"/>
  <c r="V8"/>
  <c r="W8"/>
  <c r="Y8"/>
  <c r="AH8"/>
  <c r="AI8"/>
  <c r="AH1"/>
  <c r="AI1"/>
  <c r="W1"/>
  <c r="X1"/>
  <c r="Y1"/>
  <c r="Z1"/>
  <c r="AA1"/>
  <c r="AB1"/>
  <c r="AC1"/>
  <c r="AD1"/>
  <c r="AE1"/>
  <c r="AF1"/>
  <c r="AG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I3"/>
  <c r="I4"/>
  <c r="I5"/>
  <c r="I6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J3"/>
  <c r="J4"/>
  <c r="J5"/>
  <c r="J6"/>
  <c r="J7"/>
  <c r="J8"/>
  <c r="J9"/>
  <c r="J10"/>
  <c r="J12"/>
  <c r="J13"/>
  <c r="J14"/>
  <c r="J15"/>
  <c r="J16"/>
  <c r="J17"/>
  <c r="J18"/>
  <c r="J19"/>
  <c r="J20"/>
  <c r="J21"/>
  <c r="J22"/>
  <c r="J23"/>
  <c r="J24"/>
  <c r="J25"/>
  <c r="J26"/>
  <c r="J27"/>
  <c r="J28"/>
  <c r="K3"/>
  <c r="K4"/>
  <c r="K5"/>
  <c r="K6"/>
  <c r="K7"/>
  <c r="K8"/>
  <c r="K9"/>
  <c r="K10"/>
  <c r="K11"/>
  <c r="K12"/>
  <c r="K13"/>
  <c r="K14"/>
  <c r="K16"/>
  <c r="K17"/>
  <c r="K18"/>
  <c r="K19"/>
  <c r="K20"/>
  <c r="K21"/>
  <c r="K22"/>
  <c r="K23"/>
  <c r="K24"/>
  <c r="K25"/>
  <c r="K26"/>
  <c r="K27"/>
  <c r="K28"/>
  <c r="L3"/>
  <c r="L4"/>
  <c r="L5"/>
  <c r="L6"/>
  <c r="L7"/>
  <c r="L8"/>
  <c r="L9"/>
  <c r="L10"/>
  <c r="L11"/>
  <c r="L12"/>
  <c r="L13"/>
  <c r="L14"/>
  <c r="L15"/>
  <c r="L16"/>
  <c r="L17"/>
  <c r="L18"/>
  <c r="L19"/>
  <c r="L21"/>
  <c r="L22"/>
  <c r="L23"/>
  <c r="L24"/>
  <c r="L25"/>
  <c r="L26"/>
  <c r="L27"/>
  <c r="L28"/>
  <c r="I29"/>
  <c r="J29"/>
  <c r="K29"/>
  <c r="L29"/>
  <c r="I30"/>
  <c r="J30"/>
  <c r="K30"/>
  <c r="L30"/>
  <c r="I31"/>
  <c r="J31"/>
  <c r="K31"/>
  <c r="L31"/>
  <c r="I32"/>
  <c r="K32"/>
  <c r="L32"/>
  <c r="I33"/>
  <c r="K33"/>
  <c r="L33"/>
  <c r="I34"/>
  <c r="K34"/>
  <c r="L34"/>
  <c r="I35"/>
  <c r="K35"/>
  <c r="L35"/>
  <c r="K36"/>
  <c r="L36"/>
  <c r="I37"/>
  <c r="K37"/>
  <c r="L37"/>
  <c r="I38"/>
  <c r="K38"/>
  <c r="L38"/>
  <c r="I39"/>
  <c r="K39"/>
  <c r="L39"/>
  <c r="I40"/>
  <c r="L40"/>
  <c r="I41"/>
  <c r="K41"/>
  <c r="L41"/>
  <c r="I42"/>
  <c r="K42"/>
  <c r="L42"/>
  <c r="I43"/>
  <c r="K43"/>
  <c r="L43"/>
  <c r="I44"/>
  <c r="K44"/>
  <c r="L44"/>
  <c r="I45"/>
  <c r="K45"/>
  <c r="L45"/>
  <c r="H46"/>
  <c r="I46"/>
  <c r="K46"/>
  <c r="L46"/>
  <c r="H47"/>
  <c r="I47"/>
  <c r="K47"/>
  <c r="L47"/>
  <c r="H48"/>
  <c r="I48"/>
  <c r="K48"/>
  <c r="L48"/>
  <c r="I49"/>
  <c r="K49"/>
  <c r="L49"/>
  <c r="I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K74"/>
  <c r="L74"/>
  <c r="H75"/>
  <c r="I75"/>
  <c r="J75"/>
  <c r="K75"/>
  <c r="L75"/>
  <c r="H76"/>
  <c r="I76"/>
  <c r="J76"/>
  <c r="K76"/>
  <c r="L76"/>
  <c r="H77"/>
  <c r="I77"/>
  <c r="J77"/>
  <c r="K77"/>
  <c r="L77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K86"/>
  <c r="L86"/>
  <c r="H87"/>
  <c r="I87"/>
  <c r="J87"/>
  <c r="K87"/>
  <c r="L87"/>
  <c r="H88"/>
  <c r="I88"/>
  <c r="J88"/>
  <c r="K88"/>
  <c r="L88"/>
  <c r="H89"/>
  <c r="I89"/>
  <c r="J89"/>
  <c r="K89"/>
  <c r="L89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AN5" i="5"/>
  <c r="AN6"/>
  <c r="AN7"/>
  <c r="AN8"/>
  <c r="AN9"/>
  <c r="AN11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32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46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32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3"/>
  <c r="AH34"/>
  <c r="AH35"/>
  <c r="AH4"/>
  <c r="X4"/>
  <c r="B4"/>
  <c r="B5"/>
  <c r="X5"/>
  <c r="AP5"/>
  <c r="AQ5"/>
  <c r="AR5"/>
  <c r="AS5"/>
  <c r="AU5"/>
  <c r="AV5"/>
  <c r="AW5"/>
  <c r="AX5"/>
  <c r="B6"/>
  <c r="X6"/>
  <c r="AP6"/>
  <c r="AQ6"/>
  <c r="AR6"/>
  <c r="AS6"/>
  <c r="AU6"/>
  <c r="AV6"/>
  <c r="AW6"/>
  <c r="AX6"/>
  <c r="B7"/>
  <c r="X7"/>
  <c r="AP7"/>
  <c r="AQ7"/>
  <c r="AR7"/>
  <c r="AS7"/>
  <c r="AU7"/>
  <c r="AV7"/>
  <c r="AW7"/>
  <c r="AX7"/>
  <c r="B8"/>
  <c r="X8"/>
  <c r="AP8"/>
  <c r="AQ8"/>
  <c r="AR8"/>
  <c r="AS8"/>
  <c r="AU8"/>
  <c r="AV8"/>
  <c r="AW8"/>
  <c r="AX8"/>
  <c r="B9"/>
  <c r="X9"/>
  <c r="AP9"/>
  <c r="AQ9"/>
  <c r="AR9"/>
  <c r="AS9"/>
  <c r="AU9"/>
  <c r="AV9"/>
  <c r="AW9"/>
  <c r="AX9"/>
  <c r="B10"/>
  <c r="X10"/>
  <c r="AU10"/>
  <c r="AV10"/>
  <c r="B11"/>
  <c r="X11"/>
  <c r="AL11"/>
  <c r="AW11"/>
  <c r="AX11"/>
  <c r="B12"/>
  <c r="X12"/>
  <c r="B13"/>
  <c r="X13"/>
  <c r="B14"/>
  <c r="X14"/>
  <c r="B15"/>
  <c r="X15"/>
  <c r="B16"/>
  <c r="X16"/>
  <c r="B17"/>
  <c r="X17"/>
  <c r="B18"/>
  <c r="X18"/>
  <c r="B19"/>
  <c r="X19"/>
  <c r="B20"/>
  <c r="X20"/>
  <c r="B21"/>
  <c r="K21"/>
  <c r="X21"/>
  <c r="B22"/>
  <c r="K22"/>
  <c r="X22"/>
  <c r="B23"/>
  <c r="K23"/>
  <c r="X23"/>
  <c r="B24"/>
  <c r="K24"/>
  <c r="X24"/>
  <c r="B25"/>
  <c r="K25"/>
  <c r="X25"/>
  <c r="B26"/>
  <c r="K26"/>
  <c r="X26"/>
  <c r="B27"/>
  <c r="K27"/>
  <c r="X27"/>
  <c r="B28"/>
  <c r="K28"/>
  <c r="X28"/>
  <c r="B29"/>
  <c r="K29"/>
  <c r="X29"/>
  <c r="B30"/>
  <c r="K30"/>
  <c r="X30"/>
  <c r="B31"/>
  <c r="K31"/>
  <c r="X31"/>
  <c r="B32"/>
  <c r="K32"/>
  <c r="N32"/>
  <c r="X32"/>
  <c r="B33"/>
  <c r="K33"/>
  <c r="N33"/>
  <c r="X33"/>
  <c r="B34"/>
  <c r="K34"/>
  <c r="N34"/>
  <c r="X34"/>
  <c r="B35"/>
  <c r="K35"/>
  <c r="N35"/>
  <c r="X35"/>
  <c r="B36"/>
  <c r="K36"/>
  <c r="N36"/>
  <c r="X36"/>
  <c r="B37"/>
  <c r="K37"/>
  <c r="N37"/>
  <c r="X37"/>
  <c r="B38"/>
  <c r="K38"/>
  <c r="N38"/>
  <c r="X38"/>
  <c r="B39"/>
  <c r="K39"/>
  <c r="N39"/>
  <c r="X39"/>
  <c r="B40"/>
  <c r="K40"/>
  <c r="N40"/>
  <c r="X40"/>
  <c r="B41"/>
  <c r="K41"/>
  <c r="N41"/>
  <c r="X41"/>
  <c r="B42"/>
  <c r="K42"/>
  <c r="N42"/>
  <c r="X42"/>
  <c r="B43"/>
  <c r="K43"/>
  <c r="N43"/>
  <c r="X43"/>
  <c r="B44"/>
  <c r="K44"/>
  <c r="N44"/>
  <c r="X44"/>
  <c r="B45"/>
  <c r="K45"/>
  <c r="N45"/>
  <c r="X45"/>
  <c r="B46"/>
  <c r="K46"/>
  <c r="N46"/>
  <c r="X46"/>
  <c r="B47"/>
  <c r="K47"/>
  <c r="N47"/>
  <c r="X47"/>
  <c r="B48"/>
  <c r="K48"/>
  <c r="N48"/>
  <c r="X48"/>
  <c r="B49"/>
  <c r="K49"/>
  <c r="N49"/>
  <c r="X49"/>
  <c r="B50"/>
  <c r="K50"/>
  <c r="N50"/>
  <c r="X50"/>
  <c r="B51"/>
  <c r="K51"/>
  <c r="N51"/>
  <c r="X51"/>
  <c r="B52"/>
  <c r="K52"/>
  <c r="N52"/>
  <c r="X52"/>
  <c r="B53"/>
  <c r="K53"/>
  <c r="N53"/>
  <c r="X53"/>
  <c r="B54"/>
  <c r="K54"/>
  <c r="N54"/>
  <c r="X54"/>
  <c r="B55"/>
  <c r="K55"/>
  <c r="N55"/>
  <c r="X55"/>
  <c r="B56"/>
  <c r="K56"/>
  <c r="N56"/>
  <c r="X56"/>
  <c r="B57"/>
  <c r="K57"/>
  <c r="N57"/>
  <c r="X57"/>
  <c r="B58"/>
  <c r="K58"/>
  <c r="N58"/>
  <c r="X58"/>
  <c r="B59"/>
  <c r="K59"/>
  <c r="N59"/>
  <c r="X59"/>
  <c r="B60"/>
  <c r="K60"/>
  <c r="N60"/>
  <c r="X60"/>
  <c r="B61"/>
  <c r="K61"/>
  <c r="N61"/>
  <c r="X61"/>
  <c r="B62"/>
  <c r="K62"/>
  <c r="N62"/>
  <c r="X62"/>
  <c r="B63"/>
  <c r="K63"/>
  <c r="N63"/>
  <c r="X63"/>
  <c r="B64"/>
  <c r="K64"/>
  <c r="N64"/>
  <c r="X64"/>
  <c r="B65"/>
  <c r="K65"/>
  <c r="N65"/>
  <c r="X65"/>
  <c r="B66"/>
  <c r="K66"/>
  <c r="N66"/>
  <c r="X66"/>
  <c r="B67"/>
  <c r="K67"/>
  <c r="N67"/>
  <c r="X67"/>
  <c r="B68"/>
  <c r="K68"/>
  <c r="N68"/>
  <c r="X68"/>
  <c r="B69"/>
  <c r="K69"/>
  <c r="N69"/>
  <c r="X69"/>
  <c r="B70"/>
  <c r="K70"/>
  <c r="N70"/>
  <c r="X70"/>
  <c r="B71"/>
  <c r="K71"/>
  <c r="N71"/>
  <c r="X71"/>
  <c r="B72"/>
  <c r="K72"/>
  <c r="N72"/>
  <c r="X72"/>
  <c r="B73"/>
  <c r="K73"/>
  <c r="N73"/>
  <c r="X73"/>
  <c r="B74"/>
  <c r="K74"/>
  <c r="N74"/>
  <c r="X74"/>
  <c r="B75"/>
  <c r="K75"/>
  <c r="N75"/>
  <c r="X75"/>
  <c r="B76"/>
  <c r="K76"/>
  <c r="N76"/>
  <c r="X76"/>
  <c r="B77"/>
  <c r="K77"/>
  <c r="N77"/>
  <c r="X77"/>
  <c r="B78"/>
  <c r="K78"/>
  <c r="N78"/>
  <c r="X78"/>
  <c r="B79"/>
  <c r="K79"/>
  <c r="N79"/>
  <c r="X79"/>
  <c r="B80"/>
  <c r="K80"/>
  <c r="N80"/>
  <c r="X80"/>
  <c r="B81"/>
  <c r="K81"/>
  <c r="N81"/>
  <c r="X81"/>
  <c r="B82"/>
  <c r="K82"/>
  <c r="N82"/>
  <c r="X82"/>
  <c r="B83"/>
  <c r="K83"/>
  <c r="N83"/>
  <c r="X83"/>
  <c r="B84"/>
  <c r="K84"/>
  <c r="N84"/>
  <c r="X84"/>
  <c r="B85"/>
  <c r="K85"/>
  <c r="N85"/>
  <c r="X85"/>
  <c r="B86"/>
  <c r="K86"/>
  <c r="N86"/>
  <c r="X86"/>
  <c r="B87"/>
  <c r="K87"/>
  <c r="N87"/>
  <c r="X87"/>
  <c r="B88"/>
  <c r="K88"/>
  <c r="N88"/>
  <c r="X88"/>
  <c r="B89"/>
  <c r="K89"/>
  <c r="N89"/>
  <c r="X89"/>
  <c r="B90"/>
  <c r="K90"/>
  <c r="N90"/>
  <c r="X90"/>
  <c r="B91"/>
  <c r="K91"/>
  <c r="N91"/>
  <c r="X91"/>
  <c r="B92"/>
  <c r="K92"/>
  <c r="N92"/>
  <c r="X92"/>
  <c r="B93"/>
  <c r="K93"/>
  <c r="N93"/>
  <c r="X93"/>
  <c r="B94"/>
  <c r="K94"/>
  <c r="N94"/>
  <c r="X94"/>
  <c r="B95"/>
  <c r="K95"/>
  <c r="N95"/>
  <c r="X95"/>
  <c r="B96"/>
  <c r="K96"/>
  <c r="N96"/>
  <c r="X96"/>
  <c r="B97"/>
  <c r="K97"/>
  <c r="N97"/>
  <c r="X97"/>
  <c r="B98"/>
  <c r="K98"/>
  <c r="N98"/>
  <c r="X98"/>
  <c r="B99"/>
  <c r="K99"/>
  <c r="N99"/>
  <c r="X99"/>
  <c r="B100"/>
  <c r="K100"/>
  <c r="N100"/>
  <c r="X100"/>
  <c r="B101"/>
  <c r="K101"/>
  <c r="N101"/>
  <c r="X101"/>
  <c r="B102"/>
  <c r="K102"/>
  <c r="N102"/>
  <c r="X102"/>
  <c r="B103"/>
  <c r="K103"/>
  <c r="N103"/>
  <c r="X103"/>
  <c r="B104"/>
  <c r="K104"/>
  <c r="N104"/>
  <c r="X104"/>
  <c r="B105"/>
  <c r="K105"/>
  <c r="N105"/>
  <c r="X105"/>
  <c r="B106"/>
  <c r="K106"/>
  <c r="N106"/>
  <c r="X106"/>
  <c r="B107"/>
  <c r="K107"/>
  <c r="N107"/>
  <c r="X107"/>
  <c r="B108"/>
  <c r="K108"/>
  <c r="N108"/>
  <c r="X108"/>
  <c r="B109"/>
  <c r="K109"/>
  <c r="N109"/>
  <c r="X109"/>
  <c r="B110"/>
  <c r="K110"/>
  <c r="N110"/>
  <c r="X110"/>
  <c r="B111"/>
  <c r="K111"/>
  <c r="N111"/>
  <c r="X111"/>
  <c r="B112"/>
  <c r="K112"/>
  <c r="N112"/>
  <c r="X112"/>
  <c r="B113"/>
  <c r="K113"/>
  <c r="N113"/>
  <c r="X113"/>
  <c r="B114"/>
  <c r="K114"/>
  <c r="N114"/>
  <c r="X114"/>
  <c r="B115"/>
  <c r="K115"/>
  <c r="N115"/>
  <c r="X115"/>
  <c r="B116"/>
  <c r="K116"/>
  <c r="N116"/>
  <c r="X116"/>
  <c r="B117"/>
  <c r="K117"/>
  <c r="N117"/>
  <c r="X117"/>
  <c r="B118"/>
  <c r="K118"/>
  <c r="N118"/>
  <c r="X118"/>
  <c r="B119"/>
  <c r="K119"/>
  <c r="N119"/>
  <c r="X119"/>
  <c r="B120"/>
  <c r="K120"/>
  <c r="N120"/>
  <c r="X120"/>
  <c r="B121"/>
  <c r="K121"/>
  <c r="N121"/>
  <c r="X121"/>
  <c r="B122"/>
  <c r="K122"/>
  <c r="N122"/>
  <c r="X122"/>
  <c r="B123"/>
  <c r="K123"/>
  <c r="N123"/>
  <c r="X123"/>
  <c r="B124"/>
  <c r="K124"/>
  <c r="N124"/>
  <c r="X124"/>
  <c r="B125"/>
  <c r="K125"/>
  <c r="N125"/>
  <c r="X125"/>
  <c r="B126"/>
  <c r="K126"/>
  <c r="N126"/>
  <c r="X126"/>
  <c r="B127"/>
  <c r="K127"/>
  <c r="N127"/>
  <c r="X127"/>
  <c r="B128"/>
  <c r="K128"/>
  <c r="N128"/>
  <c r="X128"/>
  <c r="B129"/>
  <c r="K129"/>
  <c r="N129"/>
  <c r="X129"/>
  <c r="B130"/>
  <c r="K130"/>
  <c r="N130"/>
  <c r="X130"/>
  <c r="B131"/>
  <c r="K131"/>
  <c r="N131"/>
  <c r="X131"/>
  <c r="B132"/>
  <c r="K132"/>
  <c r="N132"/>
  <c r="X132"/>
  <c r="B133"/>
  <c r="K133"/>
  <c r="N133"/>
  <c r="X133"/>
  <c r="B134"/>
  <c r="K134"/>
  <c r="N134"/>
  <c r="X134"/>
  <c r="B135"/>
  <c r="K135"/>
  <c r="N135"/>
  <c r="X135"/>
  <c r="B136"/>
  <c r="K136"/>
  <c r="N136"/>
  <c r="X136"/>
  <c r="B137"/>
  <c r="K137"/>
  <c r="N137"/>
  <c r="X137"/>
  <c r="B138"/>
  <c r="K138"/>
  <c r="N138"/>
  <c r="X138"/>
  <c r="B139"/>
  <c r="K139"/>
  <c r="N139"/>
  <c r="X139"/>
  <c r="B140"/>
  <c r="K140"/>
  <c r="N140"/>
  <c r="X140"/>
  <c r="B141"/>
  <c r="K141"/>
  <c r="N141"/>
  <c r="X141"/>
  <c r="B142"/>
  <c r="K142"/>
  <c r="N142"/>
  <c r="X142"/>
  <c r="B143"/>
  <c r="K143"/>
  <c r="N143"/>
  <c r="X143"/>
  <c r="B144"/>
  <c r="K144"/>
  <c r="N144"/>
  <c r="X144"/>
  <c r="B145"/>
  <c r="K145"/>
  <c r="N145"/>
  <c r="X145"/>
  <c r="B146"/>
  <c r="K146"/>
  <c r="N146"/>
  <c r="X146"/>
  <c r="B147"/>
  <c r="K147"/>
  <c r="N147"/>
  <c r="X147"/>
  <c r="B148"/>
  <c r="K148"/>
  <c r="N148"/>
  <c r="X148"/>
  <c r="B149"/>
  <c r="K149"/>
  <c r="N149"/>
  <c r="X149"/>
  <c r="B150"/>
  <c r="K150"/>
  <c r="N150"/>
  <c r="X150"/>
  <c r="B151"/>
  <c r="K151"/>
  <c r="N151"/>
  <c r="X151"/>
  <c r="B152"/>
  <c r="K152"/>
  <c r="N152"/>
  <c r="X152"/>
  <c r="B153"/>
  <c r="K153"/>
  <c r="N153"/>
  <c r="X153"/>
  <c r="B154"/>
  <c r="K154"/>
  <c r="N154"/>
  <c r="X154"/>
  <c r="B155"/>
  <c r="K155"/>
  <c r="N155"/>
  <c r="X155"/>
  <c r="B156"/>
  <c r="K156"/>
  <c r="N156"/>
  <c r="X156"/>
  <c r="B157"/>
  <c r="K157"/>
  <c r="N157"/>
  <c r="X157"/>
  <c r="B158"/>
  <c r="K158"/>
  <c r="N158"/>
  <c r="X158"/>
  <c r="B159"/>
  <c r="K159"/>
  <c r="N159"/>
  <c r="X159"/>
  <c r="B160"/>
  <c r="K160"/>
  <c r="N160"/>
  <c r="X160"/>
  <c r="B161"/>
  <c r="K161"/>
  <c r="N161"/>
  <c r="X161"/>
  <c r="B162"/>
  <c r="K162"/>
  <c r="N162"/>
  <c r="X162"/>
  <c r="B163"/>
  <c r="K163"/>
  <c r="N163"/>
  <c r="X163"/>
  <c r="B164"/>
  <c r="K164"/>
  <c r="N164"/>
  <c r="X164"/>
  <c r="B165"/>
  <c r="K165"/>
  <c r="N165"/>
  <c r="X165"/>
  <c r="B166"/>
  <c r="K166"/>
  <c r="N166"/>
  <c r="X166"/>
  <c r="B167"/>
  <c r="K167"/>
  <c r="N167"/>
  <c r="X167"/>
  <c r="B168"/>
  <c r="K168"/>
  <c r="N168"/>
  <c r="X168"/>
  <c r="B169"/>
  <c r="K169"/>
  <c r="N169"/>
  <c r="X169"/>
  <c r="B170"/>
  <c r="K170"/>
  <c r="N170"/>
  <c r="X170"/>
  <c r="B171"/>
  <c r="K171"/>
  <c r="N171"/>
  <c r="X171"/>
  <c r="B172"/>
  <c r="K172"/>
  <c r="N172"/>
  <c r="X172"/>
  <c r="B173"/>
  <c r="K173"/>
  <c r="N173"/>
  <c r="X173"/>
  <c r="B174"/>
  <c r="K174"/>
  <c r="N174"/>
  <c r="X174"/>
  <c r="B175"/>
  <c r="K175"/>
  <c r="N175"/>
  <c r="X175"/>
  <c r="B176"/>
  <c r="K176"/>
  <c r="N176"/>
  <c r="X176"/>
  <c r="B177"/>
  <c r="K177"/>
  <c r="N177"/>
  <c r="X177"/>
  <c r="B178"/>
  <c r="K178"/>
  <c r="N178"/>
  <c r="X178"/>
  <c r="B179"/>
  <c r="K179"/>
  <c r="N179"/>
  <c r="X179"/>
  <c r="AW8" i="4"/>
  <c r="AN8"/>
  <c r="AL11"/>
  <c r="K23"/>
  <c r="K24"/>
  <c r="K25"/>
  <c r="K26"/>
  <c r="K27"/>
  <c r="K28"/>
  <c r="K29"/>
  <c r="K30"/>
  <c r="K31"/>
  <c r="K32"/>
  <c r="K33"/>
  <c r="K34"/>
  <c r="K35"/>
  <c r="K36"/>
  <c r="K37"/>
  <c r="K21"/>
  <c r="K38"/>
  <c r="K22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33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AP6"/>
  <c r="AP5"/>
  <c r="AU9"/>
  <c r="AU8"/>
  <c r="AU7"/>
  <c r="AU6"/>
  <c r="AU5"/>
  <c r="AQ5"/>
  <c r="AP7"/>
  <c r="AQ7"/>
  <c r="AN6"/>
  <c r="AN7"/>
  <c r="AN9"/>
  <c r="AN5"/>
  <c r="AV5"/>
  <c r="AX5"/>
  <c r="AU10"/>
  <c r="AV10"/>
  <c r="AV6"/>
  <c r="AV7"/>
  <c r="AV8"/>
  <c r="AV9"/>
  <c r="AR6"/>
  <c r="AR7"/>
  <c r="AP8"/>
  <c r="AR8"/>
  <c r="AP9"/>
  <c r="AR9"/>
  <c r="AR5"/>
  <c r="AS7"/>
  <c r="AS8"/>
  <c r="AS9"/>
  <c r="AS6"/>
  <c r="AQ8"/>
  <c r="AQ9"/>
  <c r="AQ6"/>
  <c r="AS5"/>
  <c r="AW7"/>
  <c r="AW9"/>
  <c r="AW5"/>
  <c r="AW6"/>
  <c r="AW11"/>
  <c r="B4"/>
  <c r="X4"/>
  <c r="B5"/>
  <c r="X5"/>
  <c r="B6"/>
  <c r="X6"/>
  <c r="AX6"/>
  <c r="B7"/>
  <c r="X7"/>
  <c r="AX7"/>
  <c r="B8"/>
  <c r="X8"/>
  <c r="AX8"/>
  <c r="B9"/>
  <c r="X9"/>
  <c r="AX9"/>
  <c r="B10"/>
  <c r="X10"/>
  <c r="B11"/>
  <c r="X11"/>
  <c r="AX11"/>
  <c r="B12"/>
  <c r="X12"/>
  <c r="B13"/>
  <c r="X13"/>
  <c r="B14"/>
  <c r="X14"/>
  <c r="B15"/>
  <c r="X15"/>
  <c r="B16"/>
  <c r="X16"/>
  <c r="B17"/>
  <c r="X17"/>
  <c r="B18"/>
  <c r="X18"/>
  <c r="B19"/>
  <c r="X19"/>
  <c r="B20"/>
  <c r="X20"/>
  <c r="B21"/>
  <c r="X21"/>
  <c r="B22"/>
  <c r="X22"/>
  <c r="B23"/>
  <c r="X23"/>
  <c r="B24"/>
  <c r="Q24"/>
  <c r="X24"/>
  <c r="B25"/>
  <c r="Q25"/>
  <c r="X25"/>
  <c r="B26"/>
  <c r="Q26"/>
  <c r="X26"/>
  <c r="B27"/>
  <c r="Q27"/>
  <c r="X27"/>
  <c r="B28"/>
  <c r="Q28"/>
  <c r="X28"/>
  <c r="B29"/>
  <c r="Q29"/>
  <c r="X29"/>
  <c r="B30"/>
  <c r="Q30"/>
  <c r="X30"/>
  <c r="B31"/>
  <c r="Q31"/>
  <c r="X31"/>
  <c r="B32"/>
  <c r="N32"/>
  <c r="Q32"/>
  <c r="X32"/>
  <c r="B33"/>
  <c r="N33"/>
  <c r="Q33"/>
  <c r="X33"/>
  <c r="B34"/>
  <c r="N34"/>
  <c r="Q34"/>
  <c r="X34"/>
  <c r="B35"/>
  <c r="N35"/>
  <c r="Q35"/>
  <c r="X35"/>
  <c r="B36"/>
  <c r="N36"/>
  <c r="Q36"/>
  <c r="X36"/>
  <c r="B37"/>
  <c r="N37"/>
  <c r="Q37"/>
  <c r="X37"/>
  <c r="B38"/>
  <c r="N38"/>
  <c r="Q38"/>
  <c r="X38"/>
  <c r="B39"/>
  <c r="N39"/>
  <c r="Q39"/>
  <c r="X39"/>
  <c r="B40"/>
  <c r="N40"/>
  <c r="Q40"/>
  <c r="X40"/>
  <c r="B41"/>
  <c r="N41"/>
  <c r="Q41"/>
  <c r="X41"/>
  <c r="B42"/>
  <c r="N42"/>
  <c r="Q42"/>
  <c r="X42"/>
  <c r="B43"/>
  <c r="N43"/>
  <c r="Q43"/>
  <c r="X43"/>
  <c r="B44"/>
  <c r="N44"/>
  <c r="Q44"/>
  <c r="X44"/>
  <c r="B45"/>
  <c r="N45"/>
  <c r="Q45"/>
  <c r="X45"/>
  <c r="B46"/>
  <c r="N46"/>
  <c r="Q46"/>
  <c r="X46"/>
  <c r="B47"/>
  <c r="N47"/>
  <c r="Q47"/>
  <c r="X47"/>
  <c r="B48"/>
  <c r="E48"/>
  <c r="N48"/>
  <c r="Q48"/>
  <c r="X48"/>
  <c r="B49"/>
  <c r="E49"/>
  <c r="N49"/>
  <c r="Q49"/>
  <c r="X49"/>
  <c r="B50"/>
  <c r="E50"/>
  <c r="N50"/>
  <c r="Q50"/>
  <c r="X50"/>
  <c r="B51"/>
  <c r="E51"/>
  <c r="N51"/>
  <c r="Q51"/>
  <c r="X51"/>
  <c r="B52"/>
  <c r="E52"/>
  <c r="N52"/>
  <c r="Q52"/>
  <c r="X52"/>
  <c r="B53"/>
  <c r="E53"/>
  <c r="N53"/>
  <c r="Q53"/>
  <c r="X53"/>
  <c r="B54"/>
  <c r="E54"/>
  <c r="N54"/>
  <c r="Q54"/>
  <c r="X54"/>
  <c r="B55"/>
  <c r="E55"/>
  <c r="N55"/>
  <c r="Q55"/>
  <c r="X55"/>
  <c r="B56"/>
  <c r="E56"/>
  <c r="N56"/>
  <c r="Q56"/>
  <c r="X56"/>
  <c r="B57"/>
  <c r="E57"/>
  <c r="N57"/>
  <c r="Q57"/>
  <c r="X57"/>
  <c r="B58"/>
  <c r="E58"/>
  <c r="N58"/>
  <c r="Q58"/>
  <c r="X58"/>
  <c r="B59"/>
  <c r="E59"/>
  <c r="N59"/>
  <c r="Q59"/>
  <c r="X59"/>
  <c r="B60"/>
  <c r="E60"/>
  <c r="N60"/>
  <c r="Q60"/>
  <c r="X60"/>
  <c r="B61"/>
  <c r="E61"/>
  <c r="N61"/>
  <c r="Q61"/>
  <c r="X61"/>
  <c r="B62"/>
  <c r="E62"/>
  <c r="N62"/>
  <c r="Q62"/>
  <c r="X62"/>
  <c r="B63"/>
  <c r="E63"/>
  <c r="N63"/>
  <c r="Q63"/>
  <c r="X63"/>
  <c r="B64"/>
  <c r="E64"/>
  <c r="N64"/>
  <c r="Q64"/>
  <c r="X64"/>
  <c r="B65"/>
  <c r="E65"/>
  <c r="N65"/>
  <c r="Q65"/>
  <c r="X65"/>
  <c r="B66"/>
  <c r="E66"/>
  <c r="N66"/>
  <c r="Q66"/>
  <c r="X66"/>
  <c r="B67"/>
  <c r="E67"/>
  <c r="N67"/>
  <c r="Q67"/>
  <c r="X67"/>
  <c r="B68"/>
  <c r="E68"/>
  <c r="N68"/>
  <c r="Q68"/>
  <c r="X68"/>
  <c r="B69"/>
  <c r="E69"/>
  <c r="N69"/>
  <c r="Q69"/>
  <c r="X69"/>
  <c r="B70"/>
  <c r="E70"/>
  <c r="N70"/>
  <c r="Q70"/>
  <c r="X70"/>
  <c r="B71"/>
  <c r="E71"/>
  <c r="N71"/>
  <c r="Q71"/>
  <c r="X71"/>
  <c r="B72"/>
  <c r="E72"/>
  <c r="N72"/>
  <c r="Q72"/>
  <c r="X72"/>
  <c r="B73"/>
  <c r="E73"/>
  <c r="N73"/>
  <c r="Q73"/>
  <c r="X73"/>
  <c r="B74"/>
  <c r="E74"/>
  <c r="N74"/>
  <c r="Q74"/>
  <c r="X74"/>
  <c r="B75"/>
  <c r="E75"/>
  <c r="N75"/>
  <c r="Q75"/>
  <c r="X75"/>
  <c r="B76"/>
  <c r="E76"/>
  <c r="N76"/>
  <c r="Q76"/>
  <c r="X76"/>
  <c r="B77"/>
  <c r="E77"/>
  <c r="N77"/>
  <c r="Q77"/>
  <c r="X77"/>
  <c r="B78"/>
  <c r="E78"/>
  <c r="N78"/>
  <c r="Q78"/>
  <c r="X78"/>
  <c r="B79"/>
  <c r="E79"/>
  <c r="N79"/>
  <c r="Q79"/>
  <c r="X79"/>
  <c r="B80"/>
  <c r="E80"/>
  <c r="N80"/>
  <c r="Q80"/>
  <c r="X80"/>
  <c r="B81"/>
  <c r="E81"/>
  <c r="N81"/>
  <c r="Q81"/>
  <c r="X81"/>
  <c r="B82"/>
  <c r="E82"/>
  <c r="N82"/>
  <c r="Q82"/>
  <c r="X82"/>
  <c r="B83"/>
  <c r="E83"/>
  <c r="N83"/>
  <c r="Q83"/>
  <c r="X83"/>
  <c r="B84"/>
  <c r="E84"/>
  <c r="N84"/>
  <c r="Q84"/>
  <c r="X84"/>
  <c r="B85"/>
  <c r="E85"/>
  <c r="N85"/>
  <c r="Q85"/>
  <c r="X85"/>
  <c r="B86"/>
  <c r="E86"/>
  <c r="N86"/>
  <c r="Q86"/>
  <c r="X86"/>
  <c r="B87"/>
  <c r="E87"/>
  <c r="N87"/>
  <c r="Q87"/>
  <c r="X87"/>
  <c r="B88"/>
  <c r="E88"/>
  <c r="N88"/>
  <c r="Q88"/>
  <c r="X88"/>
  <c r="B89"/>
  <c r="E89"/>
  <c r="N89"/>
  <c r="Q89"/>
  <c r="X89"/>
  <c r="B90"/>
  <c r="E90"/>
  <c r="N90"/>
  <c r="Q90"/>
  <c r="X90"/>
  <c r="B91"/>
  <c r="E91"/>
  <c r="N91"/>
  <c r="Q91"/>
  <c r="X91"/>
  <c r="B92"/>
  <c r="E92"/>
  <c r="N92"/>
  <c r="Q92"/>
  <c r="X92"/>
  <c r="B93"/>
  <c r="E93"/>
  <c r="N93"/>
  <c r="Q93"/>
  <c r="X93"/>
  <c r="B94"/>
  <c r="E94"/>
  <c r="N94"/>
  <c r="Q94"/>
  <c r="X94"/>
  <c r="B95"/>
  <c r="E95"/>
  <c r="N95"/>
  <c r="Q95"/>
  <c r="X95"/>
  <c r="B96"/>
  <c r="E96"/>
  <c r="N96"/>
  <c r="Q96"/>
  <c r="X96"/>
  <c r="B97"/>
  <c r="E97"/>
  <c r="N97"/>
  <c r="Q97"/>
  <c r="X97"/>
  <c r="B98"/>
  <c r="E98"/>
  <c r="N98"/>
  <c r="Q98"/>
  <c r="X98"/>
  <c r="B99"/>
  <c r="E99"/>
  <c r="N99"/>
  <c r="Q99"/>
  <c r="X99"/>
  <c r="B100"/>
  <c r="E100"/>
  <c r="N100"/>
  <c r="Q100"/>
  <c r="X100"/>
  <c r="B101"/>
  <c r="E101"/>
  <c r="N101"/>
  <c r="Q101"/>
  <c r="X101"/>
  <c r="B102"/>
  <c r="E102"/>
  <c r="N102"/>
  <c r="Q102"/>
  <c r="X102"/>
  <c r="B103"/>
  <c r="E103"/>
  <c r="N103"/>
  <c r="Q103"/>
  <c r="X103"/>
  <c r="B104"/>
  <c r="E104"/>
  <c r="N104"/>
  <c r="Q104"/>
  <c r="X104"/>
  <c r="B105"/>
  <c r="E105"/>
  <c r="N105"/>
  <c r="Q105"/>
  <c r="X105"/>
  <c r="B106"/>
  <c r="E106"/>
  <c r="N106"/>
  <c r="Q106"/>
  <c r="X106"/>
  <c r="B107"/>
  <c r="E107"/>
  <c r="N107"/>
  <c r="Q107"/>
  <c r="X107"/>
  <c r="B108"/>
  <c r="E108"/>
  <c r="N108"/>
  <c r="Q108"/>
  <c r="X108"/>
  <c r="B109"/>
  <c r="E109"/>
  <c r="N109"/>
  <c r="Q109"/>
  <c r="X109"/>
  <c r="B110"/>
  <c r="E110"/>
  <c r="N110"/>
  <c r="Q110"/>
  <c r="X110"/>
  <c r="B111"/>
  <c r="E111"/>
  <c r="N111"/>
  <c r="Q111"/>
  <c r="X111"/>
  <c r="B112"/>
  <c r="E112"/>
  <c r="N112"/>
  <c r="Q112"/>
  <c r="X112"/>
  <c r="B113"/>
  <c r="E113"/>
  <c r="N113"/>
  <c r="Q113"/>
  <c r="X113"/>
  <c r="B114"/>
  <c r="E114"/>
  <c r="N114"/>
  <c r="Q114"/>
  <c r="X114"/>
  <c r="B115"/>
  <c r="E115"/>
  <c r="N115"/>
  <c r="Q115"/>
  <c r="X115"/>
  <c r="B116"/>
  <c r="E116"/>
  <c r="N116"/>
  <c r="Q116"/>
  <c r="X116"/>
  <c r="B117"/>
  <c r="E117"/>
  <c r="N117"/>
  <c r="Q117"/>
  <c r="X117"/>
  <c r="B118"/>
  <c r="E118"/>
  <c r="N118"/>
  <c r="Q118"/>
  <c r="X118"/>
  <c r="B119"/>
  <c r="E119"/>
  <c r="N119"/>
  <c r="Q119"/>
  <c r="X119"/>
  <c r="B120"/>
  <c r="E120"/>
  <c r="N120"/>
  <c r="Q120"/>
  <c r="X120"/>
  <c r="B121"/>
  <c r="E121"/>
  <c r="N121"/>
  <c r="Q121"/>
  <c r="X121"/>
  <c r="B122"/>
  <c r="E122"/>
  <c r="N122"/>
  <c r="Q122"/>
  <c r="X122"/>
  <c r="B123"/>
  <c r="E123"/>
  <c r="N123"/>
  <c r="Q123"/>
  <c r="X123"/>
  <c r="B124"/>
  <c r="E124"/>
  <c r="N124"/>
  <c r="Q124"/>
  <c r="X124"/>
  <c r="B125"/>
  <c r="E125"/>
  <c r="N125"/>
  <c r="Q125"/>
  <c r="X125"/>
  <c r="B126"/>
  <c r="E126"/>
  <c r="N126"/>
  <c r="Q126"/>
  <c r="X126"/>
  <c r="B127"/>
  <c r="E127"/>
  <c r="N127"/>
  <c r="Q127"/>
  <c r="X127"/>
  <c r="B128"/>
  <c r="E128"/>
  <c r="N128"/>
  <c r="Q128"/>
  <c r="X128"/>
  <c r="B129"/>
  <c r="E129"/>
  <c r="N129"/>
  <c r="Q129"/>
  <c r="X129"/>
  <c r="B130"/>
  <c r="E130"/>
  <c r="N130"/>
  <c r="Q130"/>
  <c r="X130"/>
  <c r="B131"/>
  <c r="E131"/>
  <c r="N131"/>
  <c r="Q131"/>
  <c r="X131"/>
  <c r="B132"/>
  <c r="E132"/>
  <c r="N132"/>
  <c r="Q132"/>
  <c r="X132"/>
  <c r="B133"/>
  <c r="E133"/>
  <c r="N133"/>
  <c r="Q133"/>
  <c r="X133"/>
  <c r="B134"/>
  <c r="E134"/>
  <c r="N134"/>
  <c r="Q134"/>
  <c r="X134"/>
  <c r="B135"/>
  <c r="E135"/>
  <c r="N135"/>
  <c r="Q135"/>
  <c r="X135"/>
  <c r="B136"/>
  <c r="E136"/>
  <c r="N136"/>
  <c r="Q136"/>
  <c r="X136"/>
  <c r="B137"/>
  <c r="E137"/>
  <c r="N137"/>
  <c r="Q137"/>
  <c r="X137"/>
  <c r="B138"/>
  <c r="E138"/>
  <c r="N138"/>
  <c r="Q138"/>
  <c r="X138"/>
  <c r="B139"/>
  <c r="E139"/>
  <c r="N139"/>
  <c r="Q139"/>
  <c r="X139"/>
  <c r="B140"/>
  <c r="E140"/>
  <c r="N140"/>
  <c r="Q140"/>
  <c r="X140"/>
  <c r="B141"/>
  <c r="E141"/>
  <c r="N141"/>
  <c r="Q141"/>
  <c r="X141"/>
  <c r="B142"/>
  <c r="E142"/>
  <c r="N142"/>
  <c r="Q142"/>
  <c r="X142"/>
  <c r="B143"/>
  <c r="E143"/>
  <c r="N143"/>
  <c r="Q143"/>
  <c r="X143"/>
  <c r="B144"/>
  <c r="E144"/>
  <c r="N144"/>
  <c r="Q144"/>
  <c r="X144"/>
  <c r="B145"/>
  <c r="E145"/>
  <c r="N145"/>
  <c r="Q145"/>
  <c r="X145"/>
  <c r="B146"/>
  <c r="E146"/>
  <c r="N146"/>
  <c r="Q146"/>
  <c r="X146"/>
  <c r="B147"/>
  <c r="E147"/>
  <c r="N147"/>
  <c r="Q147"/>
  <c r="X147"/>
  <c r="B148"/>
  <c r="E148"/>
  <c r="N148"/>
  <c r="Q148"/>
  <c r="X148"/>
  <c r="B149"/>
  <c r="E149"/>
  <c r="N149"/>
  <c r="Q149"/>
  <c r="X149"/>
  <c r="B150"/>
  <c r="E150"/>
  <c r="N150"/>
  <c r="Q150"/>
  <c r="X150"/>
  <c r="B151"/>
  <c r="E151"/>
  <c r="N151"/>
  <c r="Q151"/>
  <c r="X151"/>
  <c r="B152"/>
  <c r="E152"/>
  <c r="N152"/>
  <c r="Q152"/>
  <c r="X152"/>
  <c r="B153"/>
  <c r="E153"/>
  <c r="N153"/>
  <c r="Q153"/>
  <c r="X153"/>
  <c r="B154"/>
  <c r="E154"/>
  <c r="N154"/>
  <c r="Q154"/>
  <c r="X154"/>
  <c r="B155"/>
  <c r="E155"/>
  <c r="N155"/>
  <c r="Q155"/>
  <c r="X155"/>
  <c r="B156"/>
  <c r="E156"/>
  <c r="N156"/>
  <c r="Q156"/>
  <c r="X156"/>
  <c r="B157"/>
  <c r="E157"/>
  <c r="N157"/>
  <c r="Q157"/>
  <c r="X157"/>
  <c r="B158"/>
  <c r="E158"/>
  <c r="N158"/>
  <c r="Q158"/>
  <c r="X158"/>
  <c r="B159"/>
  <c r="E159"/>
  <c r="N159"/>
  <c r="Q159"/>
  <c r="X159"/>
  <c r="B160"/>
  <c r="E160"/>
  <c r="N160"/>
  <c r="Q160"/>
  <c r="X160"/>
  <c r="B161"/>
  <c r="E161"/>
  <c r="N161"/>
  <c r="Q161"/>
  <c r="X161"/>
  <c r="B162"/>
  <c r="E162"/>
  <c r="N162"/>
  <c r="Q162"/>
  <c r="X162"/>
  <c r="B163"/>
  <c r="E163"/>
  <c r="N163"/>
  <c r="Q163"/>
  <c r="X163"/>
  <c r="B164"/>
  <c r="E164"/>
  <c r="N164"/>
  <c r="Q164"/>
  <c r="X164"/>
  <c r="B165"/>
  <c r="E165"/>
  <c r="N165"/>
  <c r="Q165"/>
  <c r="X165"/>
  <c r="B166"/>
  <c r="E166"/>
  <c r="N166"/>
  <c r="Q166"/>
  <c r="X166"/>
  <c r="B167"/>
  <c r="E167"/>
  <c r="N167"/>
  <c r="Q167"/>
  <c r="X167"/>
  <c r="B168"/>
  <c r="E168"/>
  <c r="N168"/>
  <c r="Q168"/>
  <c r="X168"/>
  <c r="B169"/>
  <c r="E169"/>
  <c r="N169"/>
  <c r="Q169"/>
  <c r="X169"/>
  <c r="B170"/>
  <c r="E170"/>
  <c r="N170"/>
  <c r="Q170"/>
  <c r="X170"/>
  <c r="B171"/>
  <c r="E171"/>
  <c r="N171"/>
  <c r="Q171"/>
  <c r="X171"/>
  <c r="B172"/>
  <c r="E172"/>
  <c r="N172"/>
  <c r="Q172"/>
  <c r="X172"/>
  <c r="B173"/>
  <c r="E173"/>
  <c r="N173"/>
  <c r="Q173"/>
  <c r="X173"/>
  <c r="B174"/>
  <c r="E174"/>
  <c r="N174"/>
  <c r="Q174"/>
  <c r="X174"/>
  <c r="B175"/>
  <c r="E175"/>
  <c r="N175"/>
  <c r="Q175"/>
  <c r="X175"/>
  <c r="B176"/>
  <c r="E176"/>
  <c r="N176"/>
  <c r="Q176"/>
  <c r="X176"/>
  <c r="B177"/>
  <c r="E177"/>
  <c r="N177"/>
  <c r="Q177"/>
  <c r="X177"/>
  <c r="B178"/>
  <c r="E178"/>
  <c r="N178"/>
  <c r="Q178"/>
  <c r="X178"/>
  <c r="B179"/>
  <c r="E179"/>
  <c r="N179"/>
  <c r="Q179"/>
  <c r="X179"/>
  <c r="AF6" i="1"/>
  <c r="AF7"/>
  <c r="AF8"/>
  <c r="AF9"/>
  <c r="AF5"/>
  <c r="AG5"/>
  <c r="AG6"/>
  <c r="AI6"/>
  <c r="AG7"/>
  <c r="AI7"/>
  <c r="AG8"/>
  <c r="AI8"/>
  <c r="AG9"/>
  <c r="AI9"/>
  <c r="AI5"/>
  <c r="AI11"/>
  <c r="AH5"/>
  <c r="AH8"/>
  <c r="AH6"/>
  <c r="AH7"/>
  <c r="AH9"/>
  <c r="AH11"/>
  <c r="K24"/>
  <c r="K40"/>
  <c r="K56"/>
  <c r="Q36"/>
  <c r="Q56"/>
  <c r="N56"/>
  <c r="H56"/>
  <c r="E56"/>
  <c r="X56"/>
  <c r="Q37"/>
  <c r="Q57"/>
  <c r="N57"/>
  <c r="K25"/>
  <c r="K41"/>
  <c r="K57"/>
  <c r="H57"/>
  <c r="E57"/>
  <c r="X57"/>
  <c r="Q38"/>
  <c r="Q58"/>
  <c r="N58"/>
  <c r="K26"/>
  <c r="K42"/>
  <c r="K58"/>
  <c r="H58"/>
  <c r="E58"/>
  <c r="X58"/>
  <c r="Q39"/>
  <c r="Q59"/>
  <c r="N59"/>
  <c r="K27"/>
  <c r="K43"/>
  <c r="K59"/>
  <c r="H59"/>
  <c r="E59"/>
  <c r="X59"/>
  <c r="Q40"/>
  <c r="Q60"/>
  <c r="N32"/>
  <c r="N60"/>
  <c r="K28"/>
  <c r="K44"/>
  <c r="K60"/>
  <c r="H32"/>
  <c r="H60"/>
  <c r="E60"/>
  <c r="X60"/>
  <c r="Q41"/>
  <c r="Q61"/>
  <c r="N33"/>
  <c r="N61"/>
  <c r="K29"/>
  <c r="K45"/>
  <c r="K61"/>
  <c r="H33"/>
  <c r="H61"/>
  <c r="E61"/>
  <c r="X61"/>
  <c r="Q42"/>
  <c r="Q62"/>
  <c r="N34"/>
  <c r="N62"/>
  <c r="K30"/>
  <c r="K46"/>
  <c r="K62"/>
  <c r="H34"/>
  <c r="H62"/>
  <c r="E62"/>
  <c r="X62"/>
  <c r="Q43"/>
  <c r="Q63"/>
  <c r="N35"/>
  <c r="N63"/>
  <c r="K31"/>
  <c r="K47"/>
  <c r="K63"/>
  <c r="H35"/>
  <c r="H63"/>
  <c r="E63"/>
  <c r="X63"/>
  <c r="Q24"/>
  <c r="Q44"/>
  <c r="Q64"/>
  <c r="N36"/>
  <c r="N64"/>
  <c r="K32"/>
  <c r="K48"/>
  <c r="K64"/>
  <c r="H36"/>
  <c r="H64"/>
  <c r="E64"/>
  <c r="X64"/>
  <c r="Q25"/>
  <c r="Q45"/>
  <c r="Q65"/>
  <c r="N37"/>
  <c r="N65"/>
  <c r="K33"/>
  <c r="K49"/>
  <c r="K65"/>
  <c r="H37"/>
  <c r="H65"/>
  <c r="E65"/>
  <c r="X65"/>
  <c r="Q26"/>
  <c r="Q46"/>
  <c r="Q66"/>
  <c r="N38"/>
  <c r="N66"/>
  <c r="K34"/>
  <c r="K50"/>
  <c r="K66"/>
  <c r="H38"/>
  <c r="H66"/>
  <c r="E66"/>
  <c r="X66"/>
  <c r="E67"/>
  <c r="Q27"/>
  <c r="Q47"/>
  <c r="Q67"/>
  <c r="N39"/>
  <c r="N67"/>
  <c r="K35"/>
  <c r="K51"/>
  <c r="K67"/>
  <c r="H39"/>
  <c r="H67"/>
  <c r="X67"/>
  <c r="K20"/>
  <c r="K36"/>
  <c r="K52"/>
  <c r="K68"/>
  <c r="E68"/>
  <c r="Q28"/>
  <c r="Q48"/>
  <c r="Q68"/>
  <c r="N40"/>
  <c r="N68"/>
  <c r="H40"/>
  <c r="H68"/>
  <c r="X68"/>
  <c r="E69"/>
  <c r="Q29"/>
  <c r="Q49"/>
  <c r="Q69"/>
  <c r="N41"/>
  <c r="N69"/>
  <c r="K21"/>
  <c r="K37"/>
  <c r="K53"/>
  <c r="K69"/>
  <c r="H41"/>
  <c r="H69"/>
  <c r="X69"/>
  <c r="E70"/>
  <c r="Q30"/>
  <c r="Q50"/>
  <c r="Q70"/>
  <c r="N42"/>
  <c r="N70"/>
  <c r="K22"/>
  <c r="K38"/>
  <c r="K54"/>
  <c r="K70"/>
  <c r="H42"/>
  <c r="H70"/>
  <c r="X70"/>
  <c r="E71"/>
  <c r="Q31"/>
  <c r="Q51"/>
  <c r="Q71"/>
  <c r="N43"/>
  <c r="N71"/>
  <c r="K23"/>
  <c r="K39"/>
  <c r="K55"/>
  <c r="K71"/>
  <c r="H43"/>
  <c r="H71"/>
  <c r="X71"/>
  <c r="K72"/>
  <c r="E72"/>
  <c r="Q32"/>
  <c r="Q52"/>
  <c r="Q72"/>
  <c r="N44"/>
  <c r="N72"/>
  <c r="H44"/>
  <c r="H72"/>
  <c r="X72"/>
  <c r="Q33"/>
  <c r="Q53"/>
  <c r="Q73"/>
  <c r="N45"/>
  <c r="N73"/>
  <c r="K73"/>
  <c r="H45"/>
  <c r="H73"/>
  <c r="E73"/>
  <c r="X73"/>
  <c r="Q34"/>
  <c r="Q54"/>
  <c r="Q74"/>
  <c r="N46"/>
  <c r="N74"/>
  <c r="K74"/>
  <c r="H46"/>
  <c r="H74"/>
  <c r="E74"/>
  <c r="X74"/>
  <c r="E75"/>
  <c r="Q35"/>
  <c r="Q55"/>
  <c r="Q75"/>
  <c r="N47"/>
  <c r="N75"/>
  <c r="K75"/>
  <c r="H47"/>
  <c r="H75"/>
  <c r="X75"/>
  <c r="E76"/>
  <c r="Q76"/>
  <c r="N48"/>
  <c r="N76"/>
  <c r="K76"/>
  <c r="H48"/>
  <c r="H76"/>
  <c r="X76"/>
  <c r="E77"/>
  <c r="Q77"/>
  <c r="N49"/>
  <c r="N77"/>
  <c r="K77"/>
  <c r="H49"/>
  <c r="H77"/>
  <c r="X77"/>
  <c r="E78"/>
  <c r="Q78"/>
  <c r="N50"/>
  <c r="N78"/>
  <c r="K78"/>
  <c r="H50"/>
  <c r="H78"/>
  <c r="X78"/>
  <c r="E79"/>
  <c r="Q79"/>
  <c r="N51"/>
  <c r="N79"/>
  <c r="K79"/>
  <c r="H51"/>
  <c r="H79"/>
  <c r="X79"/>
  <c r="Q80"/>
  <c r="N52"/>
  <c r="N80"/>
  <c r="K80"/>
  <c r="H52"/>
  <c r="H80"/>
  <c r="E80"/>
  <c r="X80"/>
  <c r="Q81"/>
  <c r="N53"/>
  <c r="N81"/>
  <c r="K81"/>
  <c r="H53"/>
  <c r="H81"/>
  <c r="E81"/>
  <c r="X81"/>
  <c r="Q82"/>
  <c r="N54"/>
  <c r="N82"/>
  <c r="K82"/>
  <c r="H54"/>
  <c r="H82"/>
  <c r="E82"/>
  <c r="X82"/>
  <c r="Q83"/>
  <c r="N55"/>
  <c r="N83"/>
  <c r="K83"/>
  <c r="H55"/>
  <c r="H83"/>
  <c r="E83"/>
  <c r="X83"/>
  <c r="K84"/>
  <c r="Q84"/>
  <c r="N84"/>
  <c r="H84"/>
  <c r="E84"/>
  <c r="X84"/>
  <c r="Q85"/>
  <c r="N85"/>
  <c r="K85"/>
  <c r="H85"/>
  <c r="E85"/>
  <c r="X85"/>
  <c r="Q86"/>
  <c r="N86"/>
  <c r="K86"/>
  <c r="H86"/>
  <c r="E86"/>
  <c r="X86"/>
  <c r="Q87"/>
  <c r="N87"/>
  <c r="K87"/>
  <c r="H87"/>
  <c r="E87"/>
  <c r="X87"/>
  <c r="K88"/>
  <c r="Q88"/>
  <c r="N88"/>
  <c r="H88"/>
  <c r="E88"/>
  <c r="X88"/>
  <c r="Q89"/>
  <c r="N89"/>
  <c r="K89"/>
  <c r="H89"/>
  <c r="E89"/>
  <c r="X89"/>
  <c r="Q90"/>
  <c r="N90"/>
  <c r="K90"/>
  <c r="H90"/>
  <c r="E90"/>
  <c r="X90"/>
  <c r="Q91"/>
  <c r="N91"/>
  <c r="K91"/>
  <c r="H91"/>
  <c r="E91"/>
  <c r="X91"/>
  <c r="Q92"/>
  <c r="N92"/>
  <c r="K92"/>
  <c r="H92"/>
  <c r="E48"/>
  <c r="E92"/>
  <c r="X92"/>
  <c r="Q93"/>
  <c r="N93"/>
  <c r="K93"/>
  <c r="H93"/>
  <c r="E49"/>
  <c r="E93"/>
  <c r="X93"/>
  <c r="Q94"/>
  <c r="N94"/>
  <c r="K94"/>
  <c r="H94"/>
  <c r="E50"/>
  <c r="E94"/>
  <c r="X94"/>
  <c r="Q95"/>
  <c r="N95"/>
  <c r="K95"/>
  <c r="H95"/>
  <c r="E51"/>
  <c r="E95"/>
  <c r="X95"/>
  <c r="Q96"/>
  <c r="N96"/>
  <c r="K96"/>
  <c r="H96"/>
  <c r="E52"/>
  <c r="E96"/>
  <c r="X96"/>
  <c r="Q97"/>
  <c r="N97"/>
  <c r="K97"/>
  <c r="H97"/>
  <c r="E53"/>
  <c r="E97"/>
  <c r="X97"/>
  <c r="Q98"/>
  <c r="N98"/>
  <c r="K98"/>
  <c r="H98"/>
  <c r="E54"/>
  <c r="E98"/>
  <c r="X98"/>
  <c r="Q99"/>
  <c r="N99"/>
  <c r="K99"/>
  <c r="H99"/>
  <c r="E55"/>
  <c r="E99"/>
  <c r="X99"/>
  <c r="K100"/>
  <c r="Q100"/>
  <c r="N100"/>
  <c r="H100"/>
  <c r="E100"/>
  <c r="X100"/>
  <c r="Q101"/>
  <c r="N101"/>
  <c r="K101"/>
  <c r="H101"/>
  <c r="E101"/>
  <c r="X101"/>
  <c r="Q102"/>
  <c r="N102"/>
  <c r="K102"/>
  <c r="H102"/>
  <c r="E102"/>
  <c r="X102"/>
  <c r="Q103"/>
  <c r="N103"/>
  <c r="K103"/>
  <c r="H103"/>
  <c r="E103"/>
  <c r="X103"/>
  <c r="K104"/>
  <c r="Q104"/>
  <c r="N104"/>
  <c r="H104"/>
  <c r="E104"/>
  <c r="X104"/>
  <c r="Q105"/>
  <c r="N105"/>
  <c r="K105"/>
  <c r="H105"/>
  <c r="E105"/>
  <c r="X105"/>
  <c r="Q106"/>
  <c r="N106"/>
  <c r="K106"/>
  <c r="H106"/>
  <c r="E106"/>
  <c r="X106"/>
  <c r="Q107"/>
  <c r="N107"/>
  <c r="K107"/>
  <c r="H107"/>
  <c r="E107"/>
  <c r="X107"/>
  <c r="Q108"/>
  <c r="N108"/>
  <c r="K108"/>
  <c r="H108"/>
  <c r="E108"/>
  <c r="X108"/>
  <c r="Q109"/>
  <c r="N109"/>
  <c r="K109"/>
  <c r="H109"/>
  <c r="E109"/>
  <c r="X109"/>
  <c r="Q110"/>
  <c r="N110"/>
  <c r="K110"/>
  <c r="H110"/>
  <c r="E110"/>
  <c r="X110"/>
  <c r="E111"/>
  <c r="Q111"/>
  <c r="N111"/>
  <c r="K111"/>
  <c r="H111"/>
  <c r="X111"/>
  <c r="E112"/>
  <c r="Q112"/>
  <c r="N112"/>
  <c r="K112"/>
  <c r="H112"/>
  <c r="X112"/>
  <c r="E113"/>
  <c r="Q113"/>
  <c r="N113"/>
  <c r="K113"/>
  <c r="H113"/>
  <c r="X113"/>
  <c r="E114"/>
  <c r="Q114"/>
  <c r="N114"/>
  <c r="K114"/>
  <c r="H114"/>
  <c r="X114"/>
  <c r="E115"/>
  <c r="Q115"/>
  <c r="N115"/>
  <c r="K115"/>
  <c r="H115"/>
  <c r="X115"/>
  <c r="K116"/>
  <c r="E116"/>
  <c r="Q116"/>
  <c r="N116"/>
  <c r="H116"/>
  <c r="X116"/>
  <c r="Q117"/>
  <c r="N117"/>
  <c r="K117"/>
  <c r="H117"/>
  <c r="E117"/>
  <c r="X117"/>
  <c r="Q118"/>
  <c r="N118"/>
  <c r="K118"/>
  <c r="H118"/>
  <c r="E118"/>
  <c r="X118"/>
  <c r="E119"/>
  <c r="Q119"/>
  <c r="N119"/>
  <c r="K119"/>
  <c r="H119"/>
  <c r="X119"/>
  <c r="K120"/>
  <c r="E120"/>
  <c r="Q120"/>
  <c r="N120"/>
  <c r="H120"/>
  <c r="X120"/>
  <c r="E121"/>
  <c r="Q121"/>
  <c r="N121"/>
  <c r="K121"/>
  <c r="H121"/>
  <c r="X121"/>
  <c r="E122"/>
  <c r="Q122"/>
  <c r="N122"/>
  <c r="K122"/>
  <c r="H122"/>
  <c r="X122"/>
  <c r="E123"/>
  <c r="Q123"/>
  <c r="N123"/>
  <c r="K123"/>
  <c r="H123"/>
  <c r="X123"/>
  <c r="Q124"/>
  <c r="N124"/>
  <c r="K124"/>
  <c r="H124"/>
  <c r="E124"/>
  <c r="X124"/>
  <c r="Q125"/>
  <c r="N125"/>
  <c r="K125"/>
  <c r="H125"/>
  <c r="E125"/>
  <c r="X125"/>
  <c r="Q126"/>
  <c r="N126"/>
  <c r="K126"/>
  <c r="H126"/>
  <c r="E126"/>
  <c r="X126"/>
  <c r="Q127"/>
  <c r="N127"/>
  <c r="K127"/>
  <c r="H127"/>
  <c r="E127"/>
  <c r="X127"/>
  <c r="Q128"/>
  <c r="N128"/>
  <c r="K128"/>
  <c r="H128"/>
  <c r="E128"/>
  <c r="X128"/>
  <c r="Q129"/>
  <c r="N129"/>
  <c r="K129"/>
  <c r="H129"/>
  <c r="E129"/>
  <c r="X129"/>
  <c r="Q130"/>
  <c r="N130"/>
  <c r="K130"/>
  <c r="H130"/>
  <c r="E130"/>
  <c r="X130"/>
  <c r="Q131"/>
  <c r="N131"/>
  <c r="K131"/>
  <c r="H131"/>
  <c r="E131"/>
  <c r="X131"/>
  <c r="K132"/>
  <c r="Q132"/>
  <c r="N132"/>
  <c r="H132"/>
  <c r="E132"/>
  <c r="X132"/>
  <c r="Q133"/>
  <c r="N133"/>
  <c r="K133"/>
  <c r="H133"/>
  <c r="E133"/>
  <c r="X133"/>
  <c r="Q134"/>
  <c r="N134"/>
  <c r="K134"/>
  <c r="H134"/>
  <c r="E134"/>
  <c r="X134"/>
  <c r="Q135"/>
  <c r="N135"/>
  <c r="K135"/>
  <c r="H135"/>
  <c r="E135"/>
  <c r="X135"/>
  <c r="K136"/>
  <c r="Q136"/>
  <c r="N136"/>
  <c r="H136"/>
  <c r="E136"/>
  <c r="X136"/>
  <c r="Q137"/>
  <c r="N137"/>
  <c r="K137"/>
  <c r="H137"/>
  <c r="E137"/>
  <c r="X137"/>
  <c r="Q138"/>
  <c r="N138"/>
  <c r="K138"/>
  <c r="H138"/>
  <c r="E138"/>
  <c r="X138"/>
  <c r="Q139"/>
  <c r="N139"/>
  <c r="K139"/>
  <c r="H139"/>
  <c r="E139"/>
  <c r="X139"/>
  <c r="Q140"/>
  <c r="N140"/>
  <c r="K140"/>
  <c r="H140"/>
  <c r="E140"/>
  <c r="X140"/>
  <c r="Q141"/>
  <c r="N141"/>
  <c r="K141"/>
  <c r="H141"/>
  <c r="E141"/>
  <c r="X141"/>
  <c r="Q142"/>
  <c r="N142"/>
  <c r="K142"/>
  <c r="H142"/>
  <c r="E142"/>
  <c r="X142"/>
  <c r="Q143"/>
  <c r="N143"/>
  <c r="K143"/>
  <c r="H143"/>
  <c r="E143"/>
  <c r="X143"/>
  <c r="Q144"/>
  <c r="N144"/>
  <c r="K144"/>
  <c r="H144"/>
  <c r="E144"/>
  <c r="X144"/>
  <c r="Q145"/>
  <c r="N145"/>
  <c r="K145"/>
  <c r="H145"/>
  <c r="E145"/>
  <c r="X145"/>
  <c r="Q146"/>
  <c r="N146"/>
  <c r="K146"/>
  <c r="H146"/>
  <c r="E146"/>
  <c r="X146"/>
  <c r="Q147"/>
  <c r="N147"/>
  <c r="K147"/>
  <c r="H147"/>
  <c r="E147"/>
  <c r="X147"/>
  <c r="K148"/>
  <c r="Q148"/>
  <c r="N148"/>
  <c r="H148"/>
  <c r="E148"/>
  <c r="X148"/>
  <c r="Q149"/>
  <c r="N149"/>
  <c r="K149"/>
  <c r="H149"/>
  <c r="E149"/>
  <c r="X149"/>
  <c r="Q150"/>
  <c r="N150"/>
  <c r="K150"/>
  <c r="H150"/>
  <c r="E150"/>
  <c r="X150"/>
  <c r="Q151"/>
  <c r="N151"/>
  <c r="K151"/>
  <c r="H151"/>
  <c r="E151"/>
  <c r="X151"/>
  <c r="K152"/>
  <c r="Q152"/>
  <c r="N152"/>
  <c r="H152"/>
  <c r="E152"/>
  <c r="X152"/>
  <c r="Q153"/>
  <c r="N153"/>
  <c r="K153"/>
  <c r="H153"/>
  <c r="E153"/>
  <c r="X153"/>
  <c r="Q154"/>
  <c r="N154"/>
  <c r="K154"/>
  <c r="H154"/>
  <c r="E154"/>
  <c r="X154"/>
  <c r="E155"/>
  <c r="Q155"/>
  <c r="N155"/>
  <c r="K155"/>
  <c r="H155"/>
  <c r="X155"/>
  <c r="E156"/>
  <c r="Q156"/>
  <c r="N156"/>
  <c r="K156"/>
  <c r="H156"/>
  <c r="X156"/>
  <c r="E157"/>
  <c r="Q157"/>
  <c r="N157"/>
  <c r="K157"/>
  <c r="H157"/>
  <c r="X157"/>
  <c r="E158"/>
  <c r="Q158"/>
  <c r="N158"/>
  <c r="K158"/>
  <c r="H158"/>
  <c r="X158"/>
  <c r="E159"/>
  <c r="Q159"/>
  <c r="N159"/>
  <c r="K159"/>
  <c r="H159"/>
  <c r="X159"/>
  <c r="E160"/>
  <c r="Q160"/>
  <c r="N160"/>
  <c r="K160"/>
  <c r="H160"/>
  <c r="X160"/>
  <c r="Q161"/>
  <c r="N161"/>
  <c r="K161"/>
  <c r="H161"/>
  <c r="E161"/>
  <c r="X161"/>
  <c r="Q162"/>
  <c r="N162"/>
  <c r="K162"/>
  <c r="H162"/>
  <c r="E162"/>
  <c r="X162"/>
  <c r="E163"/>
  <c r="Q163"/>
  <c r="N163"/>
  <c r="K163"/>
  <c r="H163"/>
  <c r="X163"/>
  <c r="K164"/>
  <c r="E164"/>
  <c r="Q164"/>
  <c r="N164"/>
  <c r="H164"/>
  <c r="X164"/>
  <c r="E165"/>
  <c r="Q165"/>
  <c r="N165"/>
  <c r="K165"/>
  <c r="H165"/>
  <c r="X165"/>
  <c r="E166"/>
  <c r="Q166"/>
  <c r="N166"/>
  <c r="K166"/>
  <c r="H166"/>
  <c r="X166"/>
  <c r="E167"/>
  <c r="Q167"/>
  <c r="N167"/>
  <c r="K167"/>
  <c r="H167"/>
  <c r="X167"/>
  <c r="K168"/>
  <c r="Q168"/>
  <c r="N168"/>
  <c r="H168"/>
  <c r="E168"/>
  <c r="X168"/>
  <c r="Q169"/>
  <c r="N169"/>
  <c r="K169"/>
  <c r="H169"/>
  <c r="E169"/>
  <c r="X169"/>
  <c r="Q170"/>
  <c r="N170"/>
  <c r="K170"/>
  <c r="H170"/>
  <c r="E170"/>
  <c r="X170"/>
  <c r="Q171"/>
  <c r="N171"/>
  <c r="K171"/>
  <c r="H171"/>
  <c r="E171"/>
  <c r="X171"/>
  <c r="Q172"/>
  <c r="N172"/>
  <c r="K172"/>
  <c r="H172"/>
  <c r="E172"/>
  <c r="X172"/>
  <c r="Q173"/>
  <c r="N173"/>
  <c r="K173"/>
  <c r="H173"/>
  <c r="E173"/>
  <c r="X173"/>
  <c r="Q174"/>
  <c r="N174"/>
  <c r="K174"/>
  <c r="H174"/>
  <c r="E174"/>
  <c r="X174"/>
  <c r="Q175"/>
  <c r="N175"/>
  <c r="K175"/>
  <c r="H175"/>
  <c r="E175"/>
  <c r="X175"/>
  <c r="Q176"/>
  <c r="N176"/>
  <c r="K176"/>
  <c r="H176"/>
  <c r="E176"/>
  <c r="X176"/>
  <c r="Q177"/>
  <c r="N177"/>
  <c r="K177"/>
  <c r="H177"/>
  <c r="E177"/>
  <c r="X177"/>
  <c r="Q178"/>
  <c r="N178"/>
  <c r="K178"/>
  <c r="H178"/>
  <c r="E178"/>
  <c r="X178"/>
  <c r="Q179"/>
  <c r="N179"/>
  <c r="K179"/>
  <c r="H179"/>
  <c r="E179"/>
  <c r="X179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4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T4" i="6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X28" i="17" l="1"/>
  <c r="X44"/>
  <c r="X46"/>
  <c r="K67"/>
  <c r="K88" s="1"/>
  <c r="K109" s="1"/>
  <c r="K130" s="1"/>
  <c r="K151" s="1"/>
  <c r="K172" s="1"/>
  <c r="X50"/>
  <c r="K71"/>
  <c r="K92" s="1"/>
  <c r="K113" s="1"/>
  <c r="K134" s="1"/>
  <c r="K155" s="1"/>
  <c r="K176" s="1"/>
  <c r="X54"/>
  <c r="K75"/>
  <c r="K96" s="1"/>
  <c r="K117" s="1"/>
  <c r="K138" s="1"/>
  <c r="K159" s="1"/>
  <c r="X29"/>
  <c r="X32"/>
  <c r="X36"/>
  <c r="H91"/>
  <c r="H119" s="1"/>
  <c r="X63"/>
  <c r="H95"/>
  <c r="H123" s="1"/>
  <c r="H122"/>
  <c r="X94"/>
  <c r="H111"/>
  <c r="X83"/>
  <c r="H113"/>
  <c r="H141" s="1"/>
  <c r="H169" s="1"/>
  <c r="X85"/>
  <c r="H115"/>
  <c r="X87"/>
  <c r="H118"/>
  <c r="X90"/>
  <c r="H134"/>
  <c r="X106"/>
  <c r="X58"/>
  <c r="H89"/>
  <c r="H117" s="1"/>
  <c r="H145" s="1"/>
  <c r="H93"/>
  <c r="H121" s="1"/>
  <c r="H149" s="1"/>
  <c r="H100"/>
  <c r="X72"/>
  <c r="H101"/>
  <c r="H129" s="1"/>
  <c r="H157" s="1"/>
  <c r="X157" s="1"/>
  <c r="H107"/>
  <c r="X79"/>
  <c r="H108"/>
  <c r="H136" s="1"/>
  <c r="H130"/>
  <c r="X102"/>
  <c r="AX11"/>
  <c r="X53"/>
  <c r="H138"/>
  <c r="X110"/>
  <c r="H112"/>
  <c r="H140" s="1"/>
  <c r="X52"/>
  <c r="X56"/>
  <c r="H97"/>
  <c r="H125" s="1"/>
  <c r="H153" s="1"/>
  <c r="X153" s="1"/>
  <c r="X69"/>
  <c r="H103"/>
  <c r="H104"/>
  <c r="H132" s="1"/>
  <c r="X76"/>
  <c r="H105"/>
  <c r="H133" s="1"/>
  <c r="H161" s="1"/>
  <c r="X161" s="1"/>
  <c r="X77"/>
  <c r="H126"/>
  <c r="X98"/>
  <c r="H142"/>
  <c r="X40"/>
  <c r="X33"/>
  <c r="X37"/>
  <c r="X41"/>
  <c r="X34"/>
  <c r="X38"/>
  <c r="X47"/>
  <c r="X49"/>
  <c r="X57"/>
  <c r="H81"/>
  <c r="X91"/>
  <c r="X129"/>
  <c r="X27"/>
  <c r="X35"/>
  <c r="X39"/>
  <c r="H60"/>
  <c r="H64"/>
  <c r="X66"/>
  <c r="H68"/>
  <c r="X70"/>
  <c r="X74"/>
  <c r="X86"/>
  <c r="X42"/>
  <c r="X51"/>
  <c r="X55"/>
  <c r="X59"/>
  <c r="X89"/>
  <c r="X26"/>
  <c r="X30"/>
  <c r="X43"/>
  <c r="H71"/>
  <c r="T5" i="15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4"/>
  <c r="Y5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Y60" s="1"/>
  <c r="U5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AB5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B33" s="1"/>
  <c r="AB34" s="1"/>
  <c r="AB35" s="1"/>
  <c r="AB36" s="1"/>
  <c r="AB37" s="1"/>
  <c r="AB38" s="1"/>
  <c r="AB39" s="1"/>
  <c r="AB40" s="1"/>
  <c r="AB41" s="1"/>
  <c r="AB42" s="1"/>
  <c r="AB43" s="1"/>
  <c r="AB44" s="1"/>
  <c r="AB45" s="1"/>
  <c r="AB46" s="1"/>
  <c r="AB47" s="1"/>
  <c r="AB48" s="1"/>
  <c r="AB49" s="1"/>
  <c r="AB50" s="1"/>
  <c r="AB51" s="1"/>
  <c r="AB52" s="1"/>
  <c r="AB53" s="1"/>
  <c r="AB54" s="1"/>
  <c r="AB56" s="1"/>
  <c r="AB57" s="1"/>
  <c r="AB58" s="1"/>
  <c r="AB59" s="1"/>
  <c r="AB60" s="1"/>
  <c r="AB61" s="1"/>
  <c r="AB62" s="1"/>
  <c r="AB63" s="1"/>
  <c r="AB64" s="1"/>
  <c r="AB65" s="1"/>
  <c r="AB66" s="1"/>
  <c r="AB67" s="1"/>
  <c r="AB68" s="1"/>
  <c r="AB69" s="1"/>
  <c r="AB70" s="1"/>
  <c r="AB71" s="1"/>
  <c r="AB72" s="1"/>
  <c r="AB73" s="1"/>
  <c r="AB74" s="1"/>
  <c r="AB75" s="1"/>
  <c r="AB76" s="1"/>
  <c r="AB77" s="1"/>
  <c r="AB78" s="1"/>
  <c r="AB79" s="1"/>
  <c r="AB80" s="1"/>
  <c r="H4"/>
  <c r="W5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AC5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C34" s="1"/>
  <c r="AC35" s="1"/>
  <c r="AC36" s="1"/>
  <c r="AC37" s="1"/>
  <c r="AC38" s="1"/>
  <c r="AC39" s="1"/>
  <c r="AC40" s="1"/>
  <c r="AC41" s="1"/>
  <c r="AC42" s="1"/>
  <c r="AC43" s="1"/>
  <c r="AC44" s="1"/>
  <c r="AC45" s="1"/>
  <c r="AC46" s="1"/>
  <c r="AC47" s="1"/>
  <c r="L4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M5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I4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J4"/>
  <c r="J5" s="1"/>
  <c r="J6" s="1"/>
  <c r="J7" s="1"/>
  <c r="J8" s="1"/>
  <c r="J9" s="1"/>
  <c r="J10" s="1"/>
  <c r="J11" s="1"/>
  <c r="J12" s="1"/>
  <c r="J13" s="1"/>
  <c r="J14" s="1"/>
  <c r="J15" s="1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V5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AA5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N5"/>
  <c r="N6" s="1"/>
  <c r="N7" s="1"/>
  <c r="N8" s="1"/>
  <c r="N9" s="1"/>
  <c r="N10" s="1"/>
  <c r="N11" s="1"/>
  <c r="N12" s="1"/>
  <c r="N13" s="1"/>
  <c r="K4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S5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6" s="1"/>
  <c r="S57" s="1"/>
  <c r="S58" s="1"/>
  <c r="S59" s="1"/>
  <c r="S60" s="1"/>
  <c r="S61" s="1"/>
  <c r="S62" s="1"/>
  <c r="S63" s="1"/>
  <c r="S64" s="1"/>
  <c r="P5"/>
  <c r="P6" s="1"/>
  <c r="P7" s="1"/>
  <c r="P8" s="1"/>
  <c r="P9" s="1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X5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Z5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H93" i="14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4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U93"/>
  <c r="U94" s="1"/>
  <c r="U4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AB93"/>
  <c r="AB4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B33" s="1"/>
  <c r="AB34" s="1"/>
  <c r="AB35" s="1"/>
  <c r="AB36" s="1"/>
  <c r="AB37" s="1"/>
  <c r="AB38" s="1"/>
  <c r="AB39" s="1"/>
  <c r="AB40" s="1"/>
  <c r="AB41" s="1"/>
  <c r="AB42" s="1"/>
  <c r="AB43" s="1"/>
  <c r="AB44" s="1"/>
  <c r="AB45" s="1"/>
  <c r="AB46" s="1"/>
  <c r="AB47" s="1"/>
  <c r="AB48" s="1"/>
  <c r="AB49" s="1"/>
  <c r="AB50" s="1"/>
  <c r="AB51" s="1"/>
  <c r="AB52" s="1"/>
  <c r="AB53" s="1"/>
  <c r="AB54" s="1"/>
  <c r="AB55" s="1"/>
  <c r="AB56" s="1"/>
  <c r="AB57" s="1"/>
  <c r="AB58" s="1"/>
  <c r="AB59" s="1"/>
  <c r="AB60" s="1"/>
  <c r="AB61" s="1"/>
  <c r="AB62" s="1"/>
  <c r="AB63" s="1"/>
  <c r="AB64" s="1"/>
  <c r="AB65" s="1"/>
  <c r="AB66" s="1"/>
  <c r="AB67" s="1"/>
  <c r="AB68" s="1"/>
  <c r="AB69" s="1"/>
  <c r="AB70" s="1"/>
  <c r="AB71" s="1"/>
  <c r="AB72" s="1"/>
  <c r="AB73" s="1"/>
  <c r="AB74" s="1"/>
  <c r="AB75" s="1"/>
  <c r="AB76" s="1"/>
  <c r="AB77" s="1"/>
  <c r="AB78" s="1"/>
  <c r="AB79" s="1"/>
  <c r="AB80" s="1"/>
  <c r="P93"/>
  <c r="P94" s="1"/>
  <c r="P95" s="1"/>
  <c r="P4"/>
  <c r="P5" s="1"/>
  <c r="P6" s="1"/>
  <c r="P7" s="1"/>
  <c r="P8" s="1"/>
  <c r="P9" s="1"/>
  <c r="J93"/>
  <c r="J94" s="1"/>
  <c r="J95" s="1"/>
  <c r="J96" s="1"/>
  <c r="J97" s="1"/>
  <c r="J98" s="1"/>
  <c r="J99" s="1"/>
  <c r="J100" s="1"/>
  <c r="J101" s="1"/>
  <c r="J102" s="1"/>
  <c r="J103" s="1"/>
  <c r="J4"/>
  <c r="J5" s="1"/>
  <c r="J6" s="1"/>
  <c r="J7" s="1"/>
  <c r="J8" s="1"/>
  <c r="J9" s="1"/>
  <c r="J10" s="1"/>
  <c r="J11" s="1"/>
  <c r="J12" s="1"/>
  <c r="J13" s="1"/>
  <c r="J14" s="1"/>
  <c r="J15" s="1"/>
  <c r="L93"/>
  <c r="L4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Y93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Y4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N93"/>
  <c r="N4"/>
  <c r="N5" s="1"/>
  <c r="N6" s="1"/>
  <c r="N7" s="1"/>
  <c r="N8" s="1"/>
  <c r="N9" s="1"/>
  <c r="N10" s="1"/>
  <c r="N11" s="1"/>
  <c r="N12" s="1"/>
  <c r="N13" s="1"/>
  <c r="V4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AC4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C34" s="1"/>
  <c r="AC35" s="1"/>
  <c r="AC36" s="1"/>
  <c r="AC37" s="1"/>
  <c r="AC38" s="1"/>
  <c r="AC39" s="1"/>
  <c r="AC40" s="1"/>
  <c r="AC41" s="1"/>
  <c r="AC42" s="1"/>
  <c r="AC43" s="1"/>
  <c r="AC44" s="1"/>
  <c r="AC45" s="1"/>
  <c r="AC46" s="1"/>
  <c r="AC47" s="1"/>
  <c r="AC93"/>
  <c r="AC94" s="1"/>
  <c r="T96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P96"/>
  <c r="P97" s="1"/>
  <c r="Z96"/>
  <c r="Z97" s="1"/>
  <c r="Z98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P98"/>
  <c r="P99" s="1"/>
  <c r="AC137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C176" s="1"/>
  <c r="AC177" s="1"/>
  <c r="AC178" s="1"/>
  <c r="AC179" s="1"/>
  <c r="AC180" s="1"/>
  <c r="Z119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Z14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AA141"/>
  <c r="AA142" s="1"/>
  <c r="AA143" s="1"/>
  <c r="AA144" s="1"/>
  <c r="AA145" s="1"/>
  <c r="AA146" s="1"/>
  <c r="AA147" s="1"/>
  <c r="AA148" s="1"/>
  <c r="AA149" s="1"/>
  <c r="AA150" s="1"/>
  <c r="AA151" s="1"/>
  <c r="AA152" s="1"/>
  <c r="AA153" s="1"/>
  <c r="AA154" s="1"/>
  <c r="AA155" s="1"/>
  <c r="AA156" s="1"/>
  <c r="AA157" s="1"/>
  <c r="AA158" s="1"/>
  <c r="AA159" s="1"/>
  <c r="AA160" s="1"/>
  <c r="AA161" s="1"/>
  <c r="AA162" s="1"/>
  <c r="AA163" s="1"/>
  <c r="AA164" s="1"/>
  <c r="K96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N102"/>
  <c r="N103" s="1"/>
  <c r="N104" s="1"/>
  <c r="N105" s="1"/>
  <c r="AA114"/>
  <c r="AA115" s="1"/>
  <c r="AA116" s="1"/>
  <c r="M127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K127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AA117"/>
  <c r="AA118" s="1"/>
  <c r="AA119" s="1"/>
  <c r="AA120" s="1"/>
  <c r="AA121" s="1"/>
  <c r="AA122" s="1"/>
  <c r="AA123" s="1"/>
  <c r="AA124" s="1"/>
  <c r="AA125" s="1"/>
  <c r="AA126" s="1"/>
  <c r="AA127" s="1"/>
  <c r="AA128" s="1"/>
  <c r="AA129" s="1"/>
  <c r="AA130" s="1"/>
  <c r="AA131" s="1"/>
  <c r="AA132" s="1"/>
  <c r="AA133" s="1"/>
  <c r="AA134" s="1"/>
  <c r="AA135" s="1"/>
  <c r="AA136" s="1"/>
  <c r="AA137" s="1"/>
  <c r="W163"/>
  <c r="H108"/>
  <c r="H109" s="1"/>
  <c r="H110" s="1"/>
  <c r="X95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U162"/>
  <c r="U163"/>
  <c r="U164" s="1"/>
  <c r="U165" s="1"/>
  <c r="U166" s="1"/>
  <c r="U167" s="1"/>
  <c r="U168" s="1"/>
  <c r="U169" s="1"/>
  <c r="U170" s="1"/>
  <c r="U171" s="1"/>
  <c r="U172" s="1"/>
  <c r="U173" s="1"/>
  <c r="U174" s="1"/>
  <c r="U175" s="1"/>
  <c r="U176" s="1"/>
  <c r="U177" s="1"/>
  <c r="U178" s="1"/>
  <c r="U179" s="1"/>
  <c r="U180" s="1"/>
  <c r="Z94"/>
  <c r="Z95" s="1"/>
  <c r="V94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R94"/>
  <c r="N94"/>
  <c r="N95" s="1"/>
  <c r="N96" s="1"/>
  <c r="N97" s="1"/>
  <c r="N98" s="1"/>
  <c r="N99" s="1"/>
  <c r="N100" s="1"/>
  <c r="N101" s="1"/>
  <c r="Q118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Z118"/>
  <c r="AB170"/>
  <c r="AA93"/>
  <c r="AA94" s="1"/>
  <c r="AA95" s="1"/>
  <c r="AA96" s="1"/>
  <c r="AA97" s="1"/>
  <c r="AA98" s="1"/>
  <c r="AA99" s="1"/>
  <c r="AA100" s="1"/>
  <c r="AA101" s="1"/>
  <c r="AA102" s="1"/>
  <c r="AA103" s="1"/>
  <c r="AA104" s="1"/>
  <c r="AA105" s="1"/>
  <c r="AA106" s="1"/>
  <c r="AA107" s="1"/>
  <c r="AA108" s="1"/>
  <c r="AA109" s="1"/>
  <c r="AA110" s="1"/>
  <c r="AA111" s="1"/>
  <c r="AA112" s="1"/>
  <c r="AA113" s="1"/>
  <c r="L94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Q94"/>
  <c r="AB94"/>
  <c r="AB95" s="1"/>
  <c r="AB96" s="1"/>
  <c r="AB97" s="1"/>
  <c r="AB98" s="1"/>
  <c r="AB99" s="1"/>
  <c r="AB100" s="1"/>
  <c r="AB101" s="1"/>
  <c r="AB102" s="1"/>
  <c r="AB103" s="1"/>
  <c r="AB104" s="1"/>
  <c r="AB105" s="1"/>
  <c r="AB106" s="1"/>
  <c r="AB107" s="1"/>
  <c r="AB108" s="1"/>
  <c r="AB109" s="1"/>
  <c r="AB110" s="1"/>
  <c r="AB111" s="1"/>
  <c r="AB112" s="1"/>
  <c r="AB113" s="1"/>
  <c r="AB114" s="1"/>
  <c r="AB115" s="1"/>
  <c r="AB116" s="1"/>
  <c r="AB117" s="1"/>
  <c r="AB118" s="1"/>
  <c r="AB119" s="1"/>
  <c r="AB120" s="1"/>
  <c r="AB121" s="1"/>
  <c r="AB122" s="1"/>
  <c r="AB123" s="1"/>
  <c r="AB124" s="1"/>
  <c r="AB125" s="1"/>
  <c r="AB126" s="1"/>
  <c r="AB127" s="1"/>
  <c r="AB128" s="1"/>
  <c r="AB129" s="1"/>
  <c r="AB130" s="1"/>
  <c r="AB131" s="1"/>
  <c r="AB132" s="1"/>
  <c r="AB133" s="1"/>
  <c r="AB134" s="1"/>
  <c r="AB135" s="1"/>
  <c r="AB136" s="1"/>
  <c r="AB137" s="1"/>
  <c r="AB138" s="1"/>
  <c r="AB139" s="1"/>
  <c r="AB140" s="1"/>
  <c r="AB141" s="1"/>
  <c r="AB142" s="1"/>
  <c r="AB143" s="1"/>
  <c r="AB144" s="1"/>
  <c r="AB145" s="1"/>
  <c r="AB146" s="1"/>
  <c r="AB147" s="1"/>
  <c r="AB148" s="1"/>
  <c r="AB149" s="1"/>
  <c r="AB150" s="1"/>
  <c r="AB151" s="1"/>
  <c r="AB152" s="1"/>
  <c r="AB153" s="1"/>
  <c r="AB154" s="1"/>
  <c r="AB155" s="1"/>
  <c r="AB156" s="1"/>
  <c r="AB157" s="1"/>
  <c r="AB158" s="1"/>
  <c r="AB159" s="1"/>
  <c r="AB160" s="1"/>
  <c r="AB161" s="1"/>
  <c r="AB162" s="1"/>
  <c r="AB163" s="1"/>
  <c r="AB164" s="1"/>
  <c r="AB165" s="1"/>
  <c r="AB166" s="1"/>
  <c r="AB167" s="1"/>
  <c r="AB168" s="1"/>
  <c r="I100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H11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AC95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U95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U113" s="1"/>
  <c r="U114" s="1"/>
  <c r="U115" s="1"/>
  <c r="U116" s="1"/>
  <c r="U117" s="1"/>
  <c r="U118" s="1"/>
  <c r="U119" s="1"/>
  <c r="U120" s="1"/>
  <c r="U121" s="1"/>
  <c r="U122" s="1"/>
  <c r="U123" s="1"/>
  <c r="U124" s="1"/>
  <c r="U125" s="1"/>
  <c r="U126" s="1"/>
  <c r="U127" s="1"/>
  <c r="U128" s="1"/>
  <c r="U129" s="1"/>
  <c r="U130" s="1"/>
  <c r="U131" s="1"/>
  <c r="U132" s="1"/>
  <c r="U133" s="1"/>
  <c r="U134" s="1"/>
  <c r="U135" s="1"/>
  <c r="U136" s="1"/>
  <c r="U137" s="1"/>
  <c r="U138" s="1"/>
  <c r="U139" s="1"/>
  <c r="U140" s="1"/>
  <c r="U141" s="1"/>
  <c r="U142" s="1"/>
  <c r="U143" s="1"/>
  <c r="U144" s="1"/>
  <c r="U145" s="1"/>
  <c r="U146" s="1"/>
  <c r="U147" s="1"/>
  <c r="U148" s="1"/>
  <c r="U149" s="1"/>
  <c r="U150" s="1"/>
  <c r="U151" s="1"/>
  <c r="U152" s="1"/>
  <c r="U153" s="1"/>
  <c r="U154" s="1"/>
  <c r="U155" s="1"/>
  <c r="U156" s="1"/>
  <c r="U157" s="1"/>
  <c r="U158" s="1"/>
  <c r="U159" s="1"/>
  <c r="U160" s="1"/>
  <c r="Q95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M95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I95"/>
  <c r="I96" s="1"/>
  <c r="I97" s="1"/>
  <c r="I98" s="1"/>
  <c r="I99" s="1"/>
  <c r="P100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N106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J106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L13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S154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AB171"/>
  <c r="AB172" s="1"/>
  <c r="AB173" s="1"/>
  <c r="AB174" s="1"/>
  <c r="AB175" s="1"/>
  <c r="AB176" s="1"/>
  <c r="AB177" s="1"/>
  <c r="AB178" s="1"/>
  <c r="AB179" s="1"/>
  <c r="AB180" s="1"/>
  <c r="R95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R124" s="1"/>
  <c r="R125" s="1"/>
  <c r="R126" s="1"/>
  <c r="R127" s="1"/>
  <c r="R128" s="1"/>
  <c r="R129" s="1"/>
  <c r="R130" s="1"/>
  <c r="R131" s="1"/>
  <c r="R132" s="1"/>
  <c r="R133" s="1"/>
  <c r="R134" s="1"/>
  <c r="R135" s="1"/>
  <c r="R136" s="1"/>
  <c r="R137" s="1"/>
  <c r="R138" s="1"/>
  <c r="R139" s="1"/>
  <c r="R140" s="1"/>
  <c r="R141" s="1"/>
  <c r="R142" s="1"/>
  <c r="R143" s="1"/>
  <c r="R144" s="1"/>
  <c r="R145" s="1"/>
  <c r="R146" s="1"/>
  <c r="R147" s="1"/>
  <c r="R148" s="1"/>
  <c r="R149" s="1"/>
  <c r="R150" s="1"/>
  <c r="R151" s="1"/>
  <c r="R152" s="1"/>
  <c r="R153" s="1"/>
  <c r="R154" s="1"/>
  <c r="R155" s="1"/>
  <c r="R156" s="1"/>
  <c r="R157" s="1"/>
  <c r="R158" s="1"/>
  <c r="R159" s="1"/>
  <c r="R160" s="1"/>
  <c r="R161" s="1"/>
  <c r="R162" s="1"/>
  <c r="R163" s="1"/>
  <c r="R164" s="1"/>
  <c r="R165" s="1"/>
  <c r="R166" s="1"/>
  <c r="R167" s="1"/>
  <c r="R168" s="1"/>
  <c r="R169" s="1"/>
  <c r="R170" s="1"/>
  <c r="R171" s="1"/>
  <c r="R172" s="1"/>
  <c r="R173" s="1"/>
  <c r="R174" s="1"/>
  <c r="R175" s="1"/>
  <c r="R176" s="1"/>
  <c r="R177" s="1"/>
  <c r="R178" s="1"/>
  <c r="R179" s="1"/>
  <c r="R180" s="1"/>
  <c r="O123"/>
  <c r="AA140"/>
  <c r="T159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X175"/>
  <c r="K93"/>
  <c r="K94" s="1"/>
  <c r="K95" s="1"/>
  <c r="O93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S93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W93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K125"/>
  <c r="K126" s="1"/>
  <c r="Y150"/>
  <c r="Y151" s="1"/>
  <c r="Y152" s="1"/>
  <c r="Y153" s="1"/>
  <c r="Y154" s="1"/>
  <c r="Y155" s="1"/>
  <c r="Y156" s="1"/>
  <c r="Y157" s="1"/>
  <c r="Y158" s="1"/>
  <c r="Y159" s="1"/>
  <c r="Y160" s="1"/>
  <c r="Y161" s="1"/>
  <c r="Y162" s="1"/>
  <c r="Y163" s="1"/>
  <c r="Y164" s="1"/>
  <c r="Y165" s="1"/>
  <c r="Y166" s="1"/>
  <c r="Y167" s="1"/>
  <c r="Y168" s="1"/>
  <c r="Y169" s="1"/>
  <c r="Y170" s="1"/>
  <c r="Y171" s="1"/>
  <c r="Y172" s="1"/>
  <c r="Y173" s="1"/>
  <c r="Y174" s="1"/>
  <c r="Y175" s="1"/>
  <c r="Y176" s="1"/>
  <c r="Y177" s="1"/>
  <c r="Y178" s="1"/>
  <c r="Y179" s="1"/>
  <c r="Y180" s="1"/>
  <c r="O124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Z169"/>
  <c r="Z170" s="1"/>
  <c r="Z171" s="1"/>
  <c r="Z172" s="1"/>
  <c r="Z173" s="1"/>
  <c r="Z174" s="1"/>
  <c r="Z175" s="1"/>
  <c r="Z176" s="1"/>
  <c r="Z177" s="1"/>
  <c r="Z178" s="1"/>
  <c r="Z179" s="1"/>
  <c r="Z180" s="1"/>
  <c r="S153"/>
  <c r="AA165"/>
  <c r="AA166" s="1"/>
  <c r="AA167" s="1"/>
  <c r="AA168" s="1"/>
  <c r="AA169" s="1"/>
  <c r="AA170" s="1"/>
  <c r="AA171" s="1"/>
  <c r="AA172" s="1"/>
  <c r="AA173" s="1"/>
  <c r="AA174" s="1"/>
  <c r="AA175" s="1"/>
  <c r="AA176" s="1"/>
  <c r="AA177" s="1"/>
  <c r="AA178" s="1"/>
  <c r="AA179" s="1"/>
  <c r="AA180" s="1"/>
  <c r="X176"/>
  <c r="X177" s="1"/>
  <c r="X178" s="1"/>
  <c r="X179" s="1"/>
  <c r="X180" s="1"/>
  <c r="V145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W164"/>
  <c r="W165" s="1"/>
  <c r="W166" s="1"/>
  <c r="W167" s="1"/>
  <c r="W168"/>
  <c r="W169" s="1"/>
  <c r="W170" s="1"/>
  <c r="W171" s="1"/>
  <c r="W172" s="1"/>
  <c r="W173" s="1"/>
  <c r="W174" s="1"/>
  <c r="W175" s="1"/>
  <c r="W176" s="1"/>
  <c r="W177" s="1"/>
  <c r="W178" s="1"/>
  <c r="W179" s="1"/>
  <c r="W180" s="1"/>
  <c r="X117" i="17" l="1"/>
  <c r="X112"/>
  <c r="X78"/>
  <c r="X113"/>
  <c r="X80"/>
  <c r="X73"/>
  <c r="X62"/>
  <c r="X45"/>
  <c r="X169"/>
  <c r="H99"/>
  <c r="X71"/>
  <c r="H88"/>
  <c r="X60"/>
  <c r="X48"/>
  <c r="H154"/>
  <c r="X154" s="1"/>
  <c r="X126"/>
  <c r="H160"/>
  <c r="X160" s="1"/>
  <c r="X132"/>
  <c r="H164"/>
  <c r="X164" s="1"/>
  <c r="X136"/>
  <c r="H177"/>
  <c r="X177" s="1"/>
  <c r="X149"/>
  <c r="H146"/>
  <c r="X118"/>
  <c r="H147"/>
  <c r="X119"/>
  <c r="H96"/>
  <c r="X68"/>
  <c r="H170"/>
  <c r="X170" s="1"/>
  <c r="X142"/>
  <c r="H131"/>
  <c r="X103"/>
  <c r="H168"/>
  <c r="X168" s="1"/>
  <c r="X140"/>
  <c r="H158"/>
  <c r="X158" s="1"/>
  <c r="X130"/>
  <c r="H135"/>
  <c r="X107"/>
  <c r="H128"/>
  <c r="X100"/>
  <c r="H173"/>
  <c r="X173" s="1"/>
  <c r="X145"/>
  <c r="H162"/>
  <c r="X162" s="1"/>
  <c r="X134"/>
  <c r="H143"/>
  <c r="X115"/>
  <c r="H139"/>
  <c r="X111"/>
  <c r="H151"/>
  <c r="X123"/>
  <c r="X104"/>
  <c r="X121"/>
  <c r="X105"/>
  <c r="X95"/>
  <c r="X141"/>
  <c r="H166"/>
  <c r="X166" s="1"/>
  <c r="X138"/>
  <c r="H150"/>
  <c r="X122"/>
  <c r="H92"/>
  <c r="X64"/>
  <c r="H109"/>
  <c r="X81"/>
  <c r="X101"/>
  <c r="X93"/>
  <c r="X108"/>
  <c r="X125"/>
  <c r="X97"/>
  <c r="X114"/>
  <c r="X75"/>
  <c r="X84"/>
  <c r="X61"/>
  <c r="X67"/>
  <c r="I4" i="15"/>
  <c r="I5" s="1"/>
  <c r="I6" s="1"/>
  <c r="I7" s="1"/>
  <c r="I8" s="1"/>
  <c r="I9" s="1"/>
  <c r="I10" s="1"/>
  <c r="I11" s="1"/>
  <c r="Q5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Y55" i="14"/>
  <c r="Y56" s="1"/>
  <c r="Y57" s="1"/>
  <c r="Y58" s="1"/>
  <c r="Y59" s="1"/>
  <c r="Y60" s="1"/>
  <c r="Y54"/>
  <c r="H179" i="17" l="1"/>
  <c r="X179" s="1"/>
  <c r="X151"/>
  <c r="H171"/>
  <c r="X171" s="1"/>
  <c r="X143"/>
  <c r="H137"/>
  <c r="X109"/>
  <c r="X65"/>
  <c r="H167"/>
  <c r="X139"/>
  <c r="H156"/>
  <c r="X156" s="1"/>
  <c r="X128"/>
  <c r="H159"/>
  <c r="X159" s="1"/>
  <c r="X131"/>
  <c r="H124"/>
  <c r="X96"/>
  <c r="H174"/>
  <c r="X174" s="1"/>
  <c r="X146"/>
  <c r="H116"/>
  <c r="X88"/>
  <c r="H163"/>
  <c r="X163" s="1"/>
  <c r="X135"/>
  <c r="H175"/>
  <c r="X175" s="1"/>
  <c r="X147"/>
  <c r="H127"/>
  <c r="H178"/>
  <c r="X178" s="1"/>
  <c r="H120"/>
  <c r="X92"/>
  <c r="H144" l="1"/>
  <c r="X82"/>
  <c r="H148"/>
  <c r="X120"/>
  <c r="H155"/>
  <c r="X155" s="1"/>
  <c r="X127"/>
  <c r="H165"/>
  <c r="X165" s="1"/>
  <c r="X137"/>
  <c r="H152"/>
  <c r="X152" s="1"/>
  <c r="X124"/>
  <c r="H176" l="1"/>
  <c r="X176" s="1"/>
  <c r="X148"/>
  <c r="H172"/>
  <c r="X172" s="1"/>
  <c r="X144"/>
  <c r="X99"/>
  <c r="X116" l="1"/>
  <c r="X133" l="1"/>
  <c r="X167" l="1"/>
  <c r="X150"/>
</calcChain>
</file>

<file path=xl/sharedStrings.xml><?xml version="1.0" encoding="utf-8"?>
<sst xmlns="http://schemas.openxmlformats.org/spreadsheetml/2006/main" count="3371" uniqueCount="398">
  <si>
    <t>Season</t>
  </si>
  <si>
    <t>Junior</t>
  </si>
  <si>
    <t>Actual</t>
  </si>
  <si>
    <t>Mv</t>
  </si>
  <si>
    <t>Fö</t>
  </si>
  <si>
    <t>SU</t>
  </si>
  <si>
    <t>Yt</t>
  </si>
  <si>
    <t>Må</t>
  </si>
  <si>
    <t>Fr</t>
  </si>
  <si>
    <t>P</t>
  </si>
  <si>
    <t>L</t>
  </si>
  <si>
    <t>Pr</t>
  </si>
  <si>
    <t>1.25</t>
  </si>
  <si>
    <t>0.25</t>
  </si>
  <si>
    <t>s1</t>
  </si>
  <si>
    <t>x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</si>
  <si>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</si>
  <si>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</si>
  <si>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</si>
  <si>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</si>
  <si>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</si>
  <si>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</si>
  <si>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</si>
  <si>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</si>
  <si>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</si>
  <si>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</si>
  <si>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</si>
  <si>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</si>
  <si>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</si>
  <si>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</si>
  <si>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</si>
  <si>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</si>
  <si>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</si>
  <si>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</si>
  <si>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</si>
  <si>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</si>
  <si>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</si>
  <si>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</si>
  <si>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</si>
  <si>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</si>
  <si>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</si>
  <si>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</si>
  <si>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</si>
  <si>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</si>
  <si>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</si>
  <si>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</si>
  <si>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</si>
  <si>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</si>
  <si>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</si>
  <si>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</si>
  <si>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</si>
  <si>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</si>
  <si>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</si>
  <si>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</si>
  <si>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</si>
  <si>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</si>
  <si>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</si>
  <si>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</si>
  <si>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</si>
  <si>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MV</t>
  </si>
  <si>
    <t>YT</t>
  </si>
  <si>
    <t>Load</t>
  </si>
  <si>
    <t>Total</t>
  </si>
  <si>
    <t>T</t>
  </si>
  <si>
    <t>#</t>
  </si>
  <si>
    <t>Calc-P</t>
  </si>
  <si>
    <t>Calc-Load</t>
  </si>
  <si>
    <t>Tot</t>
  </si>
  <si>
    <t>PAmin</t>
  </si>
  <si>
    <t>PAnom</t>
  </si>
  <si>
    <t>PAmax</t>
  </si>
  <si>
    <t>PAset</t>
  </si>
  <si>
    <t>Career</t>
  </si>
  <si>
    <t>Tsum</t>
  </si>
  <si>
    <t>FÖ</t>
  </si>
  <si>
    <t>FR</t>
  </si>
  <si>
    <t>MÅ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</si>
  <si>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</si>
  <si>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</si>
  <si>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</si>
  <si>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</si>
  <si>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</si>
  <si>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</si>
  <si>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</si>
  <si>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</si>
  <si>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</si>
  <si>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</si>
  <si>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</si>
  <si>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</si>
  <si>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</si>
  <si>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</si>
  <si>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</si>
  <si>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</si>
  <si>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</si>
  <si>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</si>
  <si>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</si>
  <si>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</si>
  <si>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</si>
  <si>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</si>
  <si>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</si>
  <si>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</si>
  <si>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</si>
  <si>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</si>
  <si>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</si>
  <si>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</si>
  <si>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</si>
  <si>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</si>
  <si>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</si>
  <si>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</si>
  <si>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</si>
  <si>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</si>
  <si>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</si>
  <si>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</si>
  <si>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</si>
  <si>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</si>
  <si>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</si>
  <si>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Träning</t>
  </si>
  <si>
    <t>FW1</t>
  </si>
  <si>
    <t>IM1</t>
  </si>
  <si>
    <t>IB1</t>
  </si>
  <si>
    <t>MV1</t>
  </si>
  <si>
    <t>FW2</t>
  </si>
  <si>
    <t>IM2</t>
  </si>
  <si>
    <t>YM2</t>
  </si>
  <si>
    <t>YB1</t>
  </si>
  <si>
    <t>YM1</t>
  </si>
  <si>
    <t>IB2</t>
  </si>
  <si>
    <t>FW3</t>
  </si>
  <si>
    <t>IM3</t>
  </si>
  <si>
    <t>YM3</t>
  </si>
  <si>
    <t>MV2</t>
  </si>
  <si>
    <t>IM4</t>
  </si>
  <si>
    <t>IM5</t>
  </si>
  <si>
    <t>FW4</t>
  </si>
  <si>
    <t>IB3</t>
  </si>
  <si>
    <t>YB2</t>
  </si>
  <si>
    <t>FW5</t>
  </si>
  <si>
    <t>FW6</t>
  </si>
  <si>
    <t>YB3</t>
  </si>
  <si>
    <t>Håkansson</t>
  </si>
  <si>
    <t>Leijonborg</t>
  </si>
  <si>
    <t>Eneing</t>
  </si>
  <si>
    <t>Rantorp</t>
  </si>
  <si>
    <t>*Jansson*</t>
  </si>
  <si>
    <t>Knutsson</t>
  </si>
  <si>
    <t>Nilsson</t>
  </si>
  <si>
    <t>Fyhrborg</t>
  </si>
  <si>
    <t>*Christiansson*</t>
  </si>
  <si>
    <t>*Kihlmo*</t>
  </si>
  <si>
    <t>Rosensjö</t>
  </si>
  <si>
    <t>Andreasson</t>
  </si>
  <si>
    <t>Månsson</t>
  </si>
  <si>
    <t>Thorstensson</t>
  </si>
  <si>
    <t>Hedlius</t>
  </si>
  <si>
    <t>Sörensson</t>
  </si>
  <si>
    <t>Jonsson</t>
  </si>
  <si>
    <t>Engblom</t>
  </si>
  <si>
    <t>Helenius</t>
  </si>
  <si>
    <t>Ivarsson</t>
  </si>
  <si>
    <t>s45</t>
  </si>
  <si>
    <t>Kihlskog</t>
  </si>
  <si>
    <t>R. Adolfsson</t>
  </si>
  <si>
    <t>S. Adolfsson</t>
  </si>
  <si>
    <t>Jonasson</t>
  </si>
  <si>
    <t>Dina 35 spelare</t>
  </si>
  <si>
    <t>Förmågetabell</t>
  </si>
  <si>
    <t>Kategori: Målvakt</t>
  </si>
  <si>
    <t xml:space="preserve"> 12. Alfred Leijonborg (MV)</t>
  </si>
  <si>
    <t>19 år och 98 dagar, TSI = 5 700</t>
  </si>
  <si>
    <t>Har ypperlig form och ypperlig kondition.</t>
  </si>
  <si>
    <t>Har katastrofal rutin och hyfsad ledarförmåga.</t>
  </si>
  <si>
    <t>Kondition:</t>
  </si>
  <si>
    <t>ypperlig</t>
  </si>
  <si>
    <t xml:space="preserve"> Målvakt:</t>
  </si>
  <si>
    <t>fenomenal</t>
  </si>
  <si>
    <t>Spelupplägg:</t>
  </si>
  <si>
    <t>katastrofal</t>
  </si>
  <si>
    <t xml:space="preserve"> Framspel:</t>
  </si>
  <si>
    <t>Ytter:</t>
  </si>
  <si>
    <t>usel</t>
  </si>
  <si>
    <t xml:space="preserve"> Försvar:</t>
  </si>
  <si>
    <t>hyfsad</t>
  </si>
  <si>
    <t>Målgörare:</t>
  </si>
  <si>
    <t xml:space="preserve"> Fasta sit.:</t>
  </si>
  <si>
    <t>HTMS -poäng: Förmåga: 185 / Potential: 1370</t>
  </si>
  <si>
    <t xml:space="preserve">   (Målvakt)</t>
  </si>
  <si>
    <t xml:space="preserve"> 1. Jimmy Håkansson (MV)</t>
  </si>
  <si>
    <t>28 år och 15 dagar, TSI = 40 330</t>
  </si>
  <si>
    <t>Har bra form och enastående kondition.</t>
  </si>
  <si>
    <t>Har unik rutin och bra ledarförmåga.</t>
  </si>
  <si>
    <t>enastående</t>
  </si>
  <si>
    <t>himmelsk</t>
  </si>
  <si>
    <t>bra</t>
  </si>
  <si>
    <t>HTMS -poäng: Förmåga: 412 / Potential: 394</t>
  </si>
  <si>
    <t xml:space="preserve"> 23. Stefan Torsson (MV)</t>
  </si>
  <si>
    <t>24 år och 8 dagar, TSI = 4 150</t>
  </si>
  <si>
    <t>Har fenomenal form och enastående kondition.</t>
  </si>
  <si>
    <t>Har hyfsad rutin och ypperlig ledarförmåga.</t>
  </si>
  <si>
    <t>dålig</t>
  </si>
  <si>
    <t>HTMS -poäng: Förmåga: 147 / Potential: 697</t>
  </si>
  <si>
    <t xml:space="preserve">   (Innerback)</t>
  </si>
  <si>
    <t>Kategori: Ytterback</t>
  </si>
  <si>
    <t xml:space="preserve"> 2. Anders T. Killskog (YB)</t>
  </si>
  <si>
    <t>26 år och 23 dagar, TSI = 46 450</t>
  </si>
  <si>
    <t>Har enastående form och enastående kondition.</t>
  </si>
  <si>
    <t>Har ypperlig rutin och usel ledarförmåga.</t>
  </si>
  <si>
    <t>oförglömlig</t>
  </si>
  <si>
    <t>HTMS -poäng: Förmåga: 829 / Potential: 1075</t>
  </si>
  <si>
    <t xml:space="preserve">   (Ytterback)</t>
  </si>
  <si>
    <t xml:space="preserve"> 5. Jan Andreasson (YB)3</t>
  </si>
  <si>
    <t>25 år och 79 dagar, TSI = 27 940</t>
  </si>
  <si>
    <t>Har hyfsad form och enastående kondition.</t>
  </si>
  <si>
    <t>unik</t>
  </si>
  <si>
    <t>HTMS -poäng: Förmåga: 916 / Potential: 1232</t>
  </si>
  <si>
    <t xml:space="preserve">   (Yttermittfält)</t>
  </si>
  <si>
    <t xml:space="preserve"> 24. Patrik Berglind (YB)</t>
  </si>
  <si>
    <t>34 år och 87 dagar, TSI = 450</t>
  </si>
  <si>
    <t>Har ypperlig form och bra kondition.</t>
  </si>
  <si>
    <t>Har ypperlig rutin och bra ledarförmåga.</t>
  </si>
  <si>
    <t>obefintlig</t>
  </si>
  <si>
    <t>HTMS -poäng: Förmåga: 430 / Potential: -385</t>
  </si>
  <si>
    <t xml:space="preserve"> 15. Per-Åke Eneing (YB)</t>
  </si>
  <si>
    <t>20 år och 30 dagar, TSI = 2 900</t>
  </si>
  <si>
    <t>Har hyfsad form och enastående kondition. [Nickskicklig]</t>
  </si>
  <si>
    <t>HTMS -poäng: Förmåga: 484 / Potential: 1608</t>
  </si>
  <si>
    <t xml:space="preserve"> 4. Ruben Adolfsson (YB)</t>
  </si>
  <si>
    <t>24 år och 100 dagar, TSI = 92 190</t>
  </si>
  <si>
    <t>Har ypperlig form och fenomenal kondition.</t>
  </si>
  <si>
    <t>Har bra rutin och bra ledarförmåga.</t>
  </si>
  <si>
    <t>utomjordisk</t>
  </si>
  <si>
    <t>HTMS -poäng: Förmåga: 1010 / Potential: 1441</t>
  </si>
  <si>
    <t>Kategori: Mittback</t>
  </si>
  <si>
    <t xml:space="preserve"> 25. Johan Rantorp (MB)</t>
  </si>
  <si>
    <t>34 år och 53 dagar, TSI = 340</t>
  </si>
  <si>
    <t>Har enastående form och bra kondition.</t>
  </si>
  <si>
    <t>Har enastående rutin och hyfsad ledarförmåga.</t>
  </si>
  <si>
    <t>HTMS -poäng: Förmåga: 323 / Potential: -457</t>
  </si>
  <si>
    <t xml:space="preserve"> 3. Magnus Rosensjö (MB)</t>
  </si>
  <si>
    <t>26 år och 29 dagar, TSI = 64 560</t>
  </si>
  <si>
    <t>Har ypperlig form och enastående kondition.</t>
  </si>
  <si>
    <t>HTMS -poäng: Förmåga: 1057 / Potential: 1295</t>
  </si>
  <si>
    <t xml:space="preserve"> 26. Per Kullenér (MB)</t>
  </si>
  <si>
    <t>29 år och 25 dagar, TSI = 2 910</t>
  </si>
  <si>
    <t>Har ypperlig form och ypperlig kondition. [Nickskicklig]</t>
  </si>
  <si>
    <t>HTMS -poäng: Förmåga: 443 / Potential: 285</t>
  </si>
  <si>
    <t xml:space="preserve"> 14. Stoffe Adolfsson (MB)</t>
  </si>
  <si>
    <t>27 år och 35 dagar, TSI = 16 920</t>
  </si>
  <si>
    <t>Har ypperlig form och enastående kondition. [Oförutsägbar]</t>
  </si>
  <si>
    <t>Har fenomenal rutin och bra ledarförmåga.</t>
  </si>
  <si>
    <t>gudabenådad</t>
  </si>
  <si>
    <t>övernaturlig</t>
  </si>
  <si>
    <t>HTMS -poäng: Förmåga: 751 / Potential: 844</t>
  </si>
  <si>
    <t>Kategori: Ytter</t>
  </si>
  <si>
    <t xml:space="preserve"> 20. Frank Hedlius (Y)</t>
  </si>
  <si>
    <t>18 år och 87 dagar, TSI = 1 410</t>
  </si>
  <si>
    <t>Har ypperlig form och bra kondition. [Nickskicklig]</t>
  </si>
  <si>
    <t>Har usel rutin och hyfsad ledarförmåga.</t>
  </si>
  <si>
    <t>HTMS -poäng: Förmåga: 388 / Potential: 1746</t>
  </si>
  <si>
    <t xml:space="preserve">   (Forward)</t>
  </si>
  <si>
    <t xml:space="preserve"> 19. Jarkko Helenius (Y)</t>
  </si>
  <si>
    <t>23 år och 1 dagar, TSI = 4 490</t>
  </si>
  <si>
    <t>Har ypperlig form och enastående kondition. [Snabb]</t>
  </si>
  <si>
    <t>HTMS -poäng: Förmåga: 468 / Potential: 1175</t>
  </si>
  <si>
    <t xml:space="preserve"> 9. Lars Jonasson (Y)</t>
  </si>
  <si>
    <t>22 år och 85 dagar, TSI = 19 290</t>
  </si>
  <si>
    <t>Har bra form och fenomenal kondition.</t>
  </si>
  <si>
    <t>Har hyfsad rutin och dålig ledarförmåga.</t>
  </si>
  <si>
    <t>HTMS -poäng: Förmåga: 635 / Potential: 1379</t>
  </si>
  <si>
    <t xml:space="preserve"> 6. Tobias Nilsson (Y)</t>
  </si>
  <si>
    <t>20 år och 85 dagar, TSI = 9 330</t>
  </si>
  <si>
    <t>Har dålig form och enastående kondition.</t>
  </si>
  <si>
    <t>Har dålig rutin och dålig ledarförmåga.</t>
  </si>
  <si>
    <t>legendarisk</t>
  </si>
  <si>
    <t>HTMS -poäng: Förmåga: 635 / Potential: 1683</t>
  </si>
  <si>
    <t>Kategori: Innermittfältare</t>
  </si>
  <si>
    <t xml:space="preserve"> 7. Grim Thorstensson (IM)</t>
  </si>
  <si>
    <t>23 år och 58 dagar, TSI = 5 880</t>
  </si>
  <si>
    <t>Har enastående form och fenomenal kondition.</t>
  </si>
  <si>
    <t>Har dålig rutin och hyfsad ledarförmåga.</t>
  </si>
  <si>
    <t>HTMS -poäng: Förmåga: 509 / Potential: 1140</t>
  </si>
  <si>
    <t xml:space="preserve"> 27. Jan Knutsson (IM)</t>
  </si>
  <si>
    <t>34 år och 107 dagar, TSI = 360</t>
  </si>
  <si>
    <t>HTMS -poäng: Förmåga: 319 / Potential: -516</t>
  </si>
  <si>
    <t xml:space="preserve">   (Innermittfältare)</t>
  </si>
  <si>
    <t xml:space="preserve"> 17. Jon Ivarsson (IM)</t>
  </si>
  <si>
    <t>20 år och 0 dagar, TSI = 570</t>
  </si>
  <si>
    <t>Har bra form och ypperlig kondition. [Nickskicklig]</t>
  </si>
  <si>
    <t>Har katastrofal rutin och bra ledarförmåga.</t>
  </si>
  <si>
    <t>HTMS -poäng: Förmåga: 294 / Potential: 1460</t>
  </si>
  <si>
    <t xml:space="preserve"> 37. Karl Jacobsson (IM)</t>
  </si>
  <si>
    <t>18 år och 83 dagar, TSI = 630</t>
  </si>
  <si>
    <t>HTMS -poäng: Förmåga: 283 / Potential: 1647</t>
  </si>
  <si>
    <t xml:space="preserve"> 8. Nils Månsson (IM)</t>
  </si>
  <si>
    <t>26 år och 71 dagar, TSI = 61 220</t>
  </si>
  <si>
    <t>Har enastående form och enastående kondition. [Kraftfull]</t>
  </si>
  <si>
    <t>Har ypperlig rutin och hyfsad ledarförmåga.</t>
  </si>
  <si>
    <t>HTMS -poäng: Förmåga: 986 / Potential: 1172</t>
  </si>
  <si>
    <t xml:space="preserve"> 36. Peter Lyhgren (IM)</t>
  </si>
  <si>
    <t>18 år och 94 dagar, TSI = 770</t>
  </si>
  <si>
    <t>Har ypperlig form och hyfsad kondition. [Kraftfull]</t>
  </si>
  <si>
    <t>HTMS -poäng: Förmåga: 332 / Potential: 1680</t>
  </si>
  <si>
    <t xml:space="preserve"> 16. Peter Wahlgren (IM)</t>
  </si>
  <si>
    <t>18 år och 5 dagar, TSI = 130</t>
  </si>
  <si>
    <t>Har usel form och bra kondition.</t>
  </si>
  <si>
    <t>Har katastrofal rutin och dålig ledarförmåga.</t>
  </si>
  <si>
    <t>HTMS -poäng: Förmåga: 217 / Potential: 1691</t>
  </si>
  <si>
    <t xml:space="preserve"> 18. Robert Bokbeck (IM)</t>
  </si>
  <si>
    <t>18 år och 70 dagar, TSI = 470</t>
  </si>
  <si>
    <t>Har hyfsad form och bra kondition.</t>
  </si>
  <si>
    <t>HTMS -poäng: Förmåga: 298 / Potential: 1680</t>
  </si>
  <si>
    <t>Kategori: Anfallare</t>
  </si>
  <si>
    <t xml:space="preserve"> 22. Milton Engblom (ANF)</t>
  </si>
  <si>
    <t>22 år och 40 dagar, TSI = 1 220</t>
  </si>
  <si>
    <t>HTMS -poäng: Förmåga: 352 / Potential: 1156</t>
  </si>
  <si>
    <t xml:space="preserve"> 10. Moses Fyhrborg (ANF)</t>
  </si>
  <si>
    <t>24 år och 71 dagar, TSI = 59 720</t>
  </si>
  <si>
    <t>Har ypperlig form och fenomenal kondition. [Teknisk]</t>
  </si>
  <si>
    <t>HTMS -poäng: Förmåga: 791 / Potential: 1260</t>
  </si>
  <si>
    <t xml:space="preserve"> 21. Peter Sörensson (ANF)</t>
  </si>
  <si>
    <t>19 år och 26 dagar, TSI = 1 050</t>
  </si>
  <si>
    <t>Har ypperlig form och ypperlig kondition. [Oförutsägbar]</t>
  </si>
  <si>
    <t>Har katastrofal rutin och ypperlig ledarförmåga.</t>
  </si>
  <si>
    <t>HTMS -poäng: Förmåga: 282 / Potential: 1568</t>
  </si>
  <si>
    <t>Kategori: Reserv</t>
  </si>
  <si>
    <t xml:space="preserve"> 41. Marcus Riswald (R)</t>
  </si>
  <si>
    <t>39 år och 76 dagar, TSI = 0</t>
  </si>
  <si>
    <t>Har katastrofal form och usel kondition. [Snabb]</t>
  </si>
  <si>
    <t>Har enastående rutin och dålig ledarförmåga.</t>
  </si>
  <si>
    <t>HTMS -poäng: Förmåga: 68 / Potential: -1242</t>
  </si>
  <si>
    <t xml:space="preserve"> 28. Tobias Persson (R)</t>
  </si>
  <si>
    <t>40 år och 43 dagar, TSI = 0</t>
  </si>
  <si>
    <t>Har hyfsad form och katastrofal kondition.</t>
  </si>
  <si>
    <t>Har gudabenådad rutin och dålig ledarförmåga.</t>
  </si>
  <si>
    <t>HTMS -poäng: Förmåga: 97 / Potential: -1277</t>
  </si>
  <si>
    <t>Kategori: Extra1</t>
  </si>
  <si>
    <t xml:space="preserve"> 53. Bengt-Åke Olenhult (E1)</t>
  </si>
  <si>
    <t>48 år och 67 dagar, TSI = 0</t>
  </si>
  <si>
    <t>Har dålig form och katastrofal kondition.</t>
  </si>
  <si>
    <t>Har oförglömlig rutin och katastrofal ledarförmåga.</t>
  </si>
  <si>
    <t>En hyfsad tränare som är offensiv.</t>
  </si>
  <si>
    <t xml:space="preserve"> 56. Ian Dawson (E1)</t>
  </si>
  <si>
    <t>38 år och 56 dagar, TSI = 110</t>
  </si>
  <si>
    <t>Har katastrofal form och dålig kondition. [Teknisk]</t>
  </si>
  <si>
    <t>Har övernaturlig rutin och hyfsad ledarförmåga.</t>
  </si>
  <si>
    <t>En enastående tränare som är varken offensiv eller defensiv.</t>
  </si>
  <si>
    <t>HTMS -poäng: Förmåga: 322 / Potential: -875</t>
  </si>
  <si>
    <t xml:space="preserve"> 60. Markus Gerdmar (E1)</t>
  </si>
  <si>
    <t>30 år och 103 dagar, TSI = 73 490</t>
  </si>
  <si>
    <t>Har ypperlig form och ypperlig kondition. [Teknisk]</t>
  </si>
  <si>
    <t>Har fenomenal rutin och ypperlig ledarförmåga.</t>
  </si>
  <si>
    <t>HTMS -poäng: Förmåga: 1084 / Potential: 713</t>
  </si>
  <si>
    <t>Kategori: Extra2</t>
  </si>
  <si>
    <t xml:space="preserve"> 40. Krister Ingelblom (E2)</t>
  </si>
  <si>
    <t>26 år och 10 dagar, TSI = 1 440</t>
  </si>
  <si>
    <t>Har usel rutin och ypperlig ledarförmåga.</t>
  </si>
  <si>
    <t>HTMS -poäng: Förmåga: 383 / Potential: 645</t>
  </si>
  <si>
    <t xml:space="preserve"> 39. Robert Renland (E2)</t>
  </si>
  <si>
    <t>22 år och 53 dagar, TSI = 270</t>
  </si>
  <si>
    <t>HTMS -poäng: Förmåga: 178 / Potential: 965</t>
  </si>
  <si>
    <t xml:space="preserve"> 32. Uno Zettergren (E2)</t>
  </si>
  <si>
    <t>22 år och 71 dagar, TSI = 260</t>
  </si>
  <si>
    <t>Har hyfsad form och ypperlig kondition.</t>
  </si>
  <si>
    <t>Har katastrofal rutin och katastrofal ledarförmåga.</t>
  </si>
  <si>
    <t>HTMS -poäng: Förmåga: 230 / Potential: 993</t>
  </si>
  <si>
    <t>Name</t>
  </si>
  <si>
    <t>Jun</t>
  </si>
  <si>
    <t>yb</t>
  </si>
  <si>
    <t>ym</t>
  </si>
  <si>
    <t>im</t>
  </si>
  <si>
    <t>mv</t>
  </si>
  <si>
    <t>fw</t>
  </si>
  <si>
    <t>ib</t>
  </si>
  <si>
    <t>Jun-notes</t>
  </si>
  <si>
    <t>Jun ideal</t>
  </si>
  <si>
    <t>ym/fw</t>
  </si>
  <si>
    <t>yb/im</t>
  </si>
  <si>
    <t>im/ib/fw</t>
  </si>
  <si>
    <t>Aprikis</t>
  </si>
  <si>
    <t>Christiansson</t>
  </si>
  <si>
    <t>Torsson</t>
  </si>
  <si>
    <t>Killskog</t>
  </si>
  <si>
    <t>Åhstad</t>
  </si>
  <si>
    <t>Thostensson</t>
  </si>
  <si>
    <t>Wickhult</t>
  </si>
  <si>
    <t>Holtenstedt</t>
  </si>
  <si>
    <t>Berglind</t>
  </si>
  <si>
    <t>Jansson</t>
  </si>
  <si>
    <t>Åkesson</t>
  </si>
  <si>
    <t>-</t>
  </si>
  <si>
    <t>Matsson</t>
  </si>
  <si>
    <t>Age</t>
  </si>
  <si>
    <t>IB</t>
  </si>
  <si>
    <t>YB</t>
  </si>
  <si>
    <t>IM</t>
  </si>
  <si>
    <t>YM</t>
  </si>
  <si>
    <t>FW</t>
  </si>
  <si>
    <t>Lugnet</t>
  </si>
  <si>
    <t>Högsten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</si>
</sst>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2" borderId="13" xfId="0" applyFill="1" applyBorder="1"/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0" xfId="0" applyFill="1"/>
    <xf numFmtId="0" fontId="0" fillId="3" borderId="13" xfId="0" applyFill="1" applyBorder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13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3" fillId="0" borderId="0" xfId="0" applyFon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0" fontId="3" fillId="0" borderId="10" xfId="0" applyFont="1" applyBorder="1" applyAlignment="1">
      <alignment horizontal="center"/>
    </xf>
    <xf numFmtId="0" fontId="0" fillId="5" borderId="0" xfId="0" applyFill="1"/>
    <xf numFmtId="0" fontId="0" fillId="5" borderId="10" xfId="0" applyFill="1" applyBorder="1"/>
    <xf numFmtId="0" fontId="3" fillId="5" borderId="0" xfId="0" applyFont="1" applyFill="1"/>
    <xf numFmtId="2" fontId="2" fillId="0" borderId="0" xfId="0" applyNumberFormat="1" applyFont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5" borderId="12" xfId="0" applyFill="1" applyBorder="1"/>
    <xf numFmtId="0" fontId="3" fillId="0" borderId="12" xfId="0" applyFont="1" applyBorder="1" applyAlignment="1">
      <alignment horizontal="center"/>
    </xf>
    <xf numFmtId="0" fontId="0" fillId="0" borderId="12" xfId="0" applyBorder="1"/>
    <xf numFmtId="2" fontId="3" fillId="0" borderId="12" xfId="0" applyNumberFormat="1" applyFont="1" applyBorder="1" applyAlignment="1">
      <alignment horizontal="center"/>
    </xf>
    <xf numFmtId="0" fontId="0" fillId="5" borderId="0" xfId="0" applyFill="1" applyBorder="1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12" xfId="0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3" fillId="5" borderId="0" xfId="0" applyFont="1" applyFill="1" applyBorder="1"/>
    <xf numFmtId="0" fontId="3" fillId="0" borderId="0" xfId="0" applyFont="1" applyBorder="1"/>
    <xf numFmtId="0" fontId="3" fillId="0" borderId="15" xfId="0" applyFont="1" applyBorder="1" applyAlignment="1">
      <alignment horizontal="center"/>
    </xf>
    <xf numFmtId="0" fontId="3" fillId="5" borderId="12" xfId="0" applyFont="1" applyFill="1" applyBorder="1"/>
    <xf numFmtId="0" fontId="3" fillId="0" borderId="12" xfId="0" applyFont="1" applyBorder="1"/>
    <xf numFmtId="14" fontId="0" fillId="0" borderId="0" xfId="0" applyNumberFormat="1"/>
    <xf numFmtId="0" fontId="3" fillId="0" borderId="0" xfId="0" applyFont="1"/>
    <xf numFmtId="0" fontId="3" fillId="5" borderId="0" xfId="0" applyFont="1" applyFill="1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5" borderId="0" xfId="0" applyFont="1" applyFill="1" applyAlignment="1">
      <alignment horizontal="center"/>
    </xf>
    <xf numFmtId="0" fontId="2" fillId="5" borderId="0" xfId="0" applyFont="1" applyFill="1"/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2" fillId="5" borderId="12" xfId="0" applyFont="1" applyFill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0" fillId="6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53"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79"/>
  <sheetViews>
    <sheetView zoomScale="5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A36" sqref="AA36"/>
    </sheetView>
  </sheetViews>
  <sheetFormatPr defaultRowHeight="12.75"/>
  <cols>
    <col min="4" max="4" width="10.85546875" customWidth="1"/>
    <col min="5" max="5" width="5" style="1" customWidth="1"/>
    <col min="6" max="7" width="5" style="1" hidden="1" customWidth="1"/>
    <col min="8" max="8" width="5" style="1" customWidth="1"/>
    <col min="9" max="10" width="5" style="1" hidden="1" customWidth="1"/>
    <col min="11" max="11" width="5" style="1" customWidth="1"/>
    <col min="12" max="13" width="5" style="1" hidden="1" customWidth="1"/>
    <col min="14" max="14" width="5" style="1" customWidth="1"/>
    <col min="15" max="16" width="5" style="1" hidden="1" customWidth="1"/>
    <col min="17" max="17" width="5" style="1" customWidth="1"/>
    <col min="18" max="19" width="5" style="1" hidden="1" customWidth="1"/>
    <col min="20" max="20" width="5" style="1" customWidth="1"/>
    <col min="21" max="22" width="5" style="1" hidden="1" customWidth="1"/>
    <col min="29" max="29" width="7.28515625" style="1" bestFit="1" customWidth="1"/>
    <col min="30" max="30" width="7.28515625" style="1" customWidth="1"/>
    <col min="31" max="31" width="7.28515625" style="1" bestFit="1" customWidth="1"/>
    <col min="32" max="32" width="7.28515625" style="1" customWidth="1"/>
    <col min="33" max="33" width="9.85546875" style="1" customWidth="1"/>
    <col min="34" max="34" width="11.140625" style="1" customWidth="1"/>
    <col min="35" max="35" width="14.140625" style="1" customWidth="1"/>
  </cols>
  <sheetData>
    <row r="1" spans="1:35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35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35" ht="13.5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</row>
    <row r="4" spans="1:35" ht="13.5" thickBot="1">
      <c r="A4" t="s">
        <v>14</v>
      </c>
      <c r="B4">
        <f>B3+0.25</f>
        <v>1</v>
      </c>
      <c r="E4" s="2"/>
      <c r="H4" s="2"/>
      <c r="K4" s="2" t="s">
        <v>15</v>
      </c>
      <c r="N4" s="2"/>
      <c r="Q4" s="2"/>
      <c r="X4">
        <f>COUNTIF(E4:Q4,"x")</f>
        <v>1</v>
      </c>
      <c r="AC4" s="1" t="s">
        <v>64</v>
      </c>
      <c r="AD4" s="6" t="s">
        <v>63</v>
      </c>
      <c r="AE4" s="6" t="s">
        <v>9</v>
      </c>
      <c r="AF4" s="6" t="s">
        <v>67</v>
      </c>
      <c r="AG4" s="6" t="s">
        <v>65</v>
      </c>
      <c r="AH4" s="6" t="s">
        <v>61</v>
      </c>
      <c r="AI4" s="6" t="s">
        <v>66</v>
      </c>
    </row>
    <row r="5" spans="1:35">
      <c r="B5">
        <f t="shared" ref="B5:B68" si="0">B4+0.25</f>
        <v>1.25</v>
      </c>
      <c r="E5" s="3"/>
      <c r="H5" s="3"/>
      <c r="K5" s="3" t="s">
        <v>15</v>
      </c>
      <c r="N5" s="3"/>
      <c r="Q5" s="3"/>
      <c r="X5">
        <f t="shared" ref="X5:X68" si="1">COUNTIF(E5:Q5,"x")</f>
        <v>1</v>
      </c>
      <c r="AB5" s="5" t="s">
        <v>59</v>
      </c>
      <c r="AC5" s="7">
        <v>2</v>
      </c>
      <c r="AD5" s="8">
        <v>2</v>
      </c>
      <c r="AE5" s="8">
        <v>11</v>
      </c>
      <c r="AF5" s="8">
        <f>AC5*AE5</f>
        <v>22</v>
      </c>
      <c r="AG5" s="8">
        <f>22/AC5</f>
        <v>11</v>
      </c>
      <c r="AH5" s="9">
        <f>AD5/AE5</f>
        <v>0.18181818181818182</v>
      </c>
      <c r="AI5" s="10">
        <f>AD5/AG5</f>
        <v>0.18181818181818182</v>
      </c>
    </row>
    <row r="6" spans="1:35">
      <c r="B6">
        <f t="shared" si="0"/>
        <v>1.5</v>
      </c>
      <c r="E6" s="3"/>
      <c r="H6" s="3"/>
      <c r="K6" s="3" t="s">
        <v>15</v>
      </c>
      <c r="N6" s="3"/>
      <c r="Q6" s="3"/>
      <c r="X6">
        <f t="shared" si="1"/>
        <v>1</v>
      </c>
      <c r="AB6" s="5" t="s">
        <v>4</v>
      </c>
      <c r="AC6" s="11">
        <v>3</v>
      </c>
      <c r="AD6" s="12">
        <v>1.25</v>
      </c>
      <c r="AE6" s="12">
        <v>7</v>
      </c>
      <c r="AF6" s="12">
        <f>AC6*AE6</f>
        <v>21</v>
      </c>
      <c r="AG6" s="12">
        <f>22/AC6</f>
        <v>7.333333333333333</v>
      </c>
      <c r="AH6" s="13">
        <f>AD6/AE6</f>
        <v>0.17857142857142858</v>
      </c>
      <c r="AI6" s="14">
        <f>AD6/AG6</f>
        <v>0.17045454545454547</v>
      </c>
    </row>
    <row r="7" spans="1:35">
      <c r="B7">
        <f t="shared" si="0"/>
        <v>1.75</v>
      </c>
      <c r="E7" s="3"/>
      <c r="H7" s="3"/>
      <c r="K7" s="3" t="s">
        <v>15</v>
      </c>
      <c r="N7" s="3"/>
      <c r="Q7" s="3"/>
      <c r="X7">
        <f t="shared" si="1"/>
        <v>1</v>
      </c>
      <c r="AB7" s="5" t="s">
        <v>5</v>
      </c>
      <c r="AC7" s="11">
        <v>5</v>
      </c>
      <c r="AD7" s="12">
        <v>1</v>
      </c>
      <c r="AE7" s="12">
        <v>4.4000000000000004</v>
      </c>
      <c r="AF7" s="12">
        <f>AC7*AE7</f>
        <v>22</v>
      </c>
      <c r="AG7" s="12">
        <f>22/AC7</f>
        <v>4.4000000000000004</v>
      </c>
      <c r="AH7" s="13">
        <f>AD7/AE7</f>
        <v>0.22727272727272727</v>
      </c>
      <c r="AI7" s="14">
        <f>AD7/AG7</f>
        <v>0.22727272727272727</v>
      </c>
    </row>
    <row r="8" spans="1:35">
      <c r="A8" t="s">
        <v>16</v>
      </c>
      <c r="B8">
        <f t="shared" si="0"/>
        <v>2</v>
      </c>
      <c r="E8" s="3"/>
      <c r="H8" s="3"/>
      <c r="K8" s="3"/>
      <c r="N8" s="3"/>
      <c r="Q8" s="3" t="s">
        <v>15</v>
      </c>
      <c r="X8">
        <f t="shared" si="1"/>
        <v>1</v>
      </c>
      <c r="AB8" s="5" t="s">
        <v>60</v>
      </c>
      <c r="AC8" s="11">
        <v>3</v>
      </c>
      <c r="AD8" s="12">
        <v>1.25</v>
      </c>
      <c r="AE8" s="12">
        <v>7</v>
      </c>
      <c r="AF8" s="12">
        <f>AC8*AE8</f>
        <v>21</v>
      </c>
      <c r="AG8" s="12">
        <f>22/AC8</f>
        <v>7.333333333333333</v>
      </c>
      <c r="AH8" s="13">
        <f>AD8/AE8</f>
        <v>0.17857142857142858</v>
      </c>
      <c r="AI8" s="14">
        <f>AD8/AG8</f>
        <v>0.17045454545454547</v>
      </c>
    </row>
    <row r="9" spans="1:35">
      <c r="B9">
        <f t="shared" si="0"/>
        <v>2.25</v>
      </c>
      <c r="E9" s="3"/>
      <c r="H9" s="3"/>
      <c r="K9" s="3"/>
      <c r="N9" s="3"/>
      <c r="Q9" s="3" t="s">
        <v>15</v>
      </c>
      <c r="X9">
        <f t="shared" si="1"/>
        <v>1</v>
      </c>
      <c r="AB9" s="5" t="s">
        <v>7</v>
      </c>
      <c r="AC9" s="11">
        <v>4</v>
      </c>
      <c r="AD9" s="12">
        <v>1.25</v>
      </c>
      <c r="AE9" s="12">
        <v>5.5</v>
      </c>
      <c r="AF9" s="12">
        <f>AC9*AE9</f>
        <v>22</v>
      </c>
      <c r="AG9" s="12">
        <f>22/AC9</f>
        <v>5.5</v>
      </c>
      <c r="AH9" s="13">
        <f>AD9/AE9</f>
        <v>0.22727272727272727</v>
      </c>
      <c r="AI9" s="14">
        <f>AD9/AG9</f>
        <v>0.22727272727272727</v>
      </c>
    </row>
    <row r="10" spans="1:35" ht="13.5" thickBot="1">
      <c r="B10">
        <f t="shared" si="0"/>
        <v>2.5</v>
      </c>
      <c r="E10" s="3"/>
      <c r="H10" s="3"/>
      <c r="K10" s="3"/>
      <c r="N10" s="3"/>
      <c r="Q10" s="3" t="s">
        <v>15</v>
      </c>
      <c r="X10">
        <f t="shared" si="1"/>
        <v>1</v>
      </c>
      <c r="AB10" s="5" t="s">
        <v>8</v>
      </c>
      <c r="AC10" s="15"/>
      <c r="AD10" s="16"/>
      <c r="AE10" s="16"/>
      <c r="AF10" s="16"/>
      <c r="AG10" s="16"/>
      <c r="AH10" s="17"/>
      <c r="AI10" s="18"/>
    </row>
    <row r="11" spans="1:35">
      <c r="B11">
        <f t="shared" si="0"/>
        <v>2.75</v>
      </c>
      <c r="E11" s="3"/>
      <c r="H11" s="3"/>
      <c r="K11" s="3"/>
      <c r="N11" s="3"/>
      <c r="Q11" s="3" t="s">
        <v>15</v>
      </c>
      <c r="X11">
        <f t="shared" si="1"/>
        <v>1</v>
      </c>
      <c r="AB11" s="5" t="s">
        <v>62</v>
      </c>
      <c r="AC11" s="19"/>
      <c r="AD11" s="19"/>
      <c r="AE11" s="19"/>
      <c r="AF11" s="19"/>
      <c r="AG11" s="19"/>
      <c r="AH11" s="20">
        <f>SUM(AH5:AH10)</f>
        <v>0.99350649350649356</v>
      </c>
      <c r="AI11" s="20">
        <f>SUM(AI5:AI10)</f>
        <v>0.97727272727272729</v>
      </c>
    </row>
    <row r="12" spans="1:35">
      <c r="A12" t="s">
        <v>17</v>
      </c>
      <c r="B12">
        <f t="shared" si="0"/>
        <v>3</v>
      </c>
      <c r="E12" s="3"/>
      <c r="H12" s="3"/>
      <c r="K12" s="3"/>
      <c r="N12" s="3"/>
      <c r="Q12" s="3" t="s">
        <v>15</v>
      </c>
      <c r="X12">
        <f t="shared" si="1"/>
        <v>1</v>
      </c>
    </row>
    <row r="13" spans="1:35">
      <c r="B13">
        <f t="shared" si="0"/>
        <v>3.25</v>
      </c>
      <c r="E13" s="3"/>
      <c r="H13" s="3"/>
      <c r="K13" s="3"/>
      <c r="N13" s="3" t="s">
        <v>15</v>
      </c>
      <c r="Q13" s="3"/>
      <c r="X13">
        <f t="shared" si="1"/>
        <v>1</v>
      </c>
    </row>
    <row r="14" spans="1:35">
      <c r="B14">
        <f t="shared" si="0"/>
        <v>3.5</v>
      </c>
      <c r="E14" s="3"/>
      <c r="H14" s="3"/>
      <c r="K14" s="3"/>
      <c r="N14" s="3" t="s">
        <v>15</v>
      </c>
      <c r="Q14" s="3"/>
      <c r="X14">
        <f t="shared" si="1"/>
        <v>1</v>
      </c>
    </row>
    <row r="15" spans="1:35">
      <c r="B15">
        <f t="shared" si="0"/>
        <v>3.75</v>
      </c>
      <c r="E15" s="3"/>
      <c r="H15" s="3"/>
      <c r="K15" s="3"/>
      <c r="N15" s="3" t="s">
        <v>15</v>
      </c>
      <c r="Q15" s="3"/>
      <c r="X15">
        <f t="shared" si="1"/>
        <v>1</v>
      </c>
    </row>
    <row r="16" spans="1:35">
      <c r="A16" t="s">
        <v>18</v>
      </c>
      <c r="B16">
        <f t="shared" si="0"/>
        <v>4</v>
      </c>
      <c r="E16" s="3"/>
      <c r="H16" s="3"/>
      <c r="K16" s="3"/>
      <c r="N16" s="3" t="s">
        <v>15</v>
      </c>
      <c r="Q16" s="3"/>
      <c r="X16">
        <f t="shared" si="1"/>
        <v>1</v>
      </c>
    </row>
    <row r="17" spans="1:24">
      <c r="B17">
        <f t="shared" si="0"/>
        <v>4.25</v>
      </c>
      <c r="E17" s="3"/>
      <c r="H17" s="3"/>
      <c r="K17" s="3"/>
      <c r="N17" s="3" t="s">
        <v>15</v>
      </c>
      <c r="Q17" s="3"/>
      <c r="X17">
        <f t="shared" si="1"/>
        <v>1</v>
      </c>
    </row>
    <row r="18" spans="1:24">
      <c r="B18">
        <f t="shared" si="0"/>
        <v>4.5</v>
      </c>
      <c r="E18" s="3"/>
      <c r="H18" s="3" t="s">
        <v>15</v>
      </c>
      <c r="K18" s="3"/>
      <c r="N18" s="3"/>
      <c r="Q18" s="3"/>
      <c r="X18">
        <f t="shared" si="1"/>
        <v>1</v>
      </c>
    </row>
    <row r="19" spans="1:24" ht="13.5" thickBot="1">
      <c r="B19">
        <f t="shared" si="0"/>
        <v>4.75</v>
      </c>
      <c r="E19" s="3"/>
      <c r="H19" s="3" t="s">
        <v>15</v>
      </c>
      <c r="K19" s="4"/>
      <c r="N19" s="3"/>
      <c r="Q19" s="3"/>
      <c r="X19">
        <f t="shared" si="1"/>
        <v>1</v>
      </c>
    </row>
    <row r="20" spans="1:24">
      <c r="A20" t="s">
        <v>19</v>
      </c>
      <c r="B20">
        <f t="shared" si="0"/>
        <v>5</v>
      </c>
      <c r="E20" s="3"/>
      <c r="H20" s="3" t="s">
        <v>15</v>
      </c>
      <c r="K20" s="1" t="str">
        <f>IF(COUNTA(K4),K4,"")</f>
        <v>x</v>
      </c>
      <c r="N20" s="3"/>
      <c r="Q20" s="3"/>
      <c r="X20">
        <f t="shared" si="1"/>
        <v>2</v>
      </c>
    </row>
    <row r="21" spans="1:24">
      <c r="B21">
        <f t="shared" si="0"/>
        <v>5.25</v>
      </c>
      <c r="E21" s="3"/>
      <c r="H21" s="3" t="s">
        <v>15</v>
      </c>
      <c r="K21" s="1" t="str">
        <f t="shared" ref="K21:K84" si="2">IF(COUNTA(K5),K5,"")</f>
        <v>x</v>
      </c>
      <c r="N21" s="3"/>
      <c r="Q21" s="3"/>
      <c r="X21">
        <f t="shared" si="1"/>
        <v>2</v>
      </c>
    </row>
    <row r="22" spans="1:24">
      <c r="B22">
        <f t="shared" si="0"/>
        <v>5.5</v>
      </c>
      <c r="E22" s="3"/>
      <c r="H22" s="3" t="s">
        <v>15</v>
      </c>
      <c r="K22" s="1" t="str">
        <f t="shared" si="2"/>
        <v>x</v>
      </c>
      <c r="N22" s="3"/>
      <c r="Q22" s="3"/>
      <c r="X22">
        <f t="shared" si="1"/>
        <v>2</v>
      </c>
    </row>
    <row r="23" spans="1:24" ht="13.5" thickBot="1">
      <c r="B23">
        <f t="shared" si="0"/>
        <v>5.75</v>
      </c>
      <c r="E23" s="3"/>
      <c r="H23" s="3"/>
      <c r="K23" s="1" t="str">
        <f t="shared" si="2"/>
        <v>x</v>
      </c>
      <c r="N23" s="3"/>
      <c r="Q23" s="4"/>
      <c r="X23">
        <f t="shared" si="1"/>
        <v>1</v>
      </c>
    </row>
    <row r="24" spans="1:24">
      <c r="A24" t="s">
        <v>20</v>
      </c>
      <c r="B24">
        <f t="shared" si="0"/>
        <v>6</v>
      </c>
      <c r="E24" s="3"/>
      <c r="H24" s="3"/>
      <c r="K24" s="1" t="str">
        <f t="shared" si="2"/>
        <v/>
      </c>
      <c r="N24" s="3"/>
      <c r="Q24" s="1" t="str">
        <f>IF(COUNTA(Q4),Q4,"")</f>
        <v/>
      </c>
      <c r="X24">
        <f t="shared" si="1"/>
        <v>0</v>
      </c>
    </row>
    <row r="25" spans="1:24">
      <c r="B25">
        <f t="shared" si="0"/>
        <v>6.25</v>
      </c>
      <c r="E25" s="3"/>
      <c r="H25" s="3"/>
      <c r="K25" s="1" t="str">
        <f t="shared" si="2"/>
        <v/>
      </c>
      <c r="N25" s="3"/>
      <c r="Q25" s="1" t="str">
        <f t="shared" ref="Q25:Q88" si="3">IF(COUNTA(Q5),Q5,"")</f>
        <v/>
      </c>
      <c r="X25">
        <f t="shared" si="1"/>
        <v>0</v>
      </c>
    </row>
    <row r="26" spans="1:24">
      <c r="B26">
        <f t="shared" si="0"/>
        <v>6.5</v>
      </c>
      <c r="E26" s="3"/>
      <c r="H26" s="3"/>
      <c r="K26" s="1" t="str">
        <f t="shared" si="2"/>
        <v/>
      </c>
      <c r="N26" s="3"/>
      <c r="Q26" s="1" t="str">
        <f t="shared" si="3"/>
        <v/>
      </c>
      <c r="X26">
        <f t="shared" si="1"/>
        <v>0</v>
      </c>
    </row>
    <row r="27" spans="1:24">
      <c r="B27">
        <f t="shared" si="0"/>
        <v>6.75</v>
      </c>
      <c r="E27" s="3"/>
      <c r="H27" s="3"/>
      <c r="K27" s="1" t="str">
        <f t="shared" si="2"/>
        <v/>
      </c>
      <c r="N27" s="3"/>
      <c r="Q27" s="1" t="str">
        <f t="shared" si="3"/>
        <v/>
      </c>
      <c r="X27">
        <f t="shared" si="1"/>
        <v>0</v>
      </c>
    </row>
    <row r="28" spans="1:24">
      <c r="A28" t="s">
        <v>21</v>
      </c>
      <c r="B28">
        <f t="shared" si="0"/>
        <v>7</v>
      </c>
      <c r="E28" s="3"/>
      <c r="H28" s="3"/>
      <c r="K28" s="1" t="str">
        <f t="shared" si="2"/>
        <v/>
      </c>
      <c r="N28" s="3"/>
      <c r="Q28" s="1" t="str">
        <f t="shared" si="3"/>
        <v>x</v>
      </c>
      <c r="X28">
        <f t="shared" si="1"/>
        <v>1</v>
      </c>
    </row>
    <row r="29" spans="1:24">
      <c r="B29">
        <f t="shared" si="0"/>
        <v>7.25</v>
      </c>
      <c r="E29" s="3" t="s">
        <v>15</v>
      </c>
      <c r="H29" s="3"/>
      <c r="K29" s="1" t="str">
        <f t="shared" si="2"/>
        <v/>
      </c>
      <c r="N29" s="3"/>
      <c r="Q29" s="1" t="str">
        <f t="shared" si="3"/>
        <v>x</v>
      </c>
      <c r="X29">
        <f t="shared" si="1"/>
        <v>2</v>
      </c>
    </row>
    <row r="30" spans="1:24">
      <c r="B30">
        <f t="shared" si="0"/>
        <v>7.5</v>
      </c>
      <c r="E30" s="3" t="s">
        <v>15</v>
      </c>
      <c r="H30" s="3"/>
      <c r="K30" s="1" t="str">
        <f t="shared" si="2"/>
        <v/>
      </c>
      <c r="N30" s="3"/>
      <c r="Q30" s="1" t="str">
        <f t="shared" si="3"/>
        <v>x</v>
      </c>
      <c r="X30">
        <f t="shared" si="1"/>
        <v>2</v>
      </c>
    </row>
    <row r="31" spans="1:24" ht="13.5" thickBot="1">
      <c r="B31">
        <f t="shared" si="0"/>
        <v>7.75</v>
      </c>
      <c r="E31" s="3" t="s">
        <v>15</v>
      </c>
      <c r="H31" s="4"/>
      <c r="K31" s="1" t="str">
        <f t="shared" si="2"/>
        <v/>
      </c>
      <c r="N31" s="4"/>
      <c r="Q31" s="1" t="str">
        <f t="shared" si="3"/>
        <v>x</v>
      </c>
      <c r="X31">
        <f t="shared" si="1"/>
        <v>2</v>
      </c>
    </row>
    <row r="32" spans="1:24">
      <c r="A32" t="s">
        <v>22</v>
      </c>
      <c r="B32">
        <f t="shared" si="0"/>
        <v>8</v>
      </c>
      <c r="E32" s="3" t="s">
        <v>15</v>
      </c>
      <c r="H32" s="1" t="str">
        <f>IF(COUNTA(H4),H4,"")</f>
        <v/>
      </c>
      <c r="K32" s="1" t="str">
        <f t="shared" si="2"/>
        <v/>
      </c>
      <c r="N32" s="1" t="str">
        <f>IF(COUNTA(N4),N4,"")</f>
        <v/>
      </c>
      <c r="Q32" s="1" t="str">
        <f t="shared" si="3"/>
        <v>x</v>
      </c>
      <c r="X32">
        <f t="shared" si="1"/>
        <v>2</v>
      </c>
    </row>
    <row r="33" spans="1:24">
      <c r="B33">
        <f t="shared" si="0"/>
        <v>8.25</v>
      </c>
      <c r="E33" s="3" t="s">
        <v>15</v>
      </c>
      <c r="H33" s="1" t="str">
        <f t="shared" ref="H33:H96" si="4">IF(COUNTA(H5),H5,"")</f>
        <v/>
      </c>
      <c r="K33" s="1" t="str">
        <f t="shared" si="2"/>
        <v/>
      </c>
      <c r="N33" s="1" t="str">
        <f t="shared" ref="N33:N96" si="5">IF(COUNTA(N5),N5,"")</f>
        <v/>
      </c>
      <c r="Q33" s="1" t="str">
        <f t="shared" si="3"/>
        <v/>
      </c>
      <c r="X33">
        <f t="shared" si="1"/>
        <v>1</v>
      </c>
    </row>
    <row r="34" spans="1:24">
      <c r="B34">
        <f t="shared" si="0"/>
        <v>8.5</v>
      </c>
      <c r="E34" s="3" t="s">
        <v>15</v>
      </c>
      <c r="H34" s="1" t="str">
        <f t="shared" si="4"/>
        <v/>
      </c>
      <c r="K34" s="1" t="str">
        <f t="shared" si="2"/>
        <v/>
      </c>
      <c r="N34" s="1" t="str">
        <f t="shared" si="5"/>
        <v/>
      </c>
      <c r="Q34" s="1" t="str">
        <f t="shared" si="3"/>
        <v/>
      </c>
      <c r="X34">
        <f t="shared" si="1"/>
        <v>1</v>
      </c>
    </row>
    <row r="35" spans="1:24">
      <c r="B35">
        <f t="shared" si="0"/>
        <v>8.75</v>
      </c>
      <c r="E35" s="3" t="s">
        <v>15</v>
      </c>
      <c r="H35" s="1" t="str">
        <f t="shared" si="4"/>
        <v/>
      </c>
      <c r="K35" s="1" t="str">
        <f t="shared" si="2"/>
        <v/>
      </c>
      <c r="N35" s="1" t="str">
        <f t="shared" si="5"/>
        <v/>
      </c>
      <c r="Q35" s="1" t="str">
        <f t="shared" si="3"/>
        <v/>
      </c>
      <c r="X35">
        <f t="shared" si="1"/>
        <v>1</v>
      </c>
    </row>
    <row r="36" spans="1:24">
      <c r="A36" t="s">
        <v>23</v>
      </c>
      <c r="B36">
        <f t="shared" si="0"/>
        <v>9</v>
      </c>
      <c r="E36" s="3"/>
      <c r="H36" s="1" t="str">
        <f t="shared" si="4"/>
        <v/>
      </c>
      <c r="K36" s="1" t="str">
        <f t="shared" si="2"/>
        <v>x</v>
      </c>
      <c r="N36" s="1" t="str">
        <f t="shared" si="5"/>
        <v/>
      </c>
      <c r="Q36" s="1" t="str">
        <f t="shared" si="3"/>
        <v/>
      </c>
      <c r="X36">
        <f t="shared" si="1"/>
        <v>1</v>
      </c>
    </row>
    <row r="37" spans="1:24">
      <c r="B37">
        <f t="shared" si="0"/>
        <v>9.25</v>
      </c>
      <c r="E37" s="3"/>
      <c r="H37" s="1" t="str">
        <f t="shared" si="4"/>
        <v/>
      </c>
      <c r="K37" s="1" t="str">
        <f t="shared" si="2"/>
        <v>x</v>
      </c>
      <c r="N37" s="1" t="str">
        <f t="shared" si="5"/>
        <v/>
      </c>
      <c r="Q37" s="1" t="str">
        <f t="shared" si="3"/>
        <v/>
      </c>
      <c r="X37">
        <f t="shared" si="1"/>
        <v>1</v>
      </c>
    </row>
    <row r="38" spans="1:24">
      <c r="B38">
        <f t="shared" si="0"/>
        <v>9.5</v>
      </c>
      <c r="E38" s="3"/>
      <c r="H38" s="1" t="str">
        <f t="shared" si="4"/>
        <v/>
      </c>
      <c r="K38" s="1" t="str">
        <f t="shared" si="2"/>
        <v>x</v>
      </c>
      <c r="N38" s="1" t="str">
        <f t="shared" si="5"/>
        <v/>
      </c>
      <c r="Q38" s="1" t="str">
        <f t="shared" si="3"/>
        <v/>
      </c>
      <c r="X38">
        <f t="shared" si="1"/>
        <v>1</v>
      </c>
    </row>
    <row r="39" spans="1:24">
      <c r="B39">
        <f t="shared" si="0"/>
        <v>9.75</v>
      </c>
      <c r="E39" s="3"/>
      <c r="H39" s="1" t="str">
        <f t="shared" si="4"/>
        <v/>
      </c>
      <c r="K39" s="1" t="str">
        <f t="shared" si="2"/>
        <v>x</v>
      </c>
      <c r="N39" s="1" t="str">
        <f t="shared" si="5"/>
        <v/>
      </c>
      <c r="Q39" s="1" t="str">
        <f t="shared" si="3"/>
        <v/>
      </c>
      <c r="X39">
        <f t="shared" si="1"/>
        <v>1</v>
      </c>
    </row>
    <row r="40" spans="1:24">
      <c r="A40" t="s">
        <v>24</v>
      </c>
      <c r="B40">
        <f t="shared" si="0"/>
        <v>10</v>
      </c>
      <c r="E40" s="3"/>
      <c r="H40" s="1" t="str">
        <f t="shared" si="4"/>
        <v/>
      </c>
      <c r="K40" s="1" t="str">
        <f t="shared" si="2"/>
        <v/>
      </c>
      <c r="N40" s="1" t="str">
        <f t="shared" si="5"/>
        <v/>
      </c>
      <c r="Q40" s="1" t="str">
        <f t="shared" si="3"/>
        <v/>
      </c>
      <c r="X40">
        <f t="shared" si="1"/>
        <v>0</v>
      </c>
    </row>
    <row r="41" spans="1:24">
      <c r="B41">
        <f t="shared" si="0"/>
        <v>10.25</v>
      </c>
      <c r="E41" s="3"/>
      <c r="H41" s="1" t="str">
        <f t="shared" si="4"/>
        <v/>
      </c>
      <c r="K41" s="1" t="str">
        <f t="shared" si="2"/>
        <v/>
      </c>
      <c r="N41" s="1" t="str">
        <f t="shared" si="5"/>
        <v>x</v>
      </c>
      <c r="Q41" s="1" t="str">
        <f t="shared" si="3"/>
        <v/>
      </c>
      <c r="X41">
        <f t="shared" si="1"/>
        <v>1</v>
      </c>
    </row>
    <row r="42" spans="1:24">
      <c r="B42">
        <f t="shared" si="0"/>
        <v>10.5</v>
      </c>
      <c r="E42" s="3"/>
      <c r="H42" s="1" t="str">
        <f t="shared" si="4"/>
        <v/>
      </c>
      <c r="K42" s="1" t="str">
        <f t="shared" si="2"/>
        <v/>
      </c>
      <c r="N42" s="1" t="str">
        <f t="shared" si="5"/>
        <v>x</v>
      </c>
      <c r="Q42" s="1" t="str">
        <f t="shared" si="3"/>
        <v/>
      </c>
      <c r="X42">
        <f t="shared" si="1"/>
        <v>1</v>
      </c>
    </row>
    <row r="43" spans="1:24">
      <c r="B43">
        <f t="shared" si="0"/>
        <v>10.75</v>
      </c>
      <c r="E43" s="3"/>
      <c r="H43" s="1" t="str">
        <f t="shared" si="4"/>
        <v/>
      </c>
      <c r="K43" s="1" t="str">
        <f t="shared" si="2"/>
        <v/>
      </c>
      <c r="N43" s="1" t="str">
        <f t="shared" si="5"/>
        <v>x</v>
      </c>
      <c r="Q43" s="1" t="str">
        <f t="shared" si="3"/>
        <v/>
      </c>
      <c r="X43">
        <f t="shared" si="1"/>
        <v>1</v>
      </c>
    </row>
    <row r="44" spans="1:24">
      <c r="A44" t="s">
        <v>25</v>
      </c>
      <c r="B44">
        <f t="shared" si="0"/>
        <v>11</v>
      </c>
      <c r="E44" s="3"/>
      <c r="H44" s="1" t="str">
        <f t="shared" si="4"/>
        <v/>
      </c>
      <c r="K44" s="1" t="str">
        <f t="shared" si="2"/>
        <v/>
      </c>
      <c r="N44" s="1" t="str">
        <f t="shared" si="5"/>
        <v>x</v>
      </c>
      <c r="Q44" s="1" t="str">
        <f t="shared" si="3"/>
        <v/>
      </c>
      <c r="X44">
        <f t="shared" si="1"/>
        <v>1</v>
      </c>
    </row>
    <row r="45" spans="1:24">
      <c r="B45">
        <f t="shared" si="0"/>
        <v>11.25</v>
      </c>
      <c r="E45" s="3"/>
      <c r="H45" s="1" t="str">
        <f t="shared" si="4"/>
        <v/>
      </c>
      <c r="K45" s="1" t="str">
        <f t="shared" si="2"/>
        <v/>
      </c>
      <c r="N45" s="1" t="str">
        <f t="shared" si="5"/>
        <v>x</v>
      </c>
      <c r="Q45" s="1" t="str">
        <f t="shared" si="3"/>
        <v/>
      </c>
      <c r="X45">
        <f t="shared" si="1"/>
        <v>1</v>
      </c>
    </row>
    <row r="46" spans="1:24">
      <c r="B46">
        <f t="shared" si="0"/>
        <v>11.5</v>
      </c>
      <c r="E46" s="3"/>
      <c r="H46" s="1" t="str">
        <f t="shared" si="4"/>
        <v>x</v>
      </c>
      <c r="K46" s="1" t="str">
        <f t="shared" si="2"/>
        <v/>
      </c>
      <c r="N46" s="1" t="str">
        <f t="shared" si="5"/>
        <v/>
      </c>
      <c r="Q46" s="1" t="str">
        <f t="shared" si="3"/>
        <v/>
      </c>
      <c r="X46">
        <f t="shared" si="1"/>
        <v>1</v>
      </c>
    </row>
    <row r="47" spans="1:24" ht="13.5" thickBot="1">
      <c r="B47">
        <f t="shared" si="0"/>
        <v>11.75</v>
      </c>
      <c r="E47" s="4"/>
      <c r="H47" s="1" t="str">
        <f t="shared" si="4"/>
        <v>x</v>
      </c>
      <c r="K47" s="1" t="str">
        <f t="shared" si="2"/>
        <v/>
      </c>
      <c r="N47" s="1" t="str">
        <f t="shared" si="5"/>
        <v/>
      </c>
      <c r="Q47" s="1" t="str">
        <f t="shared" si="3"/>
        <v/>
      </c>
      <c r="X47">
        <f t="shared" si="1"/>
        <v>1</v>
      </c>
    </row>
    <row r="48" spans="1:24">
      <c r="A48" t="s">
        <v>26</v>
      </c>
      <c r="B48">
        <f t="shared" si="0"/>
        <v>12</v>
      </c>
      <c r="E48" s="1" t="str">
        <f>IF(COUNTA(E4),E4,"")</f>
        <v/>
      </c>
      <c r="H48" s="1" t="str">
        <f t="shared" si="4"/>
        <v>x</v>
      </c>
      <c r="K48" s="1" t="str">
        <f t="shared" si="2"/>
        <v/>
      </c>
      <c r="N48" s="1" t="str">
        <f t="shared" si="5"/>
        <v/>
      </c>
      <c r="Q48" s="1" t="str">
        <f t="shared" si="3"/>
        <v>x</v>
      </c>
      <c r="X48">
        <f t="shared" si="1"/>
        <v>2</v>
      </c>
    </row>
    <row r="49" spans="1:24">
      <c r="B49">
        <f t="shared" si="0"/>
        <v>12.25</v>
      </c>
      <c r="E49" s="1" t="str">
        <f t="shared" ref="E49:E112" si="6">IF(COUNTA(E5),E5,"")</f>
        <v/>
      </c>
      <c r="H49" s="1" t="str">
        <f t="shared" si="4"/>
        <v>x</v>
      </c>
      <c r="K49" s="1" t="str">
        <f t="shared" si="2"/>
        <v/>
      </c>
      <c r="N49" s="1" t="str">
        <f t="shared" si="5"/>
        <v/>
      </c>
      <c r="Q49" s="1" t="str">
        <f t="shared" si="3"/>
        <v>x</v>
      </c>
      <c r="X49">
        <f t="shared" si="1"/>
        <v>2</v>
      </c>
    </row>
    <row r="50" spans="1:24">
      <c r="B50">
        <f t="shared" si="0"/>
        <v>12.5</v>
      </c>
      <c r="E50" s="1" t="str">
        <f t="shared" si="6"/>
        <v/>
      </c>
      <c r="H50" s="1" t="str">
        <f t="shared" si="4"/>
        <v>x</v>
      </c>
      <c r="K50" s="1" t="str">
        <f t="shared" si="2"/>
        <v/>
      </c>
      <c r="N50" s="1" t="str">
        <f t="shared" si="5"/>
        <v/>
      </c>
      <c r="Q50" s="1" t="str">
        <f t="shared" si="3"/>
        <v>x</v>
      </c>
      <c r="X50">
        <f t="shared" si="1"/>
        <v>2</v>
      </c>
    </row>
    <row r="51" spans="1:24">
      <c r="B51">
        <f t="shared" si="0"/>
        <v>12.75</v>
      </c>
      <c r="E51" s="1" t="str">
        <f t="shared" si="6"/>
        <v/>
      </c>
      <c r="H51" s="1" t="str">
        <f t="shared" si="4"/>
        <v/>
      </c>
      <c r="K51" s="1" t="str">
        <f t="shared" si="2"/>
        <v/>
      </c>
      <c r="N51" s="1" t="str">
        <f t="shared" si="5"/>
        <v/>
      </c>
      <c r="Q51" s="1" t="str">
        <f t="shared" si="3"/>
        <v>x</v>
      </c>
      <c r="X51">
        <f t="shared" si="1"/>
        <v>1</v>
      </c>
    </row>
    <row r="52" spans="1:24">
      <c r="A52" t="s">
        <v>27</v>
      </c>
      <c r="B52">
        <f t="shared" si="0"/>
        <v>13</v>
      </c>
      <c r="E52" s="1" t="str">
        <f t="shared" si="6"/>
        <v/>
      </c>
      <c r="H52" s="1" t="str">
        <f t="shared" si="4"/>
        <v/>
      </c>
      <c r="K52" s="1" t="str">
        <f t="shared" si="2"/>
        <v>x</v>
      </c>
      <c r="N52" s="1" t="str">
        <f t="shared" si="5"/>
        <v/>
      </c>
      <c r="Q52" s="1" t="str">
        <f t="shared" si="3"/>
        <v>x</v>
      </c>
      <c r="X52">
        <f t="shared" si="1"/>
        <v>2</v>
      </c>
    </row>
    <row r="53" spans="1:24">
      <c r="B53">
        <f t="shared" si="0"/>
        <v>13.25</v>
      </c>
      <c r="E53" s="1" t="str">
        <f t="shared" si="6"/>
        <v/>
      </c>
      <c r="H53" s="1" t="str">
        <f t="shared" si="4"/>
        <v/>
      </c>
      <c r="K53" s="1" t="str">
        <f t="shared" si="2"/>
        <v>x</v>
      </c>
      <c r="N53" s="1" t="str">
        <f t="shared" si="5"/>
        <v/>
      </c>
      <c r="Q53" s="1" t="str">
        <f t="shared" si="3"/>
        <v/>
      </c>
      <c r="X53">
        <f t="shared" si="1"/>
        <v>1</v>
      </c>
    </row>
    <row r="54" spans="1:24">
      <c r="B54">
        <f t="shared" si="0"/>
        <v>13.5</v>
      </c>
      <c r="E54" s="1" t="str">
        <f t="shared" si="6"/>
        <v/>
      </c>
      <c r="H54" s="1" t="str">
        <f t="shared" si="4"/>
        <v/>
      </c>
      <c r="K54" s="1" t="str">
        <f t="shared" si="2"/>
        <v>x</v>
      </c>
      <c r="N54" s="1" t="str">
        <f t="shared" si="5"/>
        <v/>
      </c>
      <c r="Q54" s="1" t="str">
        <f t="shared" si="3"/>
        <v/>
      </c>
      <c r="X54">
        <f t="shared" si="1"/>
        <v>1</v>
      </c>
    </row>
    <row r="55" spans="1:24">
      <c r="B55">
        <f t="shared" si="0"/>
        <v>13.75</v>
      </c>
      <c r="E55" s="1" t="str">
        <f t="shared" si="6"/>
        <v/>
      </c>
      <c r="H55" s="1" t="str">
        <f t="shared" si="4"/>
        <v/>
      </c>
      <c r="K55" s="1" t="str">
        <f t="shared" si="2"/>
        <v>x</v>
      </c>
      <c r="N55" s="1" t="str">
        <f t="shared" si="5"/>
        <v/>
      </c>
      <c r="Q55" s="1" t="str">
        <f t="shared" si="3"/>
        <v/>
      </c>
      <c r="X55">
        <f t="shared" si="1"/>
        <v>1</v>
      </c>
    </row>
    <row r="56" spans="1:24">
      <c r="A56" t="s">
        <v>28</v>
      </c>
      <c r="B56">
        <f t="shared" si="0"/>
        <v>14</v>
      </c>
      <c r="E56" s="1" t="str">
        <f t="shared" si="6"/>
        <v/>
      </c>
      <c r="H56" s="1" t="str">
        <f t="shared" si="4"/>
        <v/>
      </c>
      <c r="K56" s="1" t="str">
        <f t="shared" si="2"/>
        <v/>
      </c>
      <c r="N56" s="1" t="str">
        <f t="shared" si="5"/>
        <v/>
      </c>
      <c r="Q56" s="1" t="str">
        <f t="shared" si="3"/>
        <v/>
      </c>
      <c r="X56">
        <f t="shared" si="1"/>
        <v>0</v>
      </c>
    </row>
    <row r="57" spans="1:24">
      <c r="B57">
        <f t="shared" si="0"/>
        <v>14.25</v>
      </c>
      <c r="E57" s="1" t="str">
        <f t="shared" si="6"/>
        <v/>
      </c>
      <c r="H57" s="1" t="str">
        <f t="shared" si="4"/>
        <v/>
      </c>
      <c r="K57" s="1" t="str">
        <f t="shared" si="2"/>
        <v/>
      </c>
      <c r="N57" s="1" t="str">
        <f t="shared" si="5"/>
        <v/>
      </c>
      <c r="Q57" s="1" t="str">
        <f t="shared" si="3"/>
        <v/>
      </c>
      <c r="X57">
        <f t="shared" si="1"/>
        <v>0</v>
      </c>
    </row>
    <row r="58" spans="1:24">
      <c r="B58">
        <f t="shared" si="0"/>
        <v>14.5</v>
      </c>
      <c r="E58" s="1" t="str">
        <f t="shared" si="6"/>
        <v/>
      </c>
      <c r="H58" s="1" t="str">
        <f t="shared" si="4"/>
        <v/>
      </c>
      <c r="K58" s="1" t="str">
        <f t="shared" si="2"/>
        <v/>
      </c>
      <c r="N58" s="1" t="str">
        <f t="shared" si="5"/>
        <v/>
      </c>
      <c r="Q58" s="1" t="str">
        <f t="shared" si="3"/>
        <v/>
      </c>
      <c r="X58">
        <f t="shared" si="1"/>
        <v>0</v>
      </c>
    </row>
    <row r="59" spans="1:24">
      <c r="B59">
        <f t="shared" si="0"/>
        <v>14.75</v>
      </c>
      <c r="E59" s="1" t="str">
        <f t="shared" si="6"/>
        <v/>
      </c>
      <c r="H59" s="1" t="str">
        <f t="shared" si="4"/>
        <v/>
      </c>
      <c r="K59" s="1" t="str">
        <f t="shared" si="2"/>
        <v/>
      </c>
      <c r="N59" s="1" t="str">
        <f t="shared" si="5"/>
        <v/>
      </c>
      <c r="Q59" s="1" t="str">
        <f t="shared" si="3"/>
        <v/>
      </c>
      <c r="X59">
        <f t="shared" si="1"/>
        <v>0</v>
      </c>
    </row>
    <row r="60" spans="1:24">
      <c r="A60" t="s">
        <v>29</v>
      </c>
      <c r="B60">
        <f t="shared" si="0"/>
        <v>15</v>
      </c>
      <c r="E60" s="1" t="str">
        <f t="shared" si="6"/>
        <v/>
      </c>
      <c r="H60" s="1" t="str">
        <f t="shared" si="4"/>
        <v/>
      </c>
      <c r="K60" s="1" t="str">
        <f t="shared" si="2"/>
        <v/>
      </c>
      <c r="N60" s="1" t="str">
        <f t="shared" si="5"/>
        <v/>
      </c>
      <c r="Q60" s="1" t="str">
        <f t="shared" si="3"/>
        <v/>
      </c>
      <c r="X60">
        <f t="shared" si="1"/>
        <v>0</v>
      </c>
    </row>
    <row r="61" spans="1:24">
      <c r="B61">
        <f t="shared" si="0"/>
        <v>15.25</v>
      </c>
      <c r="E61" s="1" t="str">
        <f t="shared" si="6"/>
        <v/>
      </c>
      <c r="H61" s="1" t="str">
        <f t="shared" si="4"/>
        <v/>
      </c>
      <c r="K61" s="1" t="str">
        <f t="shared" si="2"/>
        <v/>
      </c>
      <c r="N61" s="1" t="str">
        <f t="shared" si="5"/>
        <v/>
      </c>
      <c r="Q61" s="1" t="str">
        <f t="shared" si="3"/>
        <v/>
      </c>
      <c r="X61">
        <f t="shared" si="1"/>
        <v>0</v>
      </c>
    </row>
    <row r="62" spans="1:24">
      <c r="B62">
        <f t="shared" si="0"/>
        <v>15.5</v>
      </c>
      <c r="E62" s="1" t="str">
        <f t="shared" si="6"/>
        <v/>
      </c>
      <c r="H62" s="1" t="str">
        <f t="shared" si="4"/>
        <v/>
      </c>
      <c r="K62" s="1" t="str">
        <f t="shared" si="2"/>
        <v/>
      </c>
      <c r="N62" s="1" t="str">
        <f t="shared" si="5"/>
        <v/>
      </c>
      <c r="Q62" s="1" t="str">
        <f t="shared" si="3"/>
        <v/>
      </c>
      <c r="X62">
        <f t="shared" si="1"/>
        <v>0</v>
      </c>
    </row>
    <row r="63" spans="1:24">
      <c r="B63">
        <f t="shared" si="0"/>
        <v>15.75</v>
      </c>
      <c r="E63" s="1" t="str">
        <f t="shared" si="6"/>
        <v/>
      </c>
      <c r="H63" s="1" t="str">
        <f t="shared" si="4"/>
        <v/>
      </c>
      <c r="K63" s="1" t="str">
        <f t="shared" si="2"/>
        <v/>
      </c>
      <c r="N63" s="1" t="str">
        <f t="shared" si="5"/>
        <v/>
      </c>
      <c r="Q63" s="1" t="str">
        <f t="shared" si="3"/>
        <v/>
      </c>
      <c r="X63">
        <f t="shared" si="1"/>
        <v>0</v>
      </c>
    </row>
    <row r="64" spans="1:24">
      <c r="A64" t="s">
        <v>30</v>
      </c>
      <c r="B64">
        <f t="shared" si="0"/>
        <v>16</v>
      </c>
      <c r="E64" s="1" t="str">
        <f t="shared" si="6"/>
        <v/>
      </c>
      <c r="H64" s="1" t="str">
        <f t="shared" si="4"/>
        <v/>
      </c>
      <c r="K64" s="1" t="str">
        <f t="shared" si="2"/>
        <v/>
      </c>
      <c r="N64" s="1" t="str">
        <f t="shared" si="5"/>
        <v/>
      </c>
      <c r="Q64" s="1" t="str">
        <f t="shared" si="3"/>
        <v/>
      </c>
      <c r="X64">
        <f t="shared" si="1"/>
        <v>0</v>
      </c>
    </row>
    <row r="65" spans="1:24">
      <c r="B65">
        <f t="shared" si="0"/>
        <v>16.25</v>
      </c>
      <c r="E65" s="1" t="str">
        <f t="shared" si="6"/>
        <v/>
      </c>
      <c r="H65" s="1" t="str">
        <f t="shared" si="4"/>
        <v/>
      </c>
      <c r="K65" s="1" t="str">
        <f t="shared" si="2"/>
        <v/>
      </c>
      <c r="N65" s="1" t="str">
        <f t="shared" si="5"/>
        <v/>
      </c>
      <c r="Q65" s="1" t="str">
        <f t="shared" si="3"/>
        <v/>
      </c>
      <c r="X65">
        <f t="shared" si="1"/>
        <v>0</v>
      </c>
    </row>
    <row r="66" spans="1:24">
      <c r="B66">
        <f t="shared" si="0"/>
        <v>16.5</v>
      </c>
      <c r="E66" s="1" t="str">
        <f t="shared" si="6"/>
        <v/>
      </c>
      <c r="H66" s="1" t="str">
        <f t="shared" si="4"/>
        <v/>
      </c>
      <c r="K66" s="1" t="str">
        <f t="shared" si="2"/>
        <v/>
      </c>
      <c r="N66" s="1" t="str">
        <f t="shared" si="5"/>
        <v/>
      </c>
      <c r="Q66" s="1" t="str">
        <f t="shared" si="3"/>
        <v/>
      </c>
      <c r="X66">
        <f t="shared" si="1"/>
        <v>0</v>
      </c>
    </row>
    <row r="67" spans="1:24">
      <c r="B67">
        <f t="shared" si="0"/>
        <v>16.75</v>
      </c>
      <c r="E67" s="1" t="str">
        <f t="shared" si="6"/>
        <v/>
      </c>
      <c r="H67" s="1" t="str">
        <f t="shared" si="4"/>
        <v/>
      </c>
      <c r="K67" s="1" t="str">
        <f t="shared" si="2"/>
        <v/>
      </c>
      <c r="N67" s="1" t="str">
        <f t="shared" si="5"/>
        <v/>
      </c>
      <c r="Q67" s="1" t="str">
        <f t="shared" si="3"/>
        <v/>
      </c>
      <c r="X67">
        <f t="shared" si="1"/>
        <v>0</v>
      </c>
    </row>
    <row r="68" spans="1:24">
      <c r="A68" t="s">
        <v>31</v>
      </c>
      <c r="B68">
        <f t="shared" si="0"/>
        <v>17</v>
      </c>
      <c r="E68" s="1" t="str">
        <f t="shared" si="6"/>
        <v/>
      </c>
      <c r="H68" s="1" t="str">
        <f t="shared" si="4"/>
        <v/>
      </c>
      <c r="K68" s="1" t="str">
        <f t="shared" si="2"/>
        <v>x</v>
      </c>
      <c r="N68" s="1" t="str">
        <f t="shared" si="5"/>
        <v/>
      </c>
      <c r="Q68" s="1" t="str">
        <f t="shared" si="3"/>
        <v>x</v>
      </c>
      <c r="X68">
        <f t="shared" si="1"/>
        <v>2</v>
      </c>
    </row>
    <row r="69" spans="1:24">
      <c r="B69">
        <f t="shared" ref="B69:B132" si="7">B68+0.25</f>
        <v>17.25</v>
      </c>
      <c r="E69" s="1" t="str">
        <f t="shared" si="6"/>
        <v/>
      </c>
      <c r="H69" s="1" t="str">
        <f t="shared" si="4"/>
        <v/>
      </c>
      <c r="K69" s="1" t="str">
        <f t="shared" si="2"/>
        <v>x</v>
      </c>
      <c r="N69" s="1" t="str">
        <f t="shared" si="5"/>
        <v>x</v>
      </c>
      <c r="Q69" s="1" t="str">
        <f t="shared" si="3"/>
        <v>x</v>
      </c>
      <c r="X69">
        <f t="shared" ref="X69:X132" si="8">COUNTIF(E69:Q69,"x")</f>
        <v>3</v>
      </c>
    </row>
    <row r="70" spans="1:24">
      <c r="B70">
        <f t="shared" si="7"/>
        <v>17.5</v>
      </c>
      <c r="E70" s="1" t="str">
        <f t="shared" si="6"/>
        <v/>
      </c>
      <c r="H70" s="1" t="str">
        <f t="shared" si="4"/>
        <v/>
      </c>
      <c r="K70" s="1" t="str">
        <f t="shared" si="2"/>
        <v>x</v>
      </c>
      <c r="N70" s="1" t="str">
        <f t="shared" si="5"/>
        <v>x</v>
      </c>
      <c r="Q70" s="1" t="str">
        <f t="shared" si="3"/>
        <v>x</v>
      </c>
      <c r="X70">
        <f t="shared" si="8"/>
        <v>3</v>
      </c>
    </row>
    <row r="71" spans="1:24">
      <c r="B71">
        <f t="shared" si="7"/>
        <v>17.75</v>
      </c>
      <c r="E71" s="1" t="str">
        <f t="shared" si="6"/>
        <v/>
      </c>
      <c r="H71" s="1" t="str">
        <f t="shared" si="4"/>
        <v/>
      </c>
      <c r="K71" s="1" t="str">
        <f t="shared" si="2"/>
        <v>x</v>
      </c>
      <c r="N71" s="1" t="str">
        <f t="shared" si="5"/>
        <v>x</v>
      </c>
      <c r="Q71" s="1" t="str">
        <f t="shared" si="3"/>
        <v>x</v>
      </c>
      <c r="X71">
        <f t="shared" si="8"/>
        <v>3</v>
      </c>
    </row>
    <row r="72" spans="1:24">
      <c r="A72" t="s">
        <v>32</v>
      </c>
      <c r="B72">
        <f t="shared" si="7"/>
        <v>18</v>
      </c>
      <c r="E72" s="1" t="str">
        <f t="shared" si="6"/>
        <v/>
      </c>
      <c r="H72" s="1" t="str">
        <f t="shared" si="4"/>
        <v/>
      </c>
      <c r="K72" s="1" t="str">
        <f t="shared" si="2"/>
        <v/>
      </c>
      <c r="N72" s="1" t="str">
        <f t="shared" si="5"/>
        <v>x</v>
      </c>
      <c r="Q72" s="1" t="str">
        <f t="shared" si="3"/>
        <v>x</v>
      </c>
      <c r="X72">
        <f t="shared" si="8"/>
        <v>2</v>
      </c>
    </row>
    <row r="73" spans="1:24">
      <c r="B73">
        <f t="shared" si="7"/>
        <v>18.25</v>
      </c>
      <c r="E73" s="1" t="str">
        <f t="shared" si="6"/>
        <v>x</v>
      </c>
      <c r="H73" s="1" t="str">
        <f t="shared" si="4"/>
        <v/>
      </c>
      <c r="K73" s="1" t="str">
        <f t="shared" si="2"/>
        <v/>
      </c>
      <c r="N73" s="1" t="str">
        <f t="shared" si="5"/>
        <v>x</v>
      </c>
      <c r="Q73" s="1" t="str">
        <f t="shared" si="3"/>
        <v/>
      </c>
      <c r="X73">
        <f t="shared" si="8"/>
        <v>2</v>
      </c>
    </row>
    <row r="74" spans="1:24">
      <c r="B74">
        <f t="shared" si="7"/>
        <v>18.5</v>
      </c>
      <c r="E74" s="1" t="str">
        <f t="shared" si="6"/>
        <v>x</v>
      </c>
      <c r="H74" s="1" t="str">
        <f t="shared" si="4"/>
        <v>x</v>
      </c>
      <c r="K74" s="1" t="str">
        <f t="shared" si="2"/>
        <v/>
      </c>
      <c r="N74" s="1" t="str">
        <f t="shared" si="5"/>
        <v/>
      </c>
      <c r="Q74" s="1" t="str">
        <f t="shared" si="3"/>
        <v/>
      </c>
      <c r="X74">
        <f t="shared" si="8"/>
        <v>2</v>
      </c>
    </row>
    <row r="75" spans="1:24">
      <c r="B75">
        <f t="shared" si="7"/>
        <v>18.75</v>
      </c>
      <c r="E75" s="1" t="str">
        <f t="shared" si="6"/>
        <v>x</v>
      </c>
      <c r="H75" s="1" t="str">
        <f t="shared" si="4"/>
        <v>x</v>
      </c>
      <c r="K75" s="1" t="str">
        <f t="shared" si="2"/>
        <v/>
      </c>
      <c r="N75" s="1" t="str">
        <f t="shared" si="5"/>
        <v/>
      </c>
      <c r="Q75" s="1" t="str">
        <f t="shared" si="3"/>
        <v/>
      </c>
      <c r="X75">
        <f t="shared" si="8"/>
        <v>2</v>
      </c>
    </row>
    <row r="76" spans="1:24">
      <c r="A76" t="s">
        <v>33</v>
      </c>
      <c r="B76">
        <f t="shared" si="7"/>
        <v>19</v>
      </c>
      <c r="E76" s="1" t="str">
        <f t="shared" si="6"/>
        <v>x</v>
      </c>
      <c r="H76" s="1" t="str">
        <f t="shared" si="4"/>
        <v>x</v>
      </c>
      <c r="K76" s="1" t="str">
        <f t="shared" si="2"/>
        <v/>
      </c>
      <c r="N76" s="1" t="str">
        <f t="shared" si="5"/>
        <v/>
      </c>
      <c r="Q76" s="1" t="str">
        <f t="shared" si="3"/>
        <v/>
      </c>
      <c r="X76">
        <f t="shared" si="8"/>
        <v>2</v>
      </c>
    </row>
    <row r="77" spans="1:24">
      <c r="B77">
        <f t="shared" si="7"/>
        <v>19.25</v>
      </c>
      <c r="E77" s="1" t="str">
        <f t="shared" si="6"/>
        <v>x</v>
      </c>
      <c r="H77" s="1" t="str">
        <f t="shared" si="4"/>
        <v>x</v>
      </c>
      <c r="K77" s="1" t="str">
        <f t="shared" si="2"/>
        <v/>
      </c>
      <c r="N77" s="1" t="str">
        <f t="shared" si="5"/>
        <v/>
      </c>
      <c r="Q77" s="1" t="str">
        <f t="shared" si="3"/>
        <v/>
      </c>
      <c r="X77">
        <f t="shared" si="8"/>
        <v>2</v>
      </c>
    </row>
    <row r="78" spans="1:24">
      <c r="B78">
        <f t="shared" si="7"/>
        <v>19.5</v>
      </c>
      <c r="E78" s="1" t="str">
        <f t="shared" si="6"/>
        <v>x</v>
      </c>
      <c r="H78" s="1" t="str">
        <f t="shared" si="4"/>
        <v>x</v>
      </c>
      <c r="K78" s="1" t="str">
        <f t="shared" si="2"/>
        <v/>
      </c>
      <c r="N78" s="1" t="str">
        <f t="shared" si="5"/>
        <v/>
      </c>
      <c r="Q78" s="1" t="str">
        <f t="shared" si="3"/>
        <v/>
      </c>
      <c r="X78">
        <f t="shared" si="8"/>
        <v>2</v>
      </c>
    </row>
    <row r="79" spans="1:24">
      <c r="B79">
        <f t="shared" si="7"/>
        <v>19.75</v>
      </c>
      <c r="E79" s="1" t="str">
        <f t="shared" si="6"/>
        <v>x</v>
      </c>
      <c r="H79" s="1" t="str">
        <f t="shared" si="4"/>
        <v/>
      </c>
      <c r="K79" s="1" t="str">
        <f t="shared" si="2"/>
        <v/>
      </c>
      <c r="N79" s="1" t="str">
        <f t="shared" si="5"/>
        <v/>
      </c>
      <c r="Q79" s="1" t="str">
        <f t="shared" si="3"/>
        <v/>
      </c>
      <c r="X79">
        <f t="shared" si="8"/>
        <v>1</v>
      </c>
    </row>
    <row r="80" spans="1:24">
      <c r="A80" t="s">
        <v>34</v>
      </c>
      <c r="B80">
        <f t="shared" si="7"/>
        <v>20</v>
      </c>
      <c r="E80" s="1" t="str">
        <f t="shared" si="6"/>
        <v/>
      </c>
      <c r="H80" s="1" t="str">
        <f t="shared" si="4"/>
        <v/>
      </c>
      <c r="K80" s="1" t="str">
        <f t="shared" si="2"/>
        <v/>
      </c>
      <c r="N80" s="1" t="str">
        <f t="shared" si="5"/>
        <v/>
      </c>
      <c r="Q80" s="1" t="str">
        <f t="shared" si="3"/>
        <v/>
      </c>
      <c r="X80">
        <f t="shared" si="8"/>
        <v>0</v>
      </c>
    </row>
    <row r="81" spans="1:24">
      <c r="B81">
        <f t="shared" si="7"/>
        <v>20.25</v>
      </c>
      <c r="E81" s="1" t="str">
        <f t="shared" si="6"/>
        <v/>
      </c>
      <c r="H81" s="1" t="str">
        <f t="shared" si="4"/>
        <v/>
      </c>
      <c r="K81" s="1" t="str">
        <f t="shared" si="2"/>
        <v/>
      </c>
      <c r="N81" s="1" t="str">
        <f t="shared" si="5"/>
        <v/>
      </c>
      <c r="Q81" s="1" t="str">
        <f t="shared" si="3"/>
        <v/>
      </c>
      <c r="X81">
        <f t="shared" si="8"/>
        <v>0</v>
      </c>
    </row>
    <row r="82" spans="1:24">
      <c r="B82">
        <f t="shared" si="7"/>
        <v>20.5</v>
      </c>
      <c r="E82" s="1" t="str">
        <f t="shared" si="6"/>
        <v/>
      </c>
      <c r="H82" s="1" t="str">
        <f t="shared" si="4"/>
        <v/>
      </c>
      <c r="K82" s="1" t="str">
        <f t="shared" si="2"/>
        <v/>
      </c>
      <c r="N82" s="1" t="str">
        <f t="shared" si="5"/>
        <v/>
      </c>
      <c r="Q82" s="1" t="str">
        <f t="shared" si="3"/>
        <v/>
      </c>
      <c r="X82">
        <f t="shared" si="8"/>
        <v>0</v>
      </c>
    </row>
    <row r="83" spans="1:24">
      <c r="B83">
        <f t="shared" si="7"/>
        <v>20.75</v>
      </c>
      <c r="E83" s="1" t="str">
        <f t="shared" si="6"/>
        <v/>
      </c>
      <c r="H83" s="1" t="str">
        <f t="shared" si="4"/>
        <v/>
      </c>
      <c r="K83" s="1" t="str">
        <f t="shared" si="2"/>
        <v/>
      </c>
      <c r="N83" s="1" t="str">
        <f t="shared" si="5"/>
        <v/>
      </c>
      <c r="Q83" s="1" t="str">
        <f t="shared" si="3"/>
        <v/>
      </c>
      <c r="X83">
        <f t="shared" si="8"/>
        <v>0</v>
      </c>
    </row>
    <row r="84" spans="1:24">
      <c r="A84" t="s">
        <v>35</v>
      </c>
      <c r="B84">
        <f t="shared" si="7"/>
        <v>21</v>
      </c>
      <c r="E84" s="1" t="str">
        <f t="shared" si="6"/>
        <v/>
      </c>
      <c r="H84" s="1" t="str">
        <f t="shared" si="4"/>
        <v/>
      </c>
      <c r="K84" s="1" t="str">
        <f t="shared" si="2"/>
        <v>x</v>
      </c>
      <c r="N84" s="1" t="str">
        <f t="shared" si="5"/>
        <v/>
      </c>
      <c r="Q84" s="1" t="str">
        <f t="shared" si="3"/>
        <v/>
      </c>
      <c r="X84">
        <f t="shared" si="8"/>
        <v>1</v>
      </c>
    </row>
    <row r="85" spans="1:24">
      <c r="B85">
        <f t="shared" si="7"/>
        <v>21.25</v>
      </c>
      <c r="E85" s="1" t="str">
        <f t="shared" si="6"/>
        <v/>
      </c>
      <c r="H85" s="1" t="str">
        <f t="shared" si="4"/>
        <v/>
      </c>
      <c r="K85" s="1" t="str">
        <f t="shared" ref="K85:K148" si="9">IF(COUNTA(K69),K69,"")</f>
        <v>x</v>
      </c>
      <c r="N85" s="1" t="str">
        <f t="shared" si="5"/>
        <v/>
      </c>
      <c r="Q85" s="1" t="str">
        <f t="shared" si="3"/>
        <v/>
      </c>
      <c r="X85">
        <f t="shared" si="8"/>
        <v>1</v>
      </c>
    </row>
    <row r="86" spans="1:24">
      <c r="B86">
        <f t="shared" si="7"/>
        <v>21.5</v>
      </c>
      <c r="E86" s="1" t="str">
        <f t="shared" si="6"/>
        <v/>
      </c>
      <c r="H86" s="1" t="str">
        <f t="shared" si="4"/>
        <v/>
      </c>
      <c r="K86" s="1" t="str">
        <f t="shared" si="9"/>
        <v>x</v>
      </c>
      <c r="N86" s="1" t="str">
        <f t="shared" si="5"/>
        <v/>
      </c>
      <c r="Q86" s="1" t="str">
        <f t="shared" si="3"/>
        <v/>
      </c>
      <c r="X86">
        <f t="shared" si="8"/>
        <v>1</v>
      </c>
    </row>
    <row r="87" spans="1:24">
      <c r="B87">
        <f t="shared" si="7"/>
        <v>21.75</v>
      </c>
      <c r="E87" s="1" t="str">
        <f t="shared" si="6"/>
        <v/>
      </c>
      <c r="H87" s="1" t="str">
        <f t="shared" si="4"/>
        <v/>
      </c>
      <c r="K87" s="1" t="str">
        <f t="shared" si="9"/>
        <v>x</v>
      </c>
      <c r="N87" s="1" t="str">
        <f t="shared" si="5"/>
        <v/>
      </c>
      <c r="Q87" s="1" t="str">
        <f t="shared" si="3"/>
        <v/>
      </c>
      <c r="X87">
        <f t="shared" si="8"/>
        <v>1</v>
      </c>
    </row>
    <row r="88" spans="1:24">
      <c r="A88" t="s">
        <v>36</v>
      </c>
      <c r="B88">
        <f t="shared" si="7"/>
        <v>22</v>
      </c>
      <c r="E88" s="1" t="str">
        <f t="shared" si="6"/>
        <v/>
      </c>
      <c r="H88" s="1" t="str">
        <f t="shared" si="4"/>
        <v/>
      </c>
      <c r="K88" s="1" t="str">
        <f t="shared" si="9"/>
        <v/>
      </c>
      <c r="N88" s="1" t="str">
        <f t="shared" si="5"/>
        <v/>
      </c>
      <c r="Q88" s="1" t="str">
        <f t="shared" si="3"/>
        <v>x</v>
      </c>
      <c r="X88">
        <f t="shared" si="8"/>
        <v>1</v>
      </c>
    </row>
    <row r="89" spans="1:24">
      <c r="B89">
        <f t="shared" si="7"/>
        <v>22.25</v>
      </c>
      <c r="E89" s="1" t="str">
        <f t="shared" si="6"/>
        <v/>
      </c>
      <c r="H89" s="1" t="str">
        <f t="shared" si="4"/>
        <v/>
      </c>
      <c r="K89" s="1" t="str">
        <f t="shared" si="9"/>
        <v/>
      </c>
      <c r="N89" s="1" t="str">
        <f t="shared" si="5"/>
        <v/>
      </c>
      <c r="Q89" s="1" t="str">
        <f t="shared" ref="Q89:Q152" si="10">IF(COUNTA(Q69),Q69,"")</f>
        <v>x</v>
      </c>
      <c r="X89">
        <f t="shared" si="8"/>
        <v>1</v>
      </c>
    </row>
    <row r="90" spans="1:24">
      <c r="B90">
        <f t="shared" si="7"/>
        <v>22.5</v>
      </c>
      <c r="E90" s="1" t="str">
        <f t="shared" si="6"/>
        <v/>
      </c>
      <c r="H90" s="1" t="str">
        <f t="shared" si="4"/>
        <v/>
      </c>
      <c r="K90" s="1" t="str">
        <f t="shared" si="9"/>
        <v/>
      </c>
      <c r="N90" s="1" t="str">
        <f t="shared" si="5"/>
        <v/>
      </c>
      <c r="Q90" s="1" t="str">
        <f t="shared" si="10"/>
        <v>x</v>
      </c>
      <c r="X90">
        <f t="shared" si="8"/>
        <v>1</v>
      </c>
    </row>
    <row r="91" spans="1:24">
      <c r="B91">
        <f t="shared" si="7"/>
        <v>22.75</v>
      </c>
      <c r="E91" s="1" t="str">
        <f t="shared" si="6"/>
        <v/>
      </c>
      <c r="H91" s="1" t="str">
        <f t="shared" si="4"/>
        <v/>
      </c>
      <c r="K91" s="1" t="str">
        <f t="shared" si="9"/>
        <v/>
      </c>
      <c r="N91" s="1" t="str">
        <f t="shared" si="5"/>
        <v/>
      </c>
      <c r="Q91" s="1" t="str">
        <f t="shared" si="10"/>
        <v>x</v>
      </c>
      <c r="X91">
        <f t="shared" si="8"/>
        <v>1</v>
      </c>
    </row>
    <row r="92" spans="1:24">
      <c r="A92" t="s">
        <v>37</v>
      </c>
      <c r="B92">
        <f t="shared" si="7"/>
        <v>23</v>
      </c>
      <c r="E92" s="1" t="str">
        <f t="shared" si="6"/>
        <v/>
      </c>
      <c r="H92" s="1" t="str">
        <f t="shared" si="4"/>
        <v/>
      </c>
      <c r="K92" s="1" t="str">
        <f t="shared" si="9"/>
        <v/>
      </c>
      <c r="N92" s="1" t="str">
        <f t="shared" si="5"/>
        <v/>
      </c>
      <c r="Q92" s="1" t="str">
        <f t="shared" si="10"/>
        <v>x</v>
      </c>
      <c r="X92">
        <f t="shared" si="8"/>
        <v>1</v>
      </c>
    </row>
    <row r="93" spans="1:24">
      <c r="B93">
        <f t="shared" si="7"/>
        <v>23.25</v>
      </c>
      <c r="E93" s="1" t="str">
        <f t="shared" si="6"/>
        <v/>
      </c>
      <c r="H93" s="1" t="str">
        <f t="shared" si="4"/>
        <v/>
      </c>
      <c r="K93" s="1" t="str">
        <f t="shared" si="9"/>
        <v/>
      </c>
      <c r="N93" s="1" t="str">
        <f t="shared" si="5"/>
        <v/>
      </c>
      <c r="Q93" s="1" t="str">
        <f t="shared" si="10"/>
        <v/>
      </c>
      <c r="X93">
        <f t="shared" si="8"/>
        <v>0</v>
      </c>
    </row>
    <row r="94" spans="1:24">
      <c r="B94">
        <f t="shared" si="7"/>
        <v>23.5</v>
      </c>
      <c r="E94" s="1" t="str">
        <f t="shared" si="6"/>
        <v/>
      </c>
      <c r="H94" s="1" t="str">
        <f t="shared" si="4"/>
        <v/>
      </c>
      <c r="K94" s="1" t="str">
        <f t="shared" si="9"/>
        <v/>
      </c>
      <c r="N94" s="1" t="str">
        <f t="shared" si="5"/>
        <v/>
      </c>
      <c r="Q94" s="1" t="str">
        <f t="shared" si="10"/>
        <v/>
      </c>
      <c r="X94">
        <f t="shared" si="8"/>
        <v>0</v>
      </c>
    </row>
    <row r="95" spans="1:24">
      <c r="B95">
        <f t="shared" si="7"/>
        <v>23.75</v>
      </c>
      <c r="E95" s="1" t="str">
        <f t="shared" si="6"/>
        <v/>
      </c>
      <c r="H95" s="1" t="str">
        <f t="shared" si="4"/>
        <v/>
      </c>
      <c r="K95" s="1" t="str">
        <f t="shared" si="9"/>
        <v/>
      </c>
      <c r="N95" s="1" t="str">
        <f t="shared" si="5"/>
        <v/>
      </c>
      <c r="Q95" s="1" t="str">
        <f t="shared" si="10"/>
        <v/>
      </c>
      <c r="X95">
        <f t="shared" si="8"/>
        <v>0</v>
      </c>
    </row>
    <row r="96" spans="1:24">
      <c r="A96" t="s">
        <v>38</v>
      </c>
      <c r="B96">
        <f t="shared" si="7"/>
        <v>24</v>
      </c>
      <c r="E96" s="1" t="str">
        <f t="shared" si="6"/>
        <v/>
      </c>
      <c r="H96" s="1" t="str">
        <f t="shared" si="4"/>
        <v/>
      </c>
      <c r="K96" s="1" t="str">
        <f t="shared" si="9"/>
        <v/>
      </c>
      <c r="N96" s="1" t="str">
        <f t="shared" si="5"/>
        <v/>
      </c>
      <c r="Q96" s="1" t="str">
        <f t="shared" si="10"/>
        <v/>
      </c>
      <c r="X96">
        <f t="shared" si="8"/>
        <v>0</v>
      </c>
    </row>
    <row r="97" spans="1:24">
      <c r="B97">
        <f t="shared" si="7"/>
        <v>24.25</v>
      </c>
      <c r="E97" s="1" t="str">
        <f t="shared" si="6"/>
        <v/>
      </c>
      <c r="H97" s="1" t="str">
        <f t="shared" ref="H97:H160" si="11">IF(COUNTA(H69),H69,"")</f>
        <v/>
      </c>
      <c r="K97" s="1" t="str">
        <f t="shared" si="9"/>
        <v/>
      </c>
      <c r="N97" s="1" t="str">
        <f t="shared" ref="N97:N160" si="12">IF(COUNTA(N69),N69,"")</f>
        <v>x</v>
      </c>
      <c r="Q97" s="1" t="str">
        <f t="shared" si="10"/>
        <v/>
      </c>
      <c r="X97">
        <f t="shared" si="8"/>
        <v>1</v>
      </c>
    </row>
    <row r="98" spans="1:24">
      <c r="B98">
        <f t="shared" si="7"/>
        <v>24.5</v>
      </c>
      <c r="E98" s="1" t="str">
        <f t="shared" si="6"/>
        <v/>
      </c>
      <c r="H98" s="1" t="str">
        <f t="shared" si="11"/>
        <v/>
      </c>
      <c r="K98" s="1" t="str">
        <f t="shared" si="9"/>
        <v/>
      </c>
      <c r="N98" s="1" t="str">
        <f t="shared" si="12"/>
        <v>x</v>
      </c>
      <c r="Q98" s="1" t="str">
        <f t="shared" si="10"/>
        <v/>
      </c>
      <c r="X98">
        <f t="shared" si="8"/>
        <v>1</v>
      </c>
    </row>
    <row r="99" spans="1:24">
      <c r="B99">
        <f t="shared" si="7"/>
        <v>24.75</v>
      </c>
      <c r="E99" s="1" t="str">
        <f t="shared" si="6"/>
        <v/>
      </c>
      <c r="H99" s="1" t="str">
        <f t="shared" si="11"/>
        <v/>
      </c>
      <c r="K99" s="1" t="str">
        <f t="shared" si="9"/>
        <v/>
      </c>
      <c r="N99" s="1" t="str">
        <f t="shared" si="12"/>
        <v>x</v>
      </c>
      <c r="Q99" s="1" t="str">
        <f t="shared" si="10"/>
        <v/>
      </c>
      <c r="X99">
        <f t="shared" si="8"/>
        <v>1</v>
      </c>
    </row>
    <row r="100" spans="1:24">
      <c r="A100" t="s">
        <v>39</v>
      </c>
      <c r="B100">
        <f t="shared" si="7"/>
        <v>25</v>
      </c>
      <c r="E100" s="1" t="str">
        <f t="shared" si="6"/>
        <v/>
      </c>
      <c r="H100" s="1" t="str">
        <f t="shared" si="11"/>
        <v/>
      </c>
      <c r="K100" s="1" t="str">
        <f t="shared" si="9"/>
        <v>x</v>
      </c>
      <c r="N100" s="1" t="str">
        <f t="shared" si="12"/>
        <v>x</v>
      </c>
      <c r="Q100" s="1" t="str">
        <f t="shared" si="10"/>
        <v/>
      </c>
      <c r="X100">
        <f t="shared" si="8"/>
        <v>2</v>
      </c>
    </row>
    <row r="101" spans="1:24">
      <c r="B101">
        <f t="shared" si="7"/>
        <v>25.25</v>
      </c>
      <c r="E101" s="1" t="str">
        <f t="shared" si="6"/>
        <v/>
      </c>
      <c r="H101" s="1" t="str">
        <f t="shared" si="11"/>
        <v/>
      </c>
      <c r="K101" s="1" t="str">
        <f t="shared" si="9"/>
        <v>x</v>
      </c>
      <c r="N101" s="1" t="str">
        <f t="shared" si="12"/>
        <v>x</v>
      </c>
      <c r="Q101" s="1" t="str">
        <f t="shared" si="10"/>
        <v/>
      </c>
      <c r="X101">
        <f t="shared" si="8"/>
        <v>2</v>
      </c>
    </row>
    <row r="102" spans="1:24">
      <c r="B102">
        <f t="shared" si="7"/>
        <v>25.5</v>
      </c>
      <c r="E102" s="1" t="str">
        <f t="shared" si="6"/>
        <v/>
      </c>
      <c r="H102" s="1" t="str">
        <f t="shared" si="11"/>
        <v>x</v>
      </c>
      <c r="K102" s="1" t="str">
        <f t="shared" si="9"/>
        <v>x</v>
      </c>
      <c r="N102" s="1" t="str">
        <f t="shared" si="12"/>
        <v/>
      </c>
      <c r="Q102" s="1" t="str">
        <f t="shared" si="10"/>
        <v/>
      </c>
      <c r="X102">
        <f t="shared" si="8"/>
        <v>2</v>
      </c>
    </row>
    <row r="103" spans="1:24">
      <c r="B103">
        <f t="shared" si="7"/>
        <v>25.75</v>
      </c>
      <c r="E103" s="1" t="str">
        <f t="shared" si="6"/>
        <v/>
      </c>
      <c r="H103" s="1" t="str">
        <f t="shared" si="11"/>
        <v>x</v>
      </c>
      <c r="K103" s="1" t="str">
        <f t="shared" si="9"/>
        <v>x</v>
      </c>
      <c r="N103" s="1" t="str">
        <f t="shared" si="12"/>
        <v/>
      </c>
      <c r="Q103" s="1" t="str">
        <f t="shared" si="10"/>
        <v/>
      </c>
      <c r="X103">
        <f t="shared" si="8"/>
        <v>2</v>
      </c>
    </row>
    <row r="104" spans="1:24">
      <c r="A104" t="s">
        <v>40</v>
      </c>
      <c r="B104">
        <f t="shared" si="7"/>
        <v>26</v>
      </c>
      <c r="E104" s="1" t="str">
        <f t="shared" si="6"/>
        <v/>
      </c>
      <c r="H104" s="1" t="str">
        <f t="shared" si="11"/>
        <v>x</v>
      </c>
      <c r="K104" s="1" t="str">
        <f t="shared" si="9"/>
        <v/>
      </c>
      <c r="N104" s="1" t="str">
        <f t="shared" si="12"/>
        <v/>
      </c>
      <c r="Q104" s="1" t="str">
        <f t="shared" si="10"/>
        <v/>
      </c>
      <c r="X104">
        <f t="shared" si="8"/>
        <v>1</v>
      </c>
    </row>
    <row r="105" spans="1:24">
      <c r="B105">
        <f t="shared" si="7"/>
        <v>26.25</v>
      </c>
      <c r="E105" s="1" t="str">
        <f t="shared" si="6"/>
        <v/>
      </c>
      <c r="H105" s="1" t="str">
        <f t="shared" si="11"/>
        <v>x</v>
      </c>
      <c r="K105" s="1" t="str">
        <f t="shared" si="9"/>
        <v/>
      </c>
      <c r="N105" s="1" t="str">
        <f t="shared" si="12"/>
        <v/>
      </c>
      <c r="Q105" s="1" t="str">
        <f t="shared" si="10"/>
        <v/>
      </c>
      <c r="X105">
        <f t="shared" si="8"/>
        <v>1</v>
      </c>
    </row>
    <row r="106" spans="1:24">
      <c r="B106">
        <f t="shared" si="7"/>
        <v>26.5</v>
      </c>
      <c r="E106" s="1" t="str">
        <f t="shared" si="6"/>
        <v/>
      </c>
      <c r="H106" s="1" t="str">
        <f t="shared" si="11"/>
        <v>x</v>
      </c>
      <c r="K106" s="1" t="str">
        <f t="shared" si="9"/>
        <v/>
      </c>
      <c r="N106" s="1" t="str">
        <f t="shared" si="12"/>
        <v/>
      </c>
      <c r="Q106" s="1" t="str">
        <f t="shared" si="10"/>
        <v/>
      </c>
      <c r="X106">
        <f t="shared" si="8"/>
        <v>1</v>
      </c>
    </row>
    <row r="107" spans="1:24">
      <c r="B107">
        <f t="shared" si="7"/>
        <v>26.75</v>
      </c>
      <c r="E107" s="1" t="str">
        <f t="shared" si="6"/>
        <v/>
      </c>
      <c r="H107" s="1" t="str">
        <f t="shared" si="11"/>
        <v/>
      </c>
      <c r="K107" s="1" t="str">
        <f t="shared" si="9"/>
        <v/>
      </c>
      <c r="N107" s="1" t="str">
        <f t="shared" si="12"/>
        <v/>
      </c>
      <c r="Q107" s="1" t="str">
        <f t="shared" si="10"/>
        <v/>
      </c>
      <c r="X107">
        <f t="shared" si="8"/>
        <v>0</v>
      </c>
    </row>
    <row r="108" spans="1:24">
      <c r="A108" t="s">
        <v>41</v>
      </c>
      <c r="B108">
        <f t="shared" si="7"/>
        <v>27</v>
      </c>
      <c r="E108" s="1" t="str">
        <f t="shared" si="6"/>
        <v/>
      </c>
      <c r="H108" s="1" t="str">
        <f t="shared" si="11"/>
        <v/>
      </c>
      <c r="K108" s="1" t="str">
        <f t="shared" si="9"/>
        <v/>
      </c>
      <c r="N108" s="1" t="str">
        <f t="shared" si="12"/>
        <v/>
      </c>
      <c r="Q108" s="1" t="str">
        <f t="shared" si="10"/>
        <v>x</v>
      </c>
      <c r="X108">
        <f t="shared" si="8"/>
        <v>1</v>
      </c>
    </row>
    <row r="109" spans="1:24">
      <c r="B109">
        <f t="shared" si="7"/>
        <v>27.25</v>
      </c>
      <c r="E109" s="1" t="str">
        <f t="shared" si="6"/>
        <v/>
      </c>
      <c r="H109" s="1" t="str">
        <f t="shared" si="11"/>
        <v/>
      </c>
      <c r="K109" s="1" t="str">
        <f t="shared" si="9"/>
        <v/>
      </c>
      <c r="N109" s="1" t="str">
        <f t="shared" si="12"/>
        <v/>
      </c>
      <c r="Q109" s="1" t="str">
        <f t="shared" si="10"/>
        <v>x</v>
      </c>
      <c r="X109">
        <f t="shared" si="8"/>
        <v>1</v>
      </c>
    </row>
    <row r="110" spans="1:24">
      <c r="B110">
        <f t="shared" si="7"/>
        <v>27.5</v>
      </c>
      <c r="E110" s="1" t="str">
        <f t="shared" si="6"/>
        <v/>
      </c>
      <c r="H110" s="1" t="str">
        <f t="shared" si="11"/>
        <v/>
      </c>
      <c r="K110" s="1" t="str">
        <f t="shared" si="9"/>
        <v/>
      </c>
      <c r="N110" s="1" t="str">
        <f t="shared" si="12"/>
        <v/>
      </c>
      <c r="Q110" s="1" t="str">
        <f t="shared" si="10"/>
        <v>x</v>
      </c>
      <c r="X110">
        <f t="shared" si="8"/>
        <v>1</v>
      </c>
    </row>
    <row r="111" spans="1:24">
      <c r="B111">
        <f t="shared" si="7"/>
        <v>27.75</v>
      </c>
      <c r="E111" s="1" t="str">
        <f t="shared" si="6"/>
        <v/>
      </c>
      <c r="H111" s="1" t="str">
        <f t="shared" si="11"/>
        <v/>
      </c>
      <c r="K111" s="1" t="str">
        <f t="shared" si="9"/>
        <v/>
      </c>
      <c r="N111" s="1" t="str">
        <f t="shared" si="12"/>
        <v/>
      </c>
      <c r="Q111" s="1" t="str">
        <f t="shared" si="10"/>
        <v>x</v>
      </c>
      <c r="X111">
        <f t="shared" si="8"/>
        <v>1</v>
      </c>
    </row>
    <row r="112" spans="1:24">
      <c r="A112" t="s">
        <v>42</v>
      </c>
      <c r="B112">
        <f t="shared" si="7"/>
        <v>28</v>
      </c>
      <c r="E112" s="1" t="str">
        <f t="shared" si="6"/>
        <v/>
      </c>
      <c r="H112" s="1" t="str">
        <f t="shared" si="11"/>
        <v/>
      </c>
      <c r="K112" s="1" t="str">
        <f t="shared" si="9"/>
        <v/>
      </c>
      <c r="N112" s="1" t="str">
        <f t="shared" si="12"/>
        <v/>
      </c>
      <c r="Q112" s="1" t="str">
        <f t="shared" si="10"/>
        <v>x</v>
      </c>
      <c r="X112">
        <f t="shared" si="8"/>
        <v>1</v>
      </c>
    </row>
    <row r="113" spans="1:24">
      <c r="B113">
        <f t="shared" si="7"/>
        <v>28.25</v>
      </c>
      <c r="E113" s="1" t="str">
        <f t="shared" ref="E113:E176" si="13">IF(COUNTA(E69),E69,"")</f>
        <v/>
      </c>
      <c r="H113" s="1" t="str">
        <f t="shared" si="11"/>
        <v/>
      </c>
      <c r="K113" s="1" t="str">
        <f t="shared" si="9"/>
        <v/>
      </c>
      <c r="N113" s="1" t="str">
        <f t="shared" si="12"/>
        <v/>
      </c>
      <c r="Q113" s="1" t="str">
        <f t="shared" si="10"/>
        <v/>
      </c>
      <c r="X113">
        <f t="shared" si="8"/>
        <v>0</v>
      </c>
    </row>
    <row r="114" spans="1:24">
      <c r="B114">
        <f t="shared" si="7"/>
        <v>28.5</v>
      </c>
      <c r="E114" s="1" t="str">
        <f t="shared" si="13"/>
        <v/>
      </c>
      <c r="H114" s="1" t="str">
        <f t="shared" si="11"/>
        <v/>
      </c>
      <c r="K114" s="1" t="str">
        <f t="shared" si="9"/>
        <v/>
      </c>
      <c r="N114" s="1" t="str">
        <f t="shared" si="12"/>
        <v/>
      </c>
      <c r="Q114" s="1" t="str">
        <f t="shared" si="10"/>
        <v/>
      </c>
      <c r="X114">
        <f t="shared" si="8"/>
        <v>0</v>
      </c>
    </row>
    <row r="115" spans="1:24">
      <c r="B115">
        <f t="shared" si="7"/>
        <v>28.75</v>
      </c>
      <c r="E115" s="1" t="str">
        <f t="shared" si="13"/>
        <v/>
      </c>
      <c r="H115" s="1" t="str">
        <f t="shared" si="11"/>
        <v/>
      </c>
      <c r="K115" s="1" t="str">
        <f t="shared" si="9"/>
        <v/>
      </c>
      <c r="N115" s="1" t="str">
        <f t="shared" si="12"/>
        <v/>
      </c>
      <c r="Q115" s="1" t="str">
        <f t="shared" si="10"/>
        <v/>
      </c>
      <c r="X115">
        <f t="shared" si="8"/>
        <v>0</v>
      </c>
    </row>
    <row r="116" spans="1:24">
      <c r="A116" t="s">
        <v>43</v>
      </c>
      <c r="B116">
        <f t="shared" si="7"/>
        <v>29</v>
      </c>
      <c r="E116" s="1" t="str">
        <f t="shared" si="13"/>
        <v/>
      </c>
      <c r="H116" s="1" t="str">
        <f t="shared" si="11"/>
        <v/>
      </c>
      <c r="K116" s="1" t="str">
        <f t="shared" si="9"/>
        <v>x</v>
      </c>
      <c r="N116" s="1" t="str">
        <f t="shared" si="12"/>
        <v/>
      </c>
      <c r="Q116" s="1" t="str">
        <f t="shared" si="10"/>
        <v/>
      </c>
      <c r="X116">
        <f t="shared" si="8"/>
        <v>1</v>
      </c>
    </row>
    <row r="117" spans="1:24">
      <c r="B117">
        <f t="shared" si="7"/>
        <v>29.25</v>
      </c>
      <c r="E117" s="1" t="str">
        <f t="shared" si="13"/>
        <v>x</v>
      </c>
      <c r="H117" s="1" t="str">
        <f t="shared" si="11"/>
        <v/>
      </c>
      <c r="K117" s="1" t="str">
        <f t="shared" si="9"/>
        <v>x</v>
      </c>
      <c r="N117" s="1" t="str">
        <f t="shared" si="12"/>
        <v/>
      </c>
      <c r="Q117" s="1" t="str">
        <f t="shared" si="10"/>
        <v/>
      </c>
      <c r="X117">
        <f t="shared" si="8"/>
        <v>2</v>
      </c>
    </row>
    <row r="118" spans="1:24">
      <c r="B118">
        <f t="shared" si="7"/>
        <v>29.5</v>
      </c>
      <c r="E118" s="1" t="str">
        <f t="shared" si="13"/>
        <v>x</v>
      </c>
      <c r="H118" s="1" t="str">
        <f t="shared" si="11"/>
        <v/>
      </c>
      <c r="K118" s="1" t="str">
        <f t="shared" si="9"/>
        <v>x</v>
      </c>
      <c r="N118" s="1" t="str">
        <f t="shared" si="12"/>
        <v/>
      </c>
      <c r="Q118" s="1" t="str">
        <f t="shared" si="10"/>
        <v/>
      </c>
      <c r="X118">
        <f t="shared" si="8"/>
        <v>2</v>
      </c>
    </row>
    <row r="119" spans="1:24">
      <c r="B119">
        <f t="shared" si="7"/>
        <v>29.75</v>
      </c>
      <c r="E119" s="1" t="str">
        <f t="shared" si="13"/>
        <v>x</v>
      </c>
      <c r="H119" s="1" t="str">
        <f t="shared" si="11"/>
        <v/>
      </c>
      <c r="K119" s="1" t="str">
        <f t="shared" si="9"/>
        <v>x</v>
      </c>
      <c r="N119" s="1" t="str">
        <f t="shared" si="12"/>
        <v/>
      </c>
      <c r="Q119" s="1" t="str">
        <f t="shared" si="10"/>
        <v/>
      </c>
      <c r="X119">
        <f t="shared" si="8"/>
        <v>2</v>
      </c>
    </row>
    <row r="120" spans="1:24">
      <c r="A120" t="s">
        <v>44</v>
      </c>
      <c r="B120">
        <f t="shared" si="7"/>
        <v>30</v>
      </c>
      <c r="E120" s="1" t="str">
        <f t="shared" si="13"/>
        <v>x</v>
      </c>
      <c r="H120" s="1" t="str">
        <f t="shared" si="11"/>
        <v/>
      </c>
      <c r="K120" s="1" t="str">
        <f t="shared" si="9"/>
        <v/>
      </c>
      <c r="N120" s="1" t="str">
        <f t="shared" si="12"/>
        <v/>
      </c>
      <c r="Q120" s="1" t="str">
        <f t="shared" si="10"/>
        <v/>
      </c>
      <c r="X120">
        <f t="shared" si="8"/>
        <v>1</v>
      </c>
    </row>
    <row r="121" spans="1:24">
      <c r="B121">
        <f t="shared" si="7"/>
        <v>30.25</v>
      </c>
      <c r="E121" s="1" t="str">
        <f t="shared" si="13"/>
        <v>x</v>
      </c>
      <c r="H121" s="1" t="str">
        <f t="shared" si="11"/>
        <v/>
      </c>
      <c r="K121" s="1" t="str">
        <f t="shared" si="9"/>
        <v/>
      </c>
      <c r="N121" s="1" t="str">
        <f t="shared" si="12"/>
        <v/>
      </c>
      <c r="Q121" s="1" t="str">
        <f t="shared" si="10"/>
        <v/>
      </c>
      <c r="X121">
        <f t="shared" si="8"/>
        <v>1</v>
      </c>
    </row>
    <row r="122" spans="1:24">
      <c r="B122">
        <f t="shared" si="7"/>
        <v>30.5</v>
      </c>
      <c r="E122" s="1" t="str">
        <f t="shared" si="13"/>
        <v>x</v>
      </c>
      <c r="H122" s="1" t="str">
        <f t="shared" si="11"/>
        <v/>
      </c>
      <c r="K122" s="1" t="str">
        <f t="shared" si="9"/>
        <v/>
      </c>
      <c r="N122" s="1" t="str">
        <f t="shared" si="12"/>
        <v/>
      </c>
      <c r="Q122" s="1" t="str">
        <f t="shared" si="10"/>
        <v/>
      </c>
      <c r="X122">
        <f t="shared" si="8"/>
        <v>1</v>
      </c>
    </row>
    <row r="123" spans="1:24">
      <c r="B123">
        <f t="shared" si="7"/>
        <v>30.75</v>
      </c>
      <c r="E123" s="1" t="str">
        <f t="shared" si="13"/>
        <v>x</v>
      </c>
      <c r="H123" s="1" t="str">
        <f t="shared" si="11"/>
        <v/>
      </c>
      <c r="K123" s="1" t="str">
        <f t="shared" si="9"/>
        <v/>
      </c>
      <c r="N123" s="1" t="str">
        <f t="shared" si="12"/>
        <v/>
      </c>
      <c r="Q123" s="1" t="str">
        <f t="shared" si="10"/>
        <v/>
      </c>
      <c r="X123">
        <f t="shared" si="8"/>
        <v>1</v>
      </c>
    </row>
    <row r="124" spans="1:24">
      <c r="A124" t="s">
        <v>45</v>
      </c>
      <c r="B124">
        <f t="shared" si="7"/>
        <v>31</v>
      </c>
      <c r="E124" s="1" t="str">
        <f t="shared" si="13"/>
        <v/>
      </c>
      <c r="H124" s="1" t="str">
        <f t="shared" si="11"/>
        <v/>
      </c>
      <c r="K124" s="1" t="str">
        <f t="shared" si="9"/>
        <v/>
      </c>
      <c r="N124" s="1" t="str">
        <f t="shared" si="12"/>
        <v/>
      </c>
      <c r="Q124" s="1" t="str">
        <f t="shared" si="10"/>
        <v/>
      </c>
      <c r="X124">
        <f t="shared" si="8"/>
        <v>0</v>
      </c>
    </row>
    <row r="125" spans="1:24">
      <c r="B125">
        <f t="shared" si="7"/>
        <v>31.25</v>
      </c>
      <c r="E125" s="1" t="str">
        <f t="shared" si="13"/>
        <v/>
      </c>
      <c r="H125" s="1" t="str">
        <f t="shared" si="11"/>
        <v/>
      </c>
      <c r="K125" s="1" t="str">
        <f t="shared" si="9"/>
        <v/>
      </c>
      <c r="N125" s="1" t="str">
        <f t="shared" si="12"/>
        <v>x</v>
      </c>
      <c r="Q125" s="1" t="str">
        <f t="shared" si="10"/>
        <v/>
      </c>
      <c r="X125">
        <f t="shared" si="8"/>
        <v>1</v>
      </c>
    </row>
    <row r="126" spans="1:24">
      <c r="B126">
        <f t="shared" si="7"/>
        <v>31.5</v>
      </c>
      <c r="E126" s="1" t="str">
        <f t="shared" si="13"/>
        <v/>
      </c>
      <c r="H126" s="1" t="str">
        <f t="shared" si="11"/>
        <v/>
      </c>
      <c r="K126" s="1" t="str">
        <f t="shared" si="9"/>
        <v/>
      </c>
      <c r="N126" s="1" t="str">
        <f t="shared" si="12"/>
        <v>x</v>
      </c>
      <c r="Q126" s="1" t="str">
        <f t="shared" si="10"/>
        <v/>
      </c>
      <c r="X126">
        <f t="shared" si="8"/>
        <v>1</v>
      </c>
    </row>
    <row r="127" spans="1:24">
      <c r="B127">
        <f t="shared" si="7"/>
        <v>31.75</v>
      </c>
      <c r="E127" s="1" t="str">
        <f t="shared" si="13"/>
        <v/>
      </c>
      <c r="H127" s="1" t="str">
        <f t="shared" si="11"/>
        <v/>
      </c>
      <c r="K127" s="1" t="str">
        <f t="shared" si="9"/>
        <v/>
      </c>
      <c r="N127" s="1" t="str">
        <f t="shared" si="12"/>
        <v>x</v>
      </c>
      <c r="Q127" s="1" t="str">
        <f t="shared" si="10"/>
        <v/>
      </c>
      <c r="X127">
        <f t="shared" si="8"/>
        <v>1</v>
      </c>
    </row>
    <row r="128" spans="1:24">
      <c r="A128" t="s">
        <v>46</v>
      </c>
      <c r="B128">
        <f t="shared" si="7"/>
        <v>32</v>
      </c>
      <c r="E128" s="1" t="str">
        <f t="shared" si="13"/>
        <v/>
      </c>
      <c r="H128" s="1" t="str">
        <f t="shared" si="11"/>
        <v/>
      </c>
      <c r="K128" s="1" t="str">
        <f t="shared" si="9"/>
        <v/>
      </c>
      <c r="N128" s="1" t="str">
        <f t="shared" si="12"/>
        <v>x</v>
      </c>
      <c r="Q128" s="1" t="str">
        <f t="shared" si="10"/>
        <v>x</v>
      </c>
      <c r="X128">
        <f t="shared" si="8"/>
        <v>2</v>
      </c>
    </row>
    <row r="129" spans="1:24">
      <c r="B129">
        <f t="shared" si="7"/>
        <v>32.25</v>
      </c>
      <c r="E129" s="1" t="str">
        <f t="shared" si="13"/>
        <v/>
      </c>
      <c r="H129" s="1" t="str">
        <f t="shared" si="11"/>
        <v/>
      </c>
      <c r="K129" s="1" t="str">
        <f t="shared" si="9"/>
        <v/>
      </c>
      <c r="N129" s="1" t="str">
        <f t="shared" si="12"/>
        <v>x</v>
      </c>
      <c r="Q129" s="1" t="str">
        <f t="shared" si="10"/>
        <v>x</v>
      </c>
      <c r="X129">
        <f t="shared" si="8"/>
        <v>2</v>
      </c>
    </row>
    <row r="130" spans="1:24">
      <c r="B130">
        <f t="shared" si="7"/>
        <v>32.5</v>
      </c>
      <c r="E130" s="1" t="str">
        <f t="shared" si="13"/>
        <v/>
      </c>
      <c r="H130" s="1" t="str">
        <f t="shared" si="11"/>
        <v>x</v>
      </c>
      <c r="K130" s="1" t="str">
        <f t="shared" si="9"/>
        <v/>
      </c>
      <c r="N130" s="1" t="str">
        <f t="shared" si="12"/>
        <v/>
      </c>
      <c r="Q130" s="1" t="str">
        <f t="shared" si="10"/>
        <v>x</v>
      </c>
      <c r="X130">
        <f t="shared" si="8"/>
        <v>2</v>
      </c>
    </row>
    <row r="131" spans="1:24">
      <c r="B131">
        <f t="shared" si="7"/>
        <v>32.75</v>
      </c>
      <c r="E131" s="1" t="str">
        <f t="shared" si="13"/>
        <v/>
      </c>
      <c r="H131" s="1" t="str">
        <f t="shared" si="11"/>
        <v>x</v>
      </c>
      <c r="K131" s="1" t="str">
        <f t="shared" si="9"/>
        <v/>
      </c>
      <c r="N131" s="1" t="str">
        <f t="shared" si="12"/>
        <v/>
      </c>
      <c r="Q131" s="1" t="str">
        <f t="shared" si="10"/>
        <v>x</v>
      </c>
      <c r="X131">
        <f t="shared" si="8"/>
        <v>2</v>
      </c>
    </row>
    <row r="132" spans="1:24">
      <c r="A132" t="s">
        <v>47</v>
      </c>
      <c r="B132">
        <f t="shared" si="7"/>
        <v>33</v>
      </c>
      <c r="E132" s="1" t="str">
        <f t="shared" si="13"/>
        <v/>
      </c>
      <c r="H132" s="1" t="str">
        <f t="shared" si="11"/>
        <v>x</v>
      </c>
      <c r="K132" s="1" t="str">
        <f t="shared" si="9"/>
        <v>x</v>
      </c>
      <c r="N132" s="1" t="str">
        <f t="shared" si="12"/>
        <v/>
      </c>
      <c r="Q132" s="1" t="str">
        <f t="shared" si="10"/>
        <v>x</v>
      </c>
      <c r="X132">
        <f t="shared" si="8"/>
        <v>3</v>
      </c>
    </row>
    <row r="133" spans="1:24">
      <c r="B133">
        <f t="shared" ref="B133:B179" si="14">B132+0.25</f>
        <v>33.25</v>
      </c>
      <c r="E133" s="1" t="str">
        <f t="shared" si="13"/>
        <v/>
      </c>
      <c r="H133" s="1" t="str">
        <f t="shared" si="11"/>
        <v>x</v>
      </c>
      <c r="K133" s="1" t="str">
        <f t="shared" si="9"/>
        <v>x</v>
      </c>
      <c r="N133" s="1" t="str">
        <f t="shared" si="12"/>
        <v/>
      </c>
      <c r="Q133" s="1" t="str">
        <f t="shared" si="10"/>
        <v/>
      </c>
      <c r="X133">
        <f t="shared" ref="X133:X179" si="15">COUNTIF(E133:Q133,"x")</f>
        <v>2</v>
      </c>
    </row>
    <row r="134" spans="1:24">
      <c r="B134">
        <f t="shared" si="14"/>
        <v>33.5</v>
      </c>
      <c r="E134" s="1" t="str">
        <f t="shared" si="13"/>
        <v/>
      </c>
      <c r="H134" s="1" t="str">
        <f t="shared" si="11"/>
        <v>x</v>
      </c>
      <c r="K134" s="1" t="str">
        <f t="shared" si="9"/>
        <v>x</v>
      </c>
      <c r="N134" s="1" t="str">
        <f t="shared" si="12"/>
        <v/>
      </c>
      <c r="Q134" s="1" t="str">
        <f t="shared" si="10"/>
        <v/>
      </c>
      <c r="X134">
        <f t="shared" si="15"/>
        <v>2</v>
      </c>
    </row>
    <row r="135" spans="1:24">
      <c r="B135">
        <f t="shared" si="14"/>
        <v>33.75</v>
      </c>
      <c r="E135" s="1" t="str">
        <f t="shared" si="13"/>
        <v/>
      </c>
      <c r="H135" s="1" t="str">
        <f t="shared" si="11"/>
        <v/>
      </c>
      <c r="K135" s="1" t="str">
        <f t="shared" si="9"/>
        <v>x</v>
      </c>
      <c r="N135" s="1" t="str">
        <f t="shared" si="12"/>
        <v/>
      </c>
      <c r="Q135" s="1" t="str">
        <f t="shared" si="10"/>
        <v/>
      </c>
      <c r="X135">
        <f t="shared" si="15"/>
        <v>1</v>
      </c>
    </row>
    <row r="136" spans="1:24">
      <c r="A136" t="s">
        <v>48</v>
      </c>
      <c r="B136">
        <f t="shared" si="14"/>
        <v>34</v>
      </c>
      <c r="E136" s="1" t="str">
        <f t="shared" si="13"/>
        <v/>
      </c>
      <c r="H136" s="1" t="str">
        <f t="shared" si="11"/>
        <v/>
      </c>
      <c r="K136" s="1" t="str">
        <f t="shared" si="9"/>
        <v/>
      </c>
      <c r="N136" s="1" t="str">
        <f t="shared" si="12"/>
        <v/>
      </c>
      <c r="Q136" s="1" t="str">
        <f t="shared" si="10"/>
        <v/>
      </c>
      <c r="X136">
        <f t="shared" si="15"/>
        <v>0</v>
      </c>
    </row>
    <row r="137" spans="1:24">
      <c r="B137">
        <f t="shared" si="14"/>
        <v>34.25</v>
      </c>
      <c r="E137" s="1" t="str">
        <f t="shared" si="13"/>
        <v/>
      </c>
      <c r="H137" s="1" t="str">
        <f t="shared" si="11"/>
        <v/>
      </c>
      <c r="K137" s="1" t="str">
        <f t="shared" si="9"/>
        <v/>
      </c>
      <c r="N137" s="1" t="str">
        <f t="shared" si="12"/>
        <v/>
      </c>
      <c r="Q137" s="1" t="str">
        <f t="shared" si="10"/>
        <v/>
      </c>
      <c r="X137">
        <f t="shared" si="15"/>
        <v>0</v>
      </c>
    </row>
    <row r="138" spans="1:24">
      <c r="B138">
        <f t="shared" si="14"/>
        <v>34.5</v>
      </c>
      <c r="E138" s="1" t="str">
        <f t="shared" si="13"/>
        <v/>
      </c>
      <c r="H138" s="1" t="str">
        <f t="shared" si="11"/>
        <v/>
      </c>
      <c r="K138" s="1" t="str">
        <f t="shared" si="9"/>
        <v/>
      </c>
      <c r="N138" s="1" t="str">
        <f t="shared" si="12"/>
        <v/>
      </c>
      <c r="Q138" s="1" t="str">
        <f t="shared" si="10"/>
        <v/>
      </c>
      <c r="X138">
        <f t="shared" si="15"/>
        <v>0</v>
      </c>
    </row>
    <row r="139" spans="1:24">
      <c r="B139">
        <f t="shared" si="14"/>
        <v>34.75</v>
      </c>
      <c r="E139" s="1" t="str">
        <f t="shared" si="13"/>
        <v/>
      </c>
      <c r="H139" s="1" t="str">
        <f t="shared" si="11"/>
        <v/>
      </c>
      <c r="K139" s="1" t="str">
        <f t="shared" si="9"/>
        <v/>
      </c>
      <c r="N139" s="1" t="str">
        <f t="shared" si="12"/>
        <v/>
      </c>
      <c r="Q139" s="1" t="str">
        <f t="shared" si="10"/>
        <v/>
      </c>
      <c r="X139">
        <f t="shared" si="15"/>
        <v>0</v>
      </c>
    </row>
    <row r="140" spans="1:24">
      <c r="A140" t="s">
        <v>49</v>
      </c>
      <c r="B140">
        <f t="shared" si="14"/>
        <v>35</v>
      </c>
      <c r="E140" s="1" t="str">
        <f t="shared" si="13"/>
        <v/>
      </c>
      <c r="H140" s="1" t="str">
        <f t="shared" si="11"/>
        <v/>
      </c>
      <c r="K140" s="1" t="str">
        <f t="shared" si="9"/>
        <v/>
      </c>
      <c r="N140" s="1" t="str">
        <f t="shared" si="12"/>
        <v/>
      </c>
      <c r="Q140" s="1" t="str">
        <f t="shared" si="10"/>
        <v/>
      </c>
      <c r="X140">
        <f t="shared" si="15"/>
        <v>0</v>
      </c>
    </row>
    <row r="141" spans="1:24">
      <c r="B141">
        <f t="shared" si="14"/>
        <v>35.25</v>
      </c>
      <c r="E141" s="1" t="str">
        <f t="shared" si="13"/>
        <v/>
      </c>
      <c r="H141" s="1" t="str">
        <f t="shared" si="11"/>
        <v/>
      </c>
      <c r="K141" s="1" t="str">
        <f t="shared" si="9"/>
        <v/>
      </c>
      <c r="N141" s="1" t="str">
        <f t="shared" si="12"/>
        <v/>
      </c>
      <c r="Q141" s="1" t="str">
        <f t="shared" si="10"/>
        <v/>
      </c>
      <c r="X141">
        <f t="shared" si="15"/>
        <v>0</v>
      </c>
    </row>
    <row r="142" spans="1:24">
      <c r="B142">
        <f t="shared" si="14"/>
        <v>35.5</v>
      </c>
      <c r="E142" s="1" t="str">
        <f t="shared" si="13"/>
        <v/>
      </c>
      <c r="H142" s="1" t="str">
        <f t="shared" si="11"/>
        <v/>
      </c>
      <c r="K142" s="1" t="str">
        <f t="shared" si="9"/>
        <v/>
      </c>
      <c r="N142" s="1" t="str">
        <f t="shared" si="12"/>
        <v/>
      </c>
      <c r="Q142" s="1" t="str">
        <f t="shared" si="10"/>
        <v/>
      </c>
      <c r="X142">
        <f t="shared" si="15"/>
        <v>0</v>
      </c>
    </row>
    <row r="143" spans="1:24">
      <c r="B143">
        <f t="shared" si="14"/>
        <v>35.75</v>
      </c>
      <c r="E143" s="1" t="str">
        <f t="shared" si="13"/>
        <v/>
      </c>
      <c r="H143" s="1" t="str">
        <f t="shared" si="11"/>
        <v/>
      </c>
      <c r="K143" s="1" t="str">
        <f t="shared" si="9"/>
        <v/>
      </c>
      <c r="N143" s="1" t="str">
        <f t="shared" si="12"/>
        <v/>
      </c>
      <c r="Q143" s="1" t="str">
        <f t="shared" si="10"/>
        <v/>
      </c>
      <c r="X143">
        <f t="shared" si="15"/>
        <v>0</v>
      </c>
    </row>
    <row r="144" spans="1:24">
      <c r="A144" t="s">
        <v>50</v>
      </c>
      <c r="B144">
        <f t="shared" si="14"/>
        <v>36</v>
      </c>
      <c r="E144" s="1" t="str">
        <f t="shared" si="13"/>
        <v/>
      </c>
      <c r="H144" s="1" t="str">
        <f t="shared" si="11"/>
        <v/>
      </c>
      <c r="K144" s="1" t="str">
        <f t="shared" si="9"/>
        <v/>
      </c>
      <c r="N144" s="1" t="str">
        <f t="shared" si="12"/>
        <v/>
      </c>
      <c r="Q144" s="1" t="str">
        <f t="shared" si="10"/>
        <v/>
      </c>
      <c r="X144">
        <f t="shared" si="15"/>
        <v>0</v>
      </c>
    </row>
    <row r="145" spans="1:24">
      <c r="B145">
        <f t="shared" si="14"/>
        <v>36.25</v>
      </c>
      <c r="E145" s="1" t="str">
        <f t="shared" si="13"/>
        <v/>
      </c>
      <c r="H145" s="1" t="str">
        <f t="shared" si="11"/>
        <v/>
      </c>
      <c r="K145" s="1" t="str">
        <f t="shared" si="9"/>
        <v/>
      </c>
      <c r="N145" s="1" t="str">
        <f t="shared" si="12"/>
        <v/>
      </c>
      <c r="Q145" s="1" t="str">
        <f t="shared" si="10"/>
        <v/>
      </c>
      <c r="X145">
        <f t="shared" si="15"/>
        <v>0</v>
      </c>
    </row>
    <row r="146" spans="1:24">
      <c r="B146">
        <f t="shared" si="14"/>
        <v>36.5</v>
      </c>
      <c r="E146" s="1" t="str">
        <f t="shared" si="13"/>
        <v/>
      </c>
      <c r="H146" s="1" t="str">
        <f t="shared" si="11"/>
        <v/>
      </c>
      <c r="K146" s="1" t="str">
        <f t="shared" si="9"/>
        <v/>
      </c>
      <c r="N146" s="1" t="str">
        <f t="shared" si="12"/>
        <v/>
      </c>
      <c r="Q146" s="1" t="str">
        <f t="shared" si="10"/>
        <v/>
      </c>
      <c r="X146">
        <f t="shared" si="15"/>
        <v>0</v>
      </c>
    </row>
    <row r="147" spans="1:24">
      <c r="B147">
        <f t="shared" si="14"/>
        <v>36.75</v>
      </c>
      <c r="E147" s="1" t="str">
        <f t="shared" si="13"/>
        <v/>
      </c>
      <c r="H147" s="1" t="str">
        <f t="shared" si="11"/>
        <v/>
      </c>
      <c r="K147" s="1" t="str">
        <f t="shared" si="9"/>
        <v/>
      </c>
      <c r="N147" s="1" t="str">
        <f t="shared" si="12"/>
        <v/>
      </c>
      <c r="Q147" s="1" t="str">
        <f t="shared" si="10"/>
        <v/>
      </c>
      <c r="X147">
        <f t="shared" si="15"/>
        <v>0</v>
      </c>
    </row>
    <row r="148" spans="1:24">
      <c r="A148" t="s">
        <v>51</v>
      </c>
      <c r="B148">
        <f t="shared" si="14"/>
        <v>37</v>
      </c>
      <c r="E148" s="1" t="str">
        <f t="shared" si="13"/>
        <v/>
      </c>
      <c r="H148" s="1" t="str">
        <f t="shared" si="11"/>
        <v/>
      </c>
      <c r="K148" s="1" t="str">
        <f t="shared" si="9"/>
        <v>x</v>
      </c>
      <c r="N148" s="1" t="str">
        <f t="shared" si="12"/>
        <v/>
      </c>
      <c r="Q148" s="1" t="str">
        <f t="shared" si="10"/>
        <v>x</v>
      </c>
      <c r="X148">
        <f t="shared" si="15"/>
        <v>2</v>
      </c>
    </row>
    <row r="149" spans="1:24">
      <c r="B149">
        <f t="shared" si="14"/>
        <v>37.25</v>
      </c>
      <c r="E149" s="1" t="str">
        <f t="shared" si="13"/>
        <v/>
      </c>
      <c r="H149" s="1" t="str">
        <f t="shared" si="11"/>
        <v/>
      </c>
      <c r="K149" s="1" t="str">
        <f t="shared" ref="K149:K179" si="16">IF(COUNTA(K133),K133,"")</f>
        <v>x</v>
      </c>
      <c r="N149" s="1" t="str">
        <f t="shared" si="12"/>
        <v/>
      </c>
      <c r="Q149" s="1" t="str">
        <f t="shared" si="10"/>
        <v>x</v>
      </c>
      <c r="X149">
        <f t="shared" si="15"/>
        <v>2</v>
      </c>
    </row>
    <row r="150" spans="1:24">
      <c r="B150">
        <f t="shared" si="14"/>
        <v>37.5</v>
      </c>
      <c r="E150" s="1" t="str">
        <f t="shared" si="13"/>
        <v/>
      </c>
      <c r="H150" s="1" t="str">
        <f t="shared" si="11"/>
        <v/>
      </c>
      <c r="K150" s="1" t="str">
        <f t="shared" si="16"/>
        <v>x</v>
      </c>
      <c r="N150" s="1" t="str">
        <f t="shared" si="12"/>
        <v/>
      </c>
      <c r="Q150" s="1" t="str">
        <f t="shared" si="10"/>
        <v>x</v>
      </c>
      <c r="X150">
        <f t="shared" si="15"/>
        <v>2</v>
      </c>
    </row>
    <row r="151" spans="1:24">
      <c r="B151">
        <f t="shared" si="14"/>
        <v>37.75</v>
      </c>
      <c r="E151" s="1" t="str">
        <f t="shared" si="13"/>
        <v/>
      </c>
      <c r="H151" s="1" t="str">
        <f t="shared" si="11"/>
        <v/>
      </c>
      <c r="K151" s="1" t="str">
        <f t="shared" si="16"/>
        <v>x</v>
      </c>
      <c r="N151" s="1" t="str">
        <f t="shared" si="12"/>
        <v/>
      </c>
      <c r="Q151" s="1" t="str">
        <f t="shared" si="10"/>
        <v>x</v>
      </c>
      <c r="X151">
        <f t="shared" si="15"/>
        <v>2</v>
      </c>
    </row>
    <row r="152" spans="1:24">
      <c r="A152" t="s">
        <v>52</v>
      </c>
      <c r="B152">
        <f t="shared" si="14"/>
        <v>38</v>
      </c>
      <c r="E152" s="1" t="str">
        <f t="shared" si="13"/>
        <v/>
      </c>
      <c r="H152" s="1" t="str">
        <f t="shared" si="11"/>
        <v/>
      </c>
      <c r="K152" s="1" t="str">
        <f t="shared" si="16"/>
        <v/>
      </c>
      <c r="N152" s="1" t="str">
        <f t="shared" si="12"/>
        <v/>
      </c>
      <c r="Q152" s="1" t="str">
        <f t="shared" si="10"/>
        <v>x</v>
      </c>
      <c r="X152">
        <f t="shared" si="15"/>
        <v>1</v>
      </c>
    </row>
    <row r="153" spans="1:24">
      <c r="B153">
        <f t="shared" si="14"/>
        <v>38.25</v>
      </c>
      <c r="E153" s="1" t="str">
        <f t="shared" si="13"/>
        <v/>
      </c>
      <c r="H153" s="1" t="str">
        <f t="shared" si="11"/>
        <v/>
      </c>
      <c r="K153" s="1" t="str">
        <f t="shared" si="16"/>
        <v/>
      </c>
      <c r="N153" s="1" t="str">
        <f t="shared" si="12"/>
        <v>x</v>
      </c>
      <c r="Q153" s="1" t="str">
        <f t="shared" ref="Q153:Q179" si="17">IF(COUNTA(Q133),Q133,"")</f>
        <v/>
      </c>
      <c r="X153">
        <f t="shared" si="15"/>
        <v>1</v>
      </c>
    </row>
    <row r="154" spans="1:24">
      <c r="B154">
        <f t="shared" si="14"/>
        <v>38.5</v>
      </c>
      <c r="E154" s="1" t="str">
        <f t="shared" si="13"/>
        <v/>
      </c>
      <c r="H154" s="1" t="str">
        <f t="shared" si="11"/>
        <v/>
      </c>
      <c r="K154" s="1" t="str">
        <f t="shared" si="16"/>
        <v/>
      </c>
      <c r="N154" s="1" t="str">
        <f t="shared" si="12"/>
        <v>x</v>
      </c>
      <c r="Q154" s="1" t="str">
        <f t="shared" si="17"/>
        <v/>
      </c>
      <c r="X154">
        <f t="shared" si="15"/>
        <v>1</v>
      </c>
    </row>
    <row r="155" spans="1:24">
      <c r="B155">
        <f t="shared" si="14"/>
        <v>38.75</v>
      </c>
      <c r="E155" s="1" t="str">
        <f t="shared" si="13"/>
        <v/>
      </c>
      <c r="H155" s="1" t="str">
        <f t="shared" si="11"/>
        <v/>
      </c>
      <c r="K155" s="1" t="str">
        <f t="shared" si="16"/>
        <v/>
      </c>
      <c r="N155" s="1" t="str">
        <f t="shared" si="12"/>
        <v>x</v>
      </c>
      <c r="Q155" s="1" t="str">
        <f t="shared" si="17"/>
        <v/>
      </c>
      <c r="X155">
        <f t="shared" si="15"/>
        <v>1</v>
      </c>
    </row>
    <row r="156" spans="1:24">
      <c r="A156" t="s">
        <v>53</v>
      </c>
      <c r="B156">
        <f t="shared" si="14"/>
        <v>39</v>
      </c>
      <c r="E156" s="1" t="str">
        <f t="shared" si="13"/>
        <v/>
      </c>
      <c r="H156" s="1" t="str">
        <f t="shared" si="11"/>
        <v/>
      </c>
      <c r="K156" s="1" t="str">
        <f t="shared" si="16"/>
        <v/>
      </c>
      <c r="N156" s="1" t="str">
        <f t="shared" si="12"/>
        <v>x</v>
      </c>
      <c r="Q156" s="1" t="str">
        <f t="shared" si="17"/>
        <v/>
      </c>
      <c r="X156">
        <f t="shared" si="15"/>
        <v>1</v>
      </c>
    </row>
    <row r="157" spans="1:24">
      <c r="B157">
        <f t="shared" si="14"/>
        <v>39.25</v>
      </c>
      <c r="E157" s="1" t="str">
        <f t="shared" si="13"/>
        <v/>
      </c>
      <c r="H157" s="1" t="str">
        <f t="shared" si="11"/>
        <v/>
      </c>
      <c r="K157" s="1" t="str">
        <f t="shared" si="16"/>
        <v/>
      </c>
      <c r="N157" s="1" t="str">
        <f t="shared" si="12"/>
        <v>x</v>
      </c>
      <c r="Q157" s="1" t="str">
        <f t="shared" si="17"/>
        <v/>
      </c>
      <c r="X157">
        <f t="shared" si="15"/>
        <v>1</v>
      </c>
    </row>
    <row r="158" spans="1:24">
      <c r="B158">
        <f t="shared" si="14"/>
        <v>39.5</v>
      </c>
      <c r="E158" s="1" t="str">
        <f t="shared" si="13"/>
        <v/>
      </c>
      <c r="H158" s="1" t="str">
        <f t="shared" si="11"/>
        <v>x</v>
      </c>
      <c r="K158" s="1" t="str">
        <f t="shared" si="16"/>
        <v/>
      </c>
      <c r="N158" s="1" t="str">
        <f t="shared" si="12"/>
        <v/>
      </c>
      <c r="Q158" s="1" t="str">
        <f t="shared" si="17"/>
        <v/>
      </c>
      <c r="X158">
        <f t="shared" si="15"/>
        <v>1</v>
      </c>
    </row>
    <row r="159" spans="1:24">
      <c r="B159">
        <f t="shared" si="14"/>
        <v>39.75</v>
      </c>
      <c r="E159" s="1" t="str">
        <f t="shared" si="13"/>
        <v/>
      </c>
      <c r="H159" s="1" t="str">
        <f t="shared" si="11"/>
        <v>x</v>
      </c>
      <c r="K159" s="1" t="str">
        <f t="shared" si="16"/>
        <v/>
      </c>
      <c r="N159" s="1" t="str">
        <f t="shared" si="12"/>
        <v/>
      </c>
      <c r="Q159" s="1" t="str">
        <f t="shared" si="17"/>
        <v/>
      </c>
      <c r="X159">
        <f t="shared" si="15"/>
        <v>1</v>
      </c>
    </row>
    <row r="160" spans="1:24">
      <c r="A160" t="s">
        <v>54</v>
      </c>
      <c r="B160">
        <f t="shared" si="14"/>
        <v>40</v>
      </c>
      <c r="E160" s="1" t="str">
        <f t="shared" si="13"/>
        <v/>
      </c>
      <c r="H160" s="1" t="str">
        <f t="shared" si="11"/>
        <v>x</v>
      </c>
      <c r="K160" s="1" t="str">
        <f t="shared" si="16"/>
        <v/>
      </c>
      <c r="N160" s="1" t="str">
        <f t="shared" si="12"/>
        <v/>
      </c>
      <c r="Q160" s="1" t="str">
        <f t="shared" si="17"/>
        <v/>
      </c>
      <c r="X160">
        <f t="shared" si="15"/>
        <v>1</v>
      </c>
    </row>
    <row r="161" spans="1:24">
      <c r="B161">
        <f t="shared" si="14"/>
        <v>40.25</v>
      </c>
      <c r="E161" s="1" t="str">
        <f t="shared" si="13"/>
        <v>x</v>
      </c>
      <c r="H161" s="1" t="str">
        <f t="shared" ref="H161:H179" si="18">IF(COUNTA(H133),H133,"")</f>
        <v>x</v>
      </c>
      <c r="K161" s="1" t="str">
        <f t="shared" si="16"/>
        <v/>
      </c>
      <c r="N161" s="1" t="str">
        <f t="shared" ref="N161:N179" si="19">IF(COUNTA(N133),N133,"")</f>
        <v/>
      </c>
      <c r="Q161" s="1" t="str">
        <f t="shared" si="17"/>
        <v/>
      </c>
      <c r="X161">
        <f t="shared" si="15"/>
        <v>2</v>
      </c>
    </row>
    <row r="162" spans="1:24">
      <c r="B162">
        <f t="shared" si="14"/>
        <v>40.5</v>
      </c>
      <c r="E162" s="1" t="str">
        <f t="shared" si="13"/>
        <v>x</v>
      </c>
      <c r="H162" s="1" t="str">
        <f t="shared" si="18"/>
        <v>x</v>
      </c>
      <c r="K162" s="1" t="str">
        <f t="shared" si="16"/>
        <v/>
      </c>
      <c r="N162" s="1" t="str">
        <f t="shared" si="19"/>
        <v/>
      </c>
      <c r="Q162" s="1" t="str">
        <f t="shared" si="17"/>
        <v/>
      </c>
      <c r="X162">
        <f t="shared" si="15"/>
        <v>2</v>
      </c>
    </row>
    <row r="163" spans="1:24">
      <c r="B163">
        <f t="shared" si="14"/>
        <v>40.75</v>
      </c>
      <c r="E163" s="1" t="str">
        <f t="shared" si="13"/>
        <v>x</v>
      </c>
      <c r="H163" s="1" t="str">
        <f t="shared" si="18"/>
        <v/>
      </c>
      <c r="K163" s="1" t="str">
        <f t="shared" si="16"/>
        <v/>
      </c>
      <c r="N163" s="1" t="str">
        <f t="shared" si="19"/>
        <v/>
      </c>
      <c r="Q163" s="1" t="str">
        <f t="shared" si="17"/>
        <v/>
      </c>
      <c r="X163">
        <f t="shared" si="15"/>
        <v>1</v>
      </c>
    </row>
    <row r="164" spans="1:24">
      <c r="A164" t="s">
        <v>55</v>
      </c>
      <c r="B164">
        <f t="shared" si="14"/>
        <v>41</v>
      </c>
      <c r="E164" s="1" t="str">
        <f t="shared" si="13"/>
        <v>x</v>
      </c>
      <c r="H164" s="1" t="str">
        <f t="shared" si="18"/>
        <v/>
      </c>
      <c r="K164" s="1" t="str">
        <f t="shared" si="16"/>
        <v>x</v>
      </c>
      <c r="N164" s="1" t="str">
        <f t="shared" si="19"/>
        <v/>
      </c>
      <c r="Q164" s="1" t="str">
        <f t="shared" si="17"/>
        <v/>
      </c>
      <c r="X164">
        <f t="shared" si="15"/>
        <v>2</v>
      </c>
    </row>
    <row r="165" spans="1:24">
      <c r="B165">
        <f t="shared" si="14"/>
        <v>41.25</v>
      </c>
      <c r="E165" s="1" t="str">
        <f t="shared" si="13"/>
        <v>x</v>
      </c>
      <c r="H165" s="1" t="str">
        <f t="shared" si="18"/>
        <v/>
      </c>
      <c r="K165" s="1" t="str">
        <f t="shared" si="16"/>
        <v>x</v>
      </c>
      <c r="N165" s="1" t="str">
        <f t="shared" si="19"/>
        <v/>
      </c>
      <c r="Q165" s="1" t="str">
        <f t="shared" si="17"/>
        <v/>
      </c>
      <c r="X165">
        <f t="shared" si="15"/>
        <v>2</v>
      </c>
    </row>
    <row r="166" spans="1:24">
      <c r="B166">
        <f t="shared" si="14"/>
        <v>41.5</v>
      </c>
      <c r="E166" s="1" t="str">
        <f t="shared" si="13"/>
        <v>x</v>
      </c>
      <c r="H166" s="1" t="str">
        <f t="shared" si="18"/>
        <v/>
      </c>
      <c r="K166" s="1" t="str">
        <f t="shared" si="16"/>
        <v>x</v>
      </c>
      <c r="N166" s="1" t="str">
        <f t="shared" si="19"/>
        <v/>
      </c>
      <c r="Q166" s="1" t="str">
        <f t="shared" si="17"/>
        <v/>
      </c>
      <c r="X166">
        <f t="shared" si="15"/>
        <v>2</v>
      </c>
    </row>
    <row r="167" spans="1:24">
      <c r="B167">
        <f t="shared" si="14"/>
        <v>41.75</v>
      </c>
      <c r="E167" s="1" t="str">
        <f t="shared" si="13"/>
        <v>x</v>
      </c>
      <c r="H167" s="1" t="str">
        <f t="shared" si="18"/>
        <v/>
      </c>
      <c r="K167" s="1" t="str">
        <f t="shared" si="16"/>
        <v>x</v>
      </c>
      <c r="N167" s="1" t="str">
        <f t="shared" si="19"/>
        <v/>
      </c>
      <c r="Q167" s="1" t="str">
        <f t="shared" si="17"/>
        <v/>
      </c>
      <c r="X167">
        <f t="shared" si="15"/>
        <v>2</v>
      </c>
    </row>
    <row r="168" spans="1:24">
      <c r="A168" t="s">
        <v>56</v>
      </c>
      <c r="B168">
        <f t="shared" si="14"/>
        <v>42</v>
      </c>
      <c r="E168" s="1" t="str">
        <f t="shared" si="13"/>
        <v/>
      </c>
      <c r="H168" s="1" t="str">
        <f t="shared" si="18"/>
        <v/>
      </c>
      <c r="K168" s="1" t="str">
        <f t="shared" si="16"/>
        <v/>
      </c>
      <c r="N168" s="1" t="str">
        <f t="shared" si="19"/>
        <v/>
      </c>
      <c r="Q168" s="1" t="str">
        <f t="shared" si="17"/>
        <v>x</v>
      </c>
      <c r="X168">
        <f t="shared" si="15"/>
        <v>1</v>
      </c>
    </row>
    <row r="169" spans="1:24">
      <c r="B169">
        <f t="shared" si="14"/>
        <v>42.25</v>
      </c>
      <c r="E169" s="1" t="str">
        <f t="shared" si="13"/>
        <v/>
      </c>
      <c r="H169" s="1" t="str">
        <f t="shared" si="18"/>
        <v/>
      </c>
      <c r="K169" s="1" t="str">
        <f t="shared" si="16"/>
        <v/>
      </c>
      <c r="N169" s="1" t="str">
        <f t="shared" si="19"/>
        <v/>
      </c>
      <c r="Q169" s="1" t="str">
        <f t="shared" si="17"/>
        <v>x</v>
      </c>
      <c r="X169">
        <f t="shared" si="15"/>
        <v>1</v>
      </c>
    </row>
    <row r="170" spans="1:24">
      <c r="B170">
        <f t="shared" si="14"/>
        <v>42.5</v>
      </c>
      <c r="E170" s="1" t="str">
        <f t="shared" si="13"/>
        <v/>
      </c>
      <c r="H170" s="1" t="str">
        <f t="shared" si="18"/>
        <v/>
      </c>
      <c r="K170" s="1" t="str">
        <f t="shared" si="16"/>
        <v/>
      </c>
      <c r="N170" s="1" t="str">
        <f t="shared" si="19"/>
        <v/>
      </c>
      <c r="Q170" s="1" t="str">
        <f t="shared" si="17"/>
        <v>x</v>
      </c>
      <c r="X170">
        <f t="shared" si="15"/>
        <v>1</v>
      </c>
    </row>
    <row r="171" spans="1:24">
      <c r="B171">
        <f t="shared" si="14"/>
        <v>42.75</v>
      </c>
      <c r="E171" s="1" t="str">
        <f t="shared" si="13"/>
        <v/>
      </c>
      <c r="H171" s="1" t="str">
        <f t="shared" si="18"/>
        <v/>
      </c>
      <c r="K171" s="1" t="str">
        <f t="shared" si="16"/>
        <v/>
      </c>
      <c r="N171" s="1" t="str">
        <f t="shared" si="19"/>
        <v/>
      </c>
      <c r="Q171" s="1" t="str">
        <f t="shared" si="17"/>
        <v>x</v>
      </c>
      <c r="X171">
        <f t="shared" si="15"/>
        <v>1</v>
      </c>
    </row>
    <row r="172" spans="1:24">
      <c r="A172" t="s">
        <v>57</v>
      </c>
      <c r="B172">
        <f t="shared" si="14"/>
        <v>43</v>
      </c>
      <c r="E172" s="1" t="str">
        <f t="shared" si="13"/>
        <v/>
      </c>
      <c r="H172" s="1" t="str">
        <f t="shared" si="18"/>
        <v/>
      </c>
      <c r="K172" s="1" t="str">
        <f t="shared" si="16"/>
        <v/>
      </c>
      <c r="N172" s="1" t="str">
        <f t="shared" si="19"/>
        <v/>
      </c>
      <c r="Q172" s="1" t="str">
        <f t="shared" si="17"/>
        <v>x</v>
      </c>
      <c r="X172">
        <f t="shared" si="15"/>
        <v>1</v>
      </c>
    </row>
    <row r="173" spans="1:24">
      <c r="B173">
        <f t="shared" si="14"/>
        <v>43.25</v>
      </c>
      <c r="E173" s="1" t="str">
        <f t="shared" si="13"/>
        <v/>
      </c>
      <c r="H173" s="1" t="str">
        <f t="shared" si="18"/>
        <v/>
      </c>
      <c r="K173" s="1" t="str">
        <f t="shared" si="16"/>
        <v/>
      </c>
      <c r="N173" s="1" t="str">
        <f t="shared" si="19"/>
        <v/>
      </c>
      <c r="Q173" s="1" t="str">
        <f t="shared" si="17"/>
        <v/>
      </c>
      <c r="X173">
        <f t="shared" si="15"/>
        <v>0</v>
      </c>
    </row>
    <row r="174" spans="1:24">
      <c r="B174">
        <f t="shared" si="14"/>
        <v>43.5</v>
      </c>
      <c r="E174" s="1" t="str">
        <f t="shared" si="13"/>
        <v/>
      </c>
      <c r="H174" s="1" t="str">
        <f t="shared" si="18"/>
        <v/>
      </c>
      <c r="K174" s="1" t="str">
        <f t="shared" si="16"/>
        <v/>
      </c>
      <c r="N174" s="1" t="str">
        <f t="shared" si="19"/>
        <v/>
      </c>
      <c r="Q174" s="1" t="str">
        <f t="shared" si="17"/>
        <v/>
      </c>
      <c r="X174">
        <f t="shared" si="15"/>
        <v>0</v>
      </c>
    </row>
    <row r="175" spans="1:24">
      <c r="B175">
        <f t="shared" si="14"/>
        <v>43.75</v>
      </c>
      <c r="E175" s="1" t="str">
        <f t="shared" si="13"/>
        <v/>
      </c>
      <c r="H175" s="1" t="str">
        <f t="shared" si="18"/>
        <v/>
      </c>
      <c r="K175" s="1" t="str">
        <f t="shared" si="16"/>
        <v/>
      </c>
      <c r="N175" s="1" t="str">
        <f t="shared" si="19"/>
        <v/>
      </c>
      <c r="Q175" s="1" t="str">
        <f t="shared" si="17"/>
        <v/>
      </c>
      <c r="X175">
        <f t="shared" si="15"/>
        <v>0</v>
      </c>
    </row>
    <row r="176" spans="1:24">
      <c r="A176" t="s">
        <v>58</v>
      </c>
      <c r="B176">
        <f t="shared" si="14"/>
        <v>44</v>
      </c>
      <c r="E176" s="1" t="str">
        <f t="shared" si="13"/>
        <v/>
      </c>
      <c r="H176" s="1" t="str">
        <f t="shared" si="18"/>
        <v/>
      </c>
      <c r="K176" s="1" t="str">
        <f t="shared" si="16"/>
        <v/>
      </c>
      <c r="N176" s="1" t="str">
        <f t="shared" si="19"/>
        <v/>
      </c>
      <c r="Q176" s="1" t="str">
        <f t="shared" si="17"/>
        <v/>
      </c>
      <c r="X176">
        <f t="shared" si="15"/>
        <v>0</v>
      </c>
    </row>
    <row r="177" spans="2:24">
      <c r="B177">
        <f t="shared" si="14"/>
        <v>44.25</v>
      </c>
      <c r="E177" s="1" t="str">
        <f>IF(COUNTA(E133),E133,"")</f>
        <v/>
      </c>
      <c r="H177" s="1" t="str">
        <f t="shared" si="18"/>
        <v/>
      </c>
      <c r="K177" s="1" t="str">
        <f t="shared" si="16"/>
        <v/>
      </c>
      <c r="N177" s="1" t="str">
        <f t="shared" si="19"/>
        <v/>
      </c>
      <c r="Q177" s="1" t="str">
        <f t="shared" si="17"/>
        <v/>
      </c>
      <c r="X177">
        <f t="shared" si="15"/>
        <v>0</v>
      </c>
    </row>
    <row r="178" spans="2:24">
      <c r="B178">
        <f t="shared" si="14"/>
        <v>44.5</v>
      </c>
      <c r="E178" s="1" t="str">
        <f>IF(COUNTA(E134),E134,"")</f>
        <v/>
      </c>
      <c r="H178" s="1" t="str">
        <f t="shared" si="18"/>
        <v/>
      </c>
      <c r="K178" s="1" t="str">
        <f t="shared" si="16"/>
        <v/>
      </c>
      <c r="N178" s="1" t="str">
        <f t="shared" si="19"/>
        <v/>
      </c>
      <c r="Q178" s="1" t="str">
        <f t="shared" si="17"/>
        <v/>
      </c>
      <c r="X178">
        <f t="shared" si="15"/>
        <v>0</v>
      </c>
    </row>
    <row r="179" spans="2:24">
      <c r="B179">
        <f t="shared" si="14"/>
        <v>44.75</v>
      </c>
      <c r="E179" s="1" t="str">
        <f>IF(COUNTA(E135),E135,"")</f>
        <v/>
      </c>
      <c r="H179" s="1" t="str">
        <f t="shared" si="18"/>
        <v/>
      </c>
      <c r="K179" s="1" t="str">
        <f t="shared" si="16"/>
        <v/>
      </c>
      <c r="N179" s="1" t="str">
        <f t="shared" si="19"/>
        <v/>
      </c>
      <c r="Q179" s="1" t="str">
        <f t="shared" si="17"/>
        <v/>
      </c>
      <c r="X179">
        <f t="shared" si="15"/>
        <v>0</v>
      </c>
    </row>
  </sheetData>
  <phoneticPr fontId="1" type="noConversion"/>
  <conditionalFormatting sqref="A1:W1048576 Y1:IV1048576">
    <cfRule type="expression" dxfId="52" priority="1" stopIfTrue="1">
      <formula>AND(A1="x")</formula>
    </cfRule>
  </conditionalFormatting>
  <conditionalFormatting sqref="X1:X1048576">
    <cfRule type="expression" dxfId="51" priority="2" stopIfTrue="1">
      <formula>AND(X1="x")</formula>
    </cfRule>
    <cfRule type="cellIs" dxfId="50" priority="3" stopIfTrue="1" operator="lessThan">
      <formula>1</formula>
    </cfRule>
    <cfRule type="cellIs" dxfId="49" priority="4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G180"/>
  <sheetViews>
    <sheetView zoomScale="48" zoomScaleNormal="48" workbookViewId="0">
      <pane xSplit="7" ySplit="4" topLeftCell="O23" activePane="bottomRight" state="frozen"/>
      <selection pane="topRight" activeCell="H1" sqref="H1"/>
      <selection pane="bottomLeft" activeCell="A5" sqref="A5"/>
      <selection pane="bottomRight" activeCell="AC62" sqref="AC62"/>
    </sheetView>
  </sheetViews>
  <sheetFormatPr defaultRowHeight="12.75"/>
  <cols>
    <col min="1" max="1" width="4.28515625" style="45" customWidth="1"/>
    <col min="2" max="2" width="6.42578125" style="46" customWidth="1"/>
    <col min="3" max="3" width="1.140625" style="67" customWidth="1"/>
    <col min="4" max="4" width="5" style="45" customWidth="1"/>
    <col min="5" max="5" width="1.28515625" style="67" customWidth="1"/>
    <col min="6" max="6" width="6.140625" style="45" customWidth="1"/>
    <col min="7" max="7" width="0.85546875" style="67" customWidth="1"/>
    <col min="8" max="29" width="14.570312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377</v>
      </c>
      <c r="I3" s="48" t="s">
        <v>150</v>
      </c>
      <c r="J3" s="48" t="s">
        <v>149</v>
      </c>
      <c r="K3" s="48" t="s">
        <v>384</v>
      </c>
      <c r="L3" s="48" t="s">
        <v>141</v>
      </c>
      <c r="M3" s="48" t="s">
        <v>145</v>
      </c>
      <c r="N3" s="48" t="s">
        <v>151</v>
      </c>
      <c r="O3" s="48" t="s">
        <v>158</v>
      </c>
      <c r="P3" s="48" t="s">
        <v>163</v>
      </c>
      <c r="Q3" s="48" t="s">
        <v>146</v>
      </c>
      <c r="R3" s="48" t="s">
        <v>378</v>
      </c>
      <c r="S3" s="48" t="s">
        <v>379</v>
      </c>
      <c r="T3" s="48" t="s">
        <v>380</v>
      </c>
      <c r="U3" s="48" t="s">
        <v>161</v>
      </c>
      <c r="V3" s="48" t="s">
        <v>144</v>
      </c>
      <c r="W3" s="48" t="s">
        <v>382</v>
      </c>
      <c r="X3" s="48" t="s">
        <v>162</v>
      </c>
      <c r="Y3" s="48" t="s">
        <v>385</v>
      </c>
      <c r="Z3" s="48" t="s">
        <v>381</v>
      </c>
      <c r="AA3" s="48" t="s">
        <v>383</v>
      </c>
      <c r="AB3" s="48" t="s">
        <v>157</v>
      </c>
      <c r="AC3" s="48" t="s">
        <v>154</v>
      </c>
    </row>
    <row r="4" spans="1:29" ht="13.5" thickBot="1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 s="85" customFormat="1" ht="13.5" thickBot="1">
      <c r="A5" s="80" t="s">
        <v>48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 t="shared" ref="H5:R20" si="1">IF(H$2=$F5,17.5,H4+0.25)</f>
        <v>35.75</v>
      </c>
      <c r="I5" s="72">
        <f t="shared" si="1"/>
        <v>37.75</v>
      </c>
      <c r="J5" s="72">
        <f t="shared" si="1"/>
        <v>36.75</v>
      </c>
      <c r="K5" s="72">
        <f t="shared" si="1"/>
        <v>31.5</v>
      </c>
      <c r="L5" s="72">
        <f t="shared" si="1"/>
        <v>30.5</v>
      </c>
      <c r="M5" s="72">
        <f t="shared" si="1"/>
        <v>31</v>
      </c>
      <c r="N5" s="72">
        <f t="shared" si="1"/>
        <v>37.25</v>
      </c>
      <c r="O5" s="72">
        <f t="shared" si="1"/>
        <v>32</v>
      </c>
      <c r="P5" s="72">
        <f t="shared" si="1"/>
        <v>38.25</v>
      </c>
      <c r="Q5" s="72">
        <f t="shared" si="1"/>
        <v>33.25</v>
      </c>
      <c r="R5" s="72">
        <f>IF(R$2=$F5,17.5,R4+0.25)</f>
        <v>17.5</v>
      </c>
      <c r="S5" s="71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28.75</v>
      </c>
    </row>
    <row r="6" spans="1:29" s="85" customForma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 s="85" customForma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 s="85" customFormat="1">
      <c r="A9" s="80" t="s">
        <v>49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 s="85" customFormat="1" ht="13.5" thickBo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 s="85" customFormat="1" ht="13.5" thickBot="1">
      <c r="A13" s="80" t="s">
        <v>50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1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 s="85" customForma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 s="85" customFormat="1" ht="13.5" thickBo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 s="85" customFormat="1" ht="13.5" thickBo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1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29" s="85" customFormat="1" ht="13.5" thickBot="1">
      <c r="A17" s="80" t="s">
        <v>51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1">
        <f t="shared" si="2"/>
        <v>23.5</v>
      </c>
      <c r="AC17" s="72">
        <f t="shared" si="2"/>
        <v>31.75</v>
      </c>
    </row>
    <row r="18" spans="1:29" s="85" customForma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</row>
    <row r="19" spans="1:29" s="85" customForma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</row>
    <row r="21" spans="1:29" s="85" customFormat="1">
      <c r="A21" s="80" t="s">
        <v>52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</row>
    <row r="22" spans="1:29" s="85" customFormat="1" ht="13.5" thickBo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</row>
    <row r="23" spans="1:29" s="85" customFormat="1" ht="13.5" thickBo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1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</row>
    <row r="24" spans="1:29" s="85" customForma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</row>
    <row r="25" spans="1:29" s="85" customFormat="1">
      <c r="A25" s="80" t="s">
        <v>53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</row>
    <row r="26" spans="1:29" s="85" customForma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</row>
    <row r="29" spans="1:29" s="85" customFormat="1">
      <c r="A29" s="80" t="s">
        <v>54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</row>
    <row r="30" spans="1:29" s="85" customForma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</row>
    <row r="31" spans="1:29" s="85" customFormat="1" ht="13.5" thickBo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</row>
    <row r="32" spans="1:29" s="85" customFormat="1" ht="13.5" thickBo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1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</row>
    <row r="33" spans="1:29" s="85" customFormat="1">
      <c r="A33" s="80" t="s">
        <v>55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</row>
    <row r="34" spans="1:29" s="85" customFormat="1" ht="13.5" thickBo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</row>
    <row r="35" spans="1:29" s="85" customFormat="1" ht="13.5" thickBo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1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</row>
    <row r="37" spans="1:29" s="85" customFormat="1">
      <c r="A37" s="80" t="s">
        <v>56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</row>
    <row r="38" spans="1:29" s="85" customFormat="1" ht="13.5" thickBo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</row>
    <row r="39" spans="1:29" s="85" customFormat="1" ht="13.5" thickBo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1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</row>
    <row r="40" spans="1:29" s="85" customFormat="1" ht="13.5" thickBo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1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</row>
    <row r="41" spans="1:29" s="85" customFormat="1">
      <c r="A41" s="80" t="s">
        <v>57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</row>
    <row r="42" spans="1:29" s="85" customForma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</row>
    <row r="43" spans="1:29" s="85" customFormat="1" ht="13.5" thickBo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</row>
    <row r="44" spans="1:29" s="85" customFormat="1" ht="13.5" thickBo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1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</row>
    <row r="45" spans="1:29" s="85" customFormat="1" ht="13.5" thickBot="1">
      <c r="A45" s="80" t="s">
        <v>58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</row>
    <row r="46" spans="1:29" s="85" customFormat="1" ht="13.5" thickBo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1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</row>
    <row r="47" spans="1:29" s="85" customFormat="1" ht="13.5" thickBo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1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1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</row>
    <row r="48" spans="1:29" s="85" customFormat="1" ht="13.5" thickBo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1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>
      <c r="A49" s="80" t="s">
        <v>159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 ht="13.5" thickBo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 ht="13.5" thickBo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1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1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1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 ht="13.5" thickBot="1">
      <c r="A53" s="80" t="s">
        <v>77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85" customFormat="1" ht="13.5" thickBot="1">
      <c r="A54" s="80"/>
      <c r="B54" s="72">
        <f t="shared" si="3"/>
        <v>12.5</v>
      </c>
      <c r="C54" s="84"/>
      <c r="D54" s="80" t="s">
        <v>76</v>
      </c>
      <c r="E54" s="84"/>
      <c r="F54" s="80"/>
      <c r="G54" s="84"/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1">
        <f t="shared" si="6"/>
        <v>20.75</v>
      </c>
      <c r="M54" s="71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1">
        <f t="shared" si="6"/>
        <v>18.5</v>
      </c>
      <c r="AB54" s="72">
        <f t="shared" si="6"/>
        <v>32.75</v>
      </c>
      <c r="AC54" s="72">
        <f t="shared" si="6"/>
        <v>19</v>
      </c>
    </row>
    <row r="55" spans="1:29" s="85" customFormat="1">
      <c r="A55" s="80"/>
      <c r="B55" s="72">
        <f t="shared" si="3"/>
        <v>12.75</v>
      </c>
      <c r="C55" s="84"/>
      <c r="D55" s="80" t="s">
        <v>76</v>
      </c>
      <c r="E55" s="84"/>
      <c r="F55" s="80"/>
      <c r="G55" s="84"/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</row>
    <row r="56" spans="1:29" s="85" customFormat="1" ht="13.5" thickBo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</row>
    <row r="57" spans="1:29" s="85" customFormat="1" ht="13.5" thickBot="1">
      <c r="A57" s="80" t="s">
        <v>78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108">
        <f t="shared" si="7"/>
        <v>19.75</v>
      </c>
    </row>
    <row r="58" spans="1:29" s="88" customFormat="1" ht="13.5" thickBot="1">
      <c r="A58" s="86"/>
      <c r="B58" s="78">
        <f t="shared" si="3"/>
        <v>13.5</v>
      </c>
      <c r="C58" s="87"/>
      <c r="D58" s="76" t="s">
        <v>5</v>
      </c>
      <c r="E58" s="87"/>
      <c r="F58" s="76"/>
      <c r="G58" s="87"/>
      <c r="H58" s="78">
        <f t="shared" si="8"/>
        <v>27</v>
      </c>
      <c r="I58" s="78">
        <f t="shared" si="8"/>
        <v>29</v>
      </c>
      <c r="J58" s="78">
        <f t="shared" si="8"/>
        <v>28</v>
      </c>
      <c r="K58" s="78">
        <f t="shared" si="8"/>
        <v>22.75</v>
      </c>
      <c r="L58" s="78">
        <f t="shared" si="8"/>
        <v>21.75</v>
      </c>
      <c r="M58" s="78">
        <f t="shared" si="8"/>
        <v>22.25</v>
      </c>
      <c r="N58" s="78">
        <f t="shared" si="8"/>
        <v>28.5</v>
      </c>
      <c r="O58" s="78">
        <f t="shared" si="8"/>
        <v>23.25</v>
      </c>
      <c r="P58" s="78">
        <f t="shared" si="8"/>
        <v>29.5</v>
      </c>
      <c r="Q58" s="78">
        <f t="shared" si="8"/>
        <v>24.5</v>
      </c>
      <c r="R58" s="78">
        <f t="shared" si="8"/>
        <v>30.75</v>
      </c>
      <c r="S58" s="78">
        <f t="shared" si="8"/>
        <v>37.75</v>
      </c>
      <c r="T58" s="78">
        <f t="shared" si="8"/>
        <v>35.5</v>
      </c>
      <c r="U58" s="78">
        <f t="shared" si="8"/>
        <v>35.75</v>
      </c>
      <c r="V58" s="78">
        <f t="shared" si="8"/>
        <v>17.75</v>
      </c>
      <c r="W58" s="78">
        <f t="shared" si="8"/>
        <v>35.25</v>
      </c>
      <c r="X58" s="78">
        <f t="shared" si="7"/>
        <v>32.5</v>
      </c>
      <c r="Y58" s="78">
        <f t="shared" si="7"/>
        <v>38.75</v>
      </c>
      <c r="Z58" s="78">
        <f t="shared" si="7"/>
        <v>19</v>
      </c>
      <c r="AA58" s="78">
        <f t="shared" si="7"/>
        <v>19.5</v>
      </c>
      <c r="AB58" s="78">
        <f t="shared" si="7"/>
        <v>33.75</v>
      </c>
      <c r="AC58" s="78">
        <f t="shared" si="7"/>
        <v>20</v>
      </c>
    </row>
    <row r="59" spans="1:29" s="85" customFormat="1" ht="13.5" thickBo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2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</row>
    <row r="60" spans="1:29" s="85" customFormat="1" ht="13.5" thickBo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2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1">
        <f>IF(Q$2=$F60,17.5,Q59+0.25)</f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</row>
    <row r="61" spans="1:29" s="85" customFormat="1">
      <c r="A61" s="80" t="s">
        <v>79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</row>
    <row r="62" spans="1:29" s="85" customForma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2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</row>
    <row r="63" spans="1:29" s="85" customForma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</row>
    <row r="65" spans="1:29" s="85" customFormat="1">
      <c r="A65" s="80" t="s">
        <v>80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</row>
    <row r="66" spans="1:29" s="85" customForma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</row>
    <row r="67" spans="1:29" s="85" customForma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</row>
    <row r="68" spans="1:29" s="85" customForma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2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</row>
    <row r="69" spans="1:29" s="85" customFormat="1">
      <c r="A69" s="80" t="s">
        <v>81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</row>
    <row r="70" spans="1:29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</row>
    <row r="71" spans="1:29" s="85" customForma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</row>
    <row r="72" spans="1:29" s="85" customForma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</row>
    <row r="73" spans="1:29" s="85" customFormat="1">
      <c r="A73" s="80" t="s">
        <v>82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</row>
    <row r="74" spans="1:29" s="85" customForma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2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</row>
    <row r="75" spans="1:29" s="85" customForma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</row>
    <row r="76" spans="1:29" s="85" customForma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</row>
    <row r="77" spans="1:29" s="85" customFormat="1">
      <c r="A77" s="80" t="s">
        <v>83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2">
        <f t="shared" si="10"/>
        <v>24.75</v>
      </c>
    </row>
    <row r="78" spans="1:29" s="85" customFormat="1">
      <c r="A78" s="80"/>
      <c r="B78" s="72">
        <f t="shared" si="9"/>
        <v>18.5</v>
      </c>
      <c r="C78" s="84"/>
      <c r="D78" s="80" t="s">
        <v>5</v>
      </c>
      <c r="E78" s="84"/>
      <c r="F78" s="80"/>
      <c r="G78" s="84"/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37.5</v>
      </c>
      <c r="Y78" s="72">
        <f t="shared" si="10"/>
        <v>21.75</v>
      </c>
      <c r="Z78" s="72">
        <f t="shared" si="10"/>
        <v>24</v>
      </c>
      <c r="AA78" s="72">
        <f t="shared" si="10"/>
        <v>17.75</v>
      </c>
      <c r="AB78" s="72">
        <f t="shared" si="10"/>
        <v>38.75</v>
      </c>
      <c r="AC78" s="72">
        <f t="shared" si="10"/>
        <v>25</v>
      </c>
    </row>
    <row r="79" spans="1:29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</row>
    <row r="80" spans="1:29" s="85" customFormat="1">
      <c r="A80" s="80"/>
      <c r="B80" s="72">
        <f t="shared" si="9"/>
        <v>19</v>
      </c>
      <c r="C80" s="84"/>
      <c r="D80" s="80" t="s">
        <v>5</v>
      </c>
      <c r="E80" s="84"/>
      <c r="F80" s="80"/>
      <c r="G80" s="84"/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</row>
    <row r="81" spans="1:33" s="85" customFormat="1">
      <c r="A81" s="80" t="s">
        <v>84</v>
      </c>
      <c r="B81" s="72">
        <f t="shared" si="9"/>
        <v>19.25</v>
      </c>
      <c r="C81" s="84"/>
      <c r="D81" s="80" t="s">
        <v>76</v>
      </c>
      <c r="E81" s="84"/>
      <c r="F81" s="80" t="s">
        <v>133</v>
      </c>
      <c r="G81" s="84"/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</row>
    <row r="82" spans="1:33" s="85" customFormat="1">
      <c r="A82" s="80"/>
      <c r="B82" s="72">
        <f t="shared" si="9"/>
        <v>19.5</v>
      </c>
      <c r="C82" s="84"/>
      <c r="D82" s="80" t="s">
        <v>76</v>
      </c>
      <c r="E82" s="84"/>
      <c r="F82" s="80"/>
      <c r="G82" s="84"/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</row>
    <row r="83" spans="1:33" s="85" customFormat="1">
      <c r="A83" s="80"/>
      <c r="B83" s="72">
        <f t="shared" si="9"/>
        <v>19.75</v>
      </c>
      <c r="C83" s="84"/>
      <c r="D83" s="80" t="s">
        <v>76</v>
      </c>
      <c r="E83" s="84"/>
      <c r="F83" s="80"/>
      <c r="G83" s="84"/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</row>
    <row r="84" spans="1:33" s="85" customFormat="1">
      <c r="A84" s="80"/>
      <c r="B84" s="72">
        <f t="shared" si="9"/>
        <v>20</v>
      </c>
      <c r="C84" s="84"/>
      <c r="D84" s="80" t="s">
        <v>76</v>
      </c>
      <c r="E84" s="84"/>
      <c r="F84" s="80"/>
      <c r="G84" s="84"/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</row>
    <row r="85" spans="1:33" s="90" customFormat="1">
      <c r="A85" s="80" t="s">
        <v>85</v>
      </c>
      <c r="B85" s="61">
        <f t="shared" si="9"/>
        <v>20.25</v>
      </c>
      <c r="C85" s="69"/>
      <c r="D85" s="48" t="s">
        <v>76</v>
      </c>
      <c r="E85" s="69"/>
      <c r="F85" s="48"/>
      <c r="G85" s="69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  <c r="AD85" s="85"/>
      <c r="AE85" s="85"/>
      <c r="AF85" s="85"/>
      <c r="AG85" s="85"/>
    </row>
    <row r="86" spans="1:33" s="90" customFormat="1">
      <c r="A86" s="80"/>
      <c r="B86" s="61">
        <f t="shared" si="9"/>
        <v>20.5</v>
      </c>
      <c r="C86" s="69"/>
      <c r="D86" s="48" t="s">
        <v>75</v>
      </c>
      <c r="E86" s="69"/>
      <c r="F86" s="48" t="s">
        <v>132</v>
      </c>
      <c r="G86" s="69"/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  <c r="AD86" s="85"/>
      <c r="AE86" s="85"/>
      <c r="AF86" s="85"/>
      <c r="AG86" s="85"/>
    </row>
    <row r="87" spans="1:33" s="90" customFormat="1">
      <c r="A87" s="80"/>
      <c r="B87" s="61">
        <f t="shared" si="9"/>
        <v>20.75</v>
      </c>
      <c r="C87" s="69"/>
      <c r="D87" s="48" t="s">
        <v>75</v>
      </c>
      <c r="E87" s="69"/>
      <c r="F87" s="48"/>
      <c r="G87" s="69"/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  <c r="AD87" s="85"/>
      <c r="AE87" s="85"/>
      <c r="AF87" s="85"/>
      <c r="AG87" s="85"/>
    </row>
    <row r="88" spans="1:33" s="90" customFormat="1">
      <c r="A88" s="80"/>
      <c r="B88" s="72">
        <f t="shared" si="9"/>
        <v>21</v>
      </c>
      <c r="C88" s="69"/>
      <c r="D88" s="48" t="s">
        <v>75</v>
      </c>
      <c r="E88" s="69"/>
      <c r="F88" s="48"/>
      <c r="G88" s="69"/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  <c r="AD88" s="85"/>
      <c r="AE88" s="85"/>
      <c r="AF88" s="85"/>
      <c r="AG88" s="85"/>
    </row>
    <row r="89" spans="1:33" s="90" customFormat="1">
      <c r="A89" s="80" t="s">
        <v>86</v>
      </c>
      <c r="B89" s="72">
        <f t="shared" si="9"/>
        <v>21.25</v>
      </c>
      <c r="C89" s="69"/>
      <c r="D89" s="48" t="s">
        <v>5</v>
      </c>
      <c r="E89" s="69"/>
      <c r="F89" s="48"/>
      <c r="G89" s="69"/>
      <c r="H89" s="61">
        <f t="shared" si="13"/>
        <v>34.75</v>
      </c>
      <c r="I89" s="61">
        <f t="shared" si="13"/>
        <v>36.75</v>
      </c>
      <c r="J89" s="61">
        <f t="shared" si="13"/>
        <v>35.75</v>
      </c>
      <c r="K89" s="61">
        <f t="shared" si="13"/>
        <v>30.5</v>
      </c>
      <c r="L89" s="61">
        <f t="shared" si="13"/>
        <v>29.5</v>
      </c>
      <c r="M89" s="61">
        <f t="shared" si="13"/>
        <v>30</v>
      </c>
      <c r="N89" s="61">
        <f t="shared" si="13"/>
        <v>36.25</v>
      </c>
      <c r="O89" s="61">
        <f t="shared" si="13"/>
        <v>31</v>
      </c>
      <c r="P89" s="61">
        <f t="shared" si="13"/>
        <v>37.25</v>
      </c>
      <c r="Q89" s="61">
        <f t="shared" si="13"/>
        <v>32.25</v>
      </c>
      <c r="R89" s="61">
        <f t="shared" si="13"/>
        <v>38.5</v>
      </c>
      <c r="S89" s="61">
        <f t="shared" si="13"/>
        <v>23.5</v>
      </c>
      <c r="T89" s="61">
        <f t="shared" si="13"/>
        <v>22</v>
      </c>
      <c r="U89" s="61">
        <f t="shared" si="13"/>
        <v>21.5</v>
      </c>
      <c r="V89" s="61">
        <f t="shared" si="13"/>
        <v>25.5</v>
      </c>
      <c r="W89" s="61">
        <f t="shared" si="12"/>
        <v>21</v>
      </c>
      <c r="X89" s="61">
        <f t="shared" si="12"/>
        <v>18.25</v>
      </c>
      <c r="Y89" s="61">
        <f t="shared" si="12"/>
        <v>24.5</v>
      </c>
      <c r="Z89" s="61">
        <f t="shared" si="12"/>
        <v>20</v>
      </c>
      <c r="AA89" s="61">
        <f t="shared" si="12"/>
        <v>20.5</v>
      </c>
      <c r="AB89" s="61">
        <f t="shared" si="12"/>
        <v>19.5</v>
      </c>
      <c r="AC89" s="61">
        <f t="shared" si="12"/>
        <v>27.75</v>
      </c>
    </row>
    <row r="90" spans="1:33">
      <c r="A90" s="80"/>
      <c r="B90" s="46">
        <f t="shared" si="9"/>
        <v>21.5</v>
      </c>
      <c r="D90" s="48" t="s">
        <v>5</v>
      </c>
      <c r="H90" s="61">
        <f t="shared" si="13"/>
        <v>35</v>
      </c>
      <c r="I90" s="61">
        <f t="shared" si="13"/>
        <v>37</v>
      </c>
      <c r="J90" s="61">
        <f t="shared" si="13"/>
        <v>36</v>
      </c>
      <c r="K90" s="61">
        <f t="shared" si="13"/>
        <v>30.75</v>
      </c>
      <c r="L90" s="61">
        <f t="shared" si="13"/>
        <v>29.75</v>
      </c>
      <c r="M90" s="61">
        <f t="shared" si="13"/>
        <v>30.25</v>
      </c>
      <c r="N90" s="61">
        <f t="shared" si="13"/>
        <v>36.5</v>
      </c>
      <c r="O90" s="61">
        <f t="shared" si="13"/>
        <v>31.25</v>
      </c>
      <c r="P90" s="61">
        <f t="shared" si="13"/>
        <v>37.5</v>
      </c>
      <c r="Q90" s="61">
        <f t="shared" si="13"/>
        <v>32.5</v>
      </c>
      <c r="R90" s="61">
        <f t="shared" si="13"/>
        <v>38.75</v>
      </c>
      <c r="S90" s="61">
        <f t="shared" si="13"/>
        <v>23.75</v>
      </c>
      <c r="T90" s="61">
        <f t="shared" si="13"/>
        <v>22.25</v>
      </c>
      <c r="U90" s="61">
        <f t="shared" si="13"/>
        <v>21.75</v>
      </c>
      <c r="V90" s="61">
        <f t="shared" si="13"/>
        <v>25.75</v>
      </c>
      <c r="W90" s="61">
        <f t="shared" si="12"/>
        <v>21.25</v>
      </c>
      <c r="X90" s="61">
        <f t="shared" si="12"/>
        <v>18.5</v>
      </c>
      <c r="Y90" s="61">
        <f t="shared" si="12"/>
        <v>24.75</v>
      </c>
      <c r="Z90" s="61">
        <f t="shared" si="12"/>
        <v>20.25</v>
      </c>
      <c r="AA90" s="61">
        <f t="shared" si="12"/>
        <v>20.75</v>
      </c>
      <c r="AB90" s="61">
        <f t="shared" si="12"/>
        <v>19.75</v>
      </c>
      <c r="AC90" s="61">
        <f t="shared" si="12"/>
        <v>28</v>
      </c>
    </row>
    <row r="91" spans="1:33">
      <c r="A91" s="80"/>
      <c r="B91" s="46">
        <f t="shared" si="9"/>
        <v>21.75</v>
      </c>
      <c r="D91" s="48" t="s">
        <v>5</v>
      </c>
      <c r="H91" s="61">
        <f t="shared" si="13"/>
        <v>35.25</v>
      </c>
      <c r="I91" s="61">
        <f t="shared" si="13"/>
        <v>37.25</v>
      </c>
      <c r="J91" s="61">
        <f t="shared" si="13"/>
        <v>36.25</v>
      </c>
      <c r="K91" s="61">
        <f t="shared" si="13"/>
        <v>31</v>
      </c>
      <c r="L91" s="61">
        <f t="shared" si="13"/>
        <v>30</v>
      </c>
      <c r="M91" s="61">
        <f t="shared" si="13"/>
        <v>30.5</v>
      </c>
      <c r="N91" s="61">
        <f t="shared" si="13"/>
        <v>36.75</v>
      </c>
      <c r="O91" s="61">
        <f t="shared" si="13"/>
        <v>31.5</v>
      </c>
      <c r="P91" s="61">
        <f t="shared" si="13"/>
        <v>37.75</v>
      </c>
      <c r="Q91" s="61">
        <f t="shared" si="13"/>
        <v>32.75</v>
      </c>
      <c r="R91" s="61">
        <f t="shared" si="13"/>
        <v>39</v>
      </c>
      <c r="S91" s="61">
        <f t="shared" si="13"/>
        <v>24</v>
      </c>
      <c r="T91" s="61">
        <f t="shared" si="13"/>
        <v>22.5</v>
      </c>
      <c r="U91" s="61">
        <f t="shared" si="13"/>
        <v>22</v>
      </c>
      <c r="V91" s="61">
        <f t="shared" si="13"/>
        <v>26</v>
      </c>
      <c r="W91" s="61">
        <f t="shared" si="12"/>
        <v>21.5</v>
      </c>
      <c r="X91" s="61">
        <f t="shared" si="12"/>
        <v>18.75</v>
      </c>
      <c r="Y91" s="61">
        <f t="shared" si="12"/>
        <v>25</v>
      </c>
      <c r="Z91" s="61">
        <f t="shared" si="12"/>
        <v>20.5</v>
      </c>
      <c r="AA91" s="61">
        <f t="shared" si="12"/>
        <v>21</v>
      </c>
      <c r="AB91" s="61">
        <f t="shared" si="12"/>
        <v>20</v>
      </c>
      <c r="AC91" s="61">
        <f t="shared" si="12"/>
        <v>28.25</v>
      </c>
    </row>
    <row r="92" spans="1:33" s="64" customFormat="1" ht="13.5" thickBot="1">
      <c r="A92" s="66"/>
      <c r="B92" s="56">
        <f t="shared" si="9"/>
        <v>22</v>
      </c>
      <c r="C92" s="68"/>
      <c r="D92" s="66" t="s">
        <v>5</v>
      </c>
      <c r="E92" s="68"/>
      <c r="F92" s="63"/>
      <c r="G92" s="68"/>
      <c r="H92" s="83">
        <f t="shared" si="13"/>
        <v>35.5</v>
      </c>
      <c r="I92" s="83">
        <f t="shared" si="13"/>
        <v>37.5</v>
      </c>
      <c r="J92" s="83">
        <f t="shared" si="13"/>
        <v>36.5</v>
      </c>
      <c r="K92" s="83">
        <f t="shared" si="13"/>
        <v>31.25</v>
      </c>
      <c r="L92" s="83">
        <f t="shared" si="13"/>
        <v>30.25</v>
      </c>
      <c r="M92" s="83">
        <f t="shared" si="13"/>
        <v>30.75</v>
      </c>
      <c r="N92" s="83">
        <f t="shared" si="13"/>
        <v>37</v>
      </c>
      <c r="O92" s="83">
        <f t="shared" si="13"/>
        <v>31.75</v>
      </c>
      <c r="P92" s="83">
        <f t="shared" si="13"/>
        <v>38</v>
      </c>
      <c r="Q92" s="83">
        <f t="shared" si="13"/>
        <v>33</v>
      </c>
      <c r="R92" s="83">
        <f t="shared" si="13"/>
        <v>39.25</v>
      </c>
      <c r="S92" s="83">
        <f t="shared" si="13"/>
        <v>24.25</v>
      </c>
      <c r="T92" s="83">
        <f>IF(T$2=$F92,17.5,T91+0.25)</f>
        <v>22.75</v>
      </c>
      <c r="U92" s="83">
        <f t="shared" si="13"/>
        <v>22.25</v>
      </c>
      <c r="V92" s="83">
        <f t="shared" si="13"/>
        <v>26.25</v>
      </c>
      <c r="W92" s="83">
        <f t="shared" si="12"/>
        <v>21.75</v>
      </c>
      <c r="X92" s="83">
        <f t="shared" si="12"/>
        <v>19</v>
      </c>
      <c r="Y92" s="83">
        <f t="shared" si="12"/>
        <v>25.25</v>
      </c>
      <c r="Z92" s="83">
        <f t="shared" si="12"/>
        <v>20.75</v>
      </c>
      <c r="AA92" s="83">
        <f t="shared" si="12"/>
        <v>21.25</v>
      </c>
      <c r="AB92" s="83">
        <f t="shared" si="12"/>
        <v>20.25</v>
      </c>
      <c r="AC92" s="83">
        <f t="shared" si="12"/>
        <v>28.5</v>
      </c>
    </row>
    <row r="93" spans="1:33">
      <c r="A93" s="80" t="s">
        <v>87</v>
      </c>
      <c r="B93" s="46">
        <f t="shared" si="9"/>
        <v>22.25</v>
      </c>
      <c r="D93" s="45" t="str">
        <f>D5</f>
        <v>Må</v>
      </c>
      <c r="F93" s="48" t="str">
        <f>F5</f>
        <v>FW1</v>
      </c>
      <c r="H93" s="61">
        <f t="shared" si="13"/>
        <v>35.75</v>
      </c>
      <c r="I93" s="61">
        <f t="shared" si="13"/>
        <v>37.75</v>
      </c>
      <c r="J93" s="61">
        <f t="shared" si="13"/>
        <v>36.75</v>
      </c>
      <c r="K93" s="61">
        <f t="shared" si="13"/>
        <v>31.5</v>
      </c>
      <c r="L93" s="61">
        <f t="shared" si="13"/>
        <v>30.5</v>
      </c>
      <c r="M93" s="61">
        <f t="shared" si="13"/>
        <v>31</v>
      </c>
      <c r="N93" s="61">
        <f t="shared" si="13"/>
        <v>37.25</v>
      </c>
      <c r="O93" s="61">
        <f t="shared" si="13"/>
        <v>32</v>
      </c>
      <c r="P93" s="61">
        <f t="shared" si="13"/>
        <v>38.25</v>
      </c>
      <c r="Q93" s="61">
        <f t="shared" si="13"/>
        <v>33.25</v>
      </c>
      <c r="R93" s="61">
        <f t="shared" si="13"/>
        <v>17.5</v>
      </c>
      <c r="S93" s="61">
        <f t="shared" si="13"/>
        <v>24.5</v>
      </c>
      <c r="T93" s="61">
        <f>IF(T$2=$F93,17.5,T92+0.25)</f>
        <v>23</v>
      </c>
      <c r="U93" s="61">
        <f>IF(U$2=$F93,17.5,U92+0.25)</f>
        <v>22.5</v>
      </c>
      <c r="V93" s="61">
        <f t="shared" si="13"/>
        <v>26.5</v>
      </c>
      <c r="W93" s="61">
        <f t="shared" si="12"/>
        <v>22</v>
      </c>
      <c r="X93" s="61">
        <f t="shared" si="12"/>
        <v>19.25</v>
      </c>
      <c r="Y93" s="61">
        <f t="shared" si="12"/>
        <v>25.5</v>
      </c>
      <c r="Z93" s="61">
        <f t="shared" si="12"/>
        <v>21</v>
      </c>
      <c r="AA93" s="61">
        <f t="shared" si="12"/>
        <v>21.5</v>
      </c>
      <c r="AB93" s="61">
        <f t="shared" si="12"/>
        <v>20.5</v>
      </c>
      <c r="AC93" s="61">
        <f t="shared" si="12"/>
        <v>28.75</v>
      </c>
    </row>
    <row r="94" spans="1:33">
      <c r="A94" s="80"/>
      <c r="B94" s="46">
        <f t="shared" si="9"/>
        <v>22.5</v>
      </c>
      <c r="D94" s="45" t="str">
        <f t="shared" ref="D94:D157" si="14">D6</f>
        <v>Må</v>
      </c>
      <c r="F94" s="48">
        <f t="shared" ref="F94:F157" si="15">F6</f>
        <v>0</v>
      </c>
      <c r="H94" s="61">
        <f t="shared" si="13"/>
        <v>36</v>
      </c>
      <c r="I94" s="61">
        <f t="shared" si="13"/>
        <v>38</v>
      </c>
      <c r="J94" s="61">
        <f t="shared" si="13"/>
        <v>37</v>
      </c>
      <c r="K94" s="61">
        <f t="shared" si="13"/>
        <v>31.75</v>
      </c>
      <c r="L94" s="61">
        <f t="shared" si="13"/>
        <v>30.75</v>
      </c>
      <c r="M94" s="61">
        <f t="shared" si="13"/>
        <v>31.25</v>
      </c>
      <c r="N94" s="61">
        <f t="shared" si="13"/>
        <v>37.5</v>
      </c>
      <c r="O94" s="61">
        <f t="shared" si="13"/>
        <v>32.25</v>
      </c>
      <c r="P94" s="61">
        <f t="shared" si="13"/>
        <v>38.5</v>
      </c>
      <c r="Q94" s="61">
        <f t="shared" si="13"/>
        <v>33.5</v>
      </c>
      <c r="R94" s="61">
        <f t="shared" si="13"/>
        <v>17.75</v>
      </c>
      <c r="S94" s="61">
        <f t="shared" si="13"/>
        <v>24.75</v>
      </c>
      <c r="T94" s="61">
        <f t="shared" si="13"/>
        <v>23.25</v>
      </c>
      <c r="U94" s="61">
        <f t="shared" si="13"/>
        <v>22.75</v>
      </c>
      <c r="V94" s="61">
        <f t="shared" si="13"/>
        <v>26.75</v>
      </c>
      <c r="W94" s="61">
        <f t="shared" si="12"/>
        <v>22.25</v>
      </c>
      <c r="X94" s="61">
        <f t="shared" si="12"/>
        <v>19.5</v>
      </c>
      <c r="Y94" s="61">
        <f t="shared" si="12"/>
        <v>25.75</v>
      </c>
      <c r="Z94" s="61">
        <f t="shared" si="12"/>
        <v>21.25</v>
      </c>
      <c r="AA94" s="61">
        <f t="shared" si="12"/>
        <v>21.75</v>
      </c>
      <c r="AB94" s="61">
        <f t="shared" si="12"/>
        <v>20.75</v>
      </c>
      <c r="AC94" s="61">
        <f t="shared" si="12"/>
        <v>29</v>
      </c>
    </row>
    <row r="95" spans="1:33">
      <c r="A95" s="80"/>
      <c r="B95" s="46">
        <f t="shared" si="9"/>
        <v>22.75</v>
      </c>
      <c r="D95" s="45" t="str">
        <f t="shared" si="14"/>
        <v>Må</v>
      </c>
      <c r="F95" s="48">
        <f t="shared" si="15"/>
        <v>0</v>
      </c>
      <c r="H95" s="61">
        <f t="shared" si="13"/>
        <v>36.25</v>
      </c>
      <c r="I95" s="61">
        <f t="shared" si="13"/>
        <v>38.25</v>
      </c>
      <c r="J95" s="61">
        <f t="shared" si="13"/>
        <v>37.25</v>
      </c>
      <c r="K95" s="61">
        <f t="shared" si="13"/>
        <v>32</v>
      </c>
      <c r="L95" s="61">
        <f t="shared" si="13"/>
        <v>31</v>
      </c>
      <c r="M95" s="61">
        <f t="shared" si="13"/>
        <v>31.5</v>
      </c>
      <c r="N95" s="61">
        <f t="shared" si="13"/>
        <v>37.75</v>
      </c>
      <c r="O95" s="61">
        <f t="shared" si="13"/>
        <v>32.5</v>
      </c>
      <c r="P95" s="61">
        <f t="shared" si="13"/>
        <v>38.75</v>
      </c>
      <c r="Q95" s="61">
        <f t="shared" si="13"/>
        <v>33.75</v>
      </c>
      <c r="R95" s="61">
        <f t="shared" si="13"/>
        <v>18</v>
      </c>
      <c r="S95" s="61">
        <f t="shared" si="13"/>
        <v>25</v>
      </c>
      <c r="T95" s="61">
        <f t="shared" si="13"/>
        <v>23.5</v>
      </c>
      <c r="U95" s="61">
        <f t="shared" si="13"/>
        <v>23</v>
      </c>
      <c r="V95" s="61">
        <f t="shared" si="13"/>
        <v>27</v>
      </c>
      <c r="W95" s="61">
        <f t="shared" si="12"/>
        <v>22.5</v>
      </c>
      <c r="X95" s="61">
        <f t="shared" si="12"/>
        <v>19.75</v>
      </c>
      <c r="Y95" s="61">
        <f t="shared" si="12"/>
        <v>26</v>
      </c>
      <c r="Z95" s="61">
        <f t="shared" si="12"/>
        <v>21.5</v>
      </c>
      <c r="AA95" s="61">
        <f t="shared" si="12"/>
        <v>22</v>
      </c>
      <c r="AB95" s="61">
        <f t="shared" si="12"/>
        <v>21</v>
      </c>
      <c r="AC95" s="61">
        <f t="shared" si="12"/>
        <v>29.25</v>
      </c>
    </row>
    <row r="96" spans="1:33">
      <c r="A96" s="80"/>
      <c r="B96" s="46">
        <f t="shared" si="9"/>
        <v>23</v>
      </c>
      <c r="D96" s="45" t="str">
        <f t="shared" si="14"/>
        <v>Må</v>
      </c>
      <c r="F96" s="48">
        <f t="shared" si="15"/>
        <v>0</v>
      </c>
      <c r="H96" s="46">
        <f t="shared" si="13"/>
        <v>36.5</v>
      </c>
      <c r="I96" s="46">
        <f t="shared" si="13"/>
        <v>38.5</v>
      </c>
      <c r="J96" s="46">
        <f t="shared" si="13"/>
        <v>37.5</v>
      </c>
      <c r="K96" s="46">
        <f t="shared" si="13"/>
        <v>32.25</v>
      </c>
      <c r="L96" s="46">
        <f t="shared" si="13"/>
        <v>31.25</v>
      </c>
      <c r="M96" s="46">
        <f t="shared" si="13"/>
        <v>31.75</v>
      </c>
      <c r="N96" s="46">
        <f t="shared" si="13"/>
        <v>38</v>
      </c>
      <c r="O96" s="46">
        <f t="shared" si="13"/>
        <v>32.75</v>
      </c>
      <c r="P96" s="46">
        <f t="shared" si="13"/>
        <v>39</v>
      </c>
      <c r="Q96" s="46">
        <f t="shared" si="13"/>
        <v>34</v>
      </c>
      <c r="R96" s="46">
        <f t="shared" si="13"/>
        <v>18.25</v>
      </c>
      <c r="S96" s="46">
        <f t="shared" si="13"/>
        <v>25.25</v>
      </c>
      <c r="T96" s="46">
        <f t="shared" si="13"/>
        <v>23.75</v>
      </c>
      <c r="U96" s="46">
        <f t="shared" si="13"/>
        <v>23.25</v>
      </c>
      <c r="V96" s="46">
        <f t="shared" si="13"/>
        <v>27.25</v>
      </c>
      <c r="W96" s="46">
        <f t="shared" si="12"/>
        <v>22.75</v>
      </c>
      <c r="X96" s="46">
        <f t="shared" si="12"/>
        <v>20</v>
      </c>
      <c r="Y96" s="46">
        <f t="shared" si="12"/>
        <v>26.25</v>
      </c>
      <c r="Z96" s="46">
        <f t="shared" si="12"/>
        <v>21.75</v>
      </c>
      <c r="AA96" s="46">
        <f t="shared" si="12"/>
        <v>22.25</v>
      </c>
      <c r="AB96" s="46">
        <f t="shared" si="12"/>
        <v>21.25</v>
      </c>
      <c r="AC96" s="46">
        <f t="shared" si="12"/>
        <v>29.5</v>
      </c>
    </row>
    <row r="97" spans="1:29">
      <c r="A97" s="80" t="s">
        <v>88</v>
      </c>
      <c r="B97" s="46">
        <f t="shared" si="9"/>
        <v>23.25</v>
      </c>
      <c r="D97" s="45" t="str">
        <f t="shared" si="14"/>
        <v>Må</v>
      </c>
      <c r="F97" s="48">
        <f t="shared" si="15"/>
        <v>0</v>
      </c>
      <c r="H97" s="46">
        <f t="shared" si="13"/>
        <v>36.75</v>
      </c>
      <c r="I97" s="46">
        <f t="shared" si="13"/>
        <v>38.75</v>
      </c>
      <c r="J97" s="46">
        <f t="shared" si="13"/>
        <v>37.75</v>
      </c>
      <c r="K97" s="46">
        <f t="shared" si="13"/>
        <v>32.5</v>
      </c>
      <c r="L97" s="46">
        <f t="shared" si="13"/>
        <v>31.5</v>
      </c>
      <c r="M97" s="46">
        <f t="shared" si="13"/>
        <v>32</v>
      </c>
      <c r="N97" s="46">
        <f t="shared" si="13"/>
        <v>38.25</v>
      </c>
      <c r="O97" s="46">
        <f t="shared" si="13"/>
        <v>33</v>
      </c>
      <c r="P97" s="46">
        <f t="shared" si="13"/>
        <v>39.25</v>
      </c>
      <c r="Q97" s="46">
        <f t="shared" si="13"/>
        <v>34.25</v>
      </c>
      <c r="R97" s="46">
        <f t="shared" si="13"/>
        <v>18.5</v>
      </c>
      <c r="S97" s="46">
        <f t="shared" si="13"/>
        <v>25.5</v>
      </c>
      <c r="T97" s="46">
        <f t="shared" si="13"/>
        <v>24</v>
      </c>
      <c r="U97" s="46">
        <f t="shared" si="13"/>
        <v>23.5</v>
      </c>
      <c r="V97" s="46">
        <f t="shared" si="13"/>
        <v>27.5</v>
      </c>
      <c r="W97" s="46">
        <f t="shared" si="12"/>
        <v>23</v>
      </c>
      <c r="X97" s="46">
        <f t="shared" si="12"/>
        <v>20.25</v>
      </c>
      <c r="Y97" s="46">
        <f t="shared" si="12"/>
        <v>26.5</v>
      </c>
      <c r="Z97" s="46">
        <f t="shared" si="12"/>
        <v>22</v>
      </c>
      <c r="AA97" s="46">
        <f t="shared" si="12"/>
        <v>22.5</v>
      </c>
      <c r="AB97" s="46">
        <f t="shared" si="12"/>
        <v>21.5</v>
      </c>
      <c r="AC97" s="46">
        <f t="shared" si="12"/>
        <v>29.75</v>
      </c>
    </row>
    <row r="98" spans="1:29">
      <c r="A98" s="80"/>
      <c r="B98" s="46">
        <f t="shared" si="9"/>
        <v>23.5</v>
      </c>
      <c r="D98" s="45" t="str">
        <f t="shared" si="14"/>
        <v>Yt</v>
      </c>
      <c r="F98" s="48" t="str">
        <f t="shared" si="15"/>
        <v>YM1</v>
      </c>
      <c r="H98" s="46">
        <f t="shared" si="13"/>
        <v>37</v>
      </c>
      <c r="I98" s="46">
        <f t="shared" si="13"/>
        <v>39</v>
      </c>
      <c r="J98" s="46">
        <f t="shared" si="13"/>
        <v>38</v>
      </c>
      <c r="K98" s="46">
        <f t="shared" si="13"/>
        <v>32.75</v>
      </c>
      <c r="L98" s="46">
        <f t="shared" si="13"/>
        <v>31.75</v>
      </c>
      <c r="M98" s="46">
        <f t="shared" si="13"/>
        <v>32.25</v>
      </c>
      <c r="N98" s="46">
        <f t="shared" si="13"/>
        <v>38.5</v>
      </c>
      <c r="O98" s="46">
        <f t="shared" si="13"/>
        <v>33.25</v>
      </c>
      <c r="P98" s="46">
        <f t="shared" si="13"/>
        <v>17.5</v>
      </c>
      <c r="Q98" s="46">
        <f t="shared" si="13"/>
        <v>34.5</v>
      </c>
      <c r="R98" s="46">
        <f t="shared" si="13"/>
        <v>18.75</v>
      </c>
      <c r="S98" s="46">
        <f t="shared" si="13"/>
        <v>25.75</v>
      </c>
      <c r="T98" s="46">
        <f t="shared" si="13"/>
        <v>24.25</v>
      </c>
      <c r="U98" s="46">
        <f t="shared" si="13"/>
        <v>23.75</v>
      </c>
      <c r="V98" s="46">
        <f t="shared" si="13"/>
        <v>27.75</v>
      </c>
      <c r="W98" s="46">
        <f t="shared" si="12"/>
        <v>23.25</v>
      </c>
      <c r="X98" s="46">
        <f t="shared" si="12"/>
        <v>20.5</v>
      </c>
      <c r="Y98" s="46">
        <f t="shared" si="12"/>
        <v>26.75</v>
      </c>
      <c r="Z98" s="46">
        <f t="shared" si="12"/>
        <v>22.25</v>
      </c>
      <c r="AA98" s="46">
        <f t="shared" si="12"/>
        <v>22.75</v>
      </c>
      <c r="AB98" s="46">
        <f t="shared" si="12"/>
        <v>21.75</v>
      </c>
      <c r="AC98" s="46">
        <f t="shared" si="12"/>
        <v>30</v>
      </c>
    </row>
    <row r="99" spans="1:29">
      <c r="A99" s="80"/>
      <c r="B99" s="46">
        <f t="shared" si="9"/>
        <v>23.75</v>
      </c>
      <c r="D99" s="45" t="str">
        <f t="shared" si="14"/>
        <v>Yt</v>
      </c>
      <c r="F99" s="48">
        <f t="shared" si="15"/>
        <v>0</v>
      </c>
      <c r="H99" s="46">
        <f t="shared" si="13"/>
        <v>37.25</v>
      </c>
      <c r="I99" s="46">
        <f t="shared" si="13"/>
        <v>39.25</v>
      </c>
      <c r="J99" s="46">
        <f t="shared" si="13"/>
        <v>38.25</v>
      </c>
      <c r="K99" s="46">
        <f t="shared" si="13"/>
        <v>33</v>
      </c>
      <c r="L99" s="46">
        <f t="shared" si="13"/>
        <v>32</v>
      </c>
      <c r="M99" s="46">
        <f t="shared" si="13"/>
        <v>32.5</v>
      </c>
      <c r="N99" s="46">
        <f t="shared" si="13"/>
        <v>38.75</v>
      </c>
      <c r="O99" s="46">
        <f t="shared" si="13"/>
        <v>33.5</v>
      </c>
      <c r="P99" s="46">
        <f t="shared" si="13"/>
        <v>17.75</v>
      </c>
      <c r="Q99" s="46">
        <f t="shared" si="13"/>
        <v>34.75</v>
      </c>
      <c r="R99" s="46">
        <f t="shared" si="13"/>
        <v>19</v>
      </c>
      <c r="S99" s="46">
        <f t="shared" si="13"/>
        <v>26</v>
      </c>
      <c r="T99" s="46">
        <f t="shared" si="13"/>
        <v>24.5</v>
      </c>
      <c r="U99" s="46">
        <f t="shared" si="13"/>
        <v>24</v>
      </c>
      <c r="V99" s="46">
        <f t="shared" si="13"/>
        <v>28</v>
      </c>
      <c r="W99" s="46">
        <f t="shared" si="12"/>
        <v>23.5</v>
      </c>
      <c r="X99" s="46">
        <f t="shared" si="12"/>
        <v>20.75</v>
      </c>
      <c r="Y99" s="46">
        <f t="shared" si="12"/>
        <v>27</v>
      </c>
      <c r="Z99" s="46">
        <f t="shared" si="12"/>
        <v>22.5</v>
      </c>
      <c r="AA99" s="46">
        <f t="shared" si="12"/>
        <v>23</v>
      </c>
      <c r="AB99" s="46">
        <f t="shared" si="12"/>
        <v>22</v>
      </c>
      <c r="AC99" s="46">
        <f t="shared" si="12"/>
        <v>30.25</v>
      </c>
    </row>
    <row r="100" spans="1:29">
      <c r="A100" s="80"/>
      <c r="B100" s="46">
        <f t="shared" si="9"/>
        <v>24</v>
      </c>
      <c r="D100" s="45" t="str">
        <f t="shared" si="14"/>
        <v>Yt</v>
      </c>
      <c r="F100" s="48" t="str">
        <f t="shared" si="15"/>
        <v>YB1</v>
      </c>
      <c r="H100" s="46">
        <f t="shared" si="13"/>
        <v>37.5</v>
      </c>
      <c r="I100" s="46">
        <f t="shared" si="13"/>
        <v>17.5</v>
      </c>
      <c r="J100" s="46">
        <f t="shared" si="13"/>
        <v>38.5</v>
      </c>
      <c r="K100" s="46">
        <f t="shared" si="13"/>
        <v>33.25</v>
      </c>
      <c r="L100" s="46">
        <f t="shared" si="13"/>
        <v>32.25</v>
      </c>
      <c r="M100" s="46">
        <f t="shared" si="13"/>
        <v>32.75</v>
      </c>
      <c r="N100" s="46">
        <f t="shared" si="13"/>
        <v>39</v>
      </c>
      <c r="O100" s="46">
        <f t="shared" si="13"/>
        <v>33.75</v>
      </c>
      <c r="P100" s="46">
        <f t="shared" si="13"/>
        <v>18</v>
      </c>
      <c r="Q100" s="46">
        <f t="shared" si="13"/>
        <v>35</v>
      </c>
      <c r="R100" s="46">
        <f t="shared" si="13"/>
        <v>19.25</v>
      </c>
      <c r="S100" s="46">
        <f t="shared" si="13"/>
        <v>26.25</v>
      </c>
      <c r="T100" s="46">
        <f t="shared" si="13"/>
        <v>24.75</v>
      </c>
      <c r="U100" s="46">
        <f t="shared" si="13"/>
        <v>24.25</v>
      </c>
      <c r="V100" s="46">
        <f t="shared" si="13"/>
        <v>28.25</v>
      </c>
      <c r="W100" s="46">
        <f t="shared" si="13"/>
        <v>23.75</v>
      </c>
      <c r="X100" s="46">
        <f t="shared" si="12"/>
        <v>21</v>
      </c>
      <c r="Y100" s="46">
        <f t="shared" si="12"/>
        <v>27.25</v>
      </c>
      <c r="Z100" s="46">
        <f t="shared" si="12"/>
        <v>22.75</v>
      </c>
      <c r="AA100" s="46">
        <f t="shared" si="12"/>
        <v>23.25</v>
      </c>
      <c r="AB100" s="46">
        <f t="shared" si="12"/>
        <v>22.25</v>
      </c>
      <c r="AC100" s="46">
        <f t="shared" si="12"/>
        <v>30.5</v>
      </c>
    </row>
    <row r="101" spans="1:29">
      <c r="A101" s="80" t="s">
        <v>89</v>
      </c>
      <c r="B101" s="46">
        <f t="shared" si="9"/>
        <v>24.25</v>
      </c>
      <c r="D101" s="45" t="str">
        <f t="shared" si="14"/>
        <v>Yt</v>
      </c>
      <c r="F101" s="48">
        <f t="shared" si="15"/>
        <v>0</v>
      </c>
      <c r="H101" s="46">
        <f t="shared" si="13"/>
        <v>37.75</v>
      </c>
      <c r="I101" s="46">
        <f t="shared" si="13"/>
        <v>17.75</v>
      </c>
      <c r="J101" s="46">
        <f t="shared" si="13"/>
        <v>38.75</v>
      </c>
      <c r="K101" s="46">
        <f t="shared" si="13"/>
        <v>33.5</v>
      </c>
      <c r="L101" s="46">
        <f t="shared" si="13"/>
        <v>32.5</v>
      </c>
      <c r="M101" s="46">
        <f t="shared" si="13"/>
        <v>33</v>
      </c>
      <c r="N101" s="46">
        <f t="shared" si="13"/>
        <v>39.25</v>
      </c>
      <c r="O101" s="46">
        <f t="shared" si="13"/>
        <v>34</v>
      </c>
      <c r="P101" s="46">
        <f t="shared" si="13"/>
        <v>18.25</v>
      </c>
      <c r="Q101" s="46">
        <f t="shared" si="13"/>
        <v>35.25</v>
      </c>
      <c r="R101" s="46">
        <f t="shared" si="13"/>
        <v>19.5</v>
      </c>
      <c r="S101" s="46">
        <f t="shared" si="13"/>
        <v>26.5</v>
      </c>
      <c r="T101" s="46">
        <f t="shared" si="13"/>
        <v>25</v>
      </c>
      <c r="U101" s="46">
        <f t="shared" si="13"/>
        <v>24.5</v>
      </c>
      <c r="V101" s="46">
        <f t="shared" si="13"/>
        <v>28.5</v>
      </c>
      <c r="W101" s="46">
        <f t="shared" si="13"/>
        <v>24</v>
      </c>
      <c r="X101" s="46">
        <f t="shared" si="12"/>
        <v>21.25</v>
      </c>
      <c r="Y101" s="46">
        <f t="shared" si="12"/>
        <v>27.5</v>
      </c>
      <c r="Z101" s="46">
        <f t="shared" si="12"/>
        <v>23</v>
      </c>
      <c r="AA101" s="46">
        <f t="shared" si="12"/>
        <v>23.5</v>
      </c>
      <c r="AB101" s="46">
        <f t="shared" si="12"/>
        <v>22.5</v>
      </c>
      <c r="AC101" s="46">
        <f t="shared" si="12"/>
        <v>30.75</v>
      </c>
    </row>
    <row r="102" spans="1:29">
      <c r="A102" s="80"/>
      <c r="B102" s="46">
        <f t="shared" si="9"/>
        <v>24.5</v>
      </c>
      <c r="D102" s="45" t="str">
        <f t="shared" si="14"/>
        <v>SU</v>
      </c>
      <c r="F102" s="48" t="str">
        <f t="shared" si="15"/>
        <v>IM1</v>
      </c>
      <c r="H102" s="46">
        <f t="shared" si="13"/>
        <v>38</v>
      </c>
      <c r="I102" s="46">
        <f t="shared" si="13"/>
        <v>18</v>
      </c>
      <c r="J102" s="46">
        <f t="shared" si="13"/>
        <v>39</v>
      </c>
      <c r="K102" s="46">
        <f t="shared" si="13"/>
        <v>33.75</v>
      </c>
      <c r="L102" s="46">
        <f t="shared" si="13"/>
        <v>32.75</v>
      </c>
      <c r="M102" s="46">
        <f t="shared" si="13"/>
        <v>33.25</v>
      </c>
      <c r="N102" s="46">
        <f t="shared" si="13"/>
        <v>17.5</v>
      </c>
      <c r="O102" s="46">
        <f t="shared" si="13"/>
        <v>34.25</v>
      </c>
      <c r="P102" s="46">
        <f t="shared" si="13"/>
        <v>18.5</v>
      </c>
      <c r="Q102" s="46">
        <f t="shared" si="13"/>
        <v>35.5</v>
      </c>
      <c r="R102" s="46">
        <f t="shared" si="13"/>
        <v>19.75</v>
      </c>
      <c r="S102" s="46">
        <f t="shared" si="13"/>
        <v>26.75</v>
      </c>
      <c r="T102" s="46">
        <f t="shared" si="13"/>
        <v>25.25</v>
      </c>
      <c r="U102" s="46">
        <f t="shared" si="13"/>
        <v>24.75</v>
      </c>
      <c r="V102" s="46">
        <f t="shared" si="13"/>
        <v>28.75</v>
      </c>
      <c r="W102" s="46">
        <f t="shared" si="13"/>
        <v>24.25</v>
      </c>
      <c r="X102" s="46">
        <f t="shared" si="12"/>
        <v>21.5</v>
      </c>
      <c r="Y102" s="46">
        <f t="shared" si="12"/>
        <v>27.75</v>
      </c>
      <c r="Z102" s="46">
        <f t="shared" si="12"/>
        <v>23.25</v>
      </c>
      <c r="AA102" s="46">
        <f t="shared" si="12"/>
        <v>23.75</v>
      </c>
      <c r="AB102" s="46">
        <f t="shared" si="12"/>
        <v>22.75</v>
      </c>
      <c r="AC102" s="46">
        <f t="shared" si="12"/>
        <v>31</v>
      </c>
    </row>
    <row r="103" spans="1:29">
      <c r="A103" s="80"/>
      <c r="B103" s="46">
        <f t="shared" si="9"/>
        <v>24.75</v>
      </c>
      <c r="D103" s="45" t="str">
        <f t="shared" si="14"/>
        <v>SU</v>
      </c>
      <c r="F103" s="48">
        <f t="shared" si="15"/>
        <v>0</v>
      </c>
      <c r="H103" s="46">
        <f t="shared" si="13"/>
        <v>38.25</v>
      </c>
      <c r="I103" s="46">
        <f t="shared" si="13"/>
        <v>18.25</v>
      </c>
      <c r="J103" s="46">
        <f t="shared" si="13"/>
        <v>39.25</v>
      </c>
      <c r="K103" s="46">
        <f t="shared" si="13"/>
        <v>34</v>
      </c>
      <c r="L103" s="46">
        <f t="shared" si="13"/>
        <v>33</v>
      </c>
      <c r="M103" s="46">
        <f t="shared" si="13"/>
        <v>33.5</v>
      </c>
      <c r="N103" s="46">
        <f t="shared" si="13"/>
        <v>17.75</v>
      </c>
      <c r="O103" s="46">
        <f t="shared" si="13"/>
        <v>34.5</v>
      </c>
      <c r="P103" s="46">
        <f t="shared" si="13"/>
        <v>18.75</v>
      </c>
      <c r="Q103" s="46">
        <f t="shared" si="13"/>
        <v>35.75</v>
      </c>
      <c r="R103" s="46">
        <f t="shared" si="13"/>
        <v>20</v>
      </c>
      <c r="S103" s="46">
        <f t="shared" si="13"/>
        <v>27</v>
      </c>
      <c r="T103" s="46">
        <f t="shared" si="13"/>
        <v>25.5</v>
      </c>
      <c r="U103" s="46">
        <f t="shared" si="13"/>
        <v>25</v>
      </c>
      <c r="V103" s="46">
        <f t="shared" si="13"/>
        <v>29</v>
      </c>
      <c r="W103" s="46">
        <f t="shared" si="13"/>
        <v>24.5</v>
      </c>
      <c r="X103" s="46">
        <f t="shared" ref="X103:AC118" si="16">IF(X$2=$F103,17.5,X102+0.25)</f>
        <v>21.75</v>
      </c>
      <c r="Y103" s="46">
        <f t="shared" si="16"/>
        <v>28</v>
      </c>
      <c r="Z103" s="46">
        <f t="shared" si="16"/>
        <v>23.5</v>
      </c>
      <c r="AA103" s="46">
        <f t="shared" si="16"/>
        <v>24</v>
      </c>
      <c r="AB103" s="46">
        <f t="shared" si="16"/>
        <v>23</v>
      </c>
      <c r="AC103" s="46">
        <f t="shared" si="16"/>
        <v>31.25</v>
      </c>
    </row>
    <row r="104" spans="1:29">
      <c r="A104" s="80"/>
      <c r="B104" s="46">
        <f t="shared" si="9"/>
        <v>25</v>
      </c>
      <c r="D104" s="45" t="str">
        <f t="shared" si="14"/>
        <v>SU</v>
      </c>
      <c r="F104" s="48" t="str">
        <f t="shared" si="15"/>
        <v>IB1</v>
      </c>
      <c r="H104" s="46">
        <f t="shared" ref="H104:W119" si="17">IF(H$2=$F104,17.5,H103+0.25)</f>
        <v>38.5</v>
      </c>
      <c r="I104" s="46">
        <f t="shared" si="17"/>
        <v>18.5</v>
      </c>
      <c r="J104" s="46">
        <f t="shared" si="17"/>
        <v>17.5</v>
      </c>
      <c r="K104" s="46">
        <f t="shared" si="17"/>
        <v>34.25</v>
      </c>
      <c r="L104" s="46">
        <f t="shared" si="17"/>
        <v>33.25</v>
      </c>
      <c r="M104" s="46">
        <f t="shared" si="17"/>
        <v>33.75</v>
      </c>
      <c r="N104" s="46">
        <f t="shared" si="17"/>
        <v>18</v>
      </c>
      <c r="O104" s="46">
        <f t="shared" si="17"/>
        <v>34.75</v>
      </c>
      <c r="P104" s="46">
        <f t="shared" si="17"/>
        <v>19</v>
      </c>
      <c r="Q104" s="46">
        <f t="shared" si="17"/>
        <v>36</v>
      </c>
      <c r="R104" s="46">
        <f t="shared" si="17"/>
        <v>20.25</v>
      </c>
      <c r="S104" s="46">
        <f t="shared" si="17"/>
        <v>27.25</v>
      </c>
      <c r="T104" s="46">
        <f t="shared" si="17"/>
        <v>25.75</v>
      </c>
      <c r="U104" s="46">
        <f t="shared" si="17"/>
        <v>25.25</v>
      </c>
      <c r="V104" s="46">
        <f t="shared" si="17"/>
        <v>29.25</v>
      </c>
      <c r="W104" s="46">
        <f t="shared" si="17"/>
        <v>24.75</v>
      </c>
      <c r="X104" s="46">
        <f t="shared" si="16"/>
        <v>22</v>
      </c>
      <c r="Y104" s="46">
        <f t="shared" si="16"/>
        <v>28.25</v>
      </c>
      <c r="Z104" s="46">
        <f t="shared" si="16"/>
        <v>23.75</v>
      </c>
      <c r="AA104" s="46">
        <f t="shared" si="16"/>
        <v>24.25</v>
      </c>
      <c r="AB104" s="46">
        <f t="shared" si="16"/>
        <v>23.25</v>
      </c>
      <c r="AC104" s="46">
        <f t="shared" si="16"/>
        <v>31.5</v>
      </c>
    </row>
    <row r="105" spans="1:29">
      <c r="A105" s="80" t="s">
        <v>90</v>
      </c>
      <c r="B105" s="46">
        <f t="shared" si="9"/>
        <v>25.25</v>
      </c>
      <c r="D105" s="45" t="str">
        <f t="shared" si="14"/>
        <v>SU</v>
      </c>
      <c r="F105" s="48">
        <f t="shared" si="15"/>
        <v>0</v>
      </c>
      <c r="H105" s="46">
        <f t="shared" si="17"/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7"/>
        <v>29.5</v>
      </c>
      <c r="W105" s="46">
        <f t="shared" si="17"/>
        <v>25</v>
      </c>
      <c r="X105" s="46">
        <f t="shared" si="16"/>
        <v>22.25</v>
      </c>
      <c r="Y105" s="46">
        <f t="shared" si="16"/>
        <v>28.5</v>
      </c>
      <c r="Z105" s="46">
        <f t="shared" si="16"/>
        <v>24</v>
      </c>
      <c r="AA105" s="46">
        <f t="shared" si="16"/>
        <v>24.5</v>
      </c>
      <c r="AB105" s="46">
        <f t="shared" si="16"/>
        <v>23.5</v>
      </c>
      <c r="AC105" s="46">
        <f t="shared" si="16"/>
        <v>31.75</v>
      </c>
    </row>
    <row r="106" spans="1:29">
      <c r="A106" s="80"/>
      <c r="B106" s="46">
        <f t="shared" si="9"/>
        <v>25.5</v>
      </c>
      <c r="D106" s="45" t="str">
        <f t="shared" si="14"/>
        <v>Fö</v>
      </c>
      <c r="F106" s="48">
        <f t="shared" si="15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7"/>
        <v>29.75</v>
      </c>
      <c r="W106" s="46">
        <f t="shared" si="17"/>
        <v>25.25</v>
      </c>
      <c r="X106" s="46">
        <f t="shared" si="16"/>
        <v>22.5</v>
      </c>
      <c r="Y106" s="46">
        <f t="shared" si="16"/>
        <v>28.75</v>
      </c>
      <c r="Z106" s="46">
        <f t="shared" si="16"/>
        <v>24.25</v>
      </c>
      <c r="AA106" s="46">
        <f t="shared" si="16"/>
        <v>24.75</v>
      </c>
      <c r="AB106" s="46">
        <f t="shared" si="16"/>
        <v>23.75</v>
      </c>
      <c r="AC106" s="46">
        <f t="shared" si="16"/>
        <v>32</v>
      </c>
    </row>
    <row r="107" spans="1:29">
      <c r="A107" s="80"/>
      <c r="B107" s="46">
        <f t="shared" si="9"/>
        <v>25.75</v>
      </c>
      <c r="D107" s="45" t="str">
        <f t="shared" si="14"/>
        <v>Fö</v>
      </c>
      <c r="F107" s="48">
        <f t="shared" si="15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7"/>
        <v>30</v>
      </c>
      <c r="W107" s="46">
        <f t="shared" si="17"/>
        <v>25.5</v>
      </c>
      <c r="X107" s="46">
        <f t="shared" si="16"/>
        <v>22.75</v>
      </c>
      <c r="Y107" s="46">
        <f t="shared" si="16"/>
        <v>29</v>
      </c>
      <c r="Z107" s="46">
        <f t="shared" si="16"/>
        <v>24.5</v>
      </c>
      <c r="AA107" s="46">
        <f t="shared" si="16"/>
        <v>25</v>
      </c>
      <c r="AB107" s="46">
        <f t="shared" si="16"/>
        <v>24</v>
      </c>
      <c r="AC107" s="46">
        <f t="shared" si="16"/>
        <v>32.25</v>
      </c>
    </row>
    <row r="108" spans="1:29">
      <c r="A108" s="80"/>
      <c r="B108" s="46">
        <f t="shared" si="9"/>
        <v>26</v>
      </c>
      <c r="D108" s="45" t="str">
        <f t="shared" si="14"/>
        <v>Fö</v>
      </c>
      <c r="F108" s="48" t="str">
        <f t="shared" si="15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7"/>
        <v>30.25</v>
      </c>
      <c r="W108" s="46">
        <f t="shared" si="17"/>
        <v>25.75</v>
      </c>
      <c r="X108" s="46">
        <f t="shared" si="16"/>
        <v>23</v>
      </c>
      <c r="Y108" s="46">
        <f t="shared" si="16"/>
        <v>29.25</v>
      </c>
      <c r="Z108" s="46">
        <f t="shared" si="16"/>
        <v>24.75</v>
      </c>
      <c r="AA108" s="46">
        <f t="shared" si="16"/>
        <v>25.25</v>
      </c>
      <c r="AB108" s="46">
        <f t="shared" si="16"/>
        <v>24.25</v>
      </c>
      <c r="AC108" s="46">
        <f t="shared" si="16"/>
        <v>32.5</v>
      </c>
    </row>
    <row r="109" spans="1:29">
      <c r="A109" s="80" t="s">
        <v>91</v>
      </c>
      <c r="B109" s="46">
        <f t="shared" si="9"/>
        <v>26.25</v>
      </c>
      <c r="D109" s="45" t="str">
        <f t="shared" si="14"/>
        <v>Fö</v>
      </c>
      <c r="F109" s="48">
        <f t="shared" si="15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7"/>
        <v>30.5</v>
      </c>
      <c r="W109" s="46">
        <f t="shared" si="17"/>
        <v>26</v>
      </c>
      <c r="X109" s="46">
        <f t="shared" si="16"/>
        <v>23.25</v>
      </c>
      <c r="Y109" s="46">
        <f t="shared" si="16"/>
        <v>29.5</v>
      </c>
      <c r="Z109" s="46">
        <f t="shared" si="16"/>
        <v>25</v>
      </c>
      <c r="AA109" s="46">
        <f t="shared" si="16"/>
        <v>25.5</v>
      </c>
      <c r="AB109" s="46">
        <f t="shared" si="16"/>
        <v>24.5</v>
      </c>
      <c r="AC109" s="46">
        <f t="shared" si="16"/>
        <v>32.75</v>
      </c>
    </row>
    <row r="110" spans="1:29">
      <c r="A110" s="80"/>
      <c r="B110" s="46">
        <f t="shared" si="9"/>
        <v>26.5</v>
      </c>
      <c r="D110" s="45" t="str">
        <f t="shared" si="14"/>
        <v>Fö</v>
      </c>
      <c r="F110" s="48">
        <f t="shared" si="15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7"/>
        <v>30.75</v>
      </c>
      <c r="W110" s="46">
        <f t="shared" si="17"/>
        <v>26.25</v>
      </c>
      <c r="X110" s="46">
        <f t="shared" si="16"/>
        <v>23.5</v>
      </c>
      <c r="Y110" s="46">
        <f t="shared" si="16"/>
        <v>29.75</v>
      </c>
      <c r="Z110" s="46">
        <f t="shared" si="16"/>
        <v>25.25</v>
      </c>
      <c r="AA110" s="46">
        <f t="shared" si="16"/>
        <v>25.75</v>
      </c>
      <c r="AB110" s="46">
        <f t="shared" si="16"/>
        <v>24.75</v>
      </c>
      <c r="AC110" s="46">
        <f t="shared" si="16"/>
        <v>33</v>
      </c>
    </row>
    <row r="111" spans="1:29">
      <c r="A111" s="80"/>
      <c r="B111" s="46">
        <f t="shared" si="9"/>
        <v>26.75</v>
      </c>
      <c r="D111" s="45" t="str">
        <f t="shared" si="14"/>
        <v>MV</v>
      </c>
      <c r="F111" s="48">
        <f t="shared" si="15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7"/>
        <v>31</v>
      </c>
      <c r="W111" s="46">
        <f t="shared" si="17"/>
        <v>26.5</v>
      </c>
      <c r="X111" s="46">
        <f t="shared" si="16"/>
        <v>23.75</v>
      </c>
      <c r="Y111" s="46">
        <f t="shared" si="16"/>
        <v>30</v>
      </c>
      <c r="Z111" s="46">
        <f t="shared" si="16"/>
        <v>25.5</v>
      </c>
      <c r="AA111" s="46">
        <f t="shared" si="16"/>
        <v>26</v>
      </c>
      <c r="AB111" s="46">
        <f t="shared" si="16"/>
        <v>25</v>
      </c>
      <c r="AC111" s="46">
        <f t="shared" si="16"/>
        <v>33.25</v>
      </c>
    </row>
    <row r="112" spans="1:29">
      <c r="A112" s="80"/>
      <c r="B112" s="46">
        <f t="shared" si="9"/>
        <v>27</v>
      </c>
      <c r="D112" s="45" t="str">
        <f t="shared" si="14"/>
        <v>MV</v>
      </c>
      <c r="F112" s="48">
        <f t="shared" si="15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7"/>
        <v>31.25</v>
      </c>
      <c r="W112" s="46">
        <f t="shared" si="17"/>
        <v>26.75</v>
      </c>
      <c r="X112" s="46">
        <f t="shared" si="16"/>
        <v>24</v>
      </c>
      <c r="Y112" s="46">
        <f t="shared" si="16"/>
        <v>30.25</v>
      </c>
      <c r="Z112" s="46">
        <f t="shared" si="16"/>
        <v>25.75</v>
      </c>
      <c r="AA112" s="46">
        <f t="shared" si="16"/>
        <v>26.25</v>
      </c>
      <c r="AB112" s="46">
        <f t="shared" si="16"/>
        <v>25.25</v>
      </c>
      <c r="AC112" s="46">
        <f t="shared" si="16"/>
        <v>33.5</v>
      </c>
    </row>
    <row r="113" spans="1:29">
      <c r="A113" s="80" t="s">
        <v>92</v>
      </c>
      <c r="B113" s="46">
        <f t="shared" si="9"/>
        <v>27.25</v>
      </c>
      <c r="D113" s="45" t="str">
        <f t="shared" si="14"/>
        <v>MV</v>
      </c>
      <c r="F113" s="48">
        <f t="shared" si="15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7"/>
        <v>31.5</v>
      </c>
      <c r="W113" s="46">
        <f t="shared" si="17"/>
        <v>27</v>
      </c>
      <c r="X113" s="46">
        <f t="shared" si="16"/>
        <v>24.25</v>
      </c>
      <c r="Y113" s="46">
        <f t="shared" si="16"/>
        <v>30.5</v>
      </c>
      <c r="Z113" s="46">
        <f t="shared" si="16"/>
        <v>26</v>
      </c>
      <c r="AA113" s="46">
        <f t="shared" si="16"/>
        <v>26.5</v>
      </c>
      <c r="AB113" s="46">
        <f t="shared" si="16"/>
        <v>25.5</v>
      </c>
      <c r="AC113" s="46">
        <f t="shared" si="16"/>
        <v>33.75</v>
      </c>
    </row>
    <row r="114" spans="1:29">
      <c r="A114" s="80"/>
      <c r="B114" s="46">
        <f t="shared" si="9"/>
        <v>27.5</v>
      </c>
      <c r="D114" s="45" t="str">
        <f t="shared" si="14"/>
        <v>MV</v>
      </c>
      <c r="F114" s="48" t="str">
        <f t="shared" si="15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7"/>
        <v>31.75</v>
      </c>
      <c r="W114" s="46">
        <f t="shared" si="17"/>
        <v>27.25</v>
      </c>
      <c r="X114" s="46">
        <f t="shared" si="16"/>
        <v>24.5</v>
      </c>
      <c r="Y114" s="46">
        <f t="shared" si="16"/>
        <v>30.75</v>
      </c>
      <c r="Z114" s="46">
        <f t="shared" si="16"/>
        <v>26.25</v>
      </c>
      <c r="AA114" s="46">
        <f t="shared" si="16"/>
        <v>17.5</v>
      </c>
      <c r="AB114" s="46">
        <f t="shared" si="16"/>
        <v>25.75</v>
      </c>
      <c r="AC114" s="46">
        <f t="shared" si="16"/>
        <v>34</v>
      </c>
    </row>
    <row r="115" spans="1:29">
      <c r="A115" s="80"/>
      <c r="B115" s="46">
        <f t="shared" si="9"/>
        <v>27.75</v>
      </c>
      <c r="D115" s="45" t="str">
        <f t="shared" si="14"/>
        <v>MV</v>
      </c>
      <c r="F115" s="48">
        <f t="shared" si="15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7"/>
        <v>32</v>
      </c>
      <c r="W115" s="46">
        <f t="shared" si="17"/>
        <v>27.5</v>
      </c>
      <c r="X115" s="46">
        <f t="shared" si="16"/>
        <v>24.75</v>
      </c>
      <c r="Y115" s="46">
        <f t="shared" si="16"/>
        <v>31</v>
      </c>
      <c r="Z115" s="46">
        <f t="shared" si="16"/>
        <v>26.5</v>
      </c>
      <c r="AA115" s="46">
        <f t="shared" si="16"/>
        <v>17.75</v>
      </c>
      <c r="AB115" s="46">
        <f t="shared" si="16"/>
        <v>26</v>
      </c>
      <c r="AC115" s="46">
        <f t="shared" si="16"/>
        <v>34.25</v>
      </c>
    </row>
    <row r="116" spans="1:29">
      <c r="A116" s="80"/>
      <c r="B116" s="46">
        <f t="shared" si="9"/>
        <v>28</v>
      </c>
      <c r="D116" s="45" t="str">
        <f t="shared" si="14"/>
        <v>MV</v>
      </c>
      <c r="F116" s="48" t="str">
        <f t="shared" si="15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7"/>
        <v>32.25</v>
      </c>
      <c r="W116" s="46">
        <f t="shared" si="17"/>
        <v>27.75</v>
      </c>
      <c r="X116" s="46">
        <f t="shared" si="16"/>
        <v>25</v>
      </c>
      <c r="Y116" s="46">
        <f t="shared" si="16"/>
        <v>31.25</v>
      </c>
      <c r="Z116" s="46">
        <f t="shared" si="16"/>
        <v>17.5</v>
      </c>
      <c r="AA116" s="46">
        <f t="shared" si="16"/>
        <v>18</v>
      </c>
      <c r="AB116" s="46">
        <f t="shared" si="16"/>
        <v>26.25</v>
      </c>
      <c r="AC116" s="46">
        <f t="shared" si="16"/>
        <v>34.5</v>
      </c>
    </row>
    <row r="117" spans="1:29">
      <c r="A117" s="80" t="s">
        <v>93</v>
      </c>
      <c r="B117" s="46">
        <f t="shared" si="9"/>
        <v>28.25</v>
      </c>
      <c r="D117" s="45" t="str">
        <f t="shared" si="14"/>
        <v>MV</v>
      </c>
      <c r="F117" s="48">
        <f t="shared" si="15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7"/>
        <v>32.5</v>
      </c>
      <c r="W117" s="46">
        <f t="shared" si="17"/>
        <v>28</v>
      </c>
      <c r="X117" s="46">
        <f t="shared" si="16"/>
        <v>25.25</v>
      </c>
      <c r="Y117" s="46">
        <f t="shared" si="16"/>
        <v>31.5</v>
      </c>
      <c r="Z117" s="46">
        <f t="shared" si="16"/>
        <v>17.75</v>
      </c>
      <c r="AA117" s="46">
        <f t="shared" si="16"/>
        <v>18.25</v>
      </c>
      <c r="AB117" s="46">
        <f t="shared" si="16"/>
        <v>26.5</v>
      </c>
      <c r="AC117" s="46">
        <f t="shared" si="16"/>
        <v>34.75</v>
      </c>
    </row>
    <row r="118" spans="1:29">
      <c r="A118" s="80"/>
      <c r="B118" s="46">
        <f t="shared" si="9"/>
        <v>28.5</v>
      </c>
      <c r="D118" s="45" t="str">
        <f t="shared" si="14"/>
        <v>Må</v>
      </c>
      <c r="F118" s="48" t="str">
        <f t="shared" si="15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7"/>
        <v>32.75</v>
      </c>
      <c r="W118" s="46">
        <f t="shared" si="17"/>
        <v>28.25</v>
      </c>
      <c r="X118" s="46">
        <f t="shared" si="16"/>
        <v>25.5</v>
      </c>
      <c r="Y118" s="46">
        <f t="shared" si="16"/>
        <v>31.75</v>
      </c>
      <c r="Z118" s="46">
        <f t="shared" si="16"/>
        <v>18</v>
      </c>
      <c r="AA118" s="46">
        <f t="shared" si="16"/>
        <v>18.5</v>
      </c>
      <c r="AB118" s="46">
        <f t="shared" si="16"/>
        <v>26.75</v>
      </c>
      <c r="AC118" s="46">
        <f t="shared" si="16"/>
        <v>35</v>
      </c>
    </row>
    <row r="119" spans="1:29">
      <c r="A119" s="80"/>
      <c r="B119" s="46">
        <f t="shared" si="9"/>
        <v>28.75</v>
      </c>
      <c r="D119" s="45" t="str">
        <f t="shared" si="14"/>
        <v>Må</v>
      </c>
      <c r="F119" s="48">
        <f t="shared" si="15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7"/>
        <v>33</v>
      </c>
      <c r="W119" s="46">
        <f t="shared" ref="V119:AC134" si="18">IF(W$2=$F119,17.5,W118+0.25)</f>
        <v>28.5</v>
      </c>
      <c r="X119" s="46">
        <f t="shared" si="18"/>
        <v>25.75</v>
      </c>
      <c r="Y119" s="46">
        <f t="shared" si="18"/>
        <v>32</v>
      </c>
      <c r="Z119" s="46">
        <f t="shared" si="18"/>
        <v>18.25</v>
      </c>
      <c r="AA119" s="46">
        <f t="shared" si="18"/>
        <v>18.75</v>
      </c>
      <c r="AB119" s="46">
        <f t="shared" si="18"/>
        <v>27</v>
      </c>
      <c r="AC119" s="46">
        <f t="shared" si="18"/>
        <v>35.25</v>
      </c>
    </row>
    <row r="120" spans="1:29">
      <c r="A120" s="80"/>
      <c r="B120" s="46">
        <f t="shared" si="9"/>
        <v>29</v>
      </c>
      <c r="D120" s="45" t="str">
        <f t="shared" si="14"/>
        <v>Må</v>
      </c>
      <c r="F120" s="48">
        <f t="shared" si="15"/>
        <v>0</v>
      </c>
      <c r="H120" s="46">
        <f t="shared" ref="H120:W135" si="19">IF(H$2=$F120,17.5,H119+0.25)</f>
        <v>20.5</v>
      </c>
      <c r="I120" s="46">
        <f t="shared" si="19"/>
        <v>22.5</v>
      </c>
      <c r="J120" s="46">
        <f t="shared" si="19"/>
        <v>21.5</v>
      </c>
      <c r="K120" s="46">
        <f t="shared" si="19"/>
        <v>38.25</v>
      </c>
      <c r="L120" s="46">
        <f t="shared" si="19"/>
        <v>37.25</v>
      </c>
      <c r="M120" s="46">
        <f t="shared" si="19"/>
        <v>37.75</v>
      </c>
      <c r="N120" s="46">
        <f t="shared" si="19"/>
        <v>22</v>
      </c>
      <c r="O120" s="46">
        <f t="shared" si="19"/>
        <v>38.75</v>
      </c>
      <c r="P120" s="46">
        <f t="shared" si="19"/>
        <v>23</v>
      </c>
      <c r="Q120" s="46">
        <f t="shared" si="19"/>
        <v>18</v>
      </c>
      <c r="R120" s="46">
        <f t="shared" si="19"/>
        <v>24.25</v>
      </c>
      <c r="S120" s="46">
        <f t="shared" si="19"/>
        <v>31.25</v>
      </c>
      <c r="T120" s="46">
        <f t="shared" si="19"/>
        <v>29.75</v>
      </c>
      <c r="U120" s="46">
        <f t="shared" si="19"/>
        <v>29.25</v>
      </c>
      <c r="V120" s="46">
        <f t="shared" si="18"/>
        <v>33.25</v>
      </c>
      <c r="W120" s="46">
        <f t="shared" si="18"/>
        <v>28.75</v>
      </c>
      <c r="X120" s="46">
        <f t="shared" si="18"/>
        <v>26</v>
      </c>
      <c r="Y120" s="46">
        <f t="shared" si="18"/>
        <v>32.25</v>
      </c>
      <c r="Z120" s="46">
        <f t="shared" si="18"/>
        <v>18.5</v>
      </c>
      <c r="AA120" s="46">
        <f t="shared" si="18"/>
        <v>19</v>
      </c>
      <c r="AB120" s="46">
        <f t="shared" si="18"/>
        <v>27.25</v>
      </c>
      <c r="AC120" s="46">
        <f t="shared" si="18"/>
        <v>35.5</v>
      </c>
    </row>
    <row r="121" spans="1:29">
      <c r="A121" s="80" t="s">
        <v>94</v>
      </c>
      <c r="B121" s="46">
        <f t="shared" si="9"/>
        <v>29.25</v>
      </c>
      <c r="D121" s="45" t="str">
        <f t="shared" si="14"/>
        <v>Må</v>
      </c>
      <c r="F121" s="48">
        <f t="shared" si="15"/>
        <v>0</v>
      </c>
      <c r="H121" s="46">
        <f t="shared" si="19"/>
        <v>20.75</v>
      </c>
      <c r="I121" s="46">
        <f t="shared" si="19"/>
        <v>22.75</v>
      </c>
      <c r="J121" s="46">
        <f t="shared" si="19"/>
        <v>21.75</v>
      </c>
      <c r="K121" s="46">
        <f t="shared" si="19"/>
        <v>38.5</v>
      </c>
      <c r="L121" s="46">
        <f t="shared" si="19"/>
        <v>37.5</v>
      </c>
      <c r="M121" s="46">
        <f t="shared" si="19"/>
        <v>38</v>
      </c>
      <c r="N121" s="46">
        <f t="shared" si="19"/>
        <v>22.25</v>
      </c>
      <c r="O121" s="46">
        <f t="shared" si="19"/>
        <v>39</v>
      </c>
      <c r="P121" s="46">
        <f t="shared" si="19"/>
        <v>23.25</v>
      </c>
      <c r="Q121" s="46">
        <f t="shared" si="19"/>
        <v>18.25</v>
      </c>
      <c r="R121" s="46">
        <f t="shared" si="19"/>
        <v>24.5</v>
      </c>
      <c r="S121" s="46">
        <f t="shared" si="19"/>
        <v>31.5</v>
      </c>
      <c r="T121" s="46">
        <f t="shared" si="19"/>
        <v>30</v>
      </c>
      <c r="U121" s="46">
        <f t="shared" si="19"/>
        <v>29.5</v>
      </c>
      <c r="V121" s="46">
        <f t="shared" si="18"/>
        <v>33.5</v>
      </c>
      <c r="W121" s="46">
        <f t="shared" si="18"/>
        <v>29</v>
      </c>
      <c r="X121" s="46">
        <f t="shared" si="18"/>
        <v>26.25</v>
      </c>
      <c r="Y121" s="46">
        <f t="shared" si="18"/>
        <v>32.5</v>
      </c>
      <c r="Z121" s="46">
        <f t="shared" si="18"/>
        <v>18.75</v>
      </c>
      <c r="AA121" s="46">
        <f t="shared" si="18"/>
        <v>19.25</v>
      </c>
      <c r="AB121" s="46">
        <f t="shared" si="18"/>
        <v>27.5</v>
      </c>
      <c r="AC121" s="46">
        <f t="shared" si="18"/>
        <v>35.75</v>
      </c>
    </row>
    <row r="122" spans="1:29">
      <c r="A122" s="80"/>
      <c r="B122" s="46">
        <f t="shared" si="9"/>
        <v>29.5</v>
      </c>
      <c r="D122" s="45" t="str">
        <f t="shared" si="14"/>
        <v>Må</v>
      </c>
      <c r="F122" s="48">
        <f t="shared" si="15"/>
        <v>0</v>
      </c>
      <c r="H122" s="46">
        <f t="shared" si="19"/>
        <v>21</v>
      </c>
      <c r="I122" s="46">
        <f t="shared" si="19"/>
        <v>23</v>
      </c>
      <c r="J122" s="46">
        <f t="shared" si="19"/>
        <v>22</v>
      </c>
      <c r="K122" s="46">
        <f t="shared" si="19"/>
        <v>38.75</v>
      </c>
      <c r="L122" s="46">
        <f t="shared" si="19"/>
        <v>37.75</v>
      </c>
      <c r="M122" s="46">
        <f t="shared" si="19"/>
        <v>38.25</v>
      </c>
      <c r="N122" s="46">
        <f t="shared" si="19"/>
        <v>22.5</v>
      </c>
      <c r="O122" s="46">
        <f t="shared" si="19"/>
        <v>39.25</v>
      </c>
      <c r="P122" s="46">
        <f t="shared" si="19"/>
        <v>23.5</v>
      </c>
      <c r="Q122" s="46">
        <f t="shared" si="19"/>
        <v>18.5</v>
      </c>
      <c r="R122" s="46">
        <f t="shared" si="19"/>
        <v>24.75</v>
      </c>
      <c r="S122" s="46">
        <f t="shared" si="19"/>
        <v>31.75</v>
      </c>
      <c r="T122" s="46">
        <f t="shared" si="19"/>
        <v>30.25</v>
      </c>
      <c r="U122" s="46">
        <f t="shared" si="19"/>
        <v>29.75</v>
      </c>
      <c r="V122" s="46">
        <f t="shared" si="18"/>
        <v>33.75</v>
      </c>
      <c r="W122" s="46">
        <f t="shared" si="18"/>
        <v>29.25</v>
      </c>
      <c r="X122" s="46">
        <f t="shared" si="18"/>
        <v>26.5</v>
      </c>
      <c r="Y122" s="46">
        <f t="shared" si="18"/>
        <v>32.75</v>
      </c>
      <c r="Z122" s="46">
        <f t="shared" si="18"/>
        <v>19</v>
      </c>
      <c r="AA122" s="46">
        <f t="shared" si="18"/>
        <v>19.5</v>
      </c>
      <c r="AB122" s="46">
        <f t="shared" si="18"/>
        <v>27.75</v>
      </c>
      <c r="AC122" s="46">
        <f t="shared" si="18"/>
        <v>36</v>
      </c>
    </row>
    <row r="123" spans="1:29">
      <c r="A123" s="80"/>
      <c r="B123" s="46">
        <f t="shared" si="9"/>
        <v>29.75</v>
      </c>
      <c r="D123" s="45" t="str">
        <f t="shared" si="14"/>
        <v>SU</v>
      </c>
      <c r="F123" s="48" t="str">
        <f t="shared" si="15"/>
        <v>IM2</v>
      </c>
      <c r="H123" s="46">
        <f t="shared" si="19"/>
        <v>21.25</v>
      </c>
      <c r="I123" s="46">
        <f t="shared" si="19"/>
        <v>23.25</v>
      </c>
      <c r="J123" s="46">
        <f t="shared" si="19"/>
        <v>22.25</v>
      </c>
      <c r="K123" s="46">
        <f t="shared" si="19"/>
        <v>39</v>
      </c>
      <c r="L123" s="46">
        <f t="shared" si="19"/>
        <v>38</v>
      </c>
      <c r="M123" s="46">
        <f t="shared" si="19"/>
        <v>38.5</v>
      </c>
      <c r="N123" s="46">
        <f t="shared" si="19"/>
        <v>22.75</v>
      </c>
      <c r="O123" s="46">
        <f t="shared" si="19"/>
        <v>17.5</v>
      </c>
      <c r="P123" s="46">
        <f t="shared" si="19"/>
        <v>23.75</v>
      </c>
      <c r="Q123" s="46">
        <f t="shared" si="19"/>
        <v>18.75</v>
      </c>
      <c r="R123" s="46">
        <f t="shared" si="19"/>
        <v>25</v>
      </c>
      <c r="S123" s="46">
        <f t="shared" si="19"/>
        <v>32</v>
      </c>
      <c r="T123" s="46">
        <f t="shared" si="19"/>
        <v>30.5</v>
      </c>
      <c r="U123" s="46">
        <f t="shared" si="19"/>
        <v>30</v>
      </c>
      <c r="V123" s="46">
        <f t="shared" si="18"/>
        <v>34</v>
      </c>
      <c r="W123" s="46">
        <f t="shared" si="18"/>
        <v>29.5</v>
      </c>
      <c r="X123" s="46">
        <f t="shared" si="18"/>
        <v>26.75</v>
      </c>
      <c r="Y123" s="46">
        <f t="shared" si="18"/>
        <v>33</v>
      </c>
      <c r="Z123" s="46">
        <f t="shared" si="18"/>
        <v>19.25</v>
      </c>
      <c r="AA123" s="46">
        <f t="shared" si="18"/>
        <v>19.75</v>
      </c>
      <c r="AB123" s="46">
        <f t="shared" si="18"/>
        <v>28</v>
      </c>
      <c r="AC123" s="46">
        <f t="shared" si="18"/>
        <v>36.25</v>
      </c>
    </row>
    <row r="124" spans="1:29">
      <c r="A124" s="80"/>
      <c r="B124" s="46">
        <f t="shared" si="9"/>
        <v>30</v>
      </c>
      <c r="D124" s="45" t="str">
        <f t="shared" si="14"/>
        <v>SU</v>
      </c>
      <c r="F124" s="48">
        <f t="shared" si="15"/>
        <v>0</v>
      </c>
      <c r="H124" s="46">
        <f t="shared" si="19"/>
        <v>21.5</v>
      </c>
      <c r="I124" s="46">
        <f t="shared" si="19"/>
        <v>23.5</v>
      </c>
      <c r="J124" s="46">
        <f t="shared" si="19"/>
        <v>22.5</v>
      </c>
      <c r="K124" s="46">
        <f t="shared" si="19"/>
        <v>39.25</v>
      </c>
      <c r="L124" s="46">
        <f t="shared" si="19"/>
        <v>38.25</v>
      </c>
      <c r="M124" s="46">
        <f t="shared" si="19"/>
        <v>38.75</v>
      </c>
      <c r="N124" s="46">
        <f t="shared" si="19"/>
        <v>23</v>
      </c>
      <c r="O124" s="46">
        <f t="shared" si="19"/>
        <v>17.75</v>
      </c>
      <c r="P124" s="46">
        <f t="shared" si="19"/>
        <v>24</v>
      </c>
      <c r="Q124" s="46">
        <f t="shared" si="19"/>
        <v>19</v>
      </c>
      <c r="R124" s="46">
        <f t="shared" si="19"/>
        <v>25.25</v>
      </c>
      <c r="S124" s="46">
        <f t="shared" si="19"/>
        <v>32.25</v>
      </c>
      <c r="T124" s="46">
        <f t="shared" si="19"/>
        <v>30.75</v>
      </c>
      <c r="U124" s="46">
        <f t="shared" si="19"/>
        <v>30.25</v>
      </c>
      <c r="V124" s="46">
        <f t="shared" si="18"/>
        <v>34.25</v>
      </c>
      <c r="W124" s="46">
        <f t="shared" si="18"/>
        <v>29.75</v>
      </c>
      <c r="X124" s="46">
        <f t="shared" si="18"/>
        <v>27</v>
      </c>
      <c r="Y124" s="46">
        <f t="shared" si="18"/>
        <v>33.25</v>
      </c>
      <c r="Z124" s="46">
        <f t="shared" si="18"/>
        <v>19.5</v>
      </c>
      <c r="AA124" s="46">
        <f t="shared" si="18"/>
        <v>20</v>
      </c>
      <c r="AB124" s="46">
        <f t="shared" si="18"/>
        <v>28.25</v>
      </c>
      <c r="AC124" s="46">
        <f t="shared" si="18"/>
        <v>36.5</v>
      </c>
    </row>
    <row r="125" spans="1:29">
      <c r="A125" s="80" t="s">
        <v>95</v>
      </c>
      <c r="B125" s="46">
        <f t="shared" si="9"/>
        <v>30.25</v>
      </c>
      <c r="D125" s="45" t="str">
        <f t="shared" si="14"/>
        <v>SU</v>
      </c>
      <c r="F125" s="48" t="str">
        <f t="shared" si="15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9"/>
        <v>17.5</v>
      </c>
      <c r="L125" s="46">
        <f t="shared" si="19"/>
        <v>38.5</v>
      </c>
      <c r="M125" s="46">
        <f t="shared" si="19"/>
        <v>39</v>
      </c>
      <c r="N125" s="46">
        <f t="shared" si="19"/>
        <v>23.25</v>
      </c>
      <c r="O125" s="46">
        <f t="shared" si="19"/>
        <v>18</v>
      </c>
      <c r="P125" s="46">
        <f t="shared" si="19"/>
        <v>24.25</v>
      </c>
      <c r="Q125" s="46">
        <f t="shared" si="19"/>
        <v>19.25</v>
      </c>
      <c r="R125" s="46">
        <f t="shared" si="19"/>
        <v>25.5</v>
      </c>
      <c r="S125" s="46">
        <f t="shared" si="19"/>
        <v>32.5</v>
      </c>
      <c r="T125" s="46">
        <f t="shared" si="19"/>
        <v>31</v>
      </c>
      <c r="U125" s="46">
        <f t="shared" si="19"/>
        <v>30.5</v>
      </c>
      <c r="V125" s="46">
        <f t="shared" si="18"/>
        <v>34.5</v>
      </c>
      <c r="W125" s="46">
        <f t="shared" si="18"/>
        <v>30</v>
      </c>
      <c r="X125" s="46">
        <f t="shared" si="18"/>
        <v>27.25</v>
      </c>
      <c r="Y125" s="46">
        <f t="shared" si="18"/>
        <v>33.5</v>
      </c>
      <c r="Z125" s="46">
        <f t="shared" si="18"/>
        <v>19.75</v>
      </c>
      <c r="AA125" s="46">
        <f t="shared" si="18"/>
        <v>20.25</v>
      </c>
      <c r="AB125" s="46">
        <f t="shared" si="18"/>
        <v>28.5</v>
      </c>
      <c r="AC125" s="46">
        <f t="shared" si="18"/>
        <v>36.75</v>
      </c>
    </row>
    <row r="126" spans="1:29">
      <c r="A126" s="80"/>
      <c r="B126" s="46">
        <f t="shared" si="9"/>
        <v>30.5</v>
      </c>
      <c r="D126" s="45" t="str">
        <f t="shared" si="14"/>
        <v>SU</v>
      </c>
      <c r="F126" s="48">
        <f t="shared" si="15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9"/>
        <v>17.75</v>
      </c>
      <c r="L126" s="46">
        <f t="shared" si="19"/>
        <v>38.75</v>
      </c>
      <c r="M126" s="46">
        <f t="shared" si="19"/>
        <v>39.25</v>
      </c>
      <c r="N126" s="46">
        <f t="shared" si="19"/>
        <v>23.5</v>
      </c>
      <c r="O126" s="46">
        <f t="shared" si="19"/>
        <v>18.25</v>
      </c>
      <c r="P126" s="46">
        <f t="shared" si="19"/>
        <v>24.5</v>
      </c>
      <c r="Q126" s="46">
        <f t="shared" si="19"/>
        <v>19.5</v>
      </c>
      <c r="R126" s="46">
        <f t="shared" si="19"/>
        <v>25.75</v>
      </c>
      <c r="S126" s="46">
        <f t="shared" si="19"/>
        <v>32.75</v>
      </c>
      <c r="T126" s="46">
        <f t="shared" si="19"/>
        <v>31.25</v>
      </c>
      <c r="U126" s="46">
        <f t="shared" si="19"/>
        <v>30.75</v>
      </c>
      <c r="V126" s="46">
        <f t="shared" si="18"/>
        <v>34.75</v>
      </c>
      <c r="W126" s="46">
        <f t="shared" si="18"/>
        <v>30.25</v>
      </c>
      <c r="X126" s="46">
        <f t="shared" si="18"/>
        <v>27.5</v>
      </c>
      <c r="Y126" s="46">
        <f t="shared" si="18"/>
        <v>33.75</v>
      </c>
      <c r="Z126" s="46">
        <f t="shared" si="18"/>
        <v>20</v>
      </c>
      <c r="AA126" s="46">
        <f t="shared" si="18"/>
        <v>20.5</v>
      </c>
      <c r="AB126" s="46">
        <f t="shared" si="18"/>
        <v>28.75</v>
      </c>
      <c r="AC126" s="46">
        <f t="shared" si="18"/>
        <v>37</v>
      </c>
    </row>
    <row r="127" spans="1:29">
      <c r="A127" s="80"/>
      <c r="B127" s="46">
        <f t="shared" si="9"/>
        <v>30.75</v>
      </c>
      <c r="D127" s="45" t="str">
        <f t="shared" si="14"/>
        <v>Yt</v>
      </c>
      <c r="F127" s="48" t="str">
        <f t="shared" si="15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9"/>
        <v>18</v>
      </c>
      <c r="L127" s="46">
        <f t="shared" si="19"/>
        <v>39</v>
      </c>
      <c r="M127" s="46">
        <f t="shared" si="19"/>
        <v>17.5</v>
      </c>
      <c r="N127" s="46">
        <f t="shared" si="19"/>
        <v>23.75</v>
      </c>
      <c r="O127" s="46">
        <f t="shared" si="19"/>
        <v>18.5</v>
      </c>
      <c r="P127" s="46">
        <f t="shared" si="19"/>
        <v>24.75</v>
      </c>
      <c r="Q127" s="46">
        <f t="shared" si="19"/>
        <v>19.75</v>
      </c>
      <c r="R127" s="46">
        <f t="shared" si="19"/>
        <v>26</v>
      </c>
      <c r="S127" s="46">
        <f t="shared" si="19"/>
        <v>33</v>
      </c>
      <c r="T127" s="46">
        <f t="shared" si="19"/>
        <v>31.5</v>
      </c>
      <c r="U127" s="46">
        <f t="shared" si="19"/>
        <v>31</v>
      </c>
      <c r="V127" s="46">
        <f t="shared" si="18"/>
        <v>35</v>
      </c>
      <c r="W127" s="46">
        <f t="shared" si="18"/>
        <v>30.5</v>
      </c>
      <c r="X127" s="46">
        <f t="shared" si="18"/>
        <v>27.75</v>
      </c>
      <c r="Y127" s="46">
        <f t="shared" si="18"/>
        <v>34</v>
      </c>
      <c r="Z127" s="46">
        <f t="shared" si="18"/>
        <v>20.25</v>
      </c>
      <c r="AA127" s="46">
        <f t="shared" si="18"/>
        <v>20.75</v>
      </c>
      <c r="AB127" s="46">
        <f t="shared" si="18"/>
        <v>29</v>
      </c>
      <c r="AC127" s="46">
        <f t="shared" si="18"/>
        <v>37.25</v>
      </c>
    </row>
    <row r="128" spans="1:29">
      <c r="A128" s="80"/>
      <c r="B128" s="46">
        <f t="shared" si="9"/>
        <v>31</v>
      </c>
      <c r="D128" s="45" t="str">
        <f t="shared" si="14"/>
        <v>Yt</v>
      </c>
      <c r="F128" s="48">
        <f t="shared" si="15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9"/>
        <v>18.25</v>
      </c>
      <c r="L128" s="46">
        <f t="shared" si="19"/>
        <v>39.25</v>
      </c>
      <c r="M128" s="46">
        <f t="shared" si="19"/>
        <v>17.75</v>
      </c>
      <c r="N128" s="46">
        <f t="shared" si="19"/>
        <v>24</v>
      </c>
      <c r="O128" s="46">
        <f t="shared" si="19"/>
        <v>18.75</v>
      </c>
      <c r="P128" s="46">
        <f t="shared" si="19"/>
        <v>25</v>
      </c>
      <c r="Q128" s="46">
        <f t="shared" si="19"/>
        <v>20</v>
      </c>
      <c r="R128" s="46">
        <f t="shared" si="19"/>
        <v>26.25</v>
      </c>
      <c r="S128" s="46">
        <f t="shared" si="19"/>
        <v>33.25</v>
      </c>
      <c r="T128" s="46">
        <f t="shared" si="19"/>
        <v>31.75</v>
      </c>
      <c r="U128" s="46">
        <f t="shared" si="19"/>
        <v>31.25</v>
      </c>
      <c r="V128" s="46">
        <f t="shared" si="18"/>
        <v>35.25</v>
      </c>
      <c r="W128" s="46">
        <f t="shared" si="18"/>
        <v>30.75</v>
      </c>
      <c r="X128" s="46">
        <f t="shared" si="18"/>
        <v>28</v>
      </c>
      <c r="Y128" s="46">
        <f t="shared" si="18"/>
        <v>34.25</v>
      </c>
      <c r="Z128" s="46">
        <f t="shared" si="18"/>
        <v>20.5</v>
      </c>
      <c r="AA128" s="46">
        <f t="shared" si="18"/>
        <v>21</v>
      </c>
      <c r="AB128" s="46">
        <f t="shared" si="18"/>
        <v>29.25</v>
      </c>
      <c r="AC128" s="46">
        <f t="shared" si="18"/>
        <v>37.5</v>
      </c>
    </row>
    <row r="129" spans="1:29">
      <c r="A129" s="80" t="s">
        <v>96</v>
      </c>
      <c r="B129" s="46">
        <f t="shared" si="9"/>
        <v>31.25</v>
      </c>
      <c r="D129" s="45" t="str">
        <f t="shared" si="14"/>
        <v>Yt</v>
      </c>
      <c r="F129" s="48" t="str">
        <f t="shared" si="15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9"/>
        <v>18.5</v>
      </c>
      <c r="L129" s="46">
        <f t="shared" si="19"/>
        <v>17.5</v>
      </c>
      <c r="M129" s="46">
        <f t="shared" si="19"/>
        <v>18</v>
      </c>
      <c r="N129" s="46">
        <f t="shared" si="19"/>
        <v>24.25</v>
      </c>
      <c r="O129" s="46">
        <f t="shared" si="19"/>
        <v>19</v>
      </c>
      <c r="P129" s="46">
        <f t="shared" si="19"/>
        <v>25.25</v>
      </c>
      <c r="Q129" s="46">
        <f t="shared" si="19"/>
        <v>20.25</v>
      </c>
      <c r="R129" s="46">
        <f t="shared" si="19"/>
        <v>26.5</v>
      </c>
      <c r="S129" s="46">
        <f t="shared" si="19"/>
        <v>33.5</v>
      </c>
      <c r="T129" s="46">
        <f t="shared" si="19"/>
        <v>32</v>
      </c>
      <c r="U129" s="46">
        <f t="shared" si="19"/>
        <v>31.5</v>
      </c>
      <c r="V129" s="46">
        <f t="shared" si="18"/>
        <v>35.5</v>
      </c>
      <c r="W129" s="46">
        <f t="shared" si="18"/>
        <v>31</v>
      </c>
      <c r="X129" s="46">
        <f t="shared" si="18"/>
        <v>28.25</v>
      </c>
      <c r="Y129" s="46">
        <f t="shared" si="18"/>
        <v>34.5</v>
      </c>
      <c r="Z129" s="46">
        <f t="shared" si="18"/>
        <v>20.75</v>
      </c>
      <c r="AA129" s="46">
        <f t="shared" si="18"/>
        <v>21.25</v>
      </c>
      <c r="AB129" s="46">
        <f t="shared" si="18"/>
        <v>29.5</v>
      </c>
      <c r="AC129" s="46">
        <f t="shared" si="18"/>
        <v>37.75</v>
      </c>
    </row>
    <row r="130" spans="1:29">
      <c r="A130" s="80"/>
      <c r="B130" s="46">
        <f t="shared" si="9"/>
        <v>31.5</v>
      </c>
      <c r="D130" s="45" t="str">
        <f t="shared" si="14"/>
        <v>Yt</v>
      </c>
      <c r="F130" s="48">
        <f t="shared" si="15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9"/>
        <v>18.75</v>
      </c>
      <c r="L130" s="46">
        <f t="shared" si="19"/>
        <v>17.75</v>
      </c>
      <c r="M130" s="46">
        <f t="shared" si="19"/>
        <v>18.25</v>
      </c>
      <c r="N130" s="46">
        <f t="shared" si="19"/>
        <v>24.5</v>
      </c>
      <c r="O130" s="46">
        <f t="shared" si="19"/>
        <v>19.25</v>
      </c>
      <c r="P130" s="46">
        <f t="shared" si="19"/>
        <v>25.5</v>
      </c>
      <c r="Q130" s="46">
        <f t="shared" si="19"/>
        <v>20.5</v>
      </c>
      <c r="R130" s="46">
        <f t="shared" si="19"/>
        <v>26.75</v>
      </c>
      <c r="S130" s="46">
        <f t="shared" si="19"/>
        <v>33.75</v>
      </c>
      <c r="T130" s="46">
        <f t="shared" si="19"/>
        <v>32.25</v>
      </c>
      <c r="U130" s="46">
        <f t="shared" si="19"/>
        <v>31.75</v>
      </c>
      <c r="V130" s="46">
        <f t="shared" si="18"/>
        <v>35.75</v>
      </c>
      <c r="W130" s="46">
        <f t="shared" si="18"/>
        <v>31.25</v>
      </c>
      <c r="X130" s="46">
        <f t="shared" si="18"/>
        <v>28.5</v>
      </c>
      <c r="Y130" s="46">
        <f t="shared" si="18"/>
        <v>34.75</v>
      </c>
      <c r="Z130" s="46">
        <f t="shared" si="18"/>
        <v>21</v>
      </c>
      <c r="AA130" s="46">
        <f t="shared" si="18"/>
        <v>21.5</v>
      </c>
      <c r="AB130" s="46">
        <f t="shared" si="18"/>
        <v>29.75</v>
      </c>
      <c r="AC130" s="46">
        <f t="shared" si="18"/>
        <v>38</v>
      </c>
    </row>
    <row r="131" spans="1:29">
      <c r="A131" s="80"/>
      <c r="B131" s="46">
        <f t="shared" si="9"/>
        <v>31.75</v>
      </c>
      <c r="D131" s="45" t="str">
        <f t="shared" si="14"/>
        <v>Fö</v>
      </c>
      <c r="F131" s="48">
        <f t="shared" si="15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9"/>
        <v>19</v>
      </c>
      <c r="L131" s="46">
        <f t="shared" si="19"/>
        <v>18</v>
      </c>
      <c r="M131" s="46">
        <f t="shared" si="19"/>
        <v>18.5</v>
      </c>
      <c r="N131" s="46">
        <f t="shared" si="19"/>
        <v>24.75</v>
      </c>
      <c r="O131" s="46">
        <f t="shared" si="19"/>
        <v>19.5</v>
      </c>
      <c r="P131" s="46">
        <f t="shared" si="19"/>
        <v>25.75</v>
      </c>
      <c r="Q131" s="46">
        <f t="shared" si="19"/>
        <v>20.75</v>
      </c>
      <c r="R131" s="46">
        <f t="shared" si="19"/>
        <v>27</v>
      </c>
      <c r="S131" s="46">
        <f t="shared" si="19"/>
        <v>34</v>
      </c>
      <c r="T131" s="46">
        <f t="shared" si="19"/>
        <v>32.5</v>
      </c>
      <c r="U131" s="46">
        <f t="shared" si="19"/>
        <v>32</v>
      </c>
      <c r="V131" s="46">
        <f t="shared" si="18"/>
        <v>36</v>
      </c>
      <c r="W131" s="46">
        <f t="shared" si="18"/>
        <v>31.5</v>
      </c>
      <c r="X131" s="46">
        <f t="shared" si="18"/>
        <v>28.75</v>
      </c>
      <c r="Y131" s="46">
        <f t="shared" si="18"/>
        <v>35</v>
      </c>
      <c r="Z131" s="46">
        <f t="shared" si="18"/>
        <v>21.25</v>
      </c>
      <c r="AA131" s="46">
        <f t="shared" si="18"/>
        <v>21.75</v>
      </c>
      <c r="AB131" s="46">
        <f t="shared" si="18"/>
        <v>30</v>
      </c>
      <c r="AC131" s="46">
        <f t="shared" si="18"/>
        <v>38.25</v>
      </c>
    </row>
    <row r="132" spans="1:29">
      <c r="A132" s="80"/>
      <c r="B132" s="46">
        <f t="shared" si="9"/>
        <v>32</v>
      </c>
      <c r="D132" s="45" t="str">
        <f t="shared" si="14"/>
        <v>Fö</v>
      </c>
      <c r="F132" s="48">
        <f t="shared" si="15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9"/>
        <v>19.25</v>
      </c>
      <c r="L132" s="46">
        <f t="shared" si="19"/>
        <v>18.25</v>
      </c>
      <c r="M132" s="46">
        <f t="shared" si="19"/>
        <v>18.75</v>
      </c>
      <c r="N132" s="46">
        <f t="shared" si="19"/>
        <v>25</v>
      </c>
      <c r="O132" s="46">
        <f t="shared" si="19"/>
        <v>19.75</v>
      </c>
      <c r="P132" s="46">
        <f t="shared" si="19"/>
        <v>26</v>
      </c>
      <c r="Q132" s="46">
        <f t="shared" si="19"/>
        <v>21</v>
      </c>
      <c r="R132" s="46">
        <f t="shared" si="19"/>
        <v>27.25</v>
      </c>
      <c r="S132" s="46">
        <f t="shared" si="19"/>
        <v>34.25</v>
      </c>
      <c r="T132" s="46">
        <f t="shared" si="19"/>
        <v>32.75</v>
      </c>
      <c r="U132" s="46">
        <f t="shared" si="19"/>
        <v>32.25</v>
      </c>
      <c r="V132" s="46">
        <f t="shared" si="18"/>
        <v>36.25</v>
      </c>
      <c r="W132" s="46">
        <f t="shared" si="18"/>
        <v>31.75</v>
      </c>
      <c r="X132" s="46">
        <f t="shared" si="18"/>
        <v>29</v>
      </c>
      <c r="Y132" s="46">
        <f t="shared" si="18"/>
        <v>35.25</v>
      </c>
      <c r="Z132" s="46">
        <f t="shared" si="18"/>
        <v>21.5</v>
      </c>
      <c r="AA132" s="46">
        <f t="shared" si="18"/>
        <v>22</v>
      </c>
      <c r="AB132" s="46">
        <f t="shared" si="18"/>
        <v>30.25</v>
      </c>
      <c r="AC132" s="46">
        <f t="shared" si="18"/>
        <v>38.5</v>
      </c>
    </row>
    <row r="133" spans="1:29">
      <c r="A133" s="80" t="s">
        <v>97</v>
      </c>
      <c r="B133" s="46">
        <f t="shared" si="9"/>
        <v>32.25</v>
      </c>
      <c r="D133" s="45" t="str">
        <f t="shared" si="14"/>
        <v>Fö</v>
      </c>
      <c r="F133" s="48">
        <f t="shared" si="15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9"/>
        <v>19.5</v>
      </c>
      <c r="L133" s="46">
        <f t="shared" si="19"/>
        <v>18.5</v>
      </c>
      <c r="M133" s="46">
        <f t="shared" si="19"/>
        <v>19</v>
      </c>
      <c r="N133" s="46">
        <f t="shared" si="19"/>
        <v>25.25</v>
      </c>
      <c r="O133" s="46">
        <f t="shared" si="19"/>
        <v>20</v>
      </c>
      <c r="P133" s="46">
        <f t="shared" si="19"/>
        <v>26.25</v>
      </c>
      <c r="Q133" s="46">
        <f t="shared" si="19"/>
        <v>21.25</v>
      </c>
      <c r="R133" s="46">
        <f t="shared" si="19"/>
        <v>27.5</v>
      </c>
      <c r="S133" s="46">
        <f t="shared" si="19"/>
        <v>34.5</v>
      </c>
      <c r="T133" s="46">
        <f t="shared" si="19"/>
        <v>33</v>
      </c>
      <c r="U133" s="46">
        <f t="shared" si="19"/>
        <v>32.5</v>
      </c>
      <c r="V133" s="46">
        <f t="shared" si="18"/>
        <v>36.5</v>
      </c>
      <c r="W133" s="46">
        <f t="shared" si="18"/>
        <v>32</v>
      </c>
      <c r="X133" s="46">
        <f t="shared" si="18"/>
        <v>29.25</v>
      </c>
      <c r="Y133" s="46">
        <f t="shared" si="18"/>
        <v>35.5</v>
      </c>
      <c r="Z133" s="46">
        <f t="shared" si="18"/>
        <v>21.75</v>
      </c>
      <c r="AA133" s="46">
        <f t="shared" si="18"/>
        <v>22.25</v>
      </c>
      <c r="AB133" s="46">
        <f t="shared" si="18"/>
        <v>30.5</v>
      </c>
      <c r="AC133" s="46">
        <f t="shared" si="18"/>
        <v>38.75</v>
      </c>
    </row>
    <row r="134" spans="1:29">
      <c r="A134" s="80"/>
      <c r="B134" s="46">
        <f t="shared" ref="B134:B180" si="20">B133+0.25</f>
        <v>32.5</v>
      </c>
      <c r="D134" s="45" t="str">
        <f t="shared" si="14"/>
        <v>Fö</v>
      </c>
      <c r="F134" s="48">
        <f t="shared" si="15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9"/>
        <v>19.75</v>
      </c>
      <c r="L134" s="46">
        <f t="shared" si="19"/>
        <v>18.75</v>
      </c>
      <c r="M134" s="46">
        <f t="shared" si="19"/>
        <v>19.25</v>
      </c>
      <c r="N134" s="46">
        <f t="shared" si="19"/>
        <v>25.5</v>
      </c>
      <c r="O134" s="46">
        <f t="shared" si="19"/>
        <v>20.25</v>
      </c>
      <c r="P134" s="46">
        <f t="shared" si="19"/>
        <v>26.5</v>
      </c>
      <c r="Q134" s="46">
        <f t="shared" si="19"/>
        <v>21.5</v>
      </c>
      <c r="R134" s="46">
        <f t="shared" si="19"/>
        <v>27.75</v>
      </c>
      <c r="S134" s="46">
        <f t="shared" si="19"/>
        <v>34.75</v>
      </c>
      <c r="T134" s="46">
        <f t="shared" si="19"/>
        <v>33.25</v>
      </c>
      <c r="U134" s="46">
        <f t="shared" si="19"/>
        <v>32.75</v>
      </c>
      <c r="V134" s="46">
        <f t="shared" si="18"/>
        <v>36.75</v>
      </c>
      <c r="W134" s="46">
        <f t="shared" si="18"/>
        <v>32.25</v>
      </c>
      <c r="X134" s="46">
        <f t="shared" si="18"/>
        <v>29.5</v>
      </c>
      <c r="Y134" s="46">
        <f t="shared" si="18"/>
        <v>35.75</v>
      </c>
      <c r="Z134" s="46">
        <f t="shared" si="18"/>
        <v>22</v>
      </c>
      <c r="AA134" s="46">
        <f t="shared" si="18"/>
        <v>22.5</v>
      </c>
      <c r="AB134" s="46">
        <f t="shared" si="18"/>
        <v>30.75</v>
      </c>
      <c r="AC134" s="46">
        <f t="shared" si="18"/>
        <v>39</v>
      </c>
    </row>
    <row r="135" spans="1:29">
      <c r="A135" s="80"/>
      <c r="B135" s="46">
        <f t="shared" si="20"/>
        <v>32.75</v>
      </c>
      <c r="D135" s="45" t="str">
        <f t="shared" si="14"/>
        <v>Fö</v>
      </c>
      <c r="F135" s="48">
        <f t="shared" si="15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9"/>
        <v>20</v>
      </c>
      <c r="L135" s="46">
        <f t="shared" si="19"/>
        <v>19</v>
      </c>
      <c r="M135" s="46">
        <f t="shared" si="19"/>
        <v>19.5</v>
      </c>
      <c r="N135" s="46">
        <f t="shared" si="19"/>
        <v>25.75</v>
      </c>
      <c r="O135" s="46">
        <f t="shared" si="19"/>
        <v>20.5</v>
      </c>
      <c r="P135" s="46">
        <f t="shared" si="19"/>
        <v>26.75</v>
      </c>
      <c r="Q135" s="46">
        <f t="shared" si="19"/>
        <v>21.75</v>
      </c>
      <c r="R135" s="46">
        <f t="shared" si="19"/>
        <v>28</v>
      </c>
      <c r="S135" s="46">
        <f t="shared" si="19"/>
        <v>35</v>
      </c>
      <c r="T135" s="46">
        <f t="shared" si="19"/>
        <v>33.5</v>
      </c>
      <c r="U135" s="46">
        <f t="shared" si="19"/>
        <v>33</v>
      </c>
      <c r="V135" s="46">
        <f t="shared" si="19"/>
        <v>37</v>
      </c>
      <c r="W135" s="46">
        <f t="shared" si="19"/>
        <v>32.5</v>
      </c>
      <c r="X135" s="46">
        <f t="shared" ref="X135:AC150" si="21">IF(X$2=$F135,17.5,X134+0.25)</f>
        <v>29.75</v>
      </c>
      <c r="Y135" s="46">
        <f t="shared" si="21"/>
        <v>36</v>
      </c>
      <c r="Z135" s="46">
        <f t="shared" si="21"/>
        <v>22.25</v>
      </c>
      <c r="AA135" s="46">
        <f t="shared" si="21"/>
        <v>22.75</v>
      </c>
      <c r="AB135" s="46">
        <f t="shared" si="21"/>
        <v>31</v>
      </c>
      <c r="AC135" s="46">
        <f t="shared" si="21"/>
        <v>39.25</v>
      </c>
    </row>
    <row r="136" spans="1:29">
      <c r="A136" s="80"/>
      <c r="B136" s="46">
        <f t="shared" si="20"/>
        <v>33</v>
      </c>
      <c r="D136" s="45" t="str">
        <f t="shared" si="14"/>
        <v>FR</v>
      </c>
      <c r="F136" s="48" t="str">
        <f t="shared" si="15"/>
        <v>FW3</v>
      </c>
      <c r="H136" s="46">
        <f t="shared" ref="H136:W151" si="22">IF(H$2=$F136,17.5,H135+0.25)</f>
        <v>24.5</v>
      </c>
      <c r="I136" s="46">
        <f t="shared" si="22"/>
        <v>26.5</v>
      </c>
      <c r="J136" s="46">
        <f t="shared" si="22"/>
        <v>25.5</v>
      </c>
      <c r="K136" s="46">
        <f t="shared" si="22"/>
        <v>20.25</v>
      </c>
      <c r="L136" s="46">
        <f t="shared" si="22"/>
        <v>19.25</v>
      </c>
      <c r="M136" s="46">
        <f t="shared" si="22"/>
        <v>19.75</v>
      </c>
      <c r="N136" s="46">
        <f t="shared" si="22"/>
        <v>26</v>
      </c>
      <c r="O136" s="46">
        <f t="shared" si="22"/>
        <v>20.75</v>
      </c>
      <c r="P136" s="46">
        <f t="shared" si="22"/>
        <v>27</v>
      </c>
      <c r="Q136" s="46">
        <f t="shared" si="22"/>
        <v>22</v>
      </c>
      <c r="R136" s="46">
        <f t="shared" si="22"/>
        <v>28.25</v>
      </c>
      <c r="S136" s="46">
        <f t="shared" si="22"/>
        <v>35.25</v>
      </c>
      <c r="T136" s="46">
        <f t="shared" si="22"/>
        <v>33.75</v>
      </c>
      <c r="U136" s="46">
        <f t="shared" si="22"/>
        <v>33.25</v>
      </c>
      <c r="V136" s="46">
        <f t="shared" si="22"/>
        <v>37.25</v>
      </c>
      <c r="W136" s="46">
        <f t="shared" si="22"/>
        <v>32.75</v>
      </c>
      <c r="X136" s="46">
        <f t="shared" si="21"/>
        <v>30</v>
      </c>
      <c r="Y136" s="46">
        <f t="shared" si="21"/>
        <v>36.25</v>
      </c>
      <c r="Z136" s="46">
        <f t="shared" si="21"/>
        <v>22.5</v>
      </c>
      <c r="AA136" s="46">
        <f t="shared" si="21"/>
        <v>23</v>
      </c>
      <c r="AB136" s="46">
        <f t="shared" si="21"/>
        <v>31.25</v>
      </c>
      <c r="AC136" s="46">
        <f t="shared" si="21"/>
        <v>17.5</v>
      </c>
    </row>
    <row r="137" spans="1:29">
      <c r="A137" s="80" t="s">
        <v>98</v>
      </c>
      <c r="B137" s="46">
        <f t="shared" si="20"/>
        <v>33.25</v>
      </c>
      <c r="D137" s="45" t="str">
        <f t="shared" si="14"/>
        <v>FR</v>
      </c>
      <c r="F137" s="48">
        <f t="shared" si="15"/>
        <v>0</v>
      </c>
      <c r="H137" s="46">
        <f t="shared" si="22"/>
        <v>24.75</v>
      </c>
      <c r="I137" s="46">
        <f t="shared" si="22"/>
        <v>26.75</v>
      </c>
      <c r="J137" s="46">
        <f t="shared" si="22"/>
        <v>25.75</v>
      </c>
      <c r="K137" s="46">
        <f t="shared" si="22"/>
        <v>20.5</v>
      </c>
      <c r="L137" s="46">
        <f t="shared" si="22"/>
        <v>19.5</v>
      </c>
      <c r="M137" s="46">
        <f t="shared" si="22"/>
        <v>20</v>
      </c>
      <c r="N137" s="46">
        <f t="shared" si="22"/>
        <v>26.25</v>
      </c>
      <c r="O137" s="46">
        <f t="shared" si="22"/>
        <v>21</v>
      </c>
      <c r="P137" s="46">
        <f t="shared" si="22"/>
        <v>27.25</v>
      </c>
      <c r="Q137" s="46">
        <f t="shared" si="22"/>
        <v>22.25</v>
      </c>
      <c r="R137" s="46">
        <f t="shared" si="22"/>
        <v>28.5</v>
      </c>
      <c r="S137" s="46">
        <f t="shared" si="22"/>
        <v>35.5</v>
      </c>
      <c r="T137" s="46">
        <f t="shared" si="22"/>
        <v>34</v>
      </c>
      <c r="U137" s="46">
        <f t="shared" si="22"/>
        <v>33.5</v>
      </c>
      <c r="V137" s="46">
        <f t="shared" si="22"/>
        <v>37.5</v>
      </c>
      <c r="W137" s="46">
        <f t="shared" si="22"/>
        <v>33</v>
      </c>
      <c r="X137" s="46">
        <f t="shared" si="21"/>
        <v>30.25</v>
      </c>
      <c r="Y137" s="46">
        <f t="shared" si="21"/>
        <v>36.5</v>
      </c>
      <c r="Z137" s="46">
        <f t="shared" si="21"/>
        <v>22.75</v>
      </c>
      <c r="AA137" s="46">
        <f t="shared" si="21"/>
        <v>23.25</v>
      </c>
      <c r="AB137" s="46">
        <f t="shared" si="21"/>
        <v>31.5</v>
      </c>
      <c r="AC137" s="46">
        <f t="shared" si="21"/>
        <v>17.75</v>
      </c>
    </row>
    <row r="138" spans="1:29">
      <c r="A138" s="80"/>
      <c r="B138" s="46">
        <f t="shared" si="20"/>
        <v>33.5</v>
      </c>
      <c r="D138" s="45" t="str">
        <f t="shared" si="14"/>
        <v>FR</v>
      </c>
      <c r="F138" s="48" t="str">
        <f t="shared" si="15"/>
        <v>FW5</v>
      </c>
      <c r="H138" s="46">
        <f t="shared" si="22"/>
        <v>25</v>
      </c>
      <c r="I138" s="46">
        <f t="shared" si="22"/>
        <v>27</v>
      </c>
      <c r="J138" s="46">
        <f t="shared" si="22"/>
        <v>26</v>
      </c>
      <c r="K138" s="46">
        <f t="shared" si="22"/>
        <v>20.75</v>
      </c>
      <c r="L138" s="46">
        <f t="shared" si="22"/>
        <v>19.75</v>
      </c>
      <c r="M138" s="46">
        <f t="shared" si="22"/>
        <v>20.25</v>
      </c>
      <c r="N138" s="46">
        <f t="shared" si="22"/>
        <v>26.5</v>
      </c>
      <c r="O138" s="46">
        <f t="shared" si="22"/>
        <v>21.25</v>
      </c>
      <c r="P138" s="46">
        <f t="shared" si="22"/>
        <v>27.5</v>
      </c>
      <c r="Q138" s="46">
        <f t="shared" si="22"/>
        <v>22.5</v>
      </c>
      <c r="R138" s="46">
        <f t="shared" si="22"/>
        <v>28.75</v>
      </c>
      <c r="S138" s="46">
        <f t="shared" si="22"/>
        <v>35.75</v>
      </c>
      <c r="T138" s="46">
        <f t="shared" si="22"/>
        <v>34.25</v>
      </c>
      <c r="U138" s="46">
        <f t="shared" si="22"/>
        <v>33.75</v>
      </c>
      <c r="V138" s="46">
        <f t="shared" si="22"/>
        <v>37.75</v>
      </c>
      <c r="W138" s="46">
        <f t="shared" si="22"/>
        <v>33.25</v>
      </c>
      <c r="X138" s="46">
        <f t="shared" si="21"/>
        <v>30.5</v>
      </c>
      <c r="Y138" s="46">
        <f t="shared" si="21"/>
        <v>36.75</v>
      </c>
      <c r="Z138" s="46">
        <f t="shared" si="21"/>
        <v>23</v>
      </c>
      <c r="AA138" s="46">
        <f t="shared" si="21"/>
        <v>17.5</v>
      </c>
      <c r="AB138" s="46">
        <f t="shared" si="21"/>
        <v>31.75</v>
      </c>
      <c r="AC138" s="46">
        <f t="shared" si="21"/>
        <v>18</v>
      </c>
    </row>
    <row r="139" spans="1:29">
      <c r="A139" s="80"/>
      <c r="B139" s="46">
        <f t="shared" si="20"/>
        <v>33.75</v>
      </c>
      <c r="D139" s="45" t="str">
        <f t="shared" si="14"/>
        <v>FR</v>
      </c>
      <c r="F139" s="48">
        <f t="shared" si="15"/>
        <v>0</v>
      </c>
      <c r="H139" s="46">
        <f t="shared" si="22"/>
        <v>25.25</v>
      </c>
      <c r="I139" s="46">
        <f t="shared" si="22"/>
        <v>27.25</v>
      </c>
      <c r="J139" s="46">
        <f t="shared" si="22"/>
        <v>26.25</v>
      </c>
      <c r="K139" s="46">
        <f t="shared" si="22"/>
        <v>21</v>
      </c>
      <c r="L139" s="46">
        <f t="shared" si="22"/>
        <v>20</v>
      </c>
      <c r="M139" s="46">
        <f t="shared" si="22"/>
        <v>20.5</v>
      </c>
      <c r="N139" s="46">
        <f t="shared" si="22"/>
        <v>26.75</v>
      </c>
      <c r="O139" s="46">
        <f t="shared" si="22"/>
        <v>21.5</v>
      </c>
      <c r="P139" s="46">
        <f t="shared" si="22"/>
        <v>27.75</v>
      </c>
      <c r="Q139" s="46">
        <f t="shared" si="22"/>
        <v>22.75</v>
      </c>
      <c r="R139" s="46">
        <f t="shared" si="22"/>
        <v>29</v>
      </c>
      <c r="S139" s="46">
        <f t="shared" si="22"/>
        <v>36</v>
      </c>
      <c r="T139" s="46">
        <f t="shared" si="22"/>
        <v>34.5</v>
      </c>
      <c r="U139" s="46">
        <f t="shared" si="22"/>
        <v>34</v>
      </c>
      <c r="V139" s="46">
        <f t="shared" si="22"/>
        <v>38</v>
      </c>
      <c r="W139" s="46">
        <f t="shared" si="22"/>
        <v>33.5</v>
      </c>
      <c r="X139" s="46">
        <f t="shared" si="21"/>
        <v>30.75</v>
      </c>
      <c r="Y139" s="46">
        <f t="shared" si="21"/>
        <v>37</v>
      </c>
      <c r="Z139" s="46">
        <f t="shared" si="21"/>
        <v>23.25</v>
      </c>
      <c r="AA139" s="46">
        <f t="shared" si="21"/>
        <v>17.75</v>
      </c>
      <c r="AB139" s="46">
        <f t="shared" si="21"/>
        <v>32</v>
      </c>
      <c r="AC139" s="46">
        <f t="shared" si="21"/>
        <v>18.25</v>
      </c>
    </row>
    <row r="140" spans="1:29">
      <c r="A140" s="80"/>
      <c r="B140" s="46">
        <f t="shared" si="20"/>
        <v>34</v>
      </c>
      <c r="D140" s="45" t="str">
        <f t="shared" si="14"/>
        <v>MÅ</v>
      </c>
      <c r="F140" s="48" t="str">
        <f t="shared" si="15"/>
        <v>FW6</v>
      </c>
      <c r="H140" s="46">
        <f t="shared" si="22"/>
        <v>25.5</v>
      </c>
      <c r="I140" s="46">
        <f t="shared" si="22"/>
        <v>27.5</v>
      </c>
      <c r="J140" s="46">
        <f t="shared" si="22"/>
        <v>26.5</v>
      </c>
      <c r="K140" s="46">
        <f t="shared" si="22"/>
        <v>21.25</v>
      </c>
      <c r="L140" s="46">
        <f t="shared" si="22"/>
        <v>20.25</v>
      </c>
      <c r="M140" s="46">
        <f t="shared" si="22"/>
        <v>20.75</v>
      </c>
      <c r="N140" s="46">
        <f t="shared" si="22"/>
        <v>27</v>
      </c>
      <c r="O140" s="46">
        <f t="shared" si="22"/>
        <v>21.75</v>
      </c>
      <c r="P140" s="46">
        <f t="shared" si="22"/>
        <v>28</v>
      </c>
      <c r="Q140" s="46">
        <f t="shared" si="22"/>
        <v>23</v>
      </c>
      <c r="R140" s="46">
        <f t="shared" si="22"/>
        <v>29.25</v>
      </c>
      <c r="S140" s="46">
        <f t="shared" si="22"/>
        <v>36.25</v>
      </c>
      <c r="T140" s="46">
        <f t="shared" si="22"/>
        <v>34.75</v>
      </c>
      <c r="U140" s="46">
        <f t="shared" si="22"/>
        <v>34.25</v>
      </c>
      <c r="V140" s="46">
        <f t="shared" si="22"/>
        <v>38.25</v>
      </c>
      <c r="W140" s="46">
        <f t="shared" si="22"/>
        <v>33.75</v>
      </c>
      <c r="X140" s="46">
        <f t="shared" si="21"/>
        <v>31</v>
      </c>
      <c r="Y140" s="46">
        <f t="shared" si="21"/>
        <v>37.25</v>
      </c>
      <c r="Z140" s="46">
        <f t="shared" si="21"/>
        <v>17.5</v>
      </c>
      <c r="AA140" s="46">
        <f t="shared" si="21"/>
        <v>18</v>
      </c>
      <c r="AB140" s="46">
        <f t="shared" si="21"/>
        <v>32.25</v>
      </c>
      <c r="AC140" s="46">
        <f t="shared" si="21"/>
        <v>18.5</v>
      </c>
    </row>
    <row r="141" spans="1:29">
      <c r="A141" s="80" t="s">
        <v>99</v>
      </c>
      <c r="B141" s="46">
        <f t="shared" si="20"/>
        <v>34.25</v>
      </c>
      <c r="D141" s="45" t="str">
        <f t="shared" si="14"/>
        <v>MÅ</v>
      </c>
      <c r="F141" s="48">
        <f t="shared" si="15"/>
        <v>0</v>
      </c>
      <c r="H141" s="46">
        <f t="shared" si="22"/>
        <v>25.75</v>
      </c>
      <c r="I141" s="46">
        <f t="shared" si="22"/>
        <v>27.75</v>
      </c>
      <c r="J141" s="46">
        <f t="shared" si="22"/>
        <v>26.75</v>
      </c>
      <c r="K141" s="46">
        <f t="shared" si="22"/>
        <v>21.5</v>
      </c>
      <c r="L141" s="46">
        <f t="shared" si="22"/>
        <v>20.5</v>
      </c>
      <c r="M141" s="46">
        <f t="shared" si="22"/>
        <v>21</v>
      </c>
      <c r="N141" s="46">
        <f t="shared" si="22"/>
        <v>27.25</v>
      </c>
      <c r="O141" s="46">
        <f t="shared" si="22"/>
        <v>22</v>
      </c>
      <c r="P141" s="46">
        <f t="shared" si="22"/>
        <v>28.25</v>
      </c>
      <c r="Q141" s="46">
        <f t="shared" si="22"/>
        <v>23.25</v>
      </c>
      <c r="R141" s="46">
        <f t="shared" si="22"/>
        <v>29.5</v>
      </c>
      <c r="S141" s="46">
        <f t="shared" si="22"/>
        <v>36.5</v>
      </c>
      <c r="T141" s="46">
        <f t="shared" si="22"/>
        <v>35</v>
      </c>
      <c r="U141" s="46">
        <f t="shared" si="22"/>
        <v>34.5</v>
      </c>
      <c r="V141" s="46">
        <f t="shared" si="22"/>
        <v>38.5</v>
      </c>
      <c r="W141" s="46">
        <f t="shared" si="22"/>
        <v>34</v>
      </c>
      <c r="X141" s="46">
        <f t="shared" si="21"/>
        <v>31.25</v>
      </c>
      <c r="Y141" s="46">
        <f t="shared" si="21"/>
        <v>37.5</v>
      </c>
      <c r="Z141" s="46">
        <f t="shared" si="21"/>
        <v>17.75</v>
      </c>
      <c r="AA141" s="46">
        <f t="shared" si="21"/>
        <v>18.25</v>
      </c>
      <c r="AB141" s="46">
        <f t="shared" si="21"/>
        <v>32.5</v>
      </c>
      <c r="AC141" s="46">
        <f t="shared" si="21"/>
        <v>18.75</v>
      </c>
    </row>
    <row r="142" spans="1:29">
      <c r="A142" s="80"/>
      <c r="B142" s="46">
        <f t="shared" si="20"/>
        <v>34.5</v>
      </c>
      <c r="D142" s="45" t="str">
        <f t="shared" si="14"/>
        <v>MÅ</v>
      </c>
      <c r="F142" s="48">
        <f t="shared" si="15"/>
        <v>0</v>
      </c>
      <c r="H142" s="46">
        <f t="shared" si="22"/>
        <v>26</v>
      </c>
      <c r="I142" s="46">
        <f t="shared" si="22"/>
        <v>28</v>
      </c>
      <c r="J142" s="46">
        <f t="shared" si="22"/>
        <v>27</v>
      </c>
      <c r="K142" s="46">
        <f t="shared" si="22"/>
        <v>21.75</v>
      </c>
      <c r="L142" s="46">
        <f t="shared" si="22"/>
        <v>20.75</v>
      </c>
      <c r="M142" s="46">
        <f t="shared" si="22"/>
        <v>21.25</v>
      </c>
      <c r="N142" s="46">
        <f t="shared" si="22"/>
        <v>27.5</v>
      </c>
      <c r="O142" s="46">
        <f t="shared" si="22"/>
        <v>22.25</v>
      </c>
      <c r="P142" s="46">
        <f t="shared" si="22"/>
        <v>28.5</v>
      </c>
      <c r="Q142" s="46">
        <f t="shared" si="22"/>
        <v>23.5</v>
      </c>
      <c r="R142" s="46">
        <f t="shared" si="22"/>
        <v>29.75</v>
      </c>
      <c r="S142" s="46">
        <f t="shared" si="22"/>
        <v>36.75</v>
      </c>
      <c r="T142" s="46">
        <f t="shared" si="22"/>
        <v>35.25</v>
      </c>
      <c r="U142" s="46">
        <f t="shared" si="22"/>
        <v>34.75</v>
      </c>
      <c r="V142" s="46">
        <f t="shared" si="22"/>
        <v>38.75</v>
      </c>
      <c r="W142" s="46">
        <f t="shared" si="22"/>
        <v>34.25</v>
      </c>
      <c r="X142" s="46">
        <f t="shared" si="21"/>
        <v>31.5</v>
      </c>
      <c r="Y142" s="46">
        <f t="shared" si="21"/>
        <v>37.75</v>
      </c>
      <c r="Z142" s="46">
        <f t="shared" si="21"/>
        <v>18</v>
      </c>
      <c r="AA142" s="46">
        <f t="shared" si="21"/>
        <v>18.5</v>
      </c>
      <c r="AB142" s="46">
        <f t="shared" si="21"/>
        <v>32.75</v>
      </c>
      <c r="AC142" s="46">
        <f t="shared" si="21"/>
        <v>19</v>
      </c>
    </row>
    <row r="143" spans="1:29">
      <c r="A143" s="80"/>
      <c r="B143" s="46">
        <f t="shared" si="20"/>
        <v>34.75</v>
      </c>
      <c r="D143" s="45" t="str">
        <f t="shared" si="14"/>
        <v>MÅ</v>
      </c>
      <c r="F143" s="48">
        <f t="shared" si="15"/>
        <v>0</v>
      </c>
      <c r="H143" s="46">
        <f t="shared" si="22"/>
        <v>26.25</v>
      </c>
      <c r="I143" s="46">
        <f t="shared" si="22"/>
        <v>28.25</v>
      </c>
      <c r="J143" s="46">
        <f t="shared" si="22"/>
        <v>27.25</v>
      </c>
      <c r="K143" s="46">
        <f t="shared" si="22"/>
        <v>22</v>
      </c>
      <c r="L143" s="46">
        <f t="shared" si="22"/>
        <v>21</v>
      </c>
      <c r="M143" s="46">
        <f t="shared" si="22"/>
        <v>21.5</v>
      </c>
      <c r="N143" s="46">
        <f t="shared" si="22"/>
        <v>27.75</v>
      </c>
      <c r="O143" s="46">
        <f t="shared" si="22"/>
        <v>22.5</v>
      </c>
      <c r="P143" s="46">
        <f t="shared" si="22"/>
        <v>28.75</v>
      </c>
      <c r="Q143" s="46">
        <f t="shared" si="22"/>
        <v>23.75</v>
      </c>
      <c r="R143" s="46">
        <f t="shared" si="22"/>
        <v>30</v>
      </c>
      <c r="S143" s="46">
        <f t="shared" si="22"/>
        <v>37</v>
      </c>
      <c r="T143" s="46">
        <f t="shared" si="22"/>
        <v>35.5</v>
      </c>
      <c r="U143" s="46">
        <f t="shared" si="22"/>
        <v>35</v>
      </c>
      <c r="V143" s="46">
        <f t="shared" si="22"/>
        <v>39</v>
      </c>
      <c r="W143" s="46">
        <f t="shared" si="22"/>
        <v>34.5</v>
      </c>
      <c r="X143" s="46">
        <f t="shared" si="21"/>
        <v>31.75</v>
      </c>
      <c r="Y143" s="46">
        <f t="shared" si="21"/>
        <v>38</v>
      </c>
      <c r="Z143" s="46">
        <f t="shared" si="21"/>
        <v>18.25</v>
      </c>
      <c r="AA143" s="46">
        <f t="shared" si="21"/>
        <v>18.75</v>
      </c>
      <c r="AB143" s="46">
        <f t="shared" si="21"/>
        <v>33</v>
      </c>
      <c r="AC143" s="46">
        <f t="shared" si="21"/>
        <v>19.25</v>
      </c>
    </row>
    <row r="144" spans="1:29">
      <c r="A144" s="80"/>
      <c r="B144" s="46">
        <f t="shared" si="20"/>
        <v>35</v>
      </c>
      <c r="D144" s="45" t="str">
        <f t="shared" si="14"/>
        <v>MÅ</v>
      </c>
      <c r="F144" s="48">
        <f t="shared" si="15"/>
        <v>0</v>
      </c>
      <c r="H144" s="46">
        <f t="shared" si="22"/>
        <v>26.5</v>
      </c>
      <c r="I144" s="46">
        <f t="shared" si="22"/>
        <v>28.5</v>
      </c>
      <c r="J144" s="46">
        <f t="shared" si="22"/>
        <v>27.5</v>
      </c>
      <c r="K144" s="46">
        <f t="shared" si="22"/>
        <v>22.25</v>
      </c>
      <c r="L144" s="46">
        <f t="shared" si="22"/>
        <v>21.25</v>
      </c>
      <c r="M144" s="46">
        <f t="shared" si="22"/>
        <v>21.75</v>
      </c>
      <c r="N144" s="46">
        <f t="shared" si="22"/>
        <v>28</v>
      </c>
      <c r="O144" s="46">
        <f t="shared" si="22"/>
        <v>22.75</v>
      </c>
      <c r="P144" s="46">
        <f t="shared" si="22"/>
        <v>29</v>
      </c>
      <c r="Q144" s="46">
        <f t="shared" si="22"/>
        <v>24</v>
      </c>
      <c r="R144" s="46">
        <f t="shared" si="22"/>
        <v>30.25</v>
      </c>
      <c r="S144" s="46">
        <f t="shared" si="22"/>
        <v>37.25</v>
      </c>
      <c r="T144" s="46">
        <f t="shared" si="22"/>
        <v>35.75</v>
      </c>
      <c r="U144" s="46">
        <f t="shared" si="22"/>
        <v>35.25</v>
      </c>
      <c r="V144" s="46">
        <f t="shared" si="22"/>
        <v>39.25</v>
      </c>
      <c r="W144" s="46">
        <f t="shared" si="22"/>
        <v>34.75</v>
      </c>
      <c r="X144" s="46">
        <f t="shared" si="21"/>
        <v>32</v>
      </c>
      <c r="Y144" s="46">
        <f t="shared" si="21"/>
        <v>38.25</v>
      </c>
      <c r="Z144" s="46">
        <f t="shared" si="21"/>
        <v>18.5</v>
      </c>
      <c r="AA144" s="46">
        <f t="shared" si="21"/>
        <v>19</v>
      </c>
      <c r="AB144" s="46">
        <f t="shared" si="21"/>
        <v>33.25</v>
      </c>
      <c r="AC144" s="46">
        <f t="shared" si="21"/>
        <v>19.5</v>
      </c>
    </row>
    <row r="145" spans="1:29">
      <c r="A145" s="80" t="s">
        <v>100</v>
      </c>
      <c r="B145" s="46">
        <f t="shared" si="20"/>
        <v>35.25</v>
      </c>
      <c r="D145" s="45" t="str">
        <f t="shared" si="14"/>
        <v>SU</v>
      </c>
      <c r="F145" s="48" t="str">
        <f t="shared" si="15"/>
        <v>IM3</v>
      </c>
      <c r="H145" s="46">
        <f t="shared" si="22"/>
        <v>26.75</v>
      </c>
      <c r="I145" s="46">
        <f t="shared" si="22"/>
        <v>28.75</v>
      </c>
      <c r="J145" s="46">
        <f t="shared" si="22"/>
        <v>27.75</v>
      </c>
      <c r="K145" s="46">
        <f t="shared" si="22"/>
        <v>22.5</v>
      </c>
      <c r="L145" s="46">
        <f t="shared" si="22"/>
        <v>21.5</v>
      </c>
      <c r="M145" s="46">
        <f t="shared" si="22"/>
        <v>22</v>
      </c>
      <c r="N145" s="46">
        <f t="shared" si="22"/>
        <v>28.25</v>
      </c>
      <c r="O145" s="46">
        <f t="shared" si="22"/>
        <v>23</v>
      </c>
      <c r="P145" s="46">
        <f t="shared" si="22"/>
        <v>29.25</v>
      </c>
      <c r="Q145" s="46">
        <f t="shared" si="22"/>
        <v>24.25</v>
      </c>
      <c r="R145" s="46">
        <f t="shared" si="22"/>
        <v>30.5</v>
      </c>
      <c r="S145" s="46">
        <f t="shared" si="22"/>
        <v>37.5</v>
      </c>
      <c r="T145" s="46">
        <f t="shared" si="22"/>
        <v>36</v>
      </c>
      <c r="U145" s="46">
        <f t="shared" si="22"/>
        <v>35.5</v>
      </c>
      <c r="V145" s="46">
        <f t="shared" si="22"/>
        <v>17.5</v>
      </c>
      <c r="W145" s="46">
        <f t="shared" si="22"/>
        <v>35</v>
      </c>
      <c r="X145" s="46">
        <f t="shared" si="21"/>
        <v>32.25</v>
      </c>
      <c r="Y145" s="46">
        <f t="shared" si="21"/>
        <v>38.5</v>
      </c>
      <c r="Z145" s="46">
        <f t="shared" si="21"/>
        <v>18.75</v>
      </c>
      <c r="AA145" s="46">
        <f t="shared" si="21"/>
        <v>19.25</v>
      </c>
      <c r="AB145" s="46">
        <f t="shared" si="21"/>
        <v>33.5</v>
      </c>
      <c r="AC145" s="46">
        <f t="shared" si="21"/>
        <v>19.75</v>
      </c>
    </row>
    <row r="146" spans="1:29">
      <c r="A146" s="80"/>
      <c r="B146" s="46">
        <f t="shared" si="20"/>
        <v>35.5</v>
      </c>
      <c r="D146" s="45" t="str">
        <f t="shared" si="14"/>
        <v>SU</v>
      </c>
      <c r="F146" s="48">
        <f t="shared" si="15"/>
        <v>0</v>
      </c>
      <c r="H146" s="46">
        <f t="shared" si="22"/>
        <v>27</v>
      </c>
      <c r="I146" s="46">
        <f t="shared" si="22"/>
        <v>29</v>
      </c>
      <c r="J146" s="46">
        <f t="shared" si="22"/>
        <v>28</v>
      </c>
      <c r="K146" s="46">
        <f t="shared" si="22"/>
        <v>22.75</v>
      </c>
      <c r="L146" s="46">
        <f t="shared" si="22"/>
        <v>21.75</v>
      </c>
      <c r="M146" s="46">
        <f t="shared" si="22"/>
        <v>22.25</v>
      </c>
      <c r="N146" s="46">
        <f t="shared" si="22"/>
        <v>28.5</v>
      </c>
      <c r="O146" s="46">
        <f t="shared" si="22"/>
        <v>23.25</v>
      </c>
      <c r="P146" s="46">
        <f t="shared" si="22"/>
        <v>29.5</v>
      </c>
      <c r="Q146" s="46">
        <f t="shared" si="22"/>
        <v>24.5</v>
      </c>
      <c r="R146" s="46">
        <f t="shared" si="22"/>
        <v>30.75</v>
      </c>
      <c r="S146" s="46">
        <f t="shared" si="22"/>
        <v>37.75</v>
      </c>
      <c r="T146" s="46">
        <f t="shared" si="22"/>
        <v>36.25</v>
      </c>
      <c r="U146" s="46">
        <f t="shared" si="22"/>
        <v>35.75</v>
      </c>
      <c r="V146" s="46">
        <f t="shared" si="22"/>
        <v>17.75</v>
      </c>
      <c r="W146" s="46">
        <f t="shared" si="22"/>
        <v>35.25</v>
      </c>
      <c r="X146" s="46">
        <f t="shared" si="21"/>
        <v>32.5</v>
      </c>
      <c r="Y146" s="46">
        <f t="shared" si="21"/>
        <v>38.75</v>
      </c>
      <c r="Z146" s="46">
        <f t="shared" si="21"/>
        <v>19</v>
      </c>
      <c r="AA146" s="46">
        <f t="shared" si="21"/>
        <v>19.5</v>
      </c>
      <c r="AB146" s="46">
        <f t="shared" si="21"/>
        <v>33.75</v>
      </c>
      <c r="AC146" s="46">
        <f t="shared" si="21"/>
        <v>20</v>
      </c>
    </row>
    <row r="147" spans="1:29">
      <c r="A147" s="80"/>
      <c r="B147" s="46">
        <f t="shared" si="20"/>
        <v>35.75</v>
      </c>
      <c r="D147" s="45" t="str">
        <f t="shared" si="14"/>
        <v>SU</v>
      </c>
      <c r="F147" s="48">
        <f t="shared" si="15"/>
        <v>0</v>
      </c>
      <c r="H147" s="46">
        <f t="shared" si="22"/>
        <v>27.25</v>
      </c>
      <c r="I147" s="46">
        <f t="shared" si="22"/>
        <v>29.25</v>
      </c>
      <c r="J147" s="46">
        <f t="shared" si="22"/>
        <v>28.25</v>
      </c>
      <c r="K147" s="46">
        <f t="shared" si="22"/>
        <v>23</v>
      </c>
      <c r="L147" s="46">
        <f t="shared" si="22"/>
        <v>22</v>
      </c>
      <c r="M147" s="46">
        <f t="shared" si="22"/>
        <v>22.5</v>
      </c>
      <c r="N147" s="46">
        <f t="shared" si="22"/>
        <v>28.75</v>
      </c>
      <c r="O147" s="46">
        <f t="shared" si="22"/>
        <v>23.5</v>
      </c>
      <c r="P147" s="46">
        <f t="shared" si="22"/>
        <v>29.75</v>
      </c>
      <c r="Q147" s="46">
        <f t="shared" si="22"/>
        <v>24.75</v>
      </c>
      <c r="R147" s="46">
        <f t="shared" si="22"/>
        <v>31</v>
      </c>
      <c r="S147" s="46">
        <f t="shared" si="22"/>
        <v>38</v>
      </c>
      <c r="T147" s="46">
        <f t="shared" si="22"/>
        <v>36.5</v>
      </c>
      <c r="U147" s="46">
        <f t="shared" si="22"/>
        <v>36</v>
      </c>
      <c r="V147" s="46">
        <f t="shared" si="22"/>
        <v>18</v>
      </c>
      <c r="W147" s="46">
        <f t="shared" si="22"/>
        <v>35.5</v>
      </c>
      <c r="X147" s="46">
        <f t="shared" si="21"/>
        <v>32.75</v>
      </c>
      <c r="Y147" s="46">
        <f t="shared" si="21"/>
        <v>39</v>
      </c>
      <c r="Z147" s="46">
        <f t="shared" si="21"/>
        <v>19.25</v>
      </c>
      <c r="AA147" s="46">
        <f t="shared" si="21"/>
        <v>19.75</v>
      </c>
      <c r="AB147" s="46">
        <f t="shared" si="21"/>
        <v>34</v>
      </c>
      <c r="AC147" s="46">
        <f t="shared" si="21"/>
        <v>20.25</v>
      </c>
    </row>
    <row r="148" spans="1:29">
      <c r="A148" s="80"/>
      <c r="B148" s="46">
        <f t="shared" si="20"/>
        <v>36</v>
      </c>
      <c r="D148" s="45" t="str">
        <f t="shared" si="14"/>
        <v>SU</v>
      </c>
      <c r="F148" s="48">
        <f t="shared" si="15"/>
        <v>0</v>
      </c>
      <c r="H148" s="46">
        <f t="shared" si="22"/>
        <v>27.5</v>
      </c>
      <c r="I148" s="46">
        <f t="shared" si="22"/>
        <v>29.5</v>
      </c>
      <c r="J148" s="46">
        <f t="shared" si="22"/>
        <v>28.5</v>
      </c>
      <c r="K148" s="46">
        <f t="shared" si="22"/>
        <v>23.25</v>
      </c>
      <c r="L148" s="46">
        <f t="shared" si="22"/>
        <v>22.25</v>
      </c>
      <c r="M148" s="46">
        <f t="shared" si="22"/>
        <v>22.75</v>
      </c>
      <c r="N148" s="46">
        <f t="shared" si="22"/>
        <v>29</v>
      </c>
      <c r="O148" s="46">
        <f t="shared" si="22"/>
        <v>23.75</v>
      </c>
      <c r="P148" s="46">
        <f t="shared" si="22"/>
        <v>30</v>
      </c>
      <c r="Q148" s="46">
        <f t="shared" si="22"/>
        <v>25</v>
      </c>
      <c r="R148" s="46">
        <f t="shared" si="22"/>
        <v>31.25</v>
      </c>
      <c r="S148" s="46">
        <f t="shared" si="22"/>
        <v>38.25</v>
      </c>
      <c r="T148" s="46">
        <f t="shared" si="22"/>
        <v>36.75</v>
      </c>
      <c r="U148" s="46">
        <f t="shared" si="22"/>
        <v>36.25</v>
      </c>
      <c r="V148" s="46">
        <f t="shared" si="22"/>
        <v>18.25</v>
      </c>
      <c r="W148" s="46">
        <f t="shared" si="22"/>
        <v>35.75</v>
      </c>
      <c r="X148" s="46">
        <f t="shared" si="21"/>
        <v>33</v>
      </c>
      <c r="Y148" s="46">
        <f t="shared" si="21"/>
        <v>39.25</v>
      </c>
      <c r="Z148" s="46">
        <f t="shared" si="21"/>
        <v>19.5</v>
      </c>
      <c r="AA148" s="46">
        <f t="shared" si="21"/>
        <v>20</v>
      </c>
      <c r="AB148" s="46">
        <f t="shared" si="21"/>
        <v>34.25</v>
      </c>
      <c r="AC148" s="46">
        <f t="shared" si="21"/>
        <v>20.5</v>
      </c>
    </row>
    <row r="149" spans="1:29">
      <c r="A149" s="80" t="s">
        <v>101</v>
      </c>
      <c r="B149" s="46">
        <f t="shared" si="20"/>
        <v>36.25</v>
      </c>
      <c r="D149" s="45" t="str">
        <f t="shared" si="14"/>
        <v>YT</v>
      </c>
      <c r="F149" s="48" t="str">
        <f t="shared" si="15"/>
        <v>YM3</v>
      </c>
      <c r="H149" s="46">
        <f t="shared" si="22"/>
        <v>27.75</v>
      </c>
      <c r="I149" s="46">
        <f t="shared" si="22"/>
        <v>29.75</v>
      </c>
      <c r="J149" s="46">
        <f t="shared" si="22"/>
        <v>28.75</v>
      </c>
      <c r="K149" s="46">
        <f t="shared" si="22"/>
        <v>23.5</v>
      </c>
      <c r="L149" s="46">
        <f t="shared" si="22"/>
        <v>22.5</v>
      </c>
      <c r="M149" s="46">
        <f t="shared" si="22"/>
        <v>23</v>
      </c>
      <c r="N149" s="46">
        <f t="shared" si="22"/>
        <v>29.25</v>
      </c>
      <c r="O149" s="46">
        <f t="shared" si="22"/>
        <v>24</v>
      </c>
      <c r="P149" s="46">
        <f t="shared" si="22"/>
        <v>30.25</v>
      </c>
      <c r="Q149" s="46">
        <f t="shared" si="22"/>
        <v>25.25</v>
      </c>
      <c r="R149" s="46">
        <f t="shared" si="22"/>
        <v>31.5</v>
      </c>
      <c r="S149" s="46">
        <f t="shared" si="22"/>
        <v>38.5</v>
      </c>
      <c r="T149" s="46">
        <f t="shared" si="22"/>
        <v>37</v>
      </c>
      <c r="U149" s="46">
        <f t="shared" si="22"/>
        <v>36.5</v>
      </c>
      <c r="V149" s="46">
        <f t="shared" si="22"/>
        <v>18.5</v>
      </c>
      <c r="W149" s="46">
        <f t="shared" si="22"/>
        <v>36</v>
      </c>
      <c r="X149" s="46">
        <f t="shared" si="21"/>
        <v>33.25</v>
      </c>
      <c r="Y149" s="46">
        <f t="shared" si="21"/>
        <v>17.5</v>
      </c>
      <c r="Z149" s="46">
        <f t="shared" si="21"/>
        <v>19.75</v>
      </c>
      <c r="AA149" s="46">
        <f t="shared" si="21"/>
        <v>20.25</v>
      </c>
      <c r="AB149" s="46">
        <f t="shared" si="21"/>
        <v>34.5</v>
      </c>
      <c r="AC149" s="46">
        <f t="shared" si="21"/>
        <v>20.75</v>
      </c>
    </row>
    <row r="150" spans="1:29">
      <c r="A150" s="80"/>
      <c r="B150" s="46">
        <f t="shared" si="20"/>
        <v>36.5</v>
      </c>
      <c r="D150" s="45" t="str">
        <f t="shared" si="14"/>
        <v>YT</v>
      </c>
      <c r="F150" s="48">
        <f t="shared" si="15"/>
        <v>0</v>
      </c>
      <c r="H150" s="46">
        <f t="shared" si="22"/>
        <v>28</v>
      </c>
      <c r="I150" s="46">
        <f t="shared" si="22"/>
        <v>30</v>
      </c>
      <c r="J150" s="46">
        <f t="shared" si="22"/>
        <v>29</v>
      </c>
      <c r="K150" s="46">
        <f t="shared" si="22"/>
        <v>23.75</v>
      </c>
      <c r="L150" s="46">
        <f t="shared" si="22"/>
        <v>22.75</v>
      </c>
      <c r="M150" s="46">
        <f t="shared" si="22"/>
        <v>23.25</v>
      </c>
      <c r="N150" s="46">
        <f t="shared" si="22"/>
        <v>29.5</v>
      </c>
      <c r="O150" s="46">
        <f t="shared" si="22"/>
        <v>24.25</v>
      </c>
      <c r="P150" s="46">
        <f t="shared" si="22"/>
        <v>30.5</v>
      </c>
      <c r="Q150" s="46">
        <f t="shared" si="22"/>
        <v>25.5</v>
      </c>
      <c r="R150" s="46">
        <f t="shared" si="22"/>
        <v>31.75</v>
      </c>
      <c r="S150" s="46">
        <f t="shared" si="22"/>
        <v>38.75</v>
      </c>
      <c r="T150" s="46">
        <f t="shared" si="22"/>
        <v>37.25</v>
      </c>
      <c r="U150" s="46">
        <f t="shared" si="22"/>
        <v>36.75</v>
      </c>
      <c r="V150" s="46">
        <f t="shared" si="22"/>
        <v>18.75</v>
      </c>
      <c r="W150" s="46">
        <f t="shared" si="22"/>
        <v>36.25</v>
      </c>
      <c r="X150" s="46">
        <f t="shared" si="21"/>
        <v>33.5</v>
      </c>
      <c r="Y150" s="46">
        <f t="shared" si="21"/>
        <v>17.75</v>
      </c>
      <c r="Z150" s="46">
        <f t="shared" si="21"/>
        <v>20</v>
      </c>
      <c r="AA150" s="46">
        <f t="shared" si="21"/>
        <v>20.5</v>
      </c>
      <c r="AB150" s="46">
        <f t="shared" si="21"/>
        <v>34.75</v>
      </c>
      <c r="AC150" s="46">
        <f t="shared" si="21"/>
        <v>21</v>
      </c>
    </row>
    <row r="151" spans="1:29">
      <c r="A151" s="80"/>
      <c r="B151" s="46">
        <f t="shared" si="20"/>
        <v>36.75</v>
      </c>
      <c r="D151" s="45" t="str">
        <f t="shared" si="14"/>
        <v>YT</v>
      </c>
      <c r="F151" s="48">
        <f t="shared" si="15"/>
        <v>0</v>
      </c>
      <c r="H151" s="46">
        <f t="shared" si="22"/>
        <v>28.25</v>
      </c>
      <c r="I151" s="46">
        <f t="shared" si="22"/>
        <v>30.25</v>
      </c>
      <c r="J151" s="46">
        <f t="shared" si="22"/>
        <v>29.25</v>
      </c>
      <c r="K151" s="46">
        <f t="shared" si="22"/>
        <v>24</v>
      </c>
      <c r="L151" s="46">
        <f t="shared" si="22"/>
        <v>23</v>
      </c>
      <c r="M151" s="46">
        <f t="shared" si="22"/>
        <v>23.5</v>
      </c>
      <c r="N151" s="46">
        <f t="shared" si="22"/>
        <v>29.75</v>
      </c>
      <c r="O151" s="46">
        <f t="shared" si="22"/>
        <v>24.5</v>
      </c>
      <c r="P151" s="46">
        <f t="shared" si="22"/>
        <v>30.75</v>
      </c>
      <c r="Q151" s="46">
        <f t="shared" si="22"/>
        <v>25.75</v>
      </c>
      <c r="R151" s="46">
        <f t="shared" si="22"/>
        <v>32</v>
      </c>
      <c r="S151" s="46">
        <f t="shared" si="22"/>
        <v>39</v>
      </c>
      <c r="T151" s="46">
        <f t="shared" si="22"/>
        <v>37.5</v>
      </c>
      <c r="U151" s="46">
        <f t="shared" si="22"/>
        <v>37</v>
      </c>
      <c r="V151" s="46">
        <f t="shared" si="22"/>
        <v>19</v>
      </c>
      <c r="W151" s="46">
        <f t="shared" ref="V151:AC166" si="23">IF(W$2=$F151,17.5,W150+0.25)</f>
        <v>36.5</v>
      </c>
      <c r="X151" s="46">
        <f t="shared" si="23"/>
        <v>33.75</v>
      </c>
      <c r="Y151" s="46">
        <f t="shared" si="23"/>
        <v>18</v>
      </c>
      <c r="Z151" s="46">
        <f t="shared" si="23"/>
        <v>20.25</v>
      </c>
      <c r="AA151" s="46">
        <f t="shared" si="23"/>
        <v>20.75</v>
      </c>
      <c r="AB151" s="46">
        <f t="shared" si="23"/>
        <v>35</v>
      </c>
      <c r="AC151" s="46">
        <f t="shared" si="23"/>
        <v>21.25</v>
      </c>
    </row>
    <row r="152" spans="1:29">
      <c r="A152" s="80"/>
      <c r="B152" s="46">
        <f t="shared" si="20"/>
        <v>37</v>
      </c>
      <c r="D152" s="45" t="str">
        <f t="shared" si="14"/>
        <v>YT</v>
      </c>
      <c r="F152" s="48">
        <f t="shared" si="15"/>
        <v>0</v>
      </c>
      <c r="H152" s="46">
        <f t="shared" ref="H152:W167" si="24">IF(H$2=$F152,17.5,H151+0.25)</f>
        <v>28.5</v>
      </c>
      <c r="I152" s="46">
        <f t="shared" si="24"/>
        <v>30.5</v>
      </c>
      <c r="J152" s="46">
        <f t="shared" si="24"/>
        <v>29.5</v>
      </c>
      <c r="K152" s="46">
        <f t="shared" si="24"/>
        <v>24.25</v>
      </c>
      <c r="L152" s="46">
        <f t="shared" si="24"/>
        <v>23.25</v>
      </c>
      <c r="M152" s="46">
        <f t="shared" si="24"/>
        <v>23.75</v>
      </c>
      <c r="N152" s="46">
        <f t="shared" si="24"/>
        <v>30</v>
      </c>
      <c r="O152" s="46">
        <f t="shared" si="24"/>
        <v>24.75</v>
      </c>
      <c r="P152" s="46">
        <f t="shared" si="24"/>
        <v>31</v>
      </c>
      <c r="Q152" s="46">
        <f t="shared" si="24"/>
        <v>26</v>
      </c>
      <c r="R152" s="46">
        <f t="shared" si="24"/>
        <v>32.25</v>
      </c>
      <c r="S152" s="46">
        <f t="shared" si="24"/>
        <v>39.25</v>
      </c>
      <c r="T152" s="46">
        <f t="shared" si="24"/>
        <v>37.75</v>
      </c>
      <c r="U152" s="46">
        <f t="shared" si="24"/>
        <v>37.25</v>
      </c>
      <c r="V152" s="46">
        <f t="shared" si="23"/>
        <v>19.25</v>
      </c>
      <c r="W152" s="46">
        <f t="shared" si="23"/>
        <v>36.75</v>
      </c>
      <c r="X152" s="46">
        <f t="shared" si="23"/>
        <v>34</v>
      </c>
      <c r="Y152" s="46">
        <f t="shared" si="23"/>
        <v>18.25</v>
      </c>
      <c r="Z152" s="46">
        <f t="shared" si="23"/>
        <v>20.5</v>
      </c>
      <c r="AA152" s="46">
        <f t="shared" si="23"/>
        <v>21</v>
      </c>
      <c r="AB152" s="46">
        <f t="shared" si="23"/>
        <v>35.25</v>
      </c>
      <c r="AC152" s="46">
        <f t="shared" si="23"/>
        <v>21.5</v>
      </c>
    </row>
    <row r="153" spans="1:29">
      <c r="A153" s="80" t="s">
        <v>102</v>
      </c>
      <c r="B153" s="46">
        <f t="shared" si="20"/>
        <v>37.25</v>
      </c>
      <c r="D153" s="45" t="str">
        <f t="shared" si="14"/>
        <v>MV</v>
      </c>
      <c r="F153" s="48" t="str">
        <f t="shared" si="15"/>
        <v>MV2</v>
      </c>
      <c r="H153" s="46">
        <f t="shared" si="24"/>
        <v>28.75</v>
      </c>
      <c r="I153" s="46">
        <f t="shared" si="24"/>
        <v>30.75</v>
      </c>
      <c r="J153" s="46">
        <f t="shared" si="24"/>
        <v>29.75</v>
      </c>
      <c r="K153" s="46">
        <f t="shared" si="24"/>
        <v>24.5</v>
      </c>
      <c r="L153" s="46">
        <f t="shared" si="24"/>
        <v>23.5</v>
      </c>
      <c r="M153" s="46">
        <f t="shared" si="24"/>
        <v>24</v>
      </c>
      <c r="N153" s="46">
        <f t="shared" si="24"/>
        <v>30.25</v>
      </c>
      <c r="O153" s="46">
        <f t="shared" si="24"/>
        <v>25</v>
      </c>
      <c r="P153" s="46">
        <f t="shared" si="24"/>
        <v>31.25</v>
      </c>
      <c r="Q153" s="46">
        <f t="shared" si="24"/>
        <v>26.25</v>
      </c>
      <c r="R153" s="46">
        <f t="shared" si="24"/>
        <v>32.5</v>
      </c>
      <c r="S153" s="46">
        <f t="shared" si="24"/>
        <v>17.5</v>
      </c>
      <c r="T153" s="46">
        <f t="shared" si="24"/>
        <v>38</v>
      </c>
      <c r="U153" s="46">
        <f t="shared" si="24"/>
        <v>37.5</v>
      </c>
      <c r="V153" s="46">
        <f t="shared" si="23"/>
        <v>19.5</v>
      </c>
      <c r="W153" s="46">
        <f t="shared" si="23"/>
        <v>37</v>
      </c>
      <c r="X153" s="46">
        <f t="shared" si="23"/>
        <v>34.25</v>
      </c>
      <c r="Y153" s="46">
        <f t="shared" si="23"/>
        <v>18.5</v>
      </c>
      <c r="Z153" s="46">
        <f t="shared" si="23"/>
        <v>20.75</v>
      </c>
      <c r="AA153" s="46">
        <f t="shared" si="23"/>
        <v>21.25</v>
      </c>
      <c r="AB153" s="46">
        <f t="shared" si="23"/>
        <v>35.5</v>
      </c>
      <c r="AC153" s="46">
        <f t="shared" si="23"/>
        <v>21.75</v>
      </c>
    </row>
    <row r="154" spans="1:29">
      <c r="A154" s="80"/>
      <c r="B154" s="46">
        <f t="shared" si="20"/>
        <v>37.5</v>
      </c>
      <c r="D154" s="45" t="str">
        <f t="shared" si="14"/>
        <v>MV</v>
      </c>
      <c r="F154" s="48">
        <f t="shared" si="15"/>
        <v>0</v>
      </c>
      <c r="H154" s="46">
        <f t="shared" si="24"/>
        <v>29</v>
      </c>
      <c r="I154" s="46">
        <f t="shared" si="24"/>
        <v>31</v>
      </c>
      <c r="J154" s="46">
        <f t="shared" si="24"/>
        <v>30</v>
      </c>
      <c r="K154" s="46">
        <f t="shared" si="24"/>
        <v>24.75</v>
      </c>
      <c r="L154" s="46">
        <f t="shared" si="24"/>
        <v>23.75</v>
      </c>
      <c r="M154" s="46">
        <f t="shared" si="24"/>
        <v>24.25</v>
      </c>
      <c r="N154" s="46">
        <f t="shared" si="24"/>
        <v>30.5</v>
      </c>
      <c r="O154" s="46">
        <f t="shared" si="24"/>
        <v>25.25</v>
      </c>
      <c r="P154" s="46">
        <f t="shared" si="24"/>
        <v>31.5</v>
      </c>
      <c r="Q154" s="46">
        <f t="shared" si="24"/>
        <v>26.5</v>
      </c>
      <c r="R154" s="46">
        <f t="shared" si="24"/>
        <v>32.75</v>
      </c>
      <c r="S154" s="46">
        <f t="shared" si="24"/>
        <v>17.75</v>
      </c>
      <c r="T154" s="46">
        <f t="shared" si="24"/>
        <v>38.25</v>
      </c>
      <c r="U154" s="46">
        <f t="shared" si="24"/>
        <v>37.75</v>
      </c>
      <c r="V154" s="46">
        <f t="shared" si="23"/>
        <v>19.75</v>
      </c>
      <c r="W154" s="46">
        <f t="shared" si="23"/>
        <v>37.25</v>
      </c>
      <c r="X154" s="46">
        <f t="shared" si="23"/>
        <v>34.5</v>
      </c>
      <c r="Y154" s="46">
        <f t="shared" si="23"/>
        <v>18.75</v>
      </c>
      <c r="Z154" s="46">
        <f t="shared" si="23"/>
        <v>21</v>
      </c>
      <c r="AA154" s="46">
        <f t="shared" si="23"/>
        <v>21.5</v>
      </c>
      <c r="AB154" s="46">
        <f t="shared" si="23"/>
        <v>35.75</v>
      </c>
      <c r="AC154" s="46">
        <f t="shared" si="23"/>
        <v>22</v>
      </c>
    </row>
    <row r="155" spans="1:29">
      <c r="A155" s="80"/>
      <c r="B155" s="46">
        <f t="shared" si="20"/>
        <v>37.75</v>
      </c>
      <c r="D155" s="45" t="str">
        <f t="shared" si="14"/>
        <v>MV</v>
      </c>
      <c r="F155" s="48">
        <f t="shared" si="15"/>
        <v>0</v>
      </c>
      <c r="H155" s="46">
        <f t="shared" si="24"/>
        <v>29.25</v>
      </c>
      <c r="I155" s="46">
        <f t="shared" si="24"/>
        <v>31.25</v>
      </c>
      <c r="J155" s="46">
        <f t="shared" si="24"/>
        <v>30.25</v>
      </c>
      <c r="K155" s="46">
        <f t="shared" si="24"/>
        <v>25</v>
      </c>
      <c r="L155" s="46">
        <f t="shared" si="24"/>
        <v>24</v>
      </c>
      <c r="M155" s="46">
        <f t="shared" si="24"/>
        <v>24.5</v>
      </c>
      <c r="N155" s="46">
        <f t="shared" si="24"/>
        <v>30.75</v>
      </c>
      <c r="O155" s="46">
        <f t="shared" si="24"/>
        <v>25.5</v>
      </c>
      <c r="P155" s="46">
        <f t="shared" si="24"/>
        <v>31.75</v>
      </c>
      <c r="Q155" s="46">
        <f t="shared" si="24"/>
        <v>26.75</v>
      </c>
      <c r="R155" s="46">
        <f t="shared" si="24"/>
        <v>33</v>
      </c>
      <c r="S155" s="46">
        <f t="shared" si="24"/>
        <v>18</v>
      </c>
      <c r="T155" s="46">
        <f t="shared" si="24"/>
        <v>38.5</v>
      </c>
      <c r="U155" s="46">
        <f t="shared" si="24"/>
        <v>38</v>
      </c>
      <c r="V155" s="46">
        <f t="shared" si="23"/>
        <v>20</v>
      </c>
      <c r="W155" s="46">
        <f t="shared" si="23"/>
        <v>37.5</v>
      </c>
      <c r="X155" s="46">
        <f t="shared" si="23"/>
        <v>34.75</v>
      </c>
      <c r="Y155" s="46">
        <f t="shared" si="23"/>
        <v>19</v>
      </c>
      <c r="Z155" s="46">
        <f t="shared" si="23"/>
        <v>21.25</v>
      </c>
      <c r="AA155" s="46">
        <f t="shared" si="23"/>
        <v>21.75</v>
      </c>
      <c r="AB155" s="46">
        <f t="shared" si="23"/>
        <v>36</v>
      </c>
      <c r="AC155" s="46">
        <f t="shared" si="23"/>
        <v>22.25</v>
      </c>
    </row>
    <row r="156" spans="1:29">
      <c r="A156" s="80"/>
      <c r="B156" s="46">
        <f t="shared" si="20"/>
        <v>38</v>
      </c>
      <c r="D156" s="45" t="str">
        <f t="shared" si="14"/>
        <v>MV</v>
      </c>
      <c r="F156" s="48">
        <f t="shared" si="15"/>
        <v>0</v>
      </c>
      <c r="H156" s="46">
        <f t="shared" si="24"/>
        <v>29.5</v>
      </c>
      <c r="I156" s="46">
        <f t="shared" si="24"/>
        <v>31.5</v>
      </c>
      <c r="J156" s="46">
        <f t="shared" si="24"/>
        <v>30.5</v>
      </c>
      <c r="K156" s="46">
        <f t="shared" si="24"/>
        <v>25.25</v>
      </c>
      <c r="L156" s="46">
        <f t="shared" si="24"/>
        <v>24.25</v>
      </c>
      <c r="M156" s="46">
        <f t="shared" si="24"/>
        <v>24.75</v>
      </c>
      <c r="N156" s="46">
        <f t="shared" si="24"/>
        <v>31</v>
      </c>
      <c r="O156" s="46">
        <f t="shared" si="24"/>
        <v>25.75</v>
      </c>
      <c r="P156" s="46">
        <f t="shared" si="24"/>
        <v>32</v>
      </c>
      <c r="Q156" s="46">
        <f t="shared" si="24"/>
        <v>27</v>
      </c>
      <c r="R156" s="46">
        <f t="shared" si="24"/>
        <v>33.25</v>
      </c>
      <c r="S156" s="46">
        <f t="shared" si="24"/>
        <v>18.25</v>
      </c>
      <c r="T156" s="46">
        <f t="shared" si="24"/>
        <v>38.75</v>
      </c>
      <c r="U156" s="46">
        <f t="shared" si="24"/>
        <v>38.25</v>
      </c>
      <c r="V156" s="46">
        <f t="shared" si="23"/>
        <v>20.25</v>
      </c>
      <c r="W156" s="46">
        <f t="shared" si="23"/>
        <v>37.75</v>
      </c>
      <c r="X156" s="46">
        <f t="shared" si="23"/>
        <v>35</v>
      </c>
      <c r="Y156" s="46">
        <f t="shared" si="23"/>
        <v>19.25</v>
      </c>
      <c r="Z156" s="46">
        <f t="shared" si="23"/>
        <v>21.5</v>
      </c>
      <c r="AA156" s="46">
        <f t="shared" si="23"/>
        <v>22</v>
      </c>
      <c r="AB156" s="46">
        <f t="shared" si="23"/>
        <v>36.25</v>
      </c>
      <c r="AC156" s="46">
        <f t="shared" si="23"/>
        <v>22.5</v>
      </c>
    </row>
    <row r="157" spans="1:29">
      <c r="A157" s="80" t="s">
        <v>103</v>
      </c>
      <c r="B157" s="46">
        <f t="shared" si="20"/>
        <v>38.25</v>
      </c>
      <c r="D157" s="45" t="str">
        <f t="shared" si="14"/>
        <v>MV</v>
      </c>
      <c r="F157" s="48">
        <f t="shared" si="15"/>
        <v>0</v>
      </c>
      <c r="H157" s="46">
        <f t="shared" si="24"/>
        <v>29.75</v>
      </c>
      <c r="I157" s="46">
        <f t="shared" si="24"/>
        <v>31.75</v>
      </c>
      <c r="J157" s="46">
        <f t="shared" si="24"/>
        <v>30.75</v>
      </c>
      <c r="K157" s="46">
        <f t="shared" si="24"/>
        <v>25.5</v>
      </c>
      <c r="L157" s="46">
        <f t="shared" si="24"/>
        <v>24.5</v>
      </c>
      <c r="M157" s="46">
        <f t="shared" si="24"/>
        <v>25</v>
      </c>
      <c r="N157" s="46">
        <f t="shared" si="24"/>
        <v>31.25</v>
      </c>
      <c r="O157" s="46">
        <f t="shared" si="24"/>
        <v>26</v>
      </c>
      <c r="P157" s="46">
        <f t="shared" si="24"/>
        <v>32.25</v>
      </c>
      <c r="Q157" s="46">
        <f t="shared" si="24"/>
        <v>27.25</v>
      </c>
      <c r="R157" s="46">
        <f t="shared" si="24"/>
        <v>33.5</v>
      </c>
      <c r="S157" s="46">
        <f t="shared" si="24"/>
        <v>18.5</v>
      </c>
      <c r="T157" s="46">
        <f t="shared" si="24"/>
        <v>39</v>
      </c>
      <c r="U157" s="46">
        <f t="shared" si="24"/>
        <v>38.5</v>
      </c>
      <c r="V157" s="46">
        <f t="shared" si="23"/>
        <v>20.5</v>
      </c>
      <c r="W157" s="46">
        <f t="shared" si="23"/>
        <v>38</v>
      </c>
      <c r="X157" s="46">
        <f t="shared" si="23"/>
        <v>35.25</v>
      </c>
      <c r="Y157" s="46">
        <f t="shared" si="23"/>
        <v>19.5</v>
      </c>
      <c r="Z157" s="46">
        <f t="shared" si="23"/>
        <v>21.75</v>
      </c>
      <c r="AA157" s="46">
        <f t="shared" si="23"/>
        <v>22.25</v>
      </c>
      <c r="AB157" s="46">
        <f t="shared" si="23"/>
        <v>36.5</v>
      </c>
      <c r="AC157" s="46">
        <f t="shared" si="23"/>
        <v>22.75</v>
      </c>
    </row>
    <row r="158" spans="1:29">
      <c r="A158" s="80"/>
      <c r="B158" s="46">
        <f t="shared" si="20"/>
        <v>38.5</v>
      </c>
      <c r="D158" s="45" t="str">
        <f t="shared" ref="D158:D180" si="25">D70</f>
        <v>MV</v>
      </c>
      <c r="F158" s="48">
        <f t="shared" ref="F158:F180" si="26">F70</f>
        <v>0</v>
      </c>
      <c r="H158" s="46">
        <f t="shared" si="24"/>
        <v>30</v>
      </c>
      <c r="I158" s="46">
        <f t="shared" si="24"/>
        <v>32</v>
      </c>
      <c r="J158" s="46">
        <f t="shared" si="24"/>
        <v>31</v>
      </c>
      <c r="K158" s="46">
        <f t="shared" si="24"/>
        <v>25.75</v>
      </c>
      <c r="L158" s="46">
        <f t="shared" si="24"/>
        <v>24.75</v>
      </c>
      <c r="M158" s="46">
        <f t="shared" si="24"/>
        <v>25.25</v>
      </c>
      <c r="N158" s="46">
        <f t="shared" si="24"/>
        <v>31.5</v>
      </c>
      <c r="O158" s="46">
        <f t="shared" si="24"/>
        <v>26.25</v>
      </c>
      <c r="P158" s="46">
        <f t="shared" si="24"/>
        <v>32.5</v>
      </c>
      <c r="Q158" s="46">
        <f t="shared" si="24"/>
        <v>27.5</v>
      </c>
      <c r="R158" s="46">
        <f t="shared" si="24"/>
        <v>33.75</v>
      </c>
      <c r="S158" s="46">
        <f t="shared" si="24"/>
        <v>18.75</v>
      </c>
      <c r="T158" s="46">
        <f t="shared" si="24"/>
        <v>39.25</v>
      </c>
      <c r="U158" s="46">
        <f t="shared" si="24"/>
        <v>38.75</v>
      </c>
      <c r="V158" s="46">
        <f t="shared" si="23"/>
        <v>20.75</v>
      </c>
      <c r="W158" s="46">
        <f t="shared" si="23"/>
        <v>38.25</v>
      </c>
      <c r="X158" s="46">
        <f t="shared" si="23"/>
        <v>35.5</v>
      </c>
      <c r="Y158" s="46">
        <f t="shared" si="23"/>
        <v>19.75</v>
      </c>
      <c r="Z158" s="46">
        <f t="shared" si="23"/>
        <v>22</v>
      </c>
      <c r="AA158" s="46">
        <f t="shared" si="23"/>
        <v>22.5</v>
      </c>
      <c r="AB158" s="46">
        <f t="shared" si="23"/>
        <v>36.75</v>
      </c>
      <c r="AC158" s="46">
        <f t="shared" si="23"/>
        <v>23</v>
      </c>
    </row>
    <row r="159" spans="1:29">
      <c r="A159" s="80"/>
      <c r="B159" s="46">
        <f t="shared" si="20"/>
        <v>38.75</v>
      </c>
      <c r="D159" s="45" t="str">
        <f t="shared" si="25"/>
        <v>MV</v>
      </c>
      <c r="F159" s="48" t="str">
        <f t="shared" si="26"/>
        <v>YB3</v>
      </c>
      <c r="H159" s="46">
        <f t="shared" si="24"/>
        <v>30.25</v>
      </c>
      <c r="I159" s="46">
        <f t="shared" si="24"/>
        <v>32.25</v>
      </c>
      <c r="J159" s="46">
        <f t="shared" si="24"/>
        <v>31.25</v>
      </c>
      <c r="K159" s="46">
        <f t="shared" si="24"/>
        <v>26</v>
      </c>
      <c r="L159" s="46">
        <f t="shared" si="24"/>
        <v>25</v>
      </c>
      <c r="M159" s="46">
        <f t="shared" si="24"/>
        <v>25.5</v>
      </c>
      <c r="N159" s="46">
        <f t="shared" si="24"/>
        <v>31.75</v>
      </c>
      <c r="O159" s="46">
        <f t="shared" si="24"/>
        <v>26.5</v>
      </c>
      <c r="P159" s="46">
        <f t="shared" si="24"/>
        <v>32.75</v>
      </c>
      <c r="Q159" s="46">
        <f t="shared" si="24"/>
        <v>27.75</v>
      </c>
      <c r="R159" s="46">
        <f t="shared" si="24"/>
        <v>34</v>
      </c>
      <c r="S159" s="46">
        <f t="shared" si="24"/>
        <v>19</v>
      </c>
      <c r="T159" s="46">
        <f t="shared" si="24"/>
        <v>17.5</v>
      </c>
      <c r="U159" s="46">
        <f t="shared" si="24"/>
        <v>39</v>
      </c>
      <c r="V159" s="46">
        <f t="shared" si="23"/>
        <v>21</v>
      </c>
      <c r="W159" s="46">
        <f t="shared" si="23"/>
        <v>38.5</v>
      </c>
      <c r="X159" s="46">
        <f t="shared" si="23"/>
        <v>35.75</v>
      </c>
      <c r="Y159" s="46">
        <f t="shared" si="23"/>
        <v>20</v>
      </c>
      <c r="Z159" s="46">
        <f t="shared" si="23"/>
        <v>22.25</v>
      </c>
      <c r="AA159" s="46">
        <f t="shared" si="23"/>
        <v>22.75</v>
      </c>
      <c r="AB159" s="46">
        <f t="shared" si="23"/>
        <v>37</v>
      </c>
      <c r="AC159" s="46">
        <f t="shared" si="23"/>
        <v>23.25</v>
      </c>
    </row>
    <row r="160" spans="1:29">
      <c r="A160" s="80"/>
      <c r="B160" s="46">
        <f t="shared" si="20"/>
        <v>39</v>
      </c>
      <c r="D160" s="45" t="str">
        <f t="shared" si="25"/>
        <v>FÖ</v>
      </c>
      <c r="F160" s="48">
        <f t="shared" si="26"/>
        <v>0</v>
      </c>
      <c r="H160" s="46">
        <f t="shared" si="24"/>
        <v>30.5</v>
      </c>
      <c r="I160" s="46">
        <f t="shared" si="24"/>
        <v>32.5</v>
      </c>
      <c r="J160" s="46">
        <f t="shared" si="24"/>
        <v>31.5</v>
      </c>
      <c r="K160" s="46">
        <f t="shared" si="24"/>
        <v>26.25</v>
      </c>
      <c r="L160" s="46">
        <f t="shared" si="24"/>
        <v>25.25</v>
      </c>
      <c r="M160" s="46">
        <f t="shared" si="24"/>
        <v>25.75</v>
      </c>
      <c r="N160" s="46">
        <f t="shared" si="24"/>
        <v>32</v>
      </c>
      <c r="O160" s="46">
        <f t="shared" si="24"/>
        <v>26.75</v>
      </c>
      <c r="P160" s="46">
        <f t="shared" si="24"/>
        <v>33</v>
      </c>
      <c r="Q160" s="46">
        <f t="shared" si="24"/>
        <v>28</v>
      </c>
      <c r="R160" s="46">
        <f t="shared" si="24"/>
        <v>34.25</v>
      </c>
      <c r="S160" s="46">
        <f t="shared" si="24"/>
        <v>19.25</v>
      </c>
      <c r="T160" s="46">
        <f t="shared" si="24"/>
        <v>17.75</v>
      </c>
      <c r="U160" s="46">
        <f t="shared" si="24"/>
        <v>39.25</v>
      </c>
      <c r="V160" s="46">
        <f t="shared" si="23"/>
        <v>21.25</v>
      </c>
      <c r="W160" s="46">
        <f t="shared" si="23"/>
        <v>38.75</v>
      </c>
      <c r="X160" s="46">
        <f t="shared" si="23"/>
        <v>36</v>
      </c>
      <c r="Y160" s="46">
        <f t="shared" si="23"/>
        <v>20.25</v>
      </c>
      <c r="Z160" s="46">
        <f t="shared" si="23"/>
        <v>22.5</v>
      </c>
      <c r="AA160" s="46">
        <f t="shared" si="23"/>
        <v>23</v>
      </c>
      <c r="AB160" s="46">
        <f t="shared" si="23"/>
        <v>37.25</v>
      </c>
      <c r="AC160" s="46">
        <f t="shared" si="23"/>
        <v>23.5</v>
      </c>
    </row>
    <row r="161" spans="1:29">
      <c r="A161" s="80" t="s">
        <v>104</v>
      </c>
      <c r="B161" s="46">
        <f t="shared" si="20"/>
        <v>39.25</v>
      </c>
      <c r="D161" s="45" t="str">
        <f t="shared" si="25"/>
        <v>FÖ</v>
      </c>
      <c r="F161" s="48" t="str">
        <f t="shared" si="26"/>
        <v>IB3</v>
      </c>
      <c r="H161" s="46">
        <f t="shared" si="24"/>
        <v>30.75</v>
      </c>
      <c r="I161" s="46">
        <f t="shared" si="24"/>
        <v>32.75</v>
      </c>
      <c r="J161" s="46">
        <f t="shared" si="24"/>
        <v>31.75</v>
      </c>
      <c r="K161" s="46">
        <f t="shared" si="24"/>
        <v>26.5</v>
      </c>
      <c r="L161" s="46">
        <f t="shared" si="24"/>
        <v>25.5</v>
      </c>
      <c r="M161" s="46">
        <f t="shared" si="24"/>
        <v>26</v>
      </c>
      <c r="N161" s="46">
        <f t="shared" si="24"/>
        <v>32.25</v>
      </c>
      <c r="O161" s="46">
        <f t="shared" si="24"/>
        <v>27</v>
      </c>
      <c r="P161" s="46">
        <f t="shared" si="24"/>
        <v>33.25</v>
      </c>
      <c r="Q161" s="46">
        <f t="shared" si="24"/>
        <v>28.25</v>
      </c>
      <c r="R161" s="46">
        <f t="shared" si="24"/>
        <v>34.5</v>
      </c>
      <c r="S161" s="46">
        <f t="shared" si="24"/>
        <v>19.5</v>
      </c>
      <c r="T161" s="46">
        <f t="shared" si="24"/>
        <v>18</v>
      </c>
      <c r="U161" s="46">
        <f t="shared" si="24"/>
        <v>17.5</v>
      </c>
      <c r="V161" s="46">
        <f t="shared" si="23"/>
        <v>21.5</v>
      </c>
      <c r="W161" s="46">
        <f t="shared" si="23"/>
        <v>39</v>
      </c>
      <c r="X161" s="46">
        <f t="shared" si="23"/>
        <v>36.25</v>
      </c>
      <c r="Y161" s="46">
        <f t="shared" si="23"/>
        <v>20.5</v>
      </c>
      <c r="Z161" s="46">
        <f t="shared" si="23"/>
        <v>22.75</v>
      </c>
      <c r="AA161" s="46">
        <f t="shared" si="23"/>
        <v>23.25</v>
      </c>
      <c r="AB161" s="46">
        <f t="shared" si="23"/>
        <v>37.5</v>
      </c>
      <c r="AC161" s="46">
        <f t="shared" si="23"/>
        <v>23.75</v>
      </c>
    </row>
    <row r="162" spans="1:29">
      <c r="A162" s="80"/>
      <c r="B162" s="46">
        <f t="shared" si="20"/>
        <v>39.5</v>
      </c>
      <c r="D162" s="45" t="str">
        <f t="shared" si="25"/>
        <v>FÖ</v>
      </c>
      <c r="F162" s="48">
        <f t="shared" si="26"/>
        <v>0</v>
      </c>
      <c r="H162" s="46">
        <f t="shared" si="24"/>
        <v>31</v>
      </c>
      <c r="I162" s="46">
        <f t="shared" si="24"/>
        <v>33</v>
      </c>
      <c r="J162" s="46">
        <f t="shared" si="24"/>
        <v>32</v>
      </c>
      <c r="K162" s="46">
        <f t="shared" si="24"/>
        <v>26.75</v>
      </c>
      <c r="L162" s="46">
        <f t="shared" si="24"/>
        <v>25.75</v>
      </c>
      <c r="M162" s="46">
        <f t="shared" si="24"/>
        <v>26.25</v>
      </c>
      <c r="N162" s="46">
        <f t="shared" si="24"/>
        <v>32.5</v>
      </c>
      <c r="O162" s="46">
        <f t="shared" si="24"/>
        <v>27.25</v>
      </c>
      <c r="P162" s="46">
        <f t="shared" si="24"/>
        <v>33.5</v>
      </c>
      <c r="Q162" s="46">
        <f t="shared" si="24"/>
        <v>28.5</v>
      </c>
      <c r="R162" s="46">
        <f t="shared" si="24"/>
        <v>34.75</v>
      </c>
      <c r="S162" s="46">
        <f t="shared" si="24"/>
        <v>19.75</v>
      </c>
      <c r="T162" s="46">
        <f t="shared" si="24"/>
        <v>18.25</v>
      </c>
      <c r="U162" s="46">
        <f t="shared" si="24"/>
        <v>17.75</v>
      </c>
      <c r="V162" s="46">
        <f t="shared" si="23"/>
        <v>21.75</v>
      </c>
      <c r="W162" s="46">
        <f t="shared" si="23"/>
        <v>39.25</v>
      </c>
      <c r="X162" s="46">
        <f t="shared" si="23"/>
        <v>36.5</v>
      </c>
      <c r="Y162" s="46">
        <f t="shared" si="23"/>
        <v>20.75</v>
      </c>
      <c r="Z162" s="46">
        <f t="shared" si="23"/>
        <v>23</v>
      </c>
      <c r="AA162" s="46">
        <f t="shared" si="23"/>
        <v>23.5</v>
      </c>
      <c r="AB162" s="46">
        <f t="shared" si="23"/>
        <v>37.75</v>
      </c>
      <c r="AC162" s="46">
        <f t="shared" si="23"/>
        <v>24</v>
      </c>
    </row>
    <row r="163" spans="1:29">
      <c r="A163" s="80"/>
      <c r="B163" s="46">
        <f t="shared" si="20"/>
        <v>39.75</v>
      </c>
      <c r="D163" s="45" t="str">
        <f t="shared" si="25"/>
        <v>FÖ</v>
      </c>
      <c r="F163" s="48" t="str">
        <f t="shared" si="26"/>
        <v>IM4</v>
      </c>
      <c r="H163" s="46">
        <f t="shared" si="24"/>
        <v>31.25</v>
      </c>
      <c r="I163" s="46">
        <f t="shared" si="24"/>
        <v>33.25</v>
      </c>
      <c r="J163" s="46">
        <f t="shared" si="24"/>
        <v>32.25</v>
      </c>
      <c r="K163" s="46">
        <f t="shared" si="24"/>
        <v>27</v>
      </c>
      <c r="L163" s="46">
        <f t="shared" si="24"/>
        <v>26</v>
      </c>
      <c r="M163" s="46">
        <f t="shared" si="24"/>
        <v>26.5</v>
      </c>
      <c r="N163" s="46">
        <f t="shared" si="24"/>
        <v>32.75</v>
      </c>
      <c r="O163" s="46">
        <f t="shared" si="24"/>
        <v>27.5</v>
      </c>
      <c r="P163" s="46">
        <f t="shared" si="24"/>
        <v>33.75</v>
      </c>
      <c r="Q163" s="46">
        <f t="shared" si="24"/>
        <v>28.75</v>
      </c>
      <c r="R163" s="46">
        <f t="shared" si="24"/>
        <v>35</v>
      </c>
      <c r="S163" s="46">
        <f t="shared" si="24"/>
        <v>20</v>
      </c>
      <c r="T163" s="46">
        <f t="shared" si="24"/>
        <v>18.5</v>
      </c>
      <c r="U163" s="46">
        <f t="shared" si="24"/>
        <v>18</v>
      </c>
      <c r="V163" s="46">
        <f t="shared" si="23"/>
        <v>22</v>
      </c>
      <c r="W163" s="46">
        <f t="shared" si="23"/>
        <v>17.5</v>
      </c>
      <c r="X163" s="46">
        <f t="shared" si="23"/>
        <v>36.75</v>
      </c>
      <c r="Y163" s="46">
        <f t="shared" si="23"/>
        <v>21</v>
      </c>
      <c r="Z163" s="46">
        <f t="shared" si="23"/>
        <v>23.25</v>
      </c>
      <c r="AA163" s="46">
        <f t="shared" si="23"/>
        <v>23.75</v>
      </c>
      <c r="AB163" s="46">
        <f t="shared" si="23"/>
        <v>38</v>
      </c>
      <c r="AC163" s="46">
        <f t="shared" si="23"/>
        <v>24.25</v>
      </c>
    </row>
    <row r="164" spans="1:29">
      <c r="A164" s="80"/>
      <c r="B164" s="46">
        <f t="shared" si="20"/>
        <v>40</v>
      </c>
      <c r="D164" s="45" t="str">
        <f t="shared" si="25"/>
        <v>FÖ</v>
      </c>
      <c r="F164" s="48">
        <f t="shared" si="26"/>
        <v>0</v>
      </c>
      <c r="H164" s="46">
        <f t="shared" si="24"/>
        <v>31.5</v>
      </c>
      <c r="I164" s="46">
        <f t="shared" si="24"/>
        <v>33.5</v>
      </c>
      <c r="J164" s="46">
        <f t="shared" si="24"/>
        <v>32.5</v>
      </c>
      <c r="K164" s="46">
        <f t="shared" si="24"/>
        <v>27.25</v>
      </c>
      <c r="L164" s="46">
        <f t="shared" si="24"/>
        <v>26.25</v>
      </c>
      <c r="M164" s="46">
        <f t="shared" si="24"/>
        <v>26.75</v>
      </c>
      <c r="N164" s="46">
        <f t="shared" si="24"/>
        <v>33</v>
      </c>
      <c r="O164" s="46">
        <f t="shared" si="24"/>
        <v>27.75</v>
      </c>
      <c r="P164" s="46">
        <f t="shared" si="24"/>
        <v>34</v>
      </c>
      <c r="Q164" s="46">
        <f t="shared" si="24"/>
        <v>29</v>
      </c>
      <c r="R164" s="46">
        <f t="shared" si="24"/>
        <v>35.25</v>
      </c>
      <c r="S164" s="46">
        <f t="shared" si="24"/>
        <v>20.25</v>
      </c>
      <c r="T164" s="46">
        <f t="shared" si="24"/>
        <v>18.75</v>
      </c>
      <c r="U164" s="46">
        <f t="shared" si="24"/>
        <v>18.25</v>
      </c>
      <c r="V164" s="46">
        <f t="shared" si="23"/>
        <v>22.25</v>
      </c>
      <c r="W164" s="46">
        <f t="shared" si="23"/>
        <v>17.75</v>
      </c>
      <c r="X164" s="46">
        <f t="shared" si="23"/>
        <v>37</v>
      </c>
      <c r="Y164" s="46">
        <f t="shared" si="23"/>
        <v>21.25</v>
      </c>
      <c r="Z164" s="46">
        <f t="shared" si="23"/>
        <v>23.5</v>
      </c>
      <c r="AA164" s="46">
        <f t="shared" si="23"/>
        <v>24</v>
      </c>
      <c r="AB164" s="46">
        <f t="shared" si="23"/>
        <v>38.25</v>
      </c>
      <c r="AC164" s="46">
        <f t="shared" si="23"/>
        <v>24.5</v>
      </c>
    </row>
    <row r="165" spans="1:29">
      <c r="A165" s="80" t="s">
        <v>105</v>
      </c>
      <c r="B165" s="46">
        <f t="shared" si="20"/>
        <v>40.25</v>
      </c>
      <c r="D165" s="45" t="str">
        <f t="shared" si="25"/>
        <v>SU</v>
      </c>
      <c r="F165" s="48" t="str">
        <f t="shared" si="26"/>
        <v>FW5</v>
      </c>
      <c r="H165" s="46">
        <f t="shared" si="24"/>
        <v>31.75</v>
      </c>
      <c r="I165" s="46">
        <f t="shared" si="24"/>
        <v>33.75</v>
      </c>
      <c r="J165" s="46">
        <f t="shared" si="24"/>
        <v>32.75</v>
      </c>
      <c r="K165" s="46">
        <f t="shared" si="24"/>
        <v>27.5</v>
      </c>
      <c r="L165" s="46">
        <f t="shared" si="24"/>
        <v>26.5</v>
      </c>
      <c r="M165" s="46">
        <f t="shared" si="24"/>
        <v>27</v>
      </c>
      <c r="N165" s="46">
        <f t="shared" si="24"/>
        <v>33.25</v>
      </c>
      <c r="O165" s="46">
        <f t="shared" si="24"/>
        <v>28</v>
      </c>
      <c r="P165" s="46">
        <f t="shared" si="24"/>
        <v>34.25</v>
      </c>
      <c r="Q165" s="46">
        <f t="shared" si="24"/>
        <v>29.25</v>
      </c>
      <c r="R165" s="46">
        <f t="shared" si="24"/>
        <v>35.5</v>
      </c>
      <c r="S165" s="46">
        <f t="shared" si="24"/>
        <v>20.5</v>
      </c>
      <c r="T165" s="46">
        <f t="shared" si="24"/>
        <v>19</v>
      </c>
      <c r="U165" s="46">
        <f t="shared" si="24"/>
        <v>18.5</v>
      </c>
      <c r="V165" s="46">
        <f t="shared" si="23"/>
        <v>22.5</v>
      </c>
      <c r="W165" s="46">
        <f t="shared" si="23"/>
        <v>18</v>
      </c>
      <c r="X165" s="46">
        <f t="shared" si="23"/>
        <v>37.25</v>
      </c>
      <c r="Y165" s="46">
        <f t="shared" si="23"/>
        <v>21.5</v>
      </c>
      <c r="Z165" s="46">
        <f t="shared" si="23"/>
        <v>23.75</v>
      </c>
      <c r="AA165" s="46">
        <f t="shared" si="23"/>
        <v>17.5</v>
      </c>
      <c r="AB165" s="46">
        <f t="shared" si="23"/>
        <v>38.5</v>
      </c>
      <c r="AC165" s="46">
        <f t="shared" si="23"/>
        <v>24.75</v>
      </c>
    </row>
    <row r="166" spans="1:29">
      <c r="A166" s="80"/>
      <c r="B166" s="46">
        <f t="shared" si="20"/>
        <v>40.5</v>
      </c>
      <c r="D166" s="45" t="str">
        <f t="shared" si="25"/>
        <v>SU</v>
      </c>
      <c r="F166" s="48">
        <f t="shared" si="26"/>
        <v>0</v>
      </c>
      <c r="H166" s="46">
        <f t="shared" si="24"/>
        <v>32</v>
      </c>
      <c r="I166" s="46">
        <f t="shared" si="24"/>
        <v>34</v>
      </c>
      <c r="J166" s="46">
        <f t="shared" si="24"/>
        <v>33</v>
      </c>
      <c r="K166" s="46">
        <f t="shared" si="24"/>
        <v>27.75</v>
      </c>
      <c r="L166" s="46">
        <f t="shared" si="24"/>
        <v>26.75</v>
      </c>
      <c r="M166" s="46">
        <f t="shared" si="24"/>
        <v>27.25</v>
      </c>
      <c r="N166" s="46">
        <f t="shared" si="24"/>
        <v>33.5</v>
      </c>
      <c r="O166" s="46">
        <f t="shared" si="24"/>
        <v>28.25</v>
      </c>
      <c r="P166" s="46">
        <f t="shared" si="24"/>
        <v>34.5</v>
      </c>
      <c r="Q166" s="46">
        <f t="shared" si="24"/>
        <v>29.5</v>
      </c>
      <c r="R166" s="46">
        <f t="shared" si="24"/>
        <v>35.75</v>
      </c>
      <c r="S166" s="46">
        <f t="shared" si="24"/>
        <v>20.75</v>
      </c>
      <c r="T166" s="46">
        <f t="shared" si="24"/>
        <v>19.25</v>
      </c>
      <c r="U166" s="46">
        <f t="shared" si="24"/>
        <v>18.75</v>
      </c>
      <c r="V166" s="46">
        <f t="shared" si="23"/>
        <v>22.75</v>
      </c>
      <c r="W166" s="46">
        <f t="shared" si="23"/>
        <v>18.25</v>
      </c>
      <c r="X166" s="46">
        <f t="shared" si="23"/>
        <v>37.5</v>
      </c>
      <c r="Y166" s="46">
        <f t="shared" si="23"/>
        <v>21.75</v>
      </c>
      <c r="Z166" s="46">
        <f t="shared" si="23"/>
        <v>24</v>
      </c>
      <c r="AA166" s="46">
        <f t="shared" si="23"/>
        <v>17.75</v>
      </c>
      <c r="AB166" s="46">
        <f t="shared" si="23"/>
        <v>38.75</v>
      </c>
      <c r="AC166" s="46">
        <f t="shared" si="23"/>
        <v>25</v>
      </c>
    </row>
    <row r="167" spans="1:29">
      <c r="A167" s="80"/>
      <c r="B167" s="46">
        <f t="shared" si="20"/>
        <v>40.75</v>
      </c>
      <c r="D167" s="45" t="str">
        <f t="shared" si="25"/>
        <v>SU</v>
      </c>
      <c r="F167" s="48" t="str">
        <f t="shared" si="26"/>
        <v>FW6</v>
      </c>
      <c r="H167" s="46">
        <f t="shared" si="24"/>
        <v>32.25</v>
      </c>
      <c r="I167" s="46">
        <f t="shared" si="24"/>
        <v>34.25</v>
      </c>
      <c r="J167" s="46">
        <f t="shared" si="24"/>
        <v>33.25</v>
      </c>
      <c r="K167" s="46">
        <f t="shared" si="24"/>
        <v>28</v>
      </c>
      <c r="L167" s="46">
        <f t="shared" si="24"/>
        <v>27</v>
      </c>
      <c r="M167" s="46">
        <f t="shared" si="24"/>
        <v>27.5</v>
      </c>
      <c r="N167" s="46">
        <f t="shared" si="24"/>
        <v>33.75</v>
      </c>
      <c r="O167" s="46">
        <f t="shared" si="24"/>
        <v>28.5</v>
      </c>
      <c r="P167" s="46">
        <f t="shared" si="24"/>
        <v>34.75</v>
      </c>
      <c r="Q167" s="46">
        <f t="shared" si="24"/>
        <v>29.75</v>
      </c>
      <c r="R167" s="46">
        <f t="shared" si="24"/>
        <v>36</v>
      </c>
      <c r="S167" s="46">
        <f t="shared" si="24"/>
        <v>21</v>
      </c>
      <c r="T167" s="46">
        <f t="shared" si="24"/>
        <v>19.5</v>
      </c>
      <c r="U167" s="46">
        <f t="shared" si="24"/>
        <v>19</v>
      </c>
      <c r="V167" s="46">
        <f t="shared" si="24"/>
        <v>23</v>
      </c>
      <c r="W167" s="46">
        <f t="shared" si="24"/>
        <v>18.5</v>
      </c>
      <c r="X167" s="46">
        <f t="shared" ref="X167:AC180" si="27">IF(X$2=$F167,17.5,X166+0.25)</f>
        <v>37.75</v>
      </c>
      <c r="Y167" s="46">
        <f t="shared" si="27"/>
        <v>22</v>
      </c>
      <c r="Z167" s="46">
        <f t="shared" si="27"/>
        <v>17.5</v>
      </c>
      <c r="AA167" s="46">
        <f t="shared" si="27"/>
        <v>18</v>
      </c>
      <c r="AB167" s="46">
        <f t="shared" si="27"/>
        <v>39</v>
      </c>
      <c r="AC167" s="46">
        <f t="shared" si="27"/>
        <v>25.25</v>
      </c>
    </row>
    <row r="168" spans="1:29">
      <c r="A168" s="80"/>
      <c r="B168" s="46">
        <f t="shared" si="20"/>
        <v>41</v>
      </c>
      <c r="D168" s="45" t="str">
        <f t="shared" si="25"/>
        <v>SU</v>
      </c>
      <c r="F168" s="48">
        <f t="shared" si="26"/>
        <v>0</v>
      </c>
      <c r="H168" s="46">
        <f t="shared" ref="H168:AB180" si="28">IF(H$2=$F168,17.5,H167+0.25)</f>
        <v>32.5</v>
      </c>
      <c r="I168" s="46">
        <f t="shared" si="28"/>
        <v>34.5</v>
      </c>
      <c r="J168" s="46">
        <f t="shared" si="28"/>
        <v>33.5</v>
      </c>
      <c r="K168" s="46">
        <f t="shared" si="28"/>
        <v>28.25</v>
      </c>
      <c r="L168" s="46">
        <f t="shared" si="28"/>
        <v>27.25</v>
      </c>
      <c r="M168" s="46">
        <f t="shared" si="28"/>
        <v>27.75</v>
      </c>
      <c r="N168" s="46">
        <f t="shared" si="28"/>
        <v>34</v>
      </c>
      <c r="O168" s="46">
        <f t="shared" si="28"/>
        <v>28.75</v>
      </c>
      <c r="P168" s="46">
        <f t="shared" si="28"/>
        <v>35</v>
      </c>
      <c r="Q168" s="46">
        <f t="shared" si="28"/>
        <v>30</v>
      </c>
      <c r="R168" s="46">
        <f t="shared" si="28"/>
        <v>36.25</v>
      </c>
      <c r="S168" s="46">
        <f t="shared" si="28"/>
        <v>21.25</v>
      </c>
      <c r="T168" s="46">
        <f t="shared" si="28"/>
        <v>19.75</v>
      </c>
      <c r="U168" s="46">
        <f t="shared" si="28"/>
        <v>19.25</v>
      </c>
      <c r="V168" s="46">
        <f t="shared" si="28"/>
        <v>23.25</v>
      </c>
      <c r="W168" s="46">
        <f t="shared" si="28"/>
        <v>18.75</v>
      </c>
      <c r="X168" s="46">
        <f t="shared" si="28"/>
        <v>38</v>
      </c>
      <c r="Y168" s="46">
        <f t="shared" si="28"/>
        <v>22.25</v>
      </c>
      <c r="Z168" s="46">
        <f t="shared" si="28"/>
        <v>17.75</v>
      </c>
      <c r="AA168" s="46">
        <f t="shared" si="28"/>
        <v>18.25</v>
      </c>
      <c r="AB168" s="46">
        <f t="shared" si="28"/>
        <v>39.25</v>
      </c>
      <c r="AC168" s="46">
        <f t="shared" si="27"/>
        <v>25.5</v>
      </c>
    </row>
    <row r="169" spans="1:29">
      <c r="A169" s="80" t="s">
        <v>106</v>
      </c>
      <c r="B169" s="46">
        <f t="shared" si="20"/>
        <v>41.25</v>
      </c>
      <c r="D169" s="45" t="str">
        <f t="shared" si="25"/>
        <v>MÅ</v>
      </c>
      <c r="F169" s="48" t="str">
        <f t="shared" si="26"/>
        <v>FW4</v>
      </c>
      <c r="H169" s="46">
        <f t="shared" si="28"/>
        <v>32.75</v>
      </c>
      <c r="I169" s="46">
        <f t="shared" si="28"/>
        <v>34.75</v>
      </c>
      <c r="J169" s="46">
        <f t="shared" si="28"/>
        <v>33.75</v>
      </c>
      <c r="K169" s="46">
        <f t="shared" si="28"/>
        <v>28.5</v>
      </c>
      <c r="L169" s="46">
        <f t="shared" si="28"/>
        <v>27.5</v>
      </c>
      <c r="M169" s="46">
        <f t="shared" si="28"/>
        <v>28</v>
      </c>
      <c r="N169" s="46">
        <f t="shared" si="28"/>
        <v>34.25</v>
      </c>
      <c r="O169" s="46">
        <f t="shared" si="28"/>
        <v>29</v>
      </c>
      <c r="P169" s="46">
        <f t="shared" si="28"/>
        <v>35.25</v>
      </c>
      <c r="Q169" s="46">
        <f t="shared" si="28"/>
        <v>30.25</v>
      </c>
      <c r="R169" s="46">
        <f t="shared" si="28"/>
        <v>36.5</v>
      </c>
      <c r="S169" s="46">
        <f t="shared" si="28"/>
        <v>21.5</v>
      </c>
      <c r="T169" s="46">
        <f t="shared" si="28"/>
        <v>20</v>
      </c>
      <c r="U169" s="46">
        <f t="shared" si="28"/>
        <v>19.5</v>
      </c>
      <c r="V169" s="46">
        <f t="shared" si="28"/>
        <v>23.5</v>
      </c>
      <c r="W169" s="46">
        <f t="shared" si="28"/>
        <v>19</v>
      </c>
      <c r="X169" s="46">
        <f t="shared" si="28"/>
        <v>38.25</v>
      </c>
      <c r="Y169" s="46">
        <f t="shared" si="28"/>
        <v>22.5</v>
      </c>
      <c r="Z169" s="46">
        <f t="shared" si="28"/>
        <v>18</v>
      </c>
      <c r="AA169" s="46">
        <f t="shared" si="28"/>
        <v>18.5</v>
      </c>
      <c r="AB169" s="46">
        <f t="shared" si="28"/>
        <v>17.5</v>
      </c>
      <c r="AC169" s="46">
        <f t="shared" si="27"/>
        <v>25.75</v>
      </c>
    </row>
    <row r="170" spans="1:29">
      <c r="A170" s="80"/>
      <c r="B170" s="46">
        <f t="shared" si="20"/>
        <v>41.5</v>
      </c>
      <c r="D170" s="45" t="str">
        <f t="shared" si="25"/>
        <v>MÅ</v>
      </c>
      <c r="F170" s="48">
        <f t="shared" si="26"/>
        <v>0</v>
      </c>
      <c r="H170" s="46">
        <f t="shared" si="28"/>
        <v>33</v>
      </c>
      <c r="I170" s="46">
        <f t="shared" si="28"/>
        <v>35</v>
      </c>
      <c r="J170" s="46">
        <f t="shared" si="28"/>
        <v>34</v>
      </c>
      <c r="K170" s="46">
        <f t="shared" si="28"/>
        <v>28.75</v>
      </c>
      <c r="L170" s="46">
        <f t="shared" si="28"/>
        <v>27.75</v>
      </c>
      <c r="M170" s="46">
        <f t="shared" si="28"/>
        <v>28.25</v>
      </c>
      <c r="N170" s="46">
        <f t="shared" si="28"/>
        <v>34.5</v>
      </c>
      <c r="O170" s="46">
        <f t="shared" si="28"/>
        <v>29.25</v>
      </c>
      <c r="P170" s="46">
        <f t="shared" si="28"/>
        <v>35.5</v>
      </c>
      <c r="Q170" s="46">
        <f t="shared" si="28"/>
        <v>30.5</v>
      </c>
      <c r="R170" s="46">
        <f t="shared" si="28"/>
        <v>36.75</v>
      </c>
      <c r="S170" s="46">
        <f t="shared" si="28"/>
        <v>21.75</v>
      </c>
      <c r="T170" s="46">
        <f t="shared" si="28"/>
        <v>20.25</v>
      </c>
      <c r="U170" s="46">
        <f t="shared" si="28"/>
        <v>19.75</v>
      </c>
      <c r="V170" s="46">
        <f t="shared" si="28"/>
        <v>23.75</v>
      </c>
      <c r="W170" s="46">
        <f t="shared" si="28"/>
        <v>19.25</v>
      </c>
      <c r="X170" s="46">
        <f t="shared" si="28"/>
        <v>38.5</v>
      </c>
      <c r="Y170" s="46">
        <f t="shared" si="28"/>
        <v>22.75</v>
      </c>
      <c r="Z170" s="46">
        <f t="shared" si="28"/>
        <v>18.25</v>
      </c>
      <c r="AA170" s="46">
        <f t="shared" si="28"/>
        <v>18.75</v>
      </c>
      <c r="AB170" s="46">
        <f t="shared" si="28"/>
        <v>17.75</v>
      </c>
      <c r="AC170" s="46">
        <f t="shared" si="27"/>
        <v>26</v>
      </c>
    </row>
    <row r="171" spans="1:29">
      <c r="A171" s="80"/>
      <c r="B171" s="46">
        <f t="shared" si="20"/>
        <v>41.75</v>
      </c>
      <c r="D171" s="45" t="str">
        <f t="shared" si="25"/>
        <v>MÅ</v>
      </c>
      <c r="F171" s="48">
        <f t="shared" si="26"/>
        <v>0</v>
      </c>
      <c r="H171" s="46">
        <f t="shared" si="28"/>
        <v>33.25</v>
      </c>
      <c r="I171" s="46">
        <f t="shared" si="28"/>
        <v>35.25</v>
      </c>
      <c r="J171" s="46">
        <f t="shared" si="28"/>
        <v>34.25</v>
      </c>
      <c r="K171" s="46">
        <f t="shared" si="28"/>
        <v>29</v>
      </c>
      <c r="L171" s="46">
        <f t="shared" si="28"/>
        <v>28</v>
      </c>
      <c r="M171" s="46">
        <f t="shared" si="28"/>
        <v>28.5</v>
      </c>
      <c r="N171" s="46">
        <f t="shared" si="28"/>
        <v>34.75</v>
      </c>
      <c r="O171" s="46">
        <f t="shared" si="28"/>
        <v>29.5</v>
      </c>
      <c r="P171" s="46">
        <f t="shared" si="28"/>
        <v>35.75</v>
      </c>
      <c r="Q171" s="46">
        <f t="shared" si="28"/>
        <v>30.75</v>
      </c>
      <c r="R171" s="46">
        <f t="shared" si="28"/>
        <v>37</v>
      </c>
      <c r="S171" s="46">
        <f t="shared" si="28"/>
        <v>22</v>
      </c>
      <c r="T171" s="46">
        <f t="shared" si="28"/>
        <v>20.5</v>
      </c>
      <c r="U171" s="46">
        <f t="shared" si="28"/>
        <v>20</v>
      </c>
      <c r="V171" s="46">
        <f t="shared" si="28"/>
        <v>24</v>
      </c>
      <c r="W171" s="46">
        <f t="shared" si="28"/>
        <v>19.5</v>
      </c>
      <c r="X171" s="46">
        <f t="shared" si="28"/>
        <v>38.75</v>
      </c>
      <c r="Y171" s="46">
        <f t="shared" si="28"/>
        <v>23</v>
      </c>
      <c r="Z171" s="46">
        <f t="shared" si="28"/>
        <v>18.5</v>
      </c>
      <c r="AA171" s="46">
        <f t="shared" si="28"/>
        <v>19</v>
      </c>
      <c r="AB171" s="46">
        <f t="shared" si="28"/>
        <v>18</v>
      </c>
      <c r="AC171" s="46">
        <f t="shared" si="27"/>
        <v>26.25</v>
      </c>
    </row>
    <row r="172" spans="1:29">
      <c r="A172" s="80"/>
      <c r="B172" s="46">
        <f t="shared" si="20"/>
        <v>42</v>
      </c>
      <c r="D172" s="45" t="str">
        <f t="shared" si="25"/>
        <v>MÅ</v>
      </c>
      <c r="F172" s="48">
        <f t="shared" si="26"/>
        <v>0</v>
      </c>
      <c r="H172" s="46">
        <f t="shared" si="28"/>
        <v>33.5</v>
      </c>
      <c r="I172" s="46">
        <f t="shared" si="28"/>
        <v>35.5</v>
      </c>
      <c r="J172" s="46">
        <f t="shared" si="28"/>
        <v>34.5</v>
      </c>
      <c r="K172" s="46">
        <f t="shared" si="28"/>
        <v>29.25</v>
      </c>
      <c r="L172" s="46">
        <f t="shared" si="28"/>
        <v>28.25</v>
      </c>
      <c r="M172" s="46">
        <f t="shared" si="28"/>
        <v>28.75</v>
      </c>
      <c r="N172" s="46">
        <f t="shared" si="28"/>
        <v>35</v>
      </c>
      <c r="O172" s="46">
        <f t="shared" si="28"/>
        <v>29.75</v>
      </c>
      <c r="P172" s="46">
        <f t="shared" si="28"/>
        <v>36</v>
      </c>
      <c r="Q172" s="46">
        <f t="shared" si="28"/>
        <v>31</v>
      </c>
      <c r="R172" s="46">
        <f t="shared" si="28"/>
        <v>37.25</v>
      </c>
      <c r="S172" s="46">
        <f t="shared" si="28"/>
        <v>22.25</v>
      </c>
      <c r="T172" s="46">
        <f t="shared" si="28"/>
        <v>20.75</v>
      </c>
      <c r="U172" s="46">
        <f t="shared" si="28"/>
        <v>20.25</v>
      </c>
      <c r="V172" s="46">
        <f t="shared" si="28"/>
        <v>24.25</v>
      </c>
      <c r="W172" s="46">
        <f t="shared" si="28"/>
        <v>19.75</v>
      </c>
      <c r="X172" s="46">
        <f t="shared" si="28"/>
        <v>39</v>
      </c>
      <c r="Y172" s="46">
        <f t="shared" si="28"/>
        <v>23.25</v>
      </c>
      <c r="Z172" s="46">
        <f t="shared" si="28"/>
        <v>18.75</v>
      </c>
      <c r="AA172" s="46">
        <f t="shared" si="28"/>
        <v>19.25</v>
      </c>
      <c r="AB172" s="46">
        <f t="shared" si="28"/>
        <v>18.25</v>
      </c>
      <c r="AC172" s="46">
        <f t="shared" si="27"/>
        <v>26.5</v>
      </c>
    </row>
    <row r="173" spans="1:29">
      <c r="A173" s="80" t="s">
        <v>107</v>
      </c>
      <c r="B173" s="46">
        <f t="shared" si="20"/>
        <v>42.25</v>
      </c>
      <c r="D173" s="45" t="str">
        <f t="shared" si="25"/>
        <v>MÅ</v>
      </c>
      <c r="F173" s="48">
        <f t="shared" si="26"/>
        <v>0</v>
      </c>
      <c r="H173" s="46">
        <f t="shared" si="28"/>
        <v>33.75</v>
      </c>
      <c r="I173" s="46">
        <f t="shared" si="28"/>
        <v>35.75</v>
      </c>
      <c r="J173" s="46">
        <f t="shared" si="28"/>
        <v>34.75</v>
      </c>
      <c r="K173" s="46">
        <f t="shared" si="28"/>
        <v>29.5</v>
      </c>
      <c r="L173" s="46">
        <f t="shared" si="28"/>
        <v>28.5</v>
      </c>
      <c r="M173" s="46">
        <f t="shared" si="28"/>
        <v>29</v>
      </c>
      <c r="N173" s="46">
        <f t="shared" si="28"/>
        <v>35.25</v>
      </c>
      <c r="O173" s="46">
        <f t="shared" si="28"/>
        <v>30</v>
      </c>
      <c r="P173" s="46">
        <f t="shared" si="28"/>
        <v>36.25</v>
      </c>
      <c r="Q173" s="46">
        <f t="shared" si="28"/>
        <v>31.25</v>
      </c>
      <c r="R173" s="46">
        <f t="shared" si="28"/>
        <v>37.5</v>
      </c>
      <c r="S173" s="46">
        <f t="shared" si="28"/>
        <v>22.5</v>
      </c>
      <c r="T173" s="46">
        <f t="shared" si="28"/>
        <v>21</v>
      </c>
      <c r="U173" s="46">
        <f t="shared" si="28"/>
        <v>20.5</v>
      </c>
      <c r="V173" s="46">
        <f t="shared" si="28"/>
        <v>24.5</v>
      </c>
      <c r="W173" s="46">
        <f t="shared" si="28"/>
        <v>20</v>
      </c>
      <c r="X173" s="46">
        <f t="shared" si="28"/>
        <v>39.25</v>
      </c>
      <c r="Y173" s="46">
        <f t="shared" si="28"/>
        <v>23.5</v>
      </c>
      <c r="Z173" s="46">
        <f t="shared" si="28"/>
        <v>19</v>
      </c>
      <c r="AA173" s="46">
        <f t="shared" si="28"/>
        <v>19.5</v>
      </c>
      <c r="AB173" s="46">
        <f t="shared" si="28"/>
        <v>18.5</v>
      </c>
      <c r="AC173" s="46">
        <f t="shared" si="27"/>
        <v>26.75</v>
      </c>
    </row>
    <row r="174" spans="1:29">
      <c r="A174" s="80"/>
      <c r="B174" s="46">
        <f t="shared" si="20"/>
        <v>42.5</v>
      </c>
      <c r="D174" s="45" t="str">
        <f t="shared" si="25"/>
        <v>FR</v>
      </c>
      <c r="F174" s="48" t="str">
        <f t="shared" si="26"/>
        <v>IM5</v>
      </c>
      <c r="H174" s="46">
        <f t="shared" si="28"/>
        <v>34</v>
      </c>
      <c r="I174" s="46">
        <f t="shared" si="28"/>
        <v>36</v>
      </c>
      <c r="J174" s="46">
        <f t="shared" si="28"/>
        <v>35</v>
      </c>
      <c r="K174" s="46">
        <f t="shared" si="28"/>
        <v>29.75</v>
      </c>
      <c r="L174" s="46">
        <f t="shared" si="28"/>
        <v>28.75</v>
      </c>
      <c r="M174" s="46">
        <f t="shared" si="28"/>
        <v>29.25</v>
      </c>
      <c r="N174" s="46">
        <f t="shared" si="28"/>
        <v>35.5</v>
      </c>
      <c r="O174" s="46">
        <f t="shared" si="28"/>
        <v>30.25</v>
      </c>
      <c r="P174" s="46">
        <f t="shared" si="28"/>
        <v>36.5</v>
      </c>
      <c r="Q174" s="46">
        <f t="shared" si="28"/>
        <v>31.5</v>
      </c>
      <c r="R174" s="46">
        <f t="shared" si="28"/>
        <v>37.75</v>
      </c>
      <c r="S174" s="46">
        <f t="shared" si="28"/>
        <v>22.75</v>
      </c>
      <c r="T174" s="46">
        <f t="shared" si="28"/>
        <v>21.25</v>
      </c>
      <c r="U174" s="46">
        <f t="shared" si="28"/>
        <v>20.75</v>
      </c>
      <c r="V174" s="46">
        <f t="shared" si="28"/>
        <v>24.75</v>
      </c>
      <c r="W174" s="46">
        <f t="shared" si="28"/>
        <v>20.25</v>
      </c>
      <c r="X174" s="46">
        <f t="shared" si="28"/>
        <v>17.5</v>
      </c>
      <c r="Y174" s="46">
        <f t="shared" si="28"/>
        <v>23.75</v>
      </c>
      <c r="Z174" s="46">
        <f t="shared" si="28"/>
        <v>19.25</v>
      </c>
      <c r="AA174" s="46">
        <f t="shared" si="28"/>
        <v>19.75</v>
      </c>
      <c r="AB174" s="46">
        <f t="shared" si="28"/>
        <v>18.75</v>
      </c>
      <c r="AC174" s="46">
        <f t="shared" si="27"/>
        <v>27</v>
      </c>
    </row>
    <row r="175" spans="1:29">
      <c r="A175" s="80"/>
      <c r="B175" s="46">
        <f t="shared" si="20"/>
        <v>42.75</v>
      </c>
      <c r="D175" s="45" t="str">
        <f t="shared" si="25"/>
        <v>FR</v>
      </c>
      <c r="F175" s="48">
        <f t="shared" si="26"/>
        <v>0</v>
      </c>
      <c r="H175" s="46">
        <f t="shared" si="28"/>
        <v>34.25</v>
      </c>
      <c r="I175" s="46">
        <f t="shared" si="28"/>
        <v>36.25</v>
      </c>
      <c r="J175" s="46">
        <f t="shared" si="28"/>
        <v>35.25</v>
      </c>
      <c r="K175" s="46">
        <f t="shared" si="28"/>
        <v>30</v>
      </c>
      <c r="L175" s="46">
        <f t="shared" si="28"/>
        <v>29</v>
      </c>
      <c r="M175" s="46">
        <f t="shared" si="28"/>
        <v>29.5</v>
      </c>
      <c r="N175" s="46">
        <f t="shared" si="28"/>
        <v>35.75</v>
      </c>
      <c r="O175" s="46">
        <f t="shared" si="28"/>
        <v>30.5</v>
      </c>
      <c r="P175" s="46">
        <f t="shared" si="28"/>
        <v>36.75</v>
      </c>
      <c r="Q175" s="46">
        <f t="shared" si="28"/>
        <v>31.75</v>
      </c>
      <c r="R175" s="46">
        <f t="shared" si="28"/>
        <v>38</v>
      </c>
      <c r="S175" s="46">
        <f t="shared" si="28"/>
        <v>23</v>
      </c>
      <c r="T175" s="46">
        <f t="shared" si="28"/>
        <v>21.5</v>
      </c>
      <c r="U175" s="46">
        <f t="shared" si="28"/>
        <v>21</v>
      </c>
      <c r="V175" s="46">
        <f t="shared" si="28"/>
        <v>25</v>
      </c>
      <c r="W175" s="46">
        <f t="shared" si="28"/>
        <v>20.5</v>
      </c>
      <c r="X175" s="46">
        <f t="shared" si="28"/>
        <v>17.75</v>
      </c>
      <c r="Y175" s="46">
        <f t="shared" si="28"/>
        <v>24</v>
      </c>
      <c r="Z175" s="46">
        <f t="shared" si="28"/>
        <v>19.5</v>
      </c>
      <c r="AA175" s="46">
        <f t="shared" si="28"/>
        <v>20</v>
      </c>
      <c r="AB175" s="46">
        <f t="shared" si="28"/>
        <v>19</v>
      </c>
      <c r="AC175" s="46">
        <f t="shared" si="27"/>
        <v>27.25</v>
      </c>
    </row>
    <row r="176" spans="1:29">
      <c r="A176" s="80"/>
      <c r="B176" s="46">
        <f t="shared" si="20"/>
        <v>43</v>
      </c>
      <c r="D176" s="45" t="str">
        <f t="shared" si="25"/>
        <v>FR</v>
      </c>
      <c r="F176" s="48">
        <f t="shared" si="26"/>
        <v>0</v>
      </c>
      <c r="H176" s="46">
        <f t="shared" si="28"/>
        <v>34.5</v>
      </c>
      <c r="I176" s="46">
        <f t="shared" si="28"/>
        <v>36.5</v>
      </c>
      <c r="J176" s="46">
        <f t="shared" si="28"/>
        <v>35.5</v>
      </c>
      <c r="K176" s="46">
        <f t="shared" si="28"/>
        <v>30.25</v>
      </c>
      <c r="L176" s="46">
        <f t="shared" si="28"/>
        <v>29.25</v>
      </c>
      <c r="M176" s="46">
        <f t="shared" si="28"/>
        <v>29.75</v>
      </c>
      <c r="N176" s="46">
        <f t="shared" si="28"/>
        <v>36</v>
      </c>
      <c r="O176" s="46">
        <f t="shared" si="28"/>
        <v>30.75</v>
      </c>
      <c r="P176" s="46">
        <f t="shared" si="28"/>
        <v>37</v>
      </c>
      <c r="Q176" s="46">
        <f t="shared" si="28"/>
        <v>32</v>
      </c>
      <c r="R176" s="46">
        <f t="shared" si="28"/>
        <v>38.25</v>
      </c>
      <c r="S176" s="46">
        <f t="shared" si="28"/>
        <v>23.25</v>
      </c>
      <c r="T176" s="46">
        <f t="shared" si="28"/>
        <v>21.75</v>
      </c>
      <c r="U176" s="46">
        <f t="shared" si="28"/>
        <v>21.25</v>
      </c>
      <c r="V176" s="46">
        <f t="shared" si="28"/>
        <v>25.25</v>
      </c>
      <c r="W176" s="46">
        <f t="shared" si="28"/>
        <v>20.75</v>
      </c>
      <c r="X176" s="46">
        <f t="shared" si="28"/>
        <v>18</v>
      </c>
      <c r="Y176" s="46">
        <f t="shared" si="28"/>
        <v>24.25</v>
      </c>
      <c r="Z176" s="46">
        <f t="shared" si="28"/>
        <v>19.75</v>
      </c>
      <c r="AA176" s="46">
        <f t="shared" si="28"/>
        <v>20.25</v>
      </c>
      <c r="AB176" s="46">
        <f t="shared" si="28"/>
        <v>19.25</v>
      </c>
      <c r="AC176" s="46">
        <f t="shared" si="27"/>
        <v>27.5</v>
      </c>
    </row>
    <row r="177" spans="1:29">
      <c r="A177" s="80" t="s">
        <v>108</v>
      </c>
      <c r="B177" s="46">
        <f t="shared" si="20"/>
        <v>43.25</v>
      </c>
      <c r="D177" s="45" t="str">
        <f t="shared" si="25"/>
        <v>SU</v>
      </c>
      <c r="F177" s="48">
        <f t="shared" si="26"/>
        <v>0</v>
      </c>
      <c r="H177" s="46">
        <f t="shared" si="28"/>
        <v>34.75</v>
      </c>
      <c r="I177" s="46">
        <f t="shared" si="28"/>
        <v>36.75</v>
      </c>
      <c r="J177" s="46">
        <f t="shared" si="28"/>
        <v>35.75</v>
      </c>
      <c r="K177" s="46">
        <f t="shared" si="28"/>
        <v>30.5</v>
      </c>
      <c r="L177" s="46">
        <f t="shared" si="28"/>
        <v>29.5</v>
      </c>
      <c r="M177" s="46">
        <f t="shared" si="28"/>
        <v>30</v>
      </c>
      <c r="N177" s="46">
        <f t="shared" si="28"/>
        <v>36.25</v>
      </c>
      <c r="O177" s="46">
        <f t="shared" si="28"/>
        <v>31</v>
      </c>
      <c r="P177" s="46">
        <f t="shared" si="28"/>
        <v>37.25</v>
      </c>
      <c r="Q177" s="46">
        <f t="shared" si="28"/>
        <v>32.25</v>
      </c>
      <c r="R177" s="46">
        <f t="shared" si="28"/>
        <v>38.5</v>
      </c>
      <c r="S177" s="46">
        <f t="shared" si="28"/>
        <v>23.5</v>
      </c>
      <c r="T177" s="46">
        <f t="shared" si="28"/>
        <v>22</v>
      </c>
      <c r="U177" s="46">
        <f t="shared" si="28"/>
        <v>21.5</v>
      </c>
      <c r="V177" s="46">
        <f t="shared" si="28"/>
        <v>25.5</v>
      </c>
      <c r="W177" s="46">
        <f t="shared" si="28"/>
        <v>21</v>
      </c>
      <c r="X177" s="46">
        <f t="shared" si="28"/>
        <v>18.25</v>
      </c>
      <c r="Y177" s="46">
        <f t="shared" si="28"/>
        <v>24.5</v>
      </c>
      <c r="Z177" s="46">
        <f t="shared" si="28"/>
        <v>20</v>
      </c>
      <c r="AA177" s="46">
        <f t="shared" si="28"/>
        <v>20.5</v>
      </c>
      <c r="AB177" s="46">
        <f t="shared" si="28"/>
        <v>19.5</v>
      </c>
      <c r="AC177" s="46">
        <f t="shared" si="27"/>
        <v>27.75</v>
      </c>
    </row>
    <row r="178" spans="1:29">
      <c r="A178" s="80"/>
      <c r="B178" s="46">
        <f t="shared" si="20"/>
        <v>43.5</v>
      </c>
      <c r="D178" s="45" t="str">
        <f t="shared" si="25"/>
        <v>SU</v>
      </c>
      <c r="F178" s="48">
        <f t="shared" si="26"/>
        <v>0</v>
      </c>
      <c r="H178" s="46">
        <f t="shared" si="28"/>
        <v>35</v>
      </c>
      <c r="I178" s="46">
        <f t="shared" si="28"/>
        <v>37</v>
      </c>
      <c r="J178" s="46">
        <f t="shared" si="28"/>
        <v>36</v>
      </c>
      <c r="K178" s="46">
        <f t="shared" si="28"/>
        <v>30.75</v>
      </c>
      <c r="L178" s="46">
        <f t="shared" si="28"/>
        <v>29.75</v>
      </c>
      <c r="M178" s="46">
        <f t="shared" si="28"/>
        <v>30.25</v>
      </c>
      <c r="N178" s="46">
        <f t="shared" si="28"/>
        <v>36.5</v>
      </c>
      <c r="O178" s="46">
        <f t="shared" si="28"/>
        <v>31.25</v>
      </c>
      <c r="P178" s="46">
        <f t="shared" si="28"/>
        <v>37.5</v>
      </c>
      <c r="Q178" s="46">
        <f t="shared" si="28"/>
        <v>32.5</v>
      </c>
      <c r="R178" s="46">
        <f t="shared" si="28"/>
        <v>38.75</v>
      </c>
      <c r="S178" s="46">
        <f t="shared" si="28"/>
        <v>23.75</v>
      </c>
      <c r="T178" s="46">
        <f t="shared" si="28"/>
        <v>22.25</v>
      </c>
      <c r="U178" s="46">
        <f t="shared" si="28"/>
        <v>21.75</v>
      </c>
      <c r="V178" s="46">
        <f t="shared" si="28"/>
        <v>25.75</v>
      </c>
      <c r="W178" s="46">
        <f t="shared" si="28"/>
        <v>21.25</v>
      </c>
      <c r="X178" s="46">
        <f t="shared" si="28"/>
        <v>18.5</v>
      </c>
      <c r="Y178" s="46">
        <f t="shared" si="28"/>
        <v>24.75</v>
      </c>
      <c r="Z178" s="46">
        <f t="shared" si="28"/>
        <v>20.25</v>
      </c>
      <c r="AA178" s="46">
        <f t="shared" si="28"/>
        <v>20.75</v>
      </c>
      <c r="AB178" s="46">
        <f t="shared" si="28"/>
        <v>19.75</v>
      </c>
      <c r="AC178" s="46">
        <f t="shared" si="27"/>
        <v>28</v>
      </c>
    </row>
    <row r="179" spans="1:29">
      <c r="A179" s="80"/>
      <c r="B179" s="46">
        <f t="shared" si="20"/>
        <v>43.75</v>
      </c>
      <c r="D179" s="45" t="str">
        <f t="shared" si="25"/>
        <v>SU</v>
      </c>
      <c r="F179" s="48">
        <f t="shared" si="26"/>
        <v>0</v>
      </c>
      <c r="H179" s="46">
        <f t="shared" si="28"/>
        <v>35.25</v>
      </c>
      <c r="I179" s="46">
        <f t="shared" si="28"/>
        <v>37.25</v>
      </c>
      <c r="J179" s="46">
        <f t="shared" si="28"/>
        <v>36.25</v>
      </c>
      <c r="K179" s="46">
        <f t="shared" si="28"/>
        <v>31</v>
      </c>
      <c r="L179" s="46">
        <f t="shared" si="28"/>
        <v>30</v>
      </c>
      <c r="M179" s="46">
        <f t="shared" si="28"/>
        <v>30.5</v>
      </c>
      <c r="N179" s="46">
        <f t="shared" si="28"/>
        <v>36.75</v>
      </c>
      <c r="O179" s="46">
        <f t="shared" si="28"/>
        <v>31.5</v>
      </c>
      <c r="P179" s="46">
        <f t="shared" si="28"/>
        <v>37.75</v>
      </c>
      <c r="Q179" s="46">
        <f t="shared" si="28"/>
        <v>32.75</v>
      </c>
      <c r="R179" s="46">
        <f t="shared" si="28"/>
        <v>39</v>
      </c>
      <c r="S179" s="46">
        <f t="shared" si="28"/>
        <v>24</v>
      </c>
      <c r="T179" s="46">
        <f t="shared" si="28"/>
        <v>22.5</v>
      </c>
      <c r="U179" s="46">
        <f t="shared" si="28"/>
        <v>22</v>
      </c>
      <c r="V179" s="46">
        <f t="shared" si="28"/>
        <v>26</v>
      </c>
      <c r="W179" s="46">
        <f t="shared" si="28"/>
        <v>21.5</v>
      </c>
      <c r="X179" s="46">
        <f t="shared" si="28"/>
        <v>18.75</v>
      </c>
      <c r="Y179" s="46">
        <f t="shared" si="28"/>
        <v>25</v>
      </c>
      <c r="Z179" s="46">
        <f t="shared" si="28"/>
        <v>20.5</v>
      </c>
      <c r="AA179" s="46">
        <f t="shared" si="28"/>
        <v>21</v>
      </c>
      <c r="AB179" s="46">
        <f t="shared" si="28"/>
        <v>20</v>
      </c>
      <c r="AC179" s="46">
        <f t="shared" si="27"/>
        <v>28.25</v>
      </c>
    </row>
    <row r="180" spans="1:29">
      <c r="A180" s="80"/>
      <c r="B180" s="46">
        <f t="shared" si="20"/>
        <v>44</v>
      </c>
      <c r="D180" s="45" t="str">
        <f t="shared" si="25"/>
        <v>SU</v>
      </c>
      <c r="F180" s="48">
        <f t="shared" si="26"/>
        <v>0</v>
      </c>
      <c r="H180" s="46">
        <f t="shared" si="28"/>
        <v>35.5</v>
      </c>
      <c r="I180" s="46">
        <f t="shared" si="28"/>
        <v>37.5</v>
      </c>
      <c r="J180" s="46">
        <f t="shared" si="28"/>
        <v>36.5</v>
      </c>
      <c r="K180" s="46">
        <f t="shared" ref="K180:AB180" si="29">IF(K$2=$F180,17.5,K179+0.25)</f>
        <v>31.25</v>
      </c>
      <c r="L180" s="46">
        <f t="shared" si="29"/>
        <v>30.25</v>
      </c>
      <c r="M180" s="46">
        <f t="shared" si="29"/>
        <v>30.75</v>
      </c>
      <c r="N180" s="46">
        <f t="shared" si="29"/>
        <v>37</v>
      </c>
      <c r="O180" s="46">
        <f t="shared" si="29"/>
        <v>31.75</v>
      </c>
      <c r="P180" s="46">
        <f t="shared" si="29"/>
        <v>38</v>
      </c>
      <c r="Q180" s="46">
        <f t="shared" si="29"/>
        <v>33</v>
      </c>
      <c r="R180" s="46">
        <f t="shared" si="29"/>
        <v>39.25</v>
      </c>
      <c r="S180" s="46">
        <f t="shared" si="29"/>
        <v>24.25</v>
      </c>
      <c r="T180" s="46">
        <f t="shared" si="29"/>
        <v>22.75</v>
      </c>
      <c r="U180" s="46">
        <f t="shared" si="29"/>
        <v>22.25</v>
      </c>
      <c r="V180" s="46">
        <f t="shared" si="29"/>
        <v>26.25</v>
      </c>
      <c r="W180" s="46">
        <f t="shared" si="29"/>
        <v>21.75</v>
      </c>
      <c r="X180" s="46">
        <f t="shared" si="29"/>
        <v>19</v>
      </c>
      <c r="Y180" s="46">
        <f t="shared" si="29"/>
        <v>25.25</v>
      </c>
      <c r="Z180" s="46">
        <f t="shared" si="29"/>
        <v>20.75</v>
      </c>
      <c r="AA180" s="46">
        <f t="shared" si="29"/>
        <v>21.25</v>
      </c>
      <c r="AB180" s="46">
        <f t="shared" si="29"/>
        <v>20.25</v>
      </c>
      <c r="AC180" s="46">
        <f t="shared" si="27"/>
        <v>28.5</v>
      </c>
    </row>
  </sheetData>
  <conditionalFormatting sqref="A5:B180">
    <cfRule type="expression" dxfId="19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8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180"/>
  <sheetViews>
    <sheetView zoomScale="70" zoomScaleNormal="7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K34" sqref="K34"/>
    </sheetView>
  </sheetViews>
  <sheetFormatPr defaultColWidth="8.85546875" defaultRowHeight="12.75"/>
  <cols>
    <col min="1" max="1" width="4.28515625" style="62" customWidth="1"/>
    <col min="2" max="2" width="6.42578125" style="53" customWidth="1"/>
    <col min="3" max="3" width="1.140625" style="79" customWidth="1"/>
    <col min="4" max="4" width="5" style="62" customWidth="1"/>
    <col min="5" max="5" width="1.28515625" style="79" customWidth="1"/>
    <col min="6" max="6" width="6.140625" style="62" customWidth="1"/>
    <col min="7" max="7" width="0.85546875" style="79" customWidth="1"/>
    <col min="8" max="29" width="14.5703125" style="80" customWidth="1"/>
    <col min="30" max="16384" width="8.85546875" style="81"/>
  </cols>
  <sheetData>
    <row r="1" spans="1:29">
      <c r="F1" s="80" t="s">
        <v>1</v>
      </c>
      <c r="G1" s="84"/>
      <c r="H1" s="80">
        <v>1</v>
      </c>
      <c r="I1" s="80">
        <v>2</v>
      </c>
      <c r="J1" s="80">
        <v>3</v>
      </c>
      <c r="K1" s="80">
        <v>4</v>
      </c>
      <c r="L1" s="80">
        <v>5</v>
      </c>
      <c r="M1" s="80">
        <v>6</v>
      </c>
      <c r="N1" s="80">
        <v>7</v>
      </c>
      <c r="O1" s="80">
        <v>8</v>
      </c>
      <c r="P1" s="80">
        <v>9</v>
      </c>
      <c r="Q1" s="80">
        <v>10</v>
      </c>
      <c r="R1" s="80">
        <v>11</v>
      </c>
      <c r="S1" s="80">
        <v>12</v>
      </c>
      <c r="T1" s="80">
        <v>13</v>
      </c>
      <c r="U1" s="80">
        <v>14</v>
      </c>
      <c r="V1" s="80">
        <v>15</v>
      </c>
      <c r="W1" s="80">
        <v>16</v>
      </c>
      <c r="X1" s="80">
        <v>17</v>
      </c>
      <c r="Y1" s="80">
        <v>18</v>
      </c>
      <c r="Z1" s="80">
        <v>19</v>
      </c>
      <c r="AA1" s="80">
        <v>20</v>
      </c>
      <c r="AB1" s="80">
        <v>21</v>
      </c>
      <c r="AC1" s="80">
        <v>22</v>
      </c>
    </row>
    <row r="2" spans="1:29">
      <c r="F2" s="80"/>
      <c r="G2" s="84"/>
      <c r="H2" s="80" t="s">
        <v>120</v>
      </c>
      <c r="I2" s="80" t="s">
        <v>124</v>
      </c>
      <c r="J2" s="80" t="s">
        <v>119</v>
      </c>
      <c r="K2" s="80" t="s">
        <v>126</v>
      </c>
      <c r="L2" s="80" t="s">
        <v>135</v>
      </c>
      <c r="M2" s="80" t="s">
        <v>123</v>
      </c>
      <c r="N2" s="80" t="s">
        <v>118</v>
      </c>
      <c r="O2" s="80" t="s">
        <v>122</v>
      </c>
      <c r="P2" s="80" t="s">
        <v>125</v>
      </c>
      <c r="Q2" s="80" t="s">
        <v>121</v>
      </c>
      <c r="R2" s="80" t="s">
        <v>117</v>
      </c>
      <c r="S2" s="80" t="s">
        <v>130</v>
      </c>
      <c r="T2" s="80" t="s">
        <v>138</v>
      </c>
      <c r="U2" s="80" t="s">
        <v>134</v>
      </c>
      <c r="V2" s="80" t="s">
        <v>128</v>
      </c>
      <c r="W2" s="80" t="s">
        <v>131</v>
      </c>
      <c r="X2" s="80" t="s">
        <v>132</v>
      </c>
      <c r="Y2" s="80" t="s">
        <v>129</v>
      </c>
      <c r="Z2" s="80" t="s">
        <v>137</v>
      </c>
      <c r="AA2" s="80" t="s">
        <v>136</v>
      </c>
      <c r="AB2" s="80" t="s">
        <v>133</v>
      </c>
      <c r="AC2" s="80" t="s">
        <v>127</v>
      </c>
    </row>
    <row r="3" spans="1:29">
      <c r="F3" s="80"/>
      <c r="G3" s="84"/>
      <c r="H3" s="80" t="s">
        <v>377</v>
      </c>
      <c r="I3" s="80" t="s">
        <v>161</v>
      </c>
      <c r="J3" s="80" t="s">
        <v>149</v>
      </c>
      <c r="K3" s="80" t="s">
        <v>387</v>
      </c>
      <c r="L3" s="80" t="s">
        <v>150</v>
      </c>
      <c r="M3" s="80" t="s">
        <v>145</v>
      </c>
      <c r="N3" s="80" t="s">
        <v>151</v>
      </c>
      <c r="O3" s="80" t="s">
        <v>386</v>
      </c>
      <c r="P3" s="80" t="s">
        <v>163</v>
      </c>
      <c r="Q3" s="80" t="s">
        <v>146</v>
      </c>
      <c r="R3" s="80" t="s">
        <v>378</v>
      </c>
      <c r="S3" s="80" t="s">
        <v>379</v>
      </c>
      <c r="T3" s="80" t="s">
        <v>384</v>
      </c>
      <c r="U3" s="80" t="s">
        <v>161</v>
      </c>
      <c r="V3" s="80" t="s">
        <v>144</v>
      </c>
      <c r="W3" s="80" t="s">
        <v>162</v>
      </c>
      <c r="X3" s="80" t="s">
        <v>382</v>
      </c>
      <c r="Y3" s="80" t="s">
        <v>385</v>
      </c>
      <c r="Z3" s="80" t="s">
        <v>388</v>
      </c>
      <c r="AA3" s="80" t="s">
        <v>388</v>
      </c>
      <c r="AB3" s="80" t="s">
        <v>157</v>
      </c>
      <c r="AC3" s="80" t="s">
        <v>154</v>
      </c>
    </row>
    <row r="4" spans="1:29">
      <c r="F4" s="80"/>
      <c r="G4" s="84"/>
      <c r="H4" s="72">
        <f>H92</f>
        <v>35.5</v>
      </c>
      <c r="I4" s="72">
        <f t="shared" ref="I4:AC4" si="0">I92</f>
        <v>37.5</v>
      </c>
      <c r="J4" s="72">
        <f t="shared" si="0"/>
        <v>36.5</v>
      </c>
      <c r="K4" s="72">
        <f t="shared" si="0"/>
        <v>31.25</v>
      </c>
      <c r="L4" s="72">
        <f t="shared" si="0"/>
        <v>30.25</v>
      </c>
      <c r="M4" s="72">
        <f t="shared" si="0"/>
        <v>30.75</v>
      </c>
      <c r="N4" s="72">
        <f t="shared" si="0"/>
        <v>37</v>
      </c>
      <c r="O4" s="72">
        <f t="shared" si="0"/>
        <v>31.75</v>
      </c>
      <c r="P4" s="72">
        <f t="shared" si="0"/>
        <v>38</v>
      </c>
      <c r="Q4" s="72">
        <f t="shared" si="0"/>
        <v>33</v>
      </c>
      <c r="R4" s="72">
        <f t="shared" si="0"/>
        <v>39.25</v>
      </c>
      <c r="S4" s="72">
        <f t="shared" si="0"/>
        <v>24.25</v>
      </c>
      <c r="T4" s="72">
        <v>22</v>
      </c>
      <c r="U4" s="72">
        <f t="shared" si="0"/>
        <v>22.25</v>
      </c>
      <c r="V4" s="72">
        <f t="shared" si="0"/>
        <v>26.25</v>
      </c>
      <c r="W4" s="72">
        <f t="shared" si="0"/>
        <v>21.75</v>
      </c>
      <c r="X4" s="72">
        <f t="shared" si="0"/>
        <v>19</v>
      </c>
      <c r="Y4" s="72">
        <f t="shared" si="0"/>
        <v>25.25</v>
      </c>
      <c r="Z4" s="72">
        <f t="shared" si="0"/>
        <v>20.75</v>
      </c>
      <c r="AA4" s="72">
        <f t="shared" si="0"/>
        <v>21.25</v>
      </c>
      <c r="AB4" s="72">
        <f t="shared" si="0"/>
        <v>20.25</v>
      </c>
      <c r="AC4" s="72">
        <f t="shared" si="0"/>
        <v>28.5</v>
      </c>
    </row>
    <row r="5" spans="1:29" s="85" customFormat="1">
      <c r="A5" s="80" t="s">
        <v>49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>IF(H$2=$F5,17.5,H4+0.25)</f>
        <v>35.75</v>
      </c>
      <c r="I5" s="72">
        <f t="shared" ref="H5:R20" si="1">IF(I$2=$F5,17.5,I4+0.25)</f>
        <v>37.75</v>
      </c>
      <c r="J5" s="72">
        <f t="shared" si="1"/>
        <v>36.75</v>
      </c>
      <c r="K5" s="72">
        <f t="shared" si="1"/>
        <v>31.5</v>
      </c>
      <c r="L5" s="72">
        <f t="shared" si="1"/>
        <v>30.5</v>
      </c>
      <c r="M5" s="72">
        <f t="shared" si="1"/>
        <v>31</v>
      </c>
      <c r="N5" s="72">
        <f t="shared" si="1"/>
        <v>37.25</v>
      </c>
      <c r="O5" s="72">
        <f t="shared" si="1"/>
        <v>32</v>
      </c>
      <c r="P5" s="72">
        <f t="shared" si="1"/>
        <v>38.25</v>
      </c>
      <c r="Q5" s="72">
        <f t="shared" si="1"/>
        <v>33.25</v>
      </c>
      <c r="R5" s="72">
        <f>IF(R$2=$F5,17.5,R4+0.25)</f>
        <v>17.5</v>
      </c>
      <c r="S5" s="72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28.75</v>
      </c>
    </row>
    <row r="6" spans="1:29" s="85" customForma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 s="85" customForma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 s="85" customFormat="1">
      <c r="A9" s="80" t="s">
        <v>50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 s="85" customForma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 s="85" customFormat="1">
      <c r="A13" s="80" t="s">
        <v>51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 s="85" customForma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 s="85" customForma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 s="85" customForma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29" s="85" customFormat="1">
      <c r="A17" s="80" t="s">
        <v>52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31.75</v>
      </c>
    </row>
    <row r="18" spans="1:29" s="85" customForma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</row>
    <row r="19" spans="1:29" s="85" customForma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</row>
    <row r="21" spans="1:29" s="85" customFormat="1">
      <c r="A21" s="80" t="s">
        <v>53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</row>
    <row r="22" spans="1:29" s="85" customForma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</row>
    <row r="23" spans="1:29" s="85" customForma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</row>
    <row r="24" spans="1:29" s="85" customForma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</row>
    <row r="25" spans="1:29" s="85" customFormat="1">
      <c r="A25" s="80" t="s">
        <v>54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</row>
    <row r="26" spans="1:29" s="85" customForma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</row>
    <row r="29" spans="1:29" s="85" customFormat="1">
      <c r="A29" s="80" t="s">
        <v>55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</row>
    <row r="30" spans="1:29" s="85" customForma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</row>
    <row r="31" spans="1:29" s="85" customForma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</row>
    <row r="32" spans="1:29" s="85" customForma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</row>
    <row r="33" spans="1:29" s="85" customFormat="1">
      <c r="A33" s="80" t="s">
        <v>56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</row>
    <row r="34" spans="1:29" s="85" customForma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</row>
    <row r="35" spans="1:29" s="85" customForma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</row>
    <row r="37" spans="1:29" s="85" customFormat="1">
      <c r="A37" s="80" t="s">
        <v>57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</row>
    <row r="38" spans="1:29" s="85" customForma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</row>
    <row r="39" spans="1:29" s="85" customForma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</row>
    <row r="40" spans="1:29" s="85" customForma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</row>
    <row r="41" spans="1:29" s="85" customFormat="1">
      <c r="A41" s="80" t="s">
        <v>58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</row>
    <row r="42" spans="1:29" s="85" customForma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</row>
    <row r="43" spans="1:29" s="85" customForma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</row>
    <row r="44" spans="1:29" s="85" customForma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</row>
    <row r="45" spans="1:29" s="85" customFormat="1">
      <c r="A45" s="80" t="s">
        <v>159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</row>
    <row r="46" spans="1:29" s="85" customForma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</row>
    <row r="47" spans="1:29" s="85" customForma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</row>
    <row r="48" spans="1:29" s="85" customForma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>
      <c r="A49" s="80" t="s">
        <v>77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>
      <c r="A53" s="80" t="s">
        <v>78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85" customFormat="1">
      <c r="A54" s="80"/>
      <c r="B54" s="72">
        <f t="shared" si="3"/>
        <v>12.5</v>
      </c>
      <c r="C54" s="84"/>
      <c r="D54" s="80" t="s">
        <v>76</v>
      </c>
      <c r="E54" s="84"/>
      <c r="F54" s="80"/>
      <c r="G54" s="84"/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2">
        <f t="shared" si="6"/>
        <v>20.75</v>
      </c>
      <c r="M54" s="72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2">
        <f t="shared" si="6"/>
        <v>18.5</v>
      </c>
      <c r="AB54" s="72">
        <f t="shared" si="6"/>
        <v>32.75</v>
      </c>
      <c r="AC54" s="72">
        <f t="shared" si="6"/>
        <v>19</v>
      </c>
    </row>
    <row r="55" spans="1:29" s="85" customFormat="1">
      <c r="A55" s="80"/>
      <c r="B55" s="72">
        <f t="shared" si="3"/>
        <v>12.75</v>
      </c>
      <c r="C55" s="84"/>
      <c r="D55" s="80" t="s">
        <v>76</v>
      </c>
      <c r="E55" s="84"/>
      <c r="F55" s="80"/>
      <c r="G55" s="84"/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</row>
    <row r="56" spans="1:29" s="85" customForma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</row>
    <row r="57" spans="1:29" s="85" customFormat="1" ht="13.5" thickBot="1">
      <c r="A57" s="80" t="s">
        <v>79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72">
        <f t="shared" si="7"/>
        <v>19.75</v>
      </c>
    </row>
    <row r="58" spans="1:29" s="88" customFormat="1" ht="13.5" thickBot="1">
      <c r="A58" s="86"/>
      <c r="B58" s="78">
        <f t="shared" si="3"/>
        <v>13.5</v>
      </c>
      <c r="C58" s="87"/>
      <c r="D58" s="76" t="s">
        <v>5</v>
      </c>
      <c r="E58" s="87"/>
      <c r="F58" s="76"/>
      <c r="G58" s="87"/>
      <c r="H58" s="78">
        <f t="shared" si="8"/>
        <v>27</v>
      </c>
      <c r="I58" s="78">
        <f t="shared" si="8"/>
        <v>29</v>
      </c>
      <c r="J58" s="78">
        <f t="shared" si="8"/>
        <v>28</v>
      </c>
      <c r="K58" s="78">
        <f t="shared" si="8"/>
        <v>22.75</v>
      </c>
      <c r="L58" s="78">
        <f t="shared" si="8"/>
        <v>21.75</v>
      </c>
      <c r="M58" s="78">
        <f t="shared" si="8"/>
        <v>22.25</v>
      </c>
      <c r="N58" s="78">
        <f t="shared" si="8"/>
        <v>28.5</v>
      </c>
      <c r="O58" s="78">
        <f t="shared" si="8"/>
        <v>23.25</v>
      </c>
      <c r="P58" s="78">
        <f t="shared" si="8"/>
        <v>29.5</v>
      </c>
      <c r="Q58" s="78">
        <f t="shared" si="8"/>
        <v>24.5</v>
      </c>
      <c r="R58" s="78">
        <f t="shared" si="8"/>
        <v>30.75</v>
      </c>
      <c r="S58" s="78">
        <f t="shared" si="8"/>
        <v>37.75</v>
      </c>
      <c r="T58" s="78">
        <f t="shared" si="8"/>
        <v>35.5</v>
      </c>
      <c r="U58" s="78">
        <f t="shared" si="8"/>
        <v>35.75</v>
      </c>
      <c r="V58" s="78">
        <f t="shared" si="8"/>
        <v>17.75</v>
      </c>
      <c r="W58" s="78">
        <f t="shared" si="8"/>
        <v>35.25</v>
      </c>
      <c r="X58" s="78">
        <f t="shared" si="7"/>
        <v>32.5</v>
      </c>
      <c r="Y58" s="78">
        <f t="shared" si="7"/>
        <v>38.75</v>
      </c>
      <c r="Z58" s="78">
        <f t="shared" si="7"/>
        <v>19</v>
      </c>
      <c r="AA58" s="78">
        <f t="shared" si="7"/>
        <v>19.5</v>
      </c>
      <c r="AB58" s="78">
        <f t="shared" si="7"/>
        <v>33.75</v>
      </c>
      <c r="AC58" s="78">
        <f t="shared" si="7"/>
        <v>20</v>
      </c>
    </row>
    <row r="59" spans="1:29" s="85" customForma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2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</row>
    <row r="60" spans="1:29" s="85" customForma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2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>IF(Q$2=$F60,17.5,Q59+0.25)</f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</row>
    <row r="61" spans="1:29" s="85" customFormat="1">
      <c r="A61" s="80" t="s">
        <v>80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</row>
    <row r="62" spans="1:29" s="85" customForma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2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</row>
    <row r="63" spans="1:29" s="85" customForma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</row>
    <row r="65" spans="1:29" s="85" customFormat="1">
      <c r="A65" s="80" t="s">
        <v>81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</row>
    <row r="66" spans="1:29" s="85" customForma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</row>
    <row r="67" spans="1:29" s="85" customForma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</row>
    <row r="68" spans="1:29" s="85" customForma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2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</row>
    <row r="69" spans="1:29" s="85" customFormat="1">
      <c r="A69" s="80" t="s">
        <v>82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</row>
    <row r="70" spans="1:29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</row>
    <row r="71" spans="1:29" s="85" customForma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</row>
    <row r="72" spans="1:29" s="85" customForma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</row>
    <row r="73" spans="1:29" s="85" customFormat="1">
      <c r="A73" s="80" t="s">
        <v>83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</row>
    <row r="74" spans="1:29" s="85" customForma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2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</row>
    <row r="75" spans="1:29" s="85" customForma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</row>
    <row r="76" spans="1:29" s="85" customForma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</row>
    <row r="77" spans="1:29" s="85" customFormat="1">
      <c r="A77" s="80" t="s">
        <v>84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2">
        <f t="shared" si="10"/>
        <v>24.75</v>
      </c>
    </row>
    <row r="78" spans="1:29" s="85" customFormat="1">
      <c r="A78" s="80"/>
      <c r="B78" s="72">
        <f t="shared" si="9"/>
        <v>18.5</v>
      </c>
      <c r="C78" s="84"/>
      <c r="D78" s="80" t="s">
        <v>5</v>
      </c>
      <c r="E78" s="84"/>
      <c r="F78" s="80"/>
      <c r="G78" s="84"/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37.5</v>
      </c>
      <c r="Y78" s="72">
        <f t="shared" si="10"/>
        <v>21.75</v>
      </c>
      <c r="Z78" s="72">
        <f t="shared" si="10"/>
        <v>24</v>
      </c>
      <c r="AA78" s="72">
        <f t="shared" si="10"/>
        <v>17.75</v>
      </c>
      <c r="AB78" s="72">
        <f t="shared" si="10"/>
        <v>38.75</v>
      </c>
      <c r="AC78" s="72">
        <f t="shared" si="10"/>
        <v>25</v>
      </c>
    </row>
    <row r="79" spans="1:29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</row>
    <row r="80" spans="1:29" s="85" customFormat="1">
      <c r="A80" s="80"/>
      <c r="B80" s="72">
        <f t="shared" si="9"/>
        <v>19</v>
      </c>
      <c r="C80" s="84"/>
      <c r="D80" s="80" t="s">
        <v>5</v>
      </c>
      <c r="E80" s="84"/>
      <c r="F80" s="80"/>
      <c r="G80" s="84"/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</row>
    <row r="81" spans="1:29" s="85" customFormat="1">
      <c r="A81" s="80" t="s">
        <v>85</v>
      </c>
      <c r="B81" s="72">
        <f t="shared" si="9"/>
        <v>19.25</v>
      </c>
      <c r="C81" s="84"/>
      <c r="D81" s="80" t="s">
        <v>76</v>
      </c>
      <c r="E81" s="84"/>
      <c r="F81" s="80" t="s">
        <v>133</v>
      </c>
      <c r="G81" s="84"/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</row>
    <row r="82" spans="1:29" s="85" customFormat="1">
      <c r="A82" s="80"/>
      <c r="B82" s="72">
        <f t="shared" si="9"/>
        <v>19.5</v>
      </c>
      <c r="C82" s="84"/>
      <c r="D82" s="80" t="s">
        <v>76</v>
      </c>
      <c r="E82" s="84"/>
      <c r="F82" s="80"/>
      <c r="G82" s="84"/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</row>
    <row r="83" spans="1:29" s="85" customFormat="1">
      <c r="A83" s="80"/>
      <c r="B83" s="72">
        <f t="shared" si="9"/>
        <v>19.75</v>
      </c>
      <c r="C83" s="84"/>
      <c r="D83" s="80" t="s">
        <v>76</v>
      </c>
      <c r="E83" s="84"/>
      <c r="F83" s="80"/>
      <c r="G83" s="84"/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</row>
    <row r="84" spans="1:29" s="85" customFormat="1">
      <c r="A84" s="80"/>
      <c r="B84" s="72">
        <f t="shared" si="9"/>
        <v>20</v>
      </c>
      <c r="C84" s="84"/>
      <c r="D84" s="80" t="s">
        <v>76</v>
      </c>
      <c r="E84" s="84"/>
      <c r="F84" s="80"/>
      <c r="G84" s="84"/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</row>
    <row r="85" spans="1:29" s="85" customFormat="1">
      <c r="A85" s="80" t="s">
        <v>86</v>
      </c>
      <c r="B85" s="72">
        <f t="shared" si="9"/>
        <v>20.25</v>
      </c>
      <c r="C85" s="84"/>
      <c r="D85" s="80" t="s">
        <v>76</v>
      </c>
      <c r="E85" s="84"/>
      <c r="F85" s="80"/>
      <c r="G85" s="84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</row>
    <row r="86" spans="1:29" s="85" customFormat="1">
      <c r="A86" s="80"/>
      <c r="B86" s="72">
        <f t="shared" si="9"/>
        <v>20.5</v>
      </c>
      <c r="C86" s="84"/>
      <c r="D86" s="80" t="s">
        <v>75</v>
      </c>
      <c r="E86" s="84"/>
      <c r="F86" s="80" t="s">
        <v>132</v>
      </c>
      <c r="G86" s="84"/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</row>
    <row r="87" spans="1:29" s="85" customFormat="1">
      <c r="A87" s="80"/>
      <c r="B87" s="72">
        <f t="shared" si="9"/>
        <v>20.75</v>
      </c>
      <c r="C87" s="84"/>
      <c r="D87" s="80" t="s">
        <v>75</v>
      </c>
      <c r="E87" s="84"/>
      <c r="F87" s="80"/>
      <c r="G87" s="84"/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</row>
    <row r="88" spans="1:29" s="85" customFormat="1">
      <c r="A88" s="80"/>
      <c r="B88" s="72">
        <f t="shared" si="9"/>
        <v>21</v>
      </c>
      <c r="C88" s="84"/>
      <c r="D88" s="80" t="s">
        <v>75</v>
      </c>
      <c r="E88" s="84"/>
      <c r="F88" s="80"/>
      <c r="G88" s="84"/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</row>
    <row r="89" spans="1:29" s="85" customFormat="1">
      <c r="A89" s="80" t="s">
        <v>87</v>
      </c>
      <c r="B89" s="72">
        <f t="shared" si="9"/>
        <v>21.25</v>
      </c>
      <c r="C89" s="84"/>
      <c r="D89" s="80" t="s">
        <v>5</v>
      </c>
      <c r="E89" s="84"/>
      <c r="F89" s="80"/>
      <c r="G89" s="84"/>
      <c r="H89" s="72">
        <f t="shared" si="13"/>
        <v>34.75</v>
      </c>
      <c r="I89" s="72">
        <f t="shared" si="13"/>
        <v>36.75</v>
      </c>
      <c r="J89" s="72">
        <f t="shared" si="13"/>
        <v>35.75</v>
      </c>
      <c r="K89" s="72">
        <f t="shared" si="13"/>
        <v>30.5</v>
      </c>
      <c r="L89" s="72">
        <f t="shared" si="13"/>
        <v>29.5</v>
      </c>
      <c r="M89" s="72">
        <f t="shared" si="13"/>
        <v>30</v>
      </c>
      <c r="N89" s="72">
        <f t="shared" si="13"/>
        <v>36.25</v>
      </c>
      <c r="O89" s="72">
        <f t="shared" si="13"/>
        <v>31</v>
      </c>
      <c r="P89" s="72">
        <f t="shared" si="13"/>
        <v>37.25</v>
      </c>
      <c r="Q89" s="72">
        <f t="shared" si="13"/>
        <v>32.25</v>
      </c>
      <c r="R89" s="72">
        <f t="shared" si="13"/>
        <v>38.5</v>
      </c>
      <c r="S89" s="72">
        <f t="shared" si="13"/>
        <v>23.5</v>
      </c>
      <c r="T89" s="72">
        <f t="shared" si="13"/>
        <v>22</v>
      </c>
      <c r="U89" s="72">
        <f t="shared" si="13"/>
        <v>21.5</v>
      </c>
      <c r="V89" s="72">
        <f t="shared" si="13"/>
        <v>25.5</v>
      </c>
      <c r="W89" s="72">
        <f t="shared" si="12"/>
        <v>21</v>
      </c>
      <c r="X89" s="72">
        <f t="shared" si="12"/>
        <v>18.25</v>
      </c>
      <c r="Y89" s="72">
        <f t="shared" si="12"/>
        <v>24.5</v>
      </c>
      <c r="Z89" s="72">
        <f t="shared" si="12"/>
        <v>20</v>
      </c>
      <c r="AA89" s="72">
        <f t="shared" si="12"/>
        <v>20.5</v>
      </c>
      <c r="AB89" s="72">
        <f t="shared" si="12"/>
        <v>19.5</v>
      </c>
      <c r="AC89" s="72">
        <f t="shared" si="12"/>
        <v>27.75</v>
      </c>
    </row>
    <row r="90" spans="1:29">
      <c r="A90" s="80"/>
      <c r="B90" s="53">
        <f t="shared" si="9"/>
        <v>21.5</v>
      </c>
      <c r="D90" s="80" t="s">
        <v>5</v>
      </c>
      <c r="H90" s="72">
        <f t="shared" si="13"/>
        <v>35</v>
      </c>
      <c r="I90" s="72">
        <f t="shared" si="13"/>
        <v>37</v>
      </c>
      <c r="J90" s="72">
        <f t="shared" si="13"/>
        <v>36</v>
      </c>
      <c r="K90" s="72">
        <f t="shared" si="13"/>
        <v>30.75</v>
      </c>
      <c r="L90" s="72">
        <f t="shared" si="13"/>
        <v>29.75</v>
      </c>
      <c r="M90" s="72">
        <f t="shared" si="13"/>
        <v>30.25</v>
      </c>
      <c r="N90" s="72">
        <f t="shared" si="13"/>
        <v>36.5</v>
      </c>
      <c r="O90" s="72">
        <f t="shared" si="13"/>
        <v>31.25</v>
      </c>
      <c r="P90" s="72">
        <f t="shared" si="13"/>
        <v>37.5</v>
      </c>
      <c r="Q90" s="72">
        <f t="shared" si="13"/>
        <v>32.5</v>
      </c>
      <c r="R90" s="72">
        <f t="shared" si="13"/>
        <v>38.75</v>
      </c>
      <c r="S90" s="72">
        <f t="shared" si="13"/>
        <v>23.75</v>
      </c>
      <c r="T90" s="72">
        <f t="shared" si="13"/>
        <v>22.25</v>
      </c>
      <c r="U90" s="72">
        <f t="shared" si="13"/>
        <v>21.75</v>
      </c>
      <c r="V90" s="72">
        <f t="shared" si="13"/>
        <v>25.75</v>
      </c>
      <c r="W90" s="72">
        <f t="shared" si="12"/>
        <v>21.25</v>
      </c>
      <c r="X90" s="72">
        <f t="shared" si="12"/>
        <v>18.5</v>
      </c>
      <c r="Y90" s="72">
        <f t="shared" si="12"/>
        <v>24.75</v>
      </c>
      <c r="Z90" s="72">
        <f t="shared" si="12"/>
        <v>20.25</v>
      </c>
      <c r="AA90" s="72">
        <f t="shared" si="12"/>
        <v>20.75</v>
      </c>
      <c r="AB90" s="72">
        <f t="shared" si="12"/>
        <v>19.75</v>
      </c>
      <c r="AC90" s="72">
        <f t="shared" si="12"/>
        <v>28</v>
      </c>
    </row>
    <row r="91" spans="1:29">
      <c r="A91" s="80"/>
      <c r="B91" s="53">
        <f t="shared" si="9"/>
        <v>21.75</v>
      </c>
      <c r="D91" s="80" t="s">
        <v>5</v>
      </c>
      <c r="H91" s="72">
        <f t="shared" si="13"/>
        <v>35.25</v>
      </c>
      <c r="I91" s="72">
        <f t="shared" si="13"/>
        <v>37.25</v>
      </c>
      <c r="J91" s="72">
        <f t="shared" si="13"/>
        <v>36.25</v>
      </c>
      <c r="K91" s="72">
        <f t="shared" si="13"/>
        <v>31</v>
      </c>
      <c r="L91" s="72">
        <f t="shared" si="13"/>
        <v>30</v>
      </c>
      <c r="M91" s="72">
        <f t="shared" si="13"/>
        <v>30.5</v>
      </c>
      <c r="N91" s="72">
        <f t="shared" si="13"/>
        <v>36.75</v>
      </c>
      <c r="O91" s="72">
        <f t="shared" si="13"/>
        <v>31.5</v>
      </c>
      <c r="P91" s="72">
        <f t="shared" si="13"/>
        <v>37.75</v>
      </c>
      <c r="Q91" s="72">
        <f t="shared" si="13"/>
        <v>32.75</v>
      </c>
      <c r="R91" s="72">
        <f t="shared" si="13"/>
        <v>39</v>
      </c>
      <c r="S91" s="72">
        <f t="shared" si="13"/>
        <v>24</v>
      </c>
      <c r="T91" s="72">
        <f t="shared" si="13"/>
        <v>22.5</v>
      </c>
      <c r="U91" s="72">
        <f t="shared" si="13"/>
        <v>22</v>
      </c>
      <c r="V91" s="72">
        <f t="shared" si="13"/>
        <v>26</v>
      </c>
      <c r="W91" s="72">
        <f t="shared" si="12"/>
        <v>21.5</v>
      </c>
      <c r="X91" s="72">
        <f t="shared" si="12"/>
        <v>18.75</v>
      </c>
      <c r="Y91" s="72">
        <f t="shared" si="12"/>
        <v>25</v>
      </c>
      <c r="Z91" s="72">
        <f t="shared" si="12"/>
        <v>20.5</v>
      </c>
      <c r="AA91" s="72">
        <f t="shared" si="12"/>
        <v>21</v>
      </c>
      <c r="AB91" s="72">
        <f t="shared" si="12"/>
        <v>20</v>
      </c>
      <c r="AC91" s="72">
        <f t="shared" si="12"/>
        <v>28.25</v>
      </c>
    </row>
    <row r="92" spans="1:29">
      <c r="A92" s="80"/>
      <c r="B92" s="53">
        <f t="shared" si="9"/>
        <v>22</v>
      </c>
      <c r="D92" s="80" t="s">
        <v>5</v>
      </c>
      <c r="H92" s="72">
        <f t="shared" si="13"/>
        <v>35.5</v>
      </c>
      <c r="I92" s="72">
        <f t="shared" si="13"/>
        <v>37.5</v>
      </c>
      <c r="J92" s="72">
        <f t="shared" si="13"/>
        <v>36.5</v>
      </c>
      <c r="K92" s="72">
        <f t="shared" si="13"/>
        <v>31.25</v>
      </c>
      <c r="L92" s="72">
        <f t="shared" si="13"/>
        <v>30.25</v>
      </c>
      <c r="M92" s="72">
        <f t="shared" si="13"/>
        <v>30.75</v>
      </c>
      <c r="N92" s="72">
        <f t="shared" si="13"/>
        <v>37</v>
      </c>
      <c r="O92" s="72">
        <f t="shared" si="13"/>
        <v>31.75</v>
      </c>
      <c r="P92" s="72">
        <f t="shared" si="13"/>
        <v>38</v>
      </c>
      <c r="Q92" s="72">
        <f t="shared" si="13"/>
        <v>33</v>
      </c>
      <c r="R92" s="72">
        <f t="shared" si="13"/>
        <v>39.25</v>
      </c>
      <c r="S92" s="72">
        <f t="shared" si="13"/>
        <v>24.25</v>
      </c>
      <c r="T92" s="72">
        <f>IF(T$2=$F92,17.5,T91+0.25)</f>
        <v>22.75</v>
      </c>
      <c r="U92" s="72">
        <f t="shared" si="13"/>
        <v>22.25</v>
      </c>
      <c r="V92" s="72">
        <f t="shared" si="13"/>
        <v>26.25</v>
      </c>
      <c r="W92" s="72">
        <f t="shared" si="12"/>
        <v>21.75</v>
      </c>
      <c r="X92" s="72">
        <f t="shared" si="12"/>
        <v>19</v>
      </c>
      <c r="Y92" s="72">
        <f t="shared" si="12"/>
        <v>25.25</v>
      </c>
      <c r="Z92" s="72">
        <f t="shared" si="12"/>
        <v>20.75</v>
      </c>
      <c r="AA92" s="72">
        <f t="shared" si="12"/>
        <v>21.25</v>
      </c>
      <c r="AB92" s="72">
        <f t="shared" si="12"/>
        <v>20.25</v>
      </c>
      <c r="AC92" s="72">
        <f t="shared" si="12"/>
        <v>28.5</v>
      </c>
    </row>
    <row r="93" spans="1:29">
      <c r="A93" s="80" t="s">
        <v>88</v>
      </c>
      <c r="B93" s="53">
        <f t="shared" si="9"/>
        <v>22.25</v>
      </c>
      <c r="D93" s="62" t="str">
        <f>D5</f>
        <v>Må</v>
      </c>
      <c r="F93" s="80" t="str">
        <f>F5</f>
        <v>FW1</v>
      </c>
      <c r="H93" s="72">
        <f t="shared" si="13"/>
        <v>35.75</v>
      </c>
      <c r="I93" s="72">
        <f t="shared" si="13"/>
        <v>37.75</v>
      </c>
      <c r="J93" s="72">
        <f t="shared" si="13"/>
        <v>36.75</v>
      </c>
      <c r="K93" s="72">
        <f t="shared" si="13"/>
        <v>31.5</v>
      </c>
      <c r="L93" s="72">
        <f t="shared" si="13"/>
        <v>30.5</v>
      </c>
      <c r="M93" s="72">
        <f t="shared" si="13"/>
        <v>31</v>
      </c>
      <c r="N93" s="72">
        <f t="shared" si="13"/>
        <v>37.25</v>
      </c>
      <c r="O93" s="72">
        <f t="shared" si="13"/>
        <v>32</v>
      </c>
      <c r="P93" s="72">
        <f t="shared" si="13"/>
        <v>38.25</v>
      </c>
      <c r="Q93" s="72">
        <f t="shared" si="13"/>
        <v>33.25</v>
      </c>
      <c r="R93" s="72">
        <f t="shared" si="13"/>
        <v>17.5</v>
      </c>
      <c r="S93" s="72">
        <f t="shared" si="13"/>
        <v>24.5</v>
      </c>
      <c r="T93" s="72">
        <f>IF(T$2=$F93,17.5,T92+0.25)</f>
        <v>23</v>
      </c>
      <c r="U93" s="72">
        <f>IF(U$2=$F93,17.5,U92+0.25)</f>
        <v>22.5</v>
      </c>
      <c r="V93" s="72">
        <f t="shared" si="13"/>
        <v>26.5</v>
      </c>
      <c r="W93" s="72">
        <f t="shared" si="12"/>
        <v>22</v>
      </c>
      <c r="X93" s="72">
        <f t="shared" si="12"/>
        <v>19.25</v>
      </c>
      <c r="Y93" s="72">
        <f t="shared" si="12"/>
        <v>25.5</v>
      </c>
      <c r="Z93" s="72">
        <f t="shared" si="12"/>
        <v>21</v>
      </c>
      <c r="AA93" s="72">
        <f t="shared" si="12"/>
        <v>21.5</v>
      </c>
      <c r="AB93" s="72">
        <f t="shared" si="12"/>
        <v>20.5</v>
      </c>
      <c r="AC93" s="72">
        <f t="shared" si="12"/>
        <v>28.75</v>
      </c>
    </row>
    <row r="94" spans="1:29">
      <c r="A94" s="80"/>
      <c r="B94" s="53">
        <f t="shared" si="9"/>
        <v>22.5</v>
      </c>
      <c r="D94" s="62" t="str">
        <f t="shared" ref="D94:D157" si="14">D6</f>
        <v>Må</v>
      </c>
      <c r="F94" s="80">
        <f t="shared" ref="F94:F157" si="15">F6</f>
        <v>0</v>
      </c>
      <c r="H94" s="72">
        <f t="shared" si="13"/>
        <v>36</v>
      </c>
      <c r="I94" s="72">
        <f t="shared" si="13"/>
        <v>38</v>
      </c>
      <c r="J94" s="72">
        <f t="shared" si="13"/>
        <v>37</v>
      </c>
      <c r="K94" s="72">
        <f t="shared" si="13"/>
        <v>31.75</v>
      </c>
      <c r="L94" s="72">
        <f t="shared" si="13"/>
        <v>30.75</v>
      </c>
      <c r="M94" s="72">
        <f t="shared" si="13"/>
        <v>31.25</v>
      </c>
      <c r="N94" s="72">
        <f t="shared" si="13"/>
        <v>37.5</v>
      </c>
      <c r="O94" s="72">
        <f t="shared" si="13"/>
        <v>32.25</v>
      </c>
      <c r="P94" s="72">
        <f t="shared" si="13"/>
        <v>38.5</v>
      </c>
      <c r="Q94" s="72">
        <f t="shared" si="13"/>
        <v>33.5</v>
      </c>
      <c r="R94" s="72">
        <f t="shared" si="13"/>
        <v>17.75</v>
      </c>
      <c r="S94" s="72">
        <f t="shared" si="13"/>
        <v>24.75</v>
      </c>
      <c r="T94" s="72">
        <f t="shared" si="13"/>
        <v>23.25</v>
      </c>
      <c r="U94" s="72">
        <f t="shared" si="13"/>
        <v>22.75</v>
      </c>
      <c r="V94" s="72">
        <f t="shared" si="13"/>
        <v>26.75</v>
      </c>
      <c r="W94" s="72">
        <f t="shared" si="12"/>
        <v>22.25</v>
      </c>
      <c r="X94" s="72">
        <f t="shared" si="12"/>
        <v>19.5</v>
      </c>
      <c r="Y94" s="72">
        <f t="shared" si="12"/>
        <v>25.75</v>
      </c>
      <c r="Z94" s="72">
        <f t="shared" si="12"/>
        <v>21.25</v>
      </c>
      <c r="AA94" s="72">
        <f t="shared" si="12"/>
        <v>21.75</v>
      </c>
      <c r="AB94" s="72">
        <f t="shared" si="12"/>
        <v>20.75</v>
      </c>
      <c r="AC94" s="72">
        <f t="shared" si="12"/>
        <v>29</v>
      </c>
    </row>
    <row r="95" spans="1:29">
      <c r="A95" s="80"/>
      <c r="B95" s="53">
        <f t="shared" si="9"/>
        <v>22.75</v>
      </c>
      <c r="D95" s="62" t="str">
        <f t="shared" si="14"/>
        <v>Må</v>
      </c>
      <c r="F95" s="80">
        <f t="shared" si="15"/>
        <v>0</v>
      </c>
      <c r="H95" s="72">
        <f t="shared" si="13"/>
        <v>36.25</v>
      </c>
      <c r="I95" s="72">
        <f t="shared" si="13"/>
        <v>38.25</v>
      </c>
      <c r="J95" s="72">
        <f t="shared" si="13"/>
        <v>37.25</v>
      </c>
      <c r="K95" s="72">
        <f t="shared" si="13"/>
        <v>32</v>
      </c>
      <c r="L95" s="72">
        <f t="shared" si="13"/>
        <v>31</v>
      </c>
      <c r="M95" s="72">
        <f t="shared" si="13"/>
        <v>31.5</v>
      </c>
      <c r="N95" s="72">
        <f t="shared" si="13"/>
        <v>37.75</v>
      </c>
      <c r="O95" s="72">
        <f t="shared" si="13"/>
        <v>32.5</v>
      </c>
      <c r="P95" s="72">
        <f t="shared" si="13"/>
        <v>38.75</v>
      </c>
      <c r="Q95" s="72">
        <f t="shared" si="13"/>
        <v>33.75</v>
      </c>
      <c r="R95" s="72">
        <f t="shared" si="13"/>
        <v>18</v>
      </c>
      <c r="S95" s="72">
        <f t="shared" si="13"/>
        <v>25</v>
      </c>
      <c r="T95" s="72">
        <f t="shared" si="13"/>
        <v>23.5</v>
      </c>
      <c r="U95" s="72">
        <f t="shared" si="13"/>
        <v>23</v>
      </c>
      <c r="V95" s="72">
        <f t="shared" si="13"/>
        <v>27</v>
      </c>
      <c r="W95" s="72">
        <f t="shared" si="12"/>
        <v>22.5</v>
      </c>
      <c r="X95" s="72">
        <f t="shared" si="12"/>
        <v>19.75</v>
      </c>
      <c r="Y95" s="72">
        <f t="shared" si="12"/>
        <v>26</v>
      </c>
      <c r="Z95" s="72">
        <f t="shared" si="12"/>
        <v>21.5</v>
      </c>
      <c r="AA95" s="72">
        <f t="shared" si="12"/>
        <v>22</v>
      </c>
      <c r="AB95" s="72">
        <f t="shared" si="12"/>
        <v>21</v>
      </c>
      <c r="AC95" s="72">
        <f t="shared" si="12"/>
        <v>29.25</v>
      </c>
    </row>
    <row r="96" spans="1:29">
      <c r="A96" s="80"/>
      <c r="B96" s="53">
        <f t="shared" si="9"/>
        <v>23</v>
      </c>
      <c r="D96" s="62" t="str">
        <f t="shared" si="14"/>
        <v>Må</v>
      </c>
      <c r="F96" s="80">
        <f t="shared" si="15"/>
        <v>0</v>
      </c>
      <c r="H96" s="72">
        <f t="shared" si="13"/>
        <v>36.5</v>
      </c>
      <c r="I96" s="72">
        <f t="shared" si="13"/>
        <v>38.5</v>
      </c>
      <c r="J96" s="72">
        <f t="shared" si="13"/>
        <v>37.5</v>
      </c>
      <c r="K96" s="72">
        <f t="shared" si="13"/>
        <v>32.25</v>
      </c>
      <c r="L96" s="72">
        <f t="shared" si="13"/>
        <v>31.25</v>
      </c>
      <c r="M96" s="72">
        <f t="shared" si="13"/>
        <v>31.75</v>
      </c>
      <c r="N96" s="72">
        <f t="shared" si="13"/>
        <v>38</v>
      </c>
      <c r="O96" s="72">
        <f t="shared" si="13"/>
        <v>32.75</v>
      </c>
      <c r="P96" s="72">
        <f t="shared" si="13"/>
        <v>39</v>
      </c>
      <c r="Q96" s="72">
        <f t="shared" si="13"/>
        <v>34</v>
      </c>
      <c r="R96" s="72">
        <f t="shared" si="13"/>
        <v>18.25</v>
      </c>
      <c r="S96" s="72">
        <f t="shared" si="13"/>
        <v>25.25</v>
      </c>
      <c r="T96" s="72">
        <f t="shared" si="13"/>
        <v>23.75</v>
      </c>
      <c r="U96" s="72">
        <f t="shared" si="13"/>
        <v>23.25</v>
      </c>
      <c r="V96" s="72">
        <f t="shared" si="13"/>
        <v>27.25</v>
      </c>
      <c r="W96" s="72">
        <f t="shared" si="12"/>
        <v>22.75</v>
      </c>
      <c r="X96" s="72">
        <f t="shared" si="12"/>
        <v>20</v>
      </c>
      <c r="Y96" s="72">
        <f t="shared" si="12"/>
        <v>26.25</v>
      </c>
      <c r="Z96" s="72">
        <f t="shared" si="12"/>
        <v>21.75</v>
      </c>
      <c r="AA96" s="72">
        <f t="shared" si="12"/>
        <v>22.25</v>
      </c>
      <c r="AB96" s="72">
        <f t="shared" si="12"/>
        <v>21.25</v>
      </c>
      <c r="AC96" s="72">
        <f t="shared" si="12"/>
        <v>29.5</v>
      </c>
    </row>
    <row r="97" spans="1:29">
      <c r="A97" s="80" t="s">
        <v>89</v>
      </c>
      <c r="B97" s="53">
        <f t="shared" si="9"/>
        <v>23.25</v>
      </c>
      <c r="D97" s="62" t="str">
        <f t="shared" si="14"/>
        <v>Må</v>
      </c>
      <c r="F97" s="80">
        <f t="shared" si="15"/>
        <v>0</v>
      </c>
      <c r="H97" s="72">
        <f t="shared" si="13"/>
        <v>36.75</v>
      </c>
      <c r="I97" s="72">
        <f t="shared" si="13"/>
        <v>38.75</v>
      </c>
      <c r="J97" s="72">
        <f t="shared" si="13"/>
        <v>37.75</v>
      </c>
      <c r="K97" s="72">
        <f t="shared" si="13"/>
        <v>32.5</v>
      </c>
      <c r="L97" s="72">
        <f t="shared" si="13"/>
        <v>31.5</v>
      </c>
      <c r="M97" s="72">
        <f t="shared" si="13"/>
        <v>32</v>
      </c>
      <c r="N97" s="72">
        <f t="shared" si="13"/>
        <v>38.25</v>
      </c>
      <c r="O97" s="72">
        <f t="shared" si="13"/>
        <v>33</v>
      </c>
      <c r="P97" s="72">
        <f t="shared" si="13"/>
        <v>39.25</v>
      </c>
      <c r="Q97" s="72">
        <f t="shared" si="13"/>
        <v>34.25</v>
      </c>
      <c r="R97" s="72">
        <f t="shared" si="13"/>
        <v>18.5</v>
      </c>
      <c r="S97" s="72">
        <f t="shared" si="13"/>
        <v>25.5</v>
      </c>
      <c r="T97" s="72">
        <f t="shared" si="13"/>
        <v>24</v>
      </c>
      <c r="U97" s="72">
        <f t="shared" si="13"/>
        <v>23.5</v>
      </c>
      <c r="V97" s="72">
        <f t="shared" si="13"/>
        <v>27.5</v>
      </c>
      <c r="W97" s="72">
        <f t="shared" si="12"/>
        <v>23</v>
      </c>
      <c r="X97" s="72">
        <f t="shared" si="12"/>
        <v>20.25</v>
      </c>
      <c r="Y97" s="72">
        <f t="shared" si="12"/>
        <v>26.5</v>
      </c>
      <c r="Z97" s="72">
        <f t="shared" si="12"/>
        <v>22</v>
      </c>
      <c r="AA97" s="72">
        <f t="shared" si="12"/>
        <v>22.5</v>
      </c>
      <c r="AB97" s="72">
        <f t="shared" si="12"/>
        <v>21.5</v>
      </c>
      <c r="AC97" s="72">
        <f t="shared" si="12"/>
        <v>29.75</v>
      </c>
    </row>
    <row r="98" spans="1:29">
      <c r="A98" s="80"/>
      <c r="B98" s="53">
        <f t="shared" si="9"/>
        <v>23.5</v>
      </c>
      <c r="D98" s="62" t="str">
        <f t="shared" si="14"/>
        <v>Yt</v>
      </c>
      <c r="F98" s="80" t="str">
        <f t="shared" si="15"/>
        <v>YM1</v>
      </c>
      <c r="H98" s="72">
        <f t="shared" si="13"/>
        <v>37</v>
      </c>
      <c r="I98" s="72">
        <f t="shared" si="13"/>
        <v>39</v>
      </c>
      <c r="J98" s="72">
        <f t="shared" si="13"/>
        <v>38</v>
      </c>
      <c r="K98" s="72">
        <f t="shared" si="13"/>
        <v>32.75</v>
      </c>
      <c r="L98" s="72">
        <f t="shared" si="13"/>
        <v>31.75</v>
      </c>
      <c r="M98" s="72">
        <f t="shared" si="13"/>
        <v>32.25</v>
      </c>
      <c r="N98" s="72">
        <f t="shared" si="13"/>
        <v>38.5</v>
      </c>
      <c r="O98" s="72">
        <f t="shared" si="13"/>
        <v>33.25</v>
      </c>
      <c r="P98" s="72">
        <f t="shared" si="13"/>
        <v>17.5</v>
      </c>
      <c r="Q98" s="72">
        <f t="shared" si="13"/>
        <v>34.5</v>
      </c>
      <c r="R98" s="72">
        <f t="shared" si="13"/>
        <v>18.75</v>
      </c>
      <c r="S98" s="72">
        <f t="shared" si="13"/>
        <v>25.75</v>
      </c>
      <c r="T98" s="72">
        <f t="shared" si="13"/>
        <v>24.25</v>
      </c>
      <c r="U98" s="72">
        <f t="shared" si="13"/>
        <v>23.75</v>
      </c>
      <c r="V98" s="72">
        <f t="shared" si="13"/>
        <v>27.75</v>
      </c>
      <c r="W98" s="72">
        <f t="shared" si="12"/>
        <v>23.25</v>
      </c>
      <c r="X98" s="72">
        <f t="shared" si="12"/>
        <v>20.5</v>
      </c>
      <c r="Y98" s="72">
        <f t="shared" si="12"/>
        <v>26.75</v>
      </c>
      <c r="Z98" s="72">
        <f t="shared" si="12"/>
        <v>22.25</v>
      </c>
      <c r="AA98" s="72">
        <f t="shared" si="12"/>
        <v>22.75</v>
      </c>
      <c r="AB98" s="72">
        <f t="shared" si="12"/>
        <v>21.75</v>
      </c>
      <c r="AC98" s="72">
        <f t="shared" si="12"/>
        <v>30</v>
      </c>
    </row>
    <row r="99" spans="1:29">
      <c r="A99" s="80"/>
      <c r="B99" s="53">
        <f t="shared" si="9"/>
        <v>23.75</v>
      </c>
      <c r="D99" s="62" t="str">
        <f t="shared" si="14"/>
        <v>Yt</v>
      </c>
      <c r="F99" s="80">
        <f t="shared" si="15"/>
        <v>0</v>
      </c>
      <c r="H99" s="72">
        <f t="shared" si="13"/>
        <v>37.25</v>
      </c>
      <c r="I99" s="72">
        <f t="shared" si="13"/>
        <v>39.25</v>
      </c>
      <c r="J99" s="72">
        <f t="shared" si="13"/>
        <v>38.25</v>
      </c>
      <c r="K99" s="72">
        <f t="shared" si="13"/>
        <v>33</v>
      </c>
      <c r="L99" s="72">
        <f t="shared" si="13"/>
        <v>32</v>
      </c>
      <c r="M99" s="72">
        <f t="shared" si="13"/>
        <v>32.5</v>
      </c>
      <c r="N99" s="72">
        <f t="shared" si="13"/>
        <v>38.75</v>
      </c>
      <c r="O99" s="72">
        <f t="shared" si="13"/>
        <v>33.5</v>
      </c>
      <c r="P99" s="72">
        <f t="shared" si="13"/>
        <v>17.75</v>
      </c>
      <c r="Q99" s="72">
        <f t="shared" si="13"/>
        <v>34.75</v>
      </c>
      <c r="R99" s="72">
        <f t="shared" si="13"/>
        <v>19</v>
      </c>
      <c r="S99" s="72">
        <f t="shared" si="13"/>
        <v>26</v>
      </c>
      <c r="T99" s="72">
        <f t="shared" si="13"/>
        <v>24.5</v>
      </c>
      <c r="U99" s="72">
        <f t="shared" si="13"/>
        <v>24</v>
      </c>
      <c r="V99" s="72">
        <f t="shared" si="13"/>
        <v>28</v>
      </c>
      <c r="W99" s="72">
        <f t="shared" si="12"/>
        <v>23.5</v>
      </c>
      <c r="X99" s="72">
        <f t="shared" si="12"/>
        <v>20.75</v>
      </c>
      <c r="Y99" s="72">
        <f t="shared" si="12"/>
        <v>27</v>
      </c>
      <c r="Z99" s="72">
        <f t="shared" si="12"/>
        <v>22.5</v>
      </c>
      <c r="AA99" s="72">
        <f t="shared" si="12"/>
        <v>23</v>
      </c>
      <c r="AB99" s="72">
        <f t="shared" si="12"/>
        <v>22</v>
      </c>
      <c r="AC99" s="72">
        <f t="shared" si="12"/>
        <v>30.25</v>
      </c>
    </row>
    <row r="100" spans="1:29">
      <c r="A100" s="80"/>
      <c r="B100" s="53">
        <f t="shared" si="9"/>
        <v>24</v>
      </c>
      <c r="D100" s="62" t="str">
        <f t="shared" si="14"/>
        <v>Yt</v>
      </c>
      <c r="F100" s="80" t="str">
        <f t="shared" si="15"/>
        <v>YB1</v>
      </c>
      <c r="H100" s="72">
        <f t="shared" si="13"/>
        <v>37.5</v>
      </c>
      <c r="I100" s="72">
        <f t="shared" si="13"/>
        <v>17.5</v>
      </c>
      <c r="J100" s="72">
        <f t="shared" si="13"/>
        <v>38.5</v>
      </c>
      <c r="K100" s="72">
        <f t="shared" si="13"/>
        <v>33.25</v>
      </c>
      <c r="L100" s="72">
        <f t="shared" si="13"/>
        <v>32.25</v>
      </c>
      <c r="M100" s="72">
        <f t="shared" si="13"/>
        <v>32.75</v>
      </c>
      <c r="N100" s="72">
        <f t="shared" si="13"/>
        <v>39</v>
      </c>
      <c r="O100" s="72">
        <f t="shared" si="13"/>
        <v>33.75</v>
      </c>
      <c r="P100" s="72">
        <f t="shared" si="13"/>
        <v>18</v>
      </c>
      <c r="Q100" s="72">
        <f t="shared" si="13"/>
        <v>35</v>
      </c>
      <c r="R100" s="72">
        <f t="shared" si="13"/>
        <v>19.25</v>
      </c>
      <c r="S100" s="72">
        <f t="shared" si="13"/>
        <v>26.25</v>
      </c>
      <c r="T100" s="72">
        <f t="shared" si="13"/>
        <v>24.75</v>
      </c>
      <c r="U100" s="72">
        <f t="shared" si="13"/>
        <v>24.25</v>
      </c>
      <c r="V100" s="72">
        <f t="shared" si="13"/>
        <v>28.25</v>
      </c>
      <c r="W100" s="72">
        <f t="shared" si="13"/>
        <v>23.75</v>
      </c>
      <c r="X100" s="72">
        <f t="shared" si="12"/>
        <v>21</v>
      </c>
      <c r="Y100" s="72">
        <f t="shared" si="12"/>
        <v>27.25</v>
      </c>
      <c r="Z100" s="72">
        <f t="shared" si="12"/>
        <v>22.75</v>
      </c>
      <c r="AA100" s="72">
        <f t="shared" si="12"/>
        <v>23.25</v>
      </c>
      <c r="AB100" s="72">
        <f t="shared" si="12"/>
        <v>22.25</v>
      </c>
      <c r="AC100" s="72">
        <f t="shared" si="12"/>
        <v>30.5</v>
      </c>
    </row>
    <row r="101" spans="1:29">
      <c r="A101" s="80" t="s">
        <v>90</v>
      </c>
      <c r="B101" s="53">
        <f t="shared" si="9"/>
        <v>24.25</v>
      </c>
      <c r="D101" s="62" t="str">
        <f t="shared" si="14"/>
        <v>Yt</v>
      </c>
      <c r="F101" s="80">
        <f t="shared" si="15"/>
        <v>0</v>
      </c>
      <c r="H101" s="72">
        <f t="shared" si="13"/>
        <v>37.75</v>
      </c>
      <c r="I101" s="72">
        <f t="shared" si="13"/>
        <v>17.75</v>
      </c>
      <c r="J101" s="72">
        <f t="shared" si="13"/>
        <v>38.75</v>
      </c>
      <c r="K101" s="72">
        <f t="shared" si="13"/>
        <v>33.5</v>
      </c>
      <c r="L101" s="72">
        <f t="shared" si="13"/>
        <v>32.5</v>
      </c>
      <c r="M101" s="72">
        <f t="shared" si="13"/>
        <v>33</v>
      </c>
      <c r="N101" s="72">
        <f t="shared" si="13"/>
        <v>39.25</v>
      </c>
      <c r="O101" s="72">
        <f t="shared" si="13"/>
        <v>34</v>
      </c>
      <c r="P101" s="72">
        <f t="shared" si="13"/>
        <v>18.25</v>
      </c>
      <c r="Q101" s="72">
        <f t="shared" si="13"/>
        <v>35.25</v>
      </c>
      <c r="R101" s="72">
        <f t="shared" si="13"/>
        <v>19.5</v>
      </c>
      <c r="S101" s="72">
        <f t="shared" si="13"/>
        <v>26.5</v>
      </c>
      <c r="T101" s="72">
        <f t="shared" si="13"/>
        <v>25</v>
      </c>
      <c r="U101" s="72">
        <f t="shared" si="13"/>
        <v>24.5</v>
      </c>
      <c r="V101" s="72">
        <f t="shared" si="13"/>
        <v>28.5</v>
      </c>
      <c r="W101" s="72">
        <f t="shared" si="13"/>
        <v>24</v>
      </c>
      <c r="X101" s="72">
        <f t="shared" si="12"/>
        <v>21.25</v>
      </c>
      <c r="Y101" s="72">
        <f t="shared" si="12"/>
        <v>27.5</v>
      </c>
      <c r="Z101" s="72">
        <f t="shared" si="12"/>
        <v>23</v>
      </c>
      <c r="AA101" s="72">
        <f t="shared" si="12"/>
        <v>23.5</v>
      </c>
      <c r="AB101" s="72">
        <f t="shared" si="12"/>
        <v>22.5</v>
      </c>
      <c r="AC101" s="72">
        <f t="shared" si="12"/>
        <v>30.75</v>
      </c>
    </row>
    <row r="102" spans="1:29">
      <c r="A102" s="80"/>
      <c r="B102" s="53">
        <f t="shared" si="9"/>
        <v>24.5</v>
      </c>
      <c r="D102" s="62" t="str">
        <f t="shared" si="14"/>
        <v>SU</v>
      </c>
      <c r="F102" s="80" t="str">
        <f t="shared" si="15"/>
        <v>IM1</v>
      </c>
      <c r="H102" s="72">
        <f t="shared" si="13"/>
        <v>38</v>
      </c>
      <c r="I102" s="72">
        <f t="shared" si="13"/>
        <v>18</v>
      </c>
      <c r="J102" s="72">
        <f t="shared" si="13"/>
        <v>39</v>
      </c>
      <c r="K102" s="72">
        <f t="shared" si="13"/>
        <v>33.75</v>
      </c>
      <c r="L102" s="72">
        <f t="shared" si="13"/>
        <v>32.75</v>
      </c>
      <c r="M102" s="72">
        <f t="shared" si="13"/>
        <v>33.25</v>
      </c>
      <c r="N102" s="72">
        <f t="shared" si="13"/>
        <v>17.5</v>
      </c>
      <c r="O102" s="72">
        <f t="shared" si="13"/>
        <v>34.25</v>
      </c>
      <c r="P102" s="72">
        <f t="shared" si="13"/>
        <v>18.5</v>
      </c>
      <c r="Q102" s="72">
        <f t="shared" si="13"/>
        <v>35.5</v>
      </c>
      <c r="R102" s="72">
        <f t="shared" si="13"/>
        <v>19.75</v>
      </c>
      <c r="S102" s="72">
        <f t="shared" si="13"/>
        <v>26.75</v>
      </c>
      <c r="T102" s="72">
        <f t="shared" si="13"/>
        <v>25.25</v>
      </c>
      <c r="U102" s="72">
        <f t="shared" si="13"/>
        <v>24.75</v>
      </c>
      <c r="V102" s="72">
        <f t="shared" si="13"/>
        <v>28.75</v>
      </c>
      <c r="W102" s="72">
        <f t="shared" si="13"/>
        <v>24.25</v>
      </c>
      <c r="X102" s="72">
        <f t="shared" si="12"/>
        <v>21.5</v>
      </c>
      <c r="Y102" s="72">
        <f t="shared" si="12"/>
        <v>27.75</v>
      </c>
      <c r="Z102" s="72">
        <f t="shared" si="12"/>
        <v>23.25</v>
      </c>
      <c r="AA102" s="72">
        <f t="shared" si="12"/>
        <v>23.75</v>
      </c>
      <c r="AB102" s="72">
        <f t="shared" si="12"/>
        <v>22.75</v>
      </c>
      <c r="AC102" s="72">
        <f t="shared" si="12"/>
        <v>31</v>
      </c>
    </row>
    <row r="103" spans="1:29">
      <c r="A103" s="80"/>
      <c r="B103" s="53">
        <f t="shared" si="9"/>
        <v>24.75</v>
      </c>
      <c r="D103" s="62" t="str">
        <f t="shared" si="14"/>
        <v>SU</v>
      </c>
      <c r="F103" s="80">
        <f t="shared" si="15"/>
        <v>0</v>
      </c>
      <c r="H103" s="72">
        <f t="shared" si="13"/>
        <v>38.25</v>
      </c>
      <c r="I103" s="72">
        <f t="shared" si="13"/>
        <v>18.25</v>
      </c>
      <c r="J103" s="72">
        <f t="shared" si="13"/>
        <v>39.25</v>
      </c>
      <c r="K103" s="72">
        <f t="shared" si="13"/>
        <v>34</v>
      </c>
      <c r="L103" s="72">
        <f t="shared" si="13"/>
        <v>33</v>
      </c>
      <c r="M103" s="72">
        <f t="shared" si="13"/>
        <v>33.5</v>
      </c>
      <c r="N103" s="72">
        <f t="shared" si="13"/>
        <v>17.75</v>
      </c>
      <c r="O103" s="72">
        <f t="shared" si="13"/>
        <v>34.5</v>
      </c>
      <c r="P103" s="72">
        <f t="shared" si="13"/>
        <v>18.75</v>
      </c>
      <c r="Q103" s="72">
        <f t="shared" si="13"/>
        <v>35.75</v>
      </c>
      <c r="R103" s="72">
        <f t="shared" si="13"/>
        <v>20</v>
      </c>
      <c r="S103" s="72">
        <f t="shared" si="13"/>
        <v>27</v>
      </c>
      <c r="T103" s="72">
        <f t="shared" si="13"/>
        <v>25.5</v>
      </c>
      <c r="U103" s="72">
        <f t="shared" si="13"/>
        <v>25</v>
      </c>
      <c r="V103" s="72">
        <f t="shared" si="13"/>
        <v>29</v>
      </c>
      <c r="W103" s="72">
        <f t="shared" si="13"/>
        <v>24.5</v>
      </c>
      <c r="X103" s="72">
        <f t="shared" ref="X103:AC118" si="16">IF(X$2=$F103,17.5,X102+0.25)</f>
        <v>21.75</v>
      </c>
      <c r="Y103" s="72">
        <f t="shared" si="16"/>
        <v>28</v>
      </c>
      <c r="Z103" s="72">
        <f t="shared" si="16"/>
        <v>23.5</v>
      </c>
      <c r="AA103" s="72">
        <f t="shared" si="16"/>
        <v>24</v>
      </c>
      <c r="AB103" s="72">
        <f t="shared" si="16"/>
        <v>23</v>
      </c>
      <c r="AC103" s="72">
        <f t="shared" si="16"/>
        <v>31.25</v>
      </c>
    </row>
    <row r="104" spans="1:29">
      <c r="A104" s="80"/>
      <c r="B104" s="53">
        <f t="shared" si="9"/>
        <v>25</v>
      </c>
      <c r="D104" s="62" t="str">
        <f t="shared" si="14"/>
        <v>SU</v>
      </c>
      <c r="F104" s="80" t="str">
        <f t="shared" si="15"/>
        <v>IB1</v>
      </c>
      <c r="H104" s="72">
        <f t="shared" ref="H104:W119" si="17">IF(H$2=$F104,17.5,H103+0.25)</f>
        <v>38.5</v>
      </c>
      <c r="I104" s="72">
        <f t="shared" si="17"/>
        <v>18.5</v>
      </c>
      <c r="J104" s="72">
        <f t="shared" si="17"/>
        <v>17.5</v>
      </c>
      <c r="K104" s="72">
        <f t="shared" si="17"/>
        <v>34.25</v>
      </c>
      <c r="L104" s="72">
        <f t="shared" si="17"/>
        <v>33.25</v>
      </c>
      <c r="M104" s="72">
        <f t="shared" si="17"/>
        <v>33.75</v>
      </c>
      <c r="N104" s="72">
        <f t="shared" si="17"/>
        <v>18</v>
      </c>
      <c r="O104" s="72">
        <f t="shared" si="17"/>
        <v>34.75</v>
      </c>
      <c r="P104" s="72">
        <f t="shared" si="17"/>
        <v>19</v>
      </c>
      <c r="Q104" s="72">
        <f t="shared" si="17"/>
        <v>36</v>
      </c>
      <c r="R104" s="72">
        <f t="shared" si="17"/>
        <v>20.25</v>
      </c>
      <c r="S104" s="72">
        <f t="shared" si="17"/>
        <v>27.25</v>
      </c>
      <c r="T104" s="72">
        <f t="shared" si="17"/>
        <v>25.75</v>
      </c>
      <c r="U104" s="72">
        <f t="shared" si="17"/>
        <v>25.25</v>
      </c>
      <c r="V104" s="72">
        <f t="shared" si="17"/>
        <v>29.25</v>
      </c>
      <c r="W104" s="72">
        <f t="shared" si="17"/>
        <v>24.75</v>
      </c>
      <c r="X104" s="72">
        <f t="shared" si="16"/>
        <v>22</v>
      </c>
      <c r="Y104" s="72">
        <f t="shared" si="16"/>
        <v>28.25</v>
      </c>
      <c r="Z104" s="72">
        <f t="shared" si="16"/>
        <v>23.75</v>
      </c>
      <c r="AA104" s="72">
        <f t="shared" si="16"/>
        <v>24.25</v>
      </c>
      <c r="AB104" s="72">
        <f t="shared" si="16"/>
        <v>23.25</v>
      </c>
      <c r="AC104" s="72">
        <f t="shared" si="16"/>
        <v>31.5</v>
      </c>
    </row>
    <row r="105" spans="1:29">
      <c r="A105" s="80" t="s">
        <v>91</v>
      </c>
      <c r="B105" s="53">
        <f t="shared" si="9"/>
        <v>25.25</v>
      </c>
      <c r="D105" s="62" t="str">
        <f t="shared" si="14"/>
        <v>SU</v>
      </c>
      <c r="F105" s="80">
        <f t="shared" si="15"/>
        <v>0</v>
      </c>
      <c r="H105" s="72">
        <f t="shared" si="17"/>
        <v>38.75</v>
      </c>
      <c r="I105" s="72">
        <f t="shared" si="17"/>
        <v>18.75</v>
      </c>
      <c r="J105" s="72">
        <f t="shared" si="17"/>
        <v>17.75</v>
      </c>
      <c r="K105" s="72">
        <f t="shared" si="17"/>
        <v>34.5</v>
      </c>
      <c r="L105" s="72">
        <f t="shared" si="17"/>
        <v>33.5</v>
      </c>
      <c r="M105" s="72">
        <f t="shared" si="17"/>
        <v>34</v>
      </c>
      <c r="N105" s="72">
        <f t="shared" si="17"/>
        <v>18.25</v>
      </c>
      <c r="O105" s="72">
        <f t="shared" si="17"/>
        <v>35</v>
      </c>
      <c r="P105" s="72">
        <f t="shared" si="17"/>
        <v>19.25</v>
      </c>
      <c r="Q105" s="72">
        <f t="shared" si="17"/>
        <v>36.25</v>
      </c>
      <c r="R105" s="72">
        <f t="shared" si="17"/>
        <v>20.5</v>
      </c>
      <c r="S105" s="72">
        <f t="shared" si="17"/>
        <v>27.5</v>
      </c>
      <c r="T105" s="72">
        <f t="shared" si="17"/>
        <v>26</v>
      </c>
      <c r="U105" s="72">
        <f t="shared" si="17"/>
        <v>25.5</v>
      </c>
      <c r="V105" s="72">
        <f t="shared" si="17"/>
        <v>29.5</v>
      </c>
      <c r="W105" s="72">
        <f t="shared" si="17"/>
        <v>25</v>
      </c>
      <c r="X105" s="72">
        <f t="shared" si="16"/>
        <v>22.25</v>
      </c>
      <c r="Y105" s="72">
        <f t="shared" si="16"/>
        <v>28.5</v>
      </c>
      <c r="Z105" s="72">
        <f t="shared" si="16"/>
        <v>24</v>
      </c>
      <c r="AA105" s="72">
        <f t="shared" si="16"/>
        <v>24.5</v>
      </c>
      <c r="AB105" s="72">
        <f t="shared" si="16"/>
        <v>23.5</v>
      </c>
      <c r="AC105" s="72">
        <f t="shared" si="16"/>
        <v>31.75</v>
      </c>
    </row>
    <row r="106" spans="1:29">
      <c r="A106" s="80"/>
      <c r="B106" s="53">
        <f t="shared" si="9"/>
        <v>25.5</v>
      </c>
      <c r="D106" s="62" t="str">
        <f t="shared" si="14"/>
        <v>Fö</v>
      </c>
      <c r="F106" s="80">
        <f t="shared" si="15"/>
        <v>0</v>
      </c>
      <c r="H106" s="72">
        <f t="shared" si="17"/>
        <v>39</v>
      </c>
      <c r="I106" s="72">
        <f t="shared" si="17"/>
        <v>19</v>
      </c>
      <c r="J106" s="72">
        <f t="shared" si="17"/>
        <v>18</v>
      </c>
      <c r="K106" s="72">
        <f t="shared" si="17"/>
        <v>34.75</v>
      </c>
      <c r="L106" s="72">
        <f t="shared" si="17"/>
        <v>33.75</v>
      </c>
      <c r="M106" s="72">
        <f t="shared" si="17"/>
        <v>34.25</v>
      </c>
      <c r="N106" s="72">
        <f t="shared" si="17"/>
        <v>18.5</v>
      </c>
      <c r="O106" s="72">
        <f t="shared" si="17"/>
        <v>35.25</v>
      </c>
      <c r="P106" s="72">
        <f t="shared" si="17"/>
        <v>19.5</v>
      </c>
      <c r="Q106" s="72">
        <f t="shared" si="17"/>
        <v>36.5</v>
      </c>
      <c r="R106" s="72">
        <f t="shared" si="17"/>
        <v>20.75</v>
      </c>
      <c r="S106" s="72">
        <f t="shared" si="17"/>
        <v>27.75</v>
      </c>
      <c r="T106" s="72">
        <f t="shared" si="17"/>
        <v>26.25</v>
      </c>
      <c r="U106" s="72">
        <f t="shared" si="17"/>
        <v>25.75</v>
      </c>
      <c r="V106" s="72">
        <f t="shared" si="17"/>
        <v>29.75</v>
      </c>
      <c r="W106" s="72">
        <f t="shared" si="17"/>
        <v>25.25</v>
      </c>
      <c r="X106" s="72">
        <f t="shared" si="16"/>
        <v>22.5</v>
      </c>
      <c r="Y106" s="72">
        <f t="shared" si="16"/>
        <v>28.75</v>
      </c>
      <c r="Z106" s="72">
        <f t="shared" si="16"/>
        <v>24.25</v>
      </c>
      <c r="AA106" s="72">
        <f t="shared" si="16"/>
        <v>24.75</v>
      </c>
      <c r="AB106" s="72">
        <f t="shared" si="16"/>
        <v>23.75</v>
      </c>
      <c r="AC106" s="72">
        <f t="shared" si="16"/>
        <v>32</v>
      </c>
    </row>
    <row r="107" spans="1:29">
      <c r="A107" s="80"/>
      <c r="B107" s="53">
        <f t="shared" si="9"/>
        <v>25.75</v>
      </c>
      <c r="D107" s="62" t="str">
        <f t="shared" si="14"/>
        <v>Fö</v>
      </c>
      <c r="F107" s="80">
        <f t="shared" si="15"/>
        <v>0</v>
      </c>
      <c r="H107" s="72">
        <f t="shared" si="17"/>
        <v>39.25</v>
      </c>
      <c r="I107" s="72">
        <f t="shared" si="17"/>
        <v>19.25</v>
      </c>
      <c r="J107" s="72">
        <f t="shared" si="17"/>
        <v>18.25</v>
      </c>
      <c r="K107" s="72">
        <f t="shared" si="17"/>
        <v>35</v>
      </c>
      <c r="L107" s="72">
        <f t="shared" si="17"/>
        <v>34</v>
      </c>
      <c r="M107" s="72">
        <f t="shared" si="17"/>
        <v>34.5</v>
      </c>
      <c r="N107" s="72">
        <f t="shared" si="17"/>
        <v>18.75</v>
      </c>
      <c r="O107" s="72">
        <f t="shared" si="17"/>
        <v>35.5</v>
      </c>
      <c r="P107" s="72">
        <f t="shared" si="17"/>
        <v>19.75</v>
      </c>
      <c r="Q107" s="72">
        <f t="shared" si="17"/>
        <v>36.75</v>
      </c>
      <c r="R107" s="72">
        <f t="shared" si="17"/>
        <v>21</v>
      </c>
      <c r="S107" s="72">
        <f t="shared" si="17"/>
        <v>28</v>
      </c>
      <c r="T107" s="72">
        <f t="shared" si="17"/>
        <v>26.5</v>
      </c>
      <c r="U107" s="72">
        <f t="shared" si="17"/>
        <v>26</v>
      </c>
      <c r="V107" s="72">
        <f t="shared" si="17"/>
        <v>30</v>
      </c>
      <c r="W107" s="72">
        <f t="shared" si="17"/>
        <v>25.5</v>
      </c>
      <c r="X107" s="72">
        <f t="shared" si="16"/>
        <v>22.75</v>
      </c>
      <c r="Y107" s="72">
        <f t="shared" si="16"/>
        <v>29</v>
      </c>
      <c r="Z107" s="72">
        <f t="shared" si="16"/>
        <v>24.5</v>
      </c>
      <c r="AA107" s="72">
        <f t="shared" si="16"/>
        <v>25</v>
      </c>
      <c r="AB107" s="72">
        <f t="shared" si="16"/>
        <v>24</v>
      </c>
      <c r="AC107" s="72">
        <f t="shared" si="16"/>
        <v>32.25</v>
      </c>
    </row>
    <row r="108" spans="1:29">
      <c r="A108" s="80"/>
      <c r="B108" s="53">
        <f t="shared" si="9"/>
        <v>26</v>
      </c>
      <c r="D108" s="62" t="str">
        <f t="shared" si="14"/>
        <v>Fö</v>
      </c>
      <c r="F108" s="80" t="str">
        <f t="shared" si="15"/>
        <v>MV1</v>
      </c>
      <c r="H108" s="72">
        <f t="shared" si="17"/>
        <v>17.5</v>
      </c>
      <c r="I108" s="72">
        <f t="shared" si="17"/>
        <v>19.5</v>
      </c>
      <c r="J108" s="72">
        <f t="shared" si="17"/>
        <v>18.5</v>
      </c>
      <c r="K108" s="72">
        <f t="shared" si="17"/>
        <v>35.25</v>
      </c>
      <c r="L108" s="72">
        <f t="shared" si="17"/>
        <v>34.25</v>
      </c>
      <c r="M108" s="72">
        <f t="shared" si="17"/>
        <v>34.75</v>
      </c>
      <c r="N108" s="72">
        <f t="shared" si="17"/>
        <v>19</v>
      </c>
      <c r="O108" s="72">
        <f t="shared" si="17"/>
        <v>35.75</v>
      </c>
      <c r="P108" s="72">
        <f t="shared" si="17"/>
        <v>20</v>
      </c>
      <c r="Q108" s="72">
        <f t="shared" si="17"/>
        <v>37</v>
      </c>
      <c r="R108" s="72">
        <f t="shared" si="17"/>
        <v>21.25</v>
      </c>
      <c r="S108" s="72">
        <f t="shared" si="17"/>
        <v>28.25</v>
      </c>
      <c r="T108" s="72">
        <f t="shared" si="17"/>
        <v>26.75</v>
      </c>
      <c r="U108" s="72">
        <f t="shared" si="17"/>
        <v>26.25</v>
      </c>
      <c r="V108" s="72">
        <f t="shared" si="17"/>
        <v>30.25</v>
      </c>
      <c r="W108" s="72">
        <f t="shared" si="17"/>
        <v>25.75</v>
      </c>
      <c r="X108" s="72">
        <f t="shared" si="16"/>
        <v>23</v>
      </c>
      <c r="Y108" s="72">
        <f t="shared" si="16"/>
        <v>29.25</v>
      </c>
      <c r="Z108" s="72">
        <f t="shared" si="16"/>
        <v>24.75</v>
      </c>
      <c r="AA108" s="72">
        <f t="shared" si="16"/>
        <v>25.25</v>
      </c>
      <c r="AB108" s="72">
        <f t="shared" si="16"/>
        <v>24.25</v>
      </c>
      <c r="AC108" s="72">
        <f t="shared" si="16"/>
        <v>32.5</v>
      </c>
    </row>
    <row r="109" spans="1:29">
      <c r="A109" s="80" t="s">
        <v>92</v>
      </c>
      <c r="B109" s="53">
        <f t="shared" si="9"/>
        <v>26.25</v>
      </c>
      <c r="D109" s="62" t="str">
        <f t="shared" si="14"/>
        <v>Fö</v>
      </c>
      <c r="F109" s="80">
        <f t="shared" si="15"/>
        <v>0</v>
      </c>
      <c r="H109" s="72">
        <f t="shared" si="17"/>
        <v>17.75</v>
      </c>
      <c r="I109" s="72">
        <f t="shared" si="17"/>
        <v>19.75</v>
      </c>
      <c r="J109" s="72">
        <f t="shared" si="17"/>
        <v>18.75</v>
      </c>
      <c r="K109" s="72">
        <f t="shared" si="17"/>
        <v>35.5</v>
      </c>
      <c r="L109" s="72">
        <f t="shared" si="17"/>
        <v>34.5</v>
      </c>
      <c r="M109" s="72">
        <f t="shared" si="17"/>
        <v>35</v>
      </c>
      <c r="N109" s="72">
        <f t="shared" si="17"/>
        <v>19.25</v>
      </c>
      <c r="O109" s="72">
        <f t="shared" si="17"/>
        <v>36</v>
      </c>
      <c r="P109" s="72">
        <f t="shared" si="17"/>
        <v>20.25</v>
      </c>
      <c r="Q109" s="72">
        <f t="shared" si="17"/>
        <v>37.25</v>
      </c>
      <c r="R109" s="72">
        <f t="shared" si="17"/>
        <v>21.5</v>
      </c>
      <c r="S109" s="72">
        <f t="shared" si="17"/>
        <v>28.5</v>
      </c>
      <c r="T109" s="72">
        <f t="shared" si="17"/>
        <v>27</v>
      </c>
      <c r="U109" s="72">
        <f t="shared" si="17"/>
        <v>26.5</v>
      </c>
      <c r="V109" s="72">
        <f t="shared" si="17"/>
        <v>30.5</v>
      </c>
      <c r="W109" s="72">
        <f t="shared" si="17"/>
        <v>26</v>
      </c>
      <c r="X109" s="72">
        <f t="shared" si="16"/>
        <v>23.25</v>
      </c>
      <c r="Y109" s="72">
        <f t="shared" si="16"/>
        <v>29.5</v>
      </c>
      <c r="Z109" s="72">
        <f t="shared" si="16"/>
        <v>25</v>
      </c>
      <c r="AA109" s="72">
        <f t="shared" si="16"/>
        <v>25.5</v>
      </c>
      <c r="AB109" s="72">
        <f t="shared" si="16"/>
        <v>24.5</v>
      </c>
      <c r="AC109" s="72">
        <f t="shared" si="16"/>
        <v>32.75</v>
      </c>
    </row>
    <row r="110" spans="1:29">
      <c r="A110" s="80"/>
      <c r="B110" s="53">
        <f t="shared" si="9"/>
        <v>26.5</v>
      </c>
      <c r="D110" s="62" t="str">
        <f t="shared" si="14"/>
        <v>Fö</v>
      </c>
      <c r="F110" s="80">
        <f t="shared" si="15"/>
        <v>0</v>
      </c>
      <c r="H110" s="72">
        <f t="shared" si="17"/>
        <v>18</v>
      </c>
      <c r="I110" s="72">
        <f t="shared" si="17"/>
        <v>20</v>
      </c>
      <c r="J110" s="72">
        <f t="shared" si="17"/>
        <v>19</v>
      </c>
      <c r="K110" s="72">
        <f t="shared" si="17"/>
        <v>35.75</v>
      </c>
      <c r="L110" s="72">
        <f t="shared" si="17"/>
        <v>34.75</v>
      </c>
      <c r="M110" s="72">
        <f t="shared" si="17"/>
        <v>35.25</v>
      </c>
      <c r="N110" s="72">
        <f t="shared" si="17"/>
        <v>19.5</v>
      </c>
      <c r="O110" s="72">
        <f t="shared" si="17"/>
        <v>36.25</v>
      </c>
      <c r="P110" s="72">
        <f t="shared" si="17"/>
        <v>20.5</v>
      </c>
      <c r="Q110" s="72">
        <f t="shared" si="17"/>
        <v>37.5</v>
      </c>
      <c r="R110" s="72">
        <f t="shared" si="17"/>
        <v>21.75</v>
      </c>
      <c r="S110" s="72">
        <f t="shared" si="17"/>
        <v>28.75</v>
      </c>
      <c r="T110" s="72">
        <f t="shared" si="17"/>
        <v>27.25</v>
      </c>
      <c r="U110" s="72">
        <f t="shared" si="17"/>
        <v>26.75</v>
      </c>
      <c r="V110" s="72">
        <f t="shared" si="17"/>
        <v>30.75</v>
      </c>
      <c r="W110" s="72">
        <f t="shared" si="17"/>
        <v>26.25</v>
      </c>
      <c r="X110" s="72">
        <f t="shared" si="16"/>
        <v>23.5</v>
      </c>
      <c r="Y110" s="72">
        <f t="shared" si="16"/>
        <v>29.75</v>
      </c>
      <c r="Z110" s="72">
        <f t="shared" si="16"/>
        <v>25.25</v>
      </c>
      <c r="AA110" s="72">
        <f t="shared" si="16"/>
        <v>25.75</v>
      </c>
      <c r="AB110" s="72">
        <f t="shared" si="16"/>
        <v>24.75</v>
      </c>
      <c r="AC110" s="72">
        <f t="shared" si="16"/>
        <v>33</v>
      </c>
    </row>
    <row r="111" spans="1:29">
      <c r="A111" s="80"/>
      <c r="B111" s="53">
        <f t="shared" si="9"/>
        <v>26.75</v>
      </c>
      <c r="D111" s="62" t="str">
        <f t="shared" si="14"/>
        <v>MV</v>
      </c>
      <c r="F111" s="80">
        <f t="shared" si="15"/>
        <v>0</v>
      </c>
      <c r="H111" s="72">
        <f t="shared" si="17"/>
        <v>18.25</v>
      </c>
      <c r="I111" s="72">
        <f t="shared" si="17"/>
        <v>20.25</v>
      </c>
      <c r="J111" s="72">
        <f t="shared" si="17"/>
        <v>19.25</v>
      </c>
      <c r="K111" s="72">
        <f t="shared" si="17"/>
        <v>36</v>
      </c>
      <c r="L111" s="72">
        <f t="shared" si="17"/>
        <v>35</v>
      </c>
      <c r="M111" s="72">
        <f t="shared" si="17"/>
        <v>35.5</v>
      </c>
      <c r="N111" s="72">
        <f t="shared" si="17"/>
        <v>19.75</v>
      </c>
      <c r="O111" s="72">
        <f t="shared" si="17"/>
        <v>36.5</v>
      </c>
      <c r="P111" s="72">
        <f t="shared" si="17"/>
        <v>20.75</v>
      </c>
      <c r="Q111" s="72">
        <f t="shared" si="17"/>
        <v>37.75</v>
      </c>
      <c r="R111" s="72">
        <f t="shared" si="17"/>
        <v>22</v>
      </c>
      <c r="S111" s="72">
        <f t="shared" si="17"/>
        <v>29</v>
      </c>
      <c r="T111" s="72">
        <f t="shared" si="17"/>
        <v>27.5</v>
      </c>
      <c r="U111" s="72">
        <f t="shared" si="17"/>
        <v>27</v>
      </c>
      <c r="V111" s="72">
        <f t="shared" si="17"/>
        <v>31</v>
      </c>
      <c r="W111" s="72">
        <f t="shared" si="17"/>
        <v>26.5</v>
      </c>
      <c r="X111" s="72">
        <f t="shared" si="16"/>
        <v>23.75</v>
      </c>
      <c r="Y111" s="72">
        <f t="shared" si="16"/>
        <v>30</v>
      </c>
      <c r="Z111" s="72">
        <f t="shared" si="16"/>
        <v>25.5</v>
      </c>
      <c r="AA111" s="72">
        <f t="shared" si="16"/>
        <v>26</v>
      </c>
      <c r="AB111" s="72">
        <f t="shared" si="16"/>
        <v>25</v>
      </c>
      <c r="AC111" s="72">
        <f t="shared" si="16"/>
        <v>33.25</v>
      </c>
    </row>
    <row r="112" spans="1:29">
      <c r="A112" s="80"/>
      <c r="B112" s="53">
        <f t="shared" si="9"/>
        <v>27</v>
      </c>
      <c r="D112" s="62" t="str">
        <f t="shared" si="14"/>
        <v>MV</v>
      </c>
      <c r="F112" s="80">
        <f t="shared" si="15"/>
        <v>0</v>
      </c>
      <c r="H112" s="72">
        <f t="shared" si="17"/>
        <v>18.5</v>
      </c>
      <c r="I112" s="72">
        <f t="shared" si="17"/>
        <v>20.5</v>
      </c>
      <c r="J112" s="72">
        <f t="shared" si="17"/>
        <v>19.5</v>
      </c>
      <c r="K112" s="72">
        <f t="shared" si="17"/>
        <v>36.25</v>
      </c>
      <c r="L112" s="72">
        <f t="shared" si="17"/>
        <v>35.25</v>
      </c>
      <c r="M112" s="72">
        <f t="shared" si="17"/>
        <v>35.75</v>
      </c>
      <c r="N112" s="72">
        <f t="shared" si="17"/>
        <v>20</v>
      </c>
      <c r="O112" s="72">
        <f t="shared" si="17"/>
        <v>36.75</v>
      </c>
      <c r="P112" s="72">
        <f t="shared" si="17"/>
        <v>21</v>
      </c>
      <c r="Q112" s="72">
        <f t="shared" si="17"/>
        <v>38</v>
      </c>
      <c r="R112" s="72">
        <f t="shared" si="17"/>
        <v>22.25</v>
      </c>
      <c r="S112" s="72">
        <f t="shared" si="17"/>
        <v>29.25</v>
      </c>
      <c r="T112" s="72">
        <f t="shared" si="17"/>
        <v>27.75</v>
      </c>
      <c r="U112" s="72">
        <f t="shared" si="17"/>
        <v>27.25</v>
      </c>
      <c r="V112" s="72">
        <f t="shared" si="17"/>
        <v>31.25</v>
      </c>
      <c r="W112" s="72">
        <f t="shared" si="17"/>
        <v>26.75</v>
      </c>
      <c r="X112" s="72">
        <f t="shared" si="16"/>
        <v>24</v>
      </c>
      <c r="Y112" s="72">
        <f t="shared" si="16"/>
        <v>30.25</v>
      </c>
      <c r="Z112" s="72">
        <f t="shared" si="16"/>
        <v>25.75</v>
      </c>
      <c r="AA112" s="72">
        <f t="shared" si="16"/>
        <v>26.25</v>
      </c>
      <c r="AB112" s="72">
        <f t="shared" si="16"/>
        <v>25.25</v>
      </c>
      <c r="AC112" s="72">
        <f t="shared" si="16"/>
        <v>33.5</v>
      </c>
    </row>
    <row r="113" spans="1:29">
      <c r="A113" s="80" t="s">
        <v>93</v>
      </c>
      <c r="B113" s="53">
        <f t="shared" si="9"/>
        <v>27.25</v>
      </c>
      <c r="D113" s="62" t="str">
        <f t="shared" si="14"/>
        <v>MV</v>
      </c>
      <c r="F113" s="80">
        <f t="shared" si="15"/>
        <v>0</v>
      </c>
      <c r="H113" s="72">
        <f t="shared" si="17"/>
        <v>18.75</v>
      </c>
      <c r="I113" s="72">
        <f t="shared" si="17"/>
        <v>20.75</v>
      </c>
      <c r="J113" s="72">
        <f t="shared" si="17"/>
        <v>19.75</v>
      </c>
      <c r="K113" s="72">
        <f t="shared" si="17"/>
        <v>36.5</v>
      </c>
      <c r="L113" s="72">
        <f t="shared" si="17"/>
        <v>35.5</v>
      </c>
      <c r="M113" s="72">
        <f t="shared" si="17"/>
        <v>36</v>
      </c>
      <c r="N113" s="72">
        <f t="shared" si="17"/>
        <v>20.25</v>
      </c>
      <c r="O113" s="72">
        <f t="shared" si="17"/>
        <v>37</v>
      </c>
      <c r="P113" s="72">
        <f t="shared" si="17"/>
        <v>21.25</v>
      </c>
      <c r="Q113" s="72">
        <f t="shared" si="17"/>
        <v>38.25</v>
      </c>
      <c r="R113" s="72">
        <f t="shared" si="17"/>
        <v>22.5</v>
      </c>
      <c r="S113" s="72">
        <f t="shared" si="17"/>
        <v>29.5</v>
      </c>
      <c r="T113" s="72">
        <f t="shared" si="17"/>
        <v>28</v>
      </c>
      <c r="U113" s="72">
        <f t="shared" si="17"/>
        <v>27.5</v>
      </c>
      <c r="V113" s="72">
        <f t="shared" si="17"/>
        <v>31.5</v>
      </c>
      <c r="W113" s="72">
        <f t="shared" si="17"/>
        <v>27</v>
      </c>
      <c r="X113" s="72">
        <f t="shared" si="16"/>
        <v>24.25</v>
      </c>
      <c r="Y113" s="72">
        <f t="shared" si="16"/>
        <v>30.5</v>
      </c>
      <c r="Z113" s="72">
        <f t="shared" si="16"/>
        <v>26</v>
      </c>
      <c r="AA113" s="72">
        <f t="shared" si="16"/>
        <v>26.5</v>
      </c>
      <c r="AB113" s="72">
        <f t="shared" si="16"/>
        <v>25.5</v>
      </c>
      <c r="AC113" s="72">
        <f t="shared" si="16"/>
        <v>33.75</v>
      </c>
    </row>
    <row r="114" spans="1:29">
      <c r="A114" s="80"/>
      <c r="B114" s="53">
        <f t="shared" si="9"/>
        <v>27.5</v>
      </c>
      <c r="D114" s="62" t="str">
        <f t="shared" si="14"/>
        <v>MV</v>
      </c>
      <c r="F114" s="80" t="str">
        <f t="shared" si="15"/>
        <v>FW5</v>
      </c>
      <c r="H114" s="72">
        <f t="shared" si="17"/>
        <v>19</v>
      </c>
      <c r="I114" s="72">
        <f t="shared" si="17"/>
        <v>21</v>
      </c>
      <c r="J114" s="72">
        <f t="shared" si="17"/>
        <v>20</v>
      </c>
      <c r="K114" s="72">
        <f t="shared" si="17"/>
        <v>36.75</v>
      </c>
      <c r="L114" s="72">
        <f t="shared" si="17"/>
        <v>35.75</v>
      </c>
      <c r="M114" s="72">
        <f t="shared" si="17"/>
        <v>36.25</v>
      </c>
      <c r="N114" s="72">
        <f t="shared" si="17"/>
        <v>20.5</v>
      </c>
      <c r="O114" s="72">
        <f t="shared" si="17"/>
        <v>37.25</v>
      </c>
      <c r="P114" s="72">
        <f t="shared" si="17"/>
        <v>21.5</v>
      </c>
      <c r="Q114" s="72">
        <f t="shared" si="17"/>
        <v>38.5</v>
      </c>
      <c r="R114" s="72">
        <f t="shared" si="17"/>
        <v>22.75</v>
      </c>
      <c r="S114" s="72">
        <f t="shared" si="17"/>
        <v>29.75</v>
      </c>
      <c r="T114" s="72">
        <f t="shared" si="17"/>
        <v>28.25</v>
      </c>
      <c r="U114" s="72">
        <f t="shared" si="17"/>
        <v>27.75</v>
      </c>
      <c r="V114" s="72">
        <f t="shared" si="17"/>
        <v>31.75</v>
      </c>
      <c r="W114" s="72">
        <f t="shared" si="17"/>
        <v>27.25</v>
      </c>
      <c r="X114" s="72">
        <f t="shared" si="16"/>
        <v>24.5</v>
      </c>
      <c r="Y114" s="72">
        <f t="shared" si="16"/>
        <v>30.75</v>
      </c>
      <c r="Z114" s="72">
        <f t="shared" si="16"/>
        <v>26.25</v>
      </c>
      <c r="AA114" s="72">
        <f t="shared" si="16"/>
        <v>17.5</v>
      </c>
      <c r="AB114" s="72">
        <f t="shared" si="16"/>
        <v>25.75</v>
      </c>
      <c r="AC114" s="72">
        <f t="shared" si="16"/>
        <v>34</v>
      </c>
    </row>
    <row r="115" spans="1:29">
      <c r="A115" s="80"/>
      <c r="B115" s="53">
        <f t="shared" si="9"/>
        <v>27.75</v>
      </c>
      <c r="D115" s="62" t="str">
        <f t="shared" si="14"/>
        <v>MV</v>
      </c>
      <c r="F115" s="80">
        <f t="shared" si="15"/>
        <v>0</v>
      </c>
      <c r="H115" s="72">
        <f t="shared" si="17"/>
        <v>19.25</v>
      </c>
      <c r="I115" s="72">
        <f t="shared" si="17"/>
        <v>21.25</v>
      </c>
      <c r="J115" s="72">
        <f t="shared" si="17"/>
        <v>20.25</v>
      </c>
      <c r="K115" s="72">
        <f t="shared" si="17"/>
        <v>37</v>
      </c>
      <c r="L115" s="72">
        <f t="shared" si="17"/>
        <v>36</v>
      </c>
      <c r="M115" s="72">
        <f t="shared" si="17"/>
        <v>36.5</v>
      </c>
      <c r="N115" s="72">
        <f t="shared" si="17"/>
        <v>20.75</v>
      </c>
      <c r="O115" s="72">
        <f t="shared" si="17"/>
        <v>37.5</v>
      </c>
      <c r="P115" s="72">
        <f t="shared" si="17"/>
        <v>21.75</v>
      </c>
      <c r="Q115" s="72">
        <f t="shared" si="17"/>
        <v>38.75</v>
      </c>
      <c r="R115" s="72">
        <f t="shared" si="17"/>
        <v>23</v>
      </c>
      <c r="S115" s="72">
        <f t="shared" si="17"/>
        <v>30</v>
      </c>
      <c r="T115" s="72">
        <f t="shared" si="17"/>
        <v>28.5</v>
      </c>
      <c r="U115" s="72">
        <f t="shared" si="17"/>
        <v>28</v>
      </c>
      <c r="V115" s="72">
        <f t="shared" si="17"/>
        <v>32</v>
      </c>
      <c r="W115" s="72">
        <f t="shared" si="17"/>
        <v>27.5</v>
      </c>
      <c r="X115" s="72">
        <f t="shared" si="16"/>
        <v>24.75</v>
      </c>
      <c r="Y115" s="72">
        <f t="shared" si="16"/>
        <v>31</v>
      </c>
      <c r="Z115" s="72">
        <f t="shared" si="16"/>
        <v>26.5</v>
      </c>
      <c r="AA115" s="72">
        <f t="shared" si="16"/>
        <v>17.75</v>
      </c>
      <c r="AB115" s="72">
        <f t="shared" si="16"/>
        <v>26</v>
      </c>
      <c r="AC115" s="72">
        <f t="shared" si="16"/>
        <v>34.25</v>
      </c>
    </row>
    <row r="116" spans="1:29">
      <c r="A116" s="80"/>
      <c r="B116" s="53">
        <f t="shared" si="9"/>
        <v>28</v>
      </c>
      <c r="D116" s="62" t="str">
        <f t="shared" si="14"/>
        <v>MV</v>
      </c>
      <c r="F116" s="80" t="str">
        <f t="shared" si="15"/>
        <v>FW6</v>
      </c>
      <c r="H116" s="72">
        <f t="shared" si="17"/>
        <v>19.5</v>
      </c>
      <c r="I116" s="72">
        <f t="shared" si="17"/>
        <v>21.5</v>
      </c>
      <c r="J116" s="72">
        <f t="shared" si="17"/>
        <v>20.5</v>
      </c>
      <c r="K116" s="72">
        <f t="shared" si="17"/>
        <v>37.25</v>
      </c>
      <c r="L116" s="72">
        <f t="shared" si="17"/>
        <v>36.25</v>
      </c>
      <c r="M116" s="72">
        <f t="shared" si="17"/>
        <v>36.75</v>
      </c>
      <c r="N116" s="72">
        <f t="shared" si="17"/>
        <v>21</v>
      </c>
      <c r="O116" s="72">
        <f t="shared" si="17"/>
        <v>37.75</v>
      </c>
      <c r="P116" s="72">
        <f t="shared" si="17"/>
        <v>22</v>
      </c>
      <c r="Q116" s="72">
        <f t="shared" si="17"/>
        <v>39</v>
      </c>
      <c r="R116" s="72">
        <f t="shared" si="17"/>
        <v>23.25</v>
      </c>
      <c r="S116" s="72">
        <f t="shared" si="17"/>
        <v>30.25</v>
      </c>
      <c r="T116" s="72">
        <f t="shared" si="17"/>
        <v>28.75</v>
      </c>
      <c r="U116" s="72">
        <f t="shared" si="17"/>
        <v>28.25</v>
      </c>
      <c r="V116" s="72">
        <f t="shared" si="17"/>
        <v>32.25</v>
      </c>
      <c r="W116" s="72">
        <f t="shared" si="17"/>
        <v>27.75</v>
      </c>
      <c r="X116" s="72">
        <f t="shared" si="16"/>
        <v>25</v>
      </c>
      <c r="Y116" s="72">
        <f t="shared" si="16"/>
        <v>31.25</v>
      </c>
      <c r="Z116" s="72">
        <f t="shared" si="16"/>
        <v>17.5</v>
      </c>
      <c r="AA116" s="72">
        <f t="shared" si="16"/>
        <v>18</v>
      </c>
      <c r="AB116" s="72">
        <f t="shared" si="16"/>
        <v>26.25</v>
      </c>
      <c r="AC116" s="72">
        <f t="shared" si="16"/>
        <v>34.5</v>
      </c>
    </row>
    <row r="117" spans="1:29">
      <c r="A117" s="80" t="s">
        <v>94</v>
      </c>
      <c r="B117" s="53">
        <f t="shared" si="9"/>
        <v>28.25</v>
      </c>
      <c r="D117" s="62" t="str">
        <f t="shared" si="14"/>
        <v>MV</v>
      </c>
      <c r="F117" s="80">
        <f t="shared" si="15"/>
        <v>0</v>
      </c>
      <c r="H117" s="72">
        <f t="shared" si="17"/>
        <v>19.75</v>
      </c>
      <c r="I117" s="72">
        <f t="shared" si="17"/>
        <v>21.75</v>
      </c>
      <c r="J117" s="72">
        <f t="shared" si="17"/>
        <v>20.75</v>
      </c>
      <c r="K117" s="72">
        <f t="shared" si="17"/>
        <v>37.5</v>
      </c>
      <c r="L117" s="72">
        <f t="shared" si="17"/>
        <v>36.5</v>
      </c>
      <c r="M117" s="72">
        <f t="shared" si="17"/>
        <v>37</v>
      </c>
      <c r="N117" s="72">
        <f t="shared" si="17"/>
        <v>21.25</v>
      </c>
      <c r="O117" s="72">
        <f t="shared" si="17"/>
        <v>38</v>
      </c>
      <c r="P117" s="72">
        <f t="shared" si="17"/>
        <v>22.25</v>
      </c>
      <c r="Q117" s="72">
        <f t="shared" si="17"/>
        <v>39.25</v>
      </c>
      <c r="R117" s="72">
        <f t="shared" si="17"/>
        <v>23.5</v>
      </c>
      <c r="S117" s="72">
        <f t="shared" si="17"/>
        <v>30.5</v>
      </c>
      <c r="T117" s="72">
        <f t="shared" si="17"/>
        <v>29</v>
      </c>
      <c r="U117" s="72">
        <f t="shared" si="17"/>
        <v>28.5</v>
      </c>
      <c r="V117" s="72">
        <f t="shared" si="17"/>
        <v>32.5</v>
      </c>
      <c r="W117" s="72">
        <f t="shared" si="17"/>
        <v>28</v>
      </c>
      <c r="X117" s="72">
        <f t="shared" si="16"/>
        <v>25.25</v>
      </c>
      <c r="Y117" s="72">
        <f t="shared" si="16"/>
        <v>31.5</v>
      </c>
      <c r="Z117" s="72">
        <f t="shared" si="16"/>
        <v>17.75</v>
      </c>
      <c r="AA117" s="72">
        <f t="shared" si="16"/>
        <v>18.25</v>
      </c>
      <c r="AB117" s="72">
        <f t="shared" si="16"/>
        <v>26.5</v>
      </c>
      <c r="AC117" s="72">
        <f t="shared" si="16"/>
        <v>34.75</v>
      </c>
    </row>
    <row r="118" spans="1:29">
      <c r="A118" s="80"/>
      <c r="B118" s="53">
        <f t="shared" si="9"/>
        <v>28.5</v>
      </c>
      <c r="D118" s="62" t="str">
        <f t="shared" si="14"/>
        <v>Må</v>
      </c>
      <c r="F118" s="80" t="str">
        <f t="shared" si="15"/>
        <v>FW2</v>
      </c>
      <c r="H118" s="72">
        <f t="shared" si="17"/>
        <v>20</v>
      </c>
      <c r="I118" s="72">
        <f t="shared" si="17"/>
        <v>22</v>
      </c>
      <c r="J118" s="72">
        <f t="shared" si="17"/>
        <v>21</v>
      </c>
      <c r="K118" s="72">
        <f t="shared" si="17"/>
        <v>37.75</v>
      </c>
      <c r="L118" s="72">
        <f t="shared" si="17"/>
        <v>36.75</v>
      </c>
      <c r="M118" s="72">
        <f t="shared" si="17"/>
        <v>37.25</v>
      </c>
      <c r="N118" s="72">
        <f t="shared" si="17"/>
        <v>21.5</v>
      </c>
      <c r="O118" s="72">
        <f t="shared" si="17"/>
        <v>38.25</v>
      </c>
      <c r="P118" s="72">
        <f t="shared" si="17"/>
        <v>22.5</v>
      </c>
      <c r="Q118" s="72">
        <f t="shared" si="17"/>
        <v>17.5</v>
      </c>
      <c r="R118" s="72">
        <f t="shared" si="17"/>
        <v>23.75</v>
      </c>
      <c r="S118" s="72">
        <f t="shared" si="17"/>
        <v>30.75</v>
      </c>
      <c r="T118" s="72">
        <f t="shared" si="17"/>
        <v>29.25</v>
      </c>
      <c r="U118" s="72">
        <f t="shared" si="17"/>
        <v>28.75</v>
      </c>
      <c r="V118" s="72">
        <f t="shared" si="17"/>
        <v>32.75</v>
      </c>
      <c r="W118" s="72">
        <f t="shared" si="17"/>
        <v>28.25</v>
      </c>
      <c r="X118" s="72">
        <f t="shared" si="16"/>
        <v>25.5</v>
      </c>
      <c r="Y118" s="72">
        <f t="shared" si="16"/>
        <v>31.75</v>
      </c>
      <c r="Z118" s="72">
        <f t="shared" si="16"/>
        <v>18</v>
      </c>
      <c r="AA118" s="72">
        <f t="shared" si="16"/>
        <v>18.5</v>
      </c>
      <c r="AB118" s="72">
        <f t="shared" si="16"/>
        <v>26.75</v>
      </c>
      <c r="AC118" s="72">
        <f t="shared" si="16"/>
        <v>35</v>
      </c>
    </row>
    <row r="119" spans="1:29">
      <c r="A119" s="80"/>
      <c r="B119" s="53">
        <f t="shared" si="9"/>
        <v>28.75</v>
      </c>
      <c r="D119" s="62" t="str">
        <f t="shared" si="14"/>
        <v>Må</v>
      </c>
      <c r="F119" s="80">
        <f t="shared" si="15"/>
        <v>0</v>
      </c>
      <c r="H119" s="72">
        <f t="shared" si="17"/>
        <v>20.25</v>
      </c>
      <c r="I119" s="72">
        <f t="shared" si="17"/>
        <v>22.25</v>
      </c>
      <c r="J119" s="72">
        <f t="shared" si="17"/>
        <v>21.25</v>
      </c>
      <c r="K119" s="72">
        <f t="shared" si="17"/>
        <v>38</v>
      </c>
      <c r="L119" s="72">
        <f t="shared" si="17"/>
        <v>37</v>
      </c>
      <c r="M119" s="72">
        <f t="shared" si="17"/>
        <v>37.5</v>
      </c>
      <c r="N119" s="72">
        <f t="shared" si="17"/>
        <v>21.75</v>
      </c>
      <c r="O119" s="72">
        <f t="shared" si="17"/>
        <v>38.5</v>
      </c>
      <c r="P119" s="72">
        <f t="shared" si="17"/>
        <v>22.75</v>
      </c>
      <c r="Q119" s="72">
        <f t="shared" si="17"/>
        <v>17.75</v>
      </c>
      <c r="R119" s="72">
        <f t="shared" si="17"/>
        <v>24</v>
      </c>
      <c r="S119" s="72">
        <f t="shared" si="17"/>
        <v>31</v>
      </c>
      <c r="T119" s="72">
        <f t="shared" si="17"/>
        <v>29.5</v>
      </c>
      <c r="U119" s="72">
        <f t="shared" si="17"/>
        <v>29</v>
      </c>
      <c r="V119" s="72">
        <f t="shared" si="17"/>
        <v>33</v>
      </c>
      <c r="W119" s="72">
        <f t="shared" ref="V119:AC134" si="18">IF(W$2=$F119,17.5,W118+0.25)</f>
        <v>28.5</v>
      </c>
      <c r="X119" s="72">
        <f t="shared" si="18"/>
        <v>25.75</v>
      </c>
      <c r="Y119" s="72">
        <f t="shared" si="18"/>
        <v>32</v>
      </c>
      <c r="Z119" s="72">
        <f t="shared" si="18"/>
        <v>18.25</v>
      </c>
      <c r="AA119" s="72">
        <f t="shared" si="18"/>
        <v>18.75</v>
      </c>
      <c r="AB119" s="72">
        <f t="shared" si="18"/>
        <v>27</v>
      </c>
      <c r="AC119" s="72">
        <f t="shared" si="18"/>
        <v>35.25</v>
      </c>
    </row>
    <row r="120" spans="1:29">
      <c r="A120" s="80"/>
      <c r="B120" s="53">
        <f t="shared" si="9"/>
        <v>29</v>
      </c>
      <c r="D120" s="62" t="str">
        <f t="shared" si="14"/>
        <v>Må</v>
      </c>
      <c r="F120" s="80">
        <f t="shared" si="15"/>
        <v>0</v>
      </c>
      <c r="H120" s="72">
        <f t="shared" ref="H120:W135" si="19">IF(H$2=$F120,17.5,H119+0.25)</f>
        <v>20.5</v>
      </c>
      <c r="I120" s="72">
        <f t="shared" si="19"/>
        <v>22.5</v>
      </c>
      <c r="J120" s="72">
        <f t="shared" si="19"/>
        <v>21.5</v>
      </c>
      <c r="K120" s="72">
        <f t="shared" si="19"/>
        <v>38.25</v>
      </c>
      <c r="L120" s="72">
        <f t="shared" si="19"/>
        <v>37.25</v>
      </c>
      <c r="M120" s="72">
        <f t="shared" si="19"/>
        <v>37.75</v>
      </c>
      <c r="N120" s="72">
        <f t="shared" si="19"/>
        <v>22</v>
      </c>
      <c r="O120" s="72">
        <f t="shared" si="19"/>
        <v>38.75</v>
      </c>
      <c r="P120" s="72">
        <f t="shared" si="19"/>
        <v>23</v>
      </c>
      <c r="Q120" s="72">
        <f t="shared" si="19"/>
        <v>18</v>
      </c>
      <c r="R120" s="72">
        <f t="shared" si="19"/>
        <v>24.25</v>
      </c>
      <c r="S120" s="72">
        <f t="shared" si="19"/>
        <v>31.25</v>
      </c>
      <c r="T120" s="72">
        <f t="shared" si="19"/>
        <v>29.75</v>
      </c>
      <c r="U120" s="72">
        <f t="shared" si="19"/>
        <v>29.25</v>
      </c>
      <c r="V120" s="72">
        <f t="shared" si="18"/>
        <v>33.25</v>
      </c>
      <c r="W120" s="72">
        <f t="shared" si="18"/>
        <v>28.75</v>
      </c>
      <c r="X120" s="72">
        <f t="shared" si="18"/>
        <v>26</v>
      </c>
      <c r="Y120" s="72">
        <f t="shared" si="18"/>
        <v>32.25</v>
      </c>
      <c r="Z120" s="72">
        <f t="shared" si="18"/>
        <v>18.5</v>
      </c>
      <c r="AA120" s="72">
        <f t="shared" si="18"/>
        <v>19</v>
      </c>
      <c r="AB120" s="72">
        <f t="shared" si="18"/>
        <v>27.25</v>
      </c>
      <c r="AC120" s="72">
        <f t="shared" si="18"/>
        <v>35.5</v>
      </c>
    </row>
    <row r="121" spans="1:29">
      <c r="A121" s="80" t="s">
        <v>95</v>
      </c>
      <c r="B121" s="53">
        <f t="shared" si="9"/>
        <v>29.25</v>
      </c>
      <c r="D121" s="62" t="str">
        <f t="shared" si="14"/>
        <v>Må</v>
      </c>
      <c r="F121" s="80">
        <f t="shared" si="15"/>
        <v>0</v>
      </c>
      <c r="H121" s="72">
        <f t="shared" si="19"/>
        <v>20.75</v>
      </c>
      <c r="I121" s="72">
        <f t="shared" si="19"/>
        <v>22.75</v>
      </c>
      <c r="J121" s="72">
        <f t="shared" si="19"/>
        <v>21.75</v>
      </c>
      <c r="K121" s="72">
        <f t="shared" si="19"/>
        <v>38.5</v>
      </c>
      <c r="L121" s="72">
        <f t="shared" si="19"/>
        <v>37.5</v>
      </c>
      <c r="M121" s="72">
        <f t="shared" si="19"/>
        <v>38</v>
      </c>
      <c r="N121" s="72">
        <f t="shared" si="19"/>
        <v>22.25</v>
      </c>
      <c r="O121" s="72">
        <f t="shared" si="19"/>
        <v>39</v>
      </c>
      <c r="P121" s="72">
        <f t="shared" si="19"/>
        <v>23.25</v>
      </c>
      <c r="Q121" s="72">
        <f t="shared" si="19"/>
        <v>18.25</v>
      </c>
      <c r="R121" s="72">
        <f t="shared" si="19"/>
        <v>24.5</v>
      </c>
      <c r="S121" s="72">
        <f t="shared" si="19"/>
        <v>31.5</v>
      </c>
      <c r="T121" s="72">
        <f t="shared" si="19"/>
        <v>30</v>
      </c>
      <c r="U121" s="72">
        <f t="shared" si="19"/>
        <v>29.5</v>
      </c>
      <c r="V121" s="72">
        <f t="shared" si="18"/>
        <v>33.5</v>
      </c>
      <c r="W121" s="72">
        <f t="shared" si="18"/>
        <v>29</v>
      </c>
      <c r="X121" s="72">
        <f t="shared" si="18"/>
        <v>26.25</v>
      </c>
      <c r="Y121" s="72">
        <f t="shared" si="18"/>
        <v>32.5</v>
      </c>
      <c r="Z121" s="72">
        <f t="shared" si="18"/>
        <v>18.75</v>
      </c>
      <c r="AA121" s="72">
        <f t="shared" si="18"/>
        <v>19.25</v>
      </c>
      <c r="AB121" s="72">
        <f t="shared" si="18"/>
        <v>27.5</v>
      </c>
      <c r="AC121" s="72">
        <f t="shared" si="18"/>
        <v>35.75</v>
      </c>
    </row>
    <row r="122" spans="1:29">
      <c r="A122" s="80"/>
      <c r="B122" s="53">
        <f t="shared" si="9"/>
        <v>29.5</v>
      </c>
      <c r="D122" s="62" t="str">
        <f t="shared" si="14"/>
        <v>Må</v>
      </c>
      <c r="F122" s="80">
        <f t="shared" si="15"/>
        <v>0</v>
      </c>
      <c r="H122" s="72">
        <f t="shared" si="19"/>
        <v>21</v>
      </c>
      <c r="I122" s="72">
        <f t="shared" si="19"/>
        <v>23</v>
      </c>
      <c r="J122" s="72">
        <f t="shared" si="19"/>
        <v>22</v>
      </c>
      <c r="K122" s="72">
        <f t="shared" si="19"/>
        <v>38.75</v>
      </c>
      <c r="L122" s="72">
        <f t="shared" si="19"/>
        <v>37.75</v>
      </c>
      <c r="M122" s="72">
        <f t="shared" si="19"/>
        <v>38.25</v>
      </c>
      <c r="N122" s="72">
        <f t="shared" si="19"/>
        <v>22.5</v>
      </c>
      <c r="O122" s="72">
        <f t="shared" si="19"/>
        <v>39.25</v>
      </c>
      <c r="P122" s="72">
        <f t="shared" si="19"/>
        <v>23.5</v>
      </c>
      <c r="Q122" s="72">
        <f t="shared" si="19"/>
        <v>18.5</v>
      </c>
      <c r="R122" s="72">
        <f t="shared" si="19"/>
        <v>24.75</v>
      </c>
      <c r="S122" s="72">
        <f t="shared" si="19"/>
        <v>31.75</v>
      </c>
      <c r="T122" s="72">
        <f t="shared" si="19"/>
        <v>30.25</v>
      </c>
      <c r="U122" s="72">
        <f t="shared" si="19"/>
        <v>29.75</v>
      </c>
      <c r="V122" s="72">
        <f t="shared" si="18"/>
        <v>33.75</v>
      </c>
      <c r="W122" s="72">
        <f t="shared" si="18"/>
        <v>29.25</v>
      </c>
      <c r="X122" s="72">
        <f t="shared" si="18"/>
        <v>26.5</v>
      </c>
      <c r="Y122" s="72">
        <f t="shared" si="18"/>
        <v>32.75</v>
      </c>
      <c r="Z122" s="72">
        <f t="shared" si="18"/>
        <v>19</v>
      </c>
      <c r="AA122" s="72">
        <f t="shared" si="18"/>
        <v>19.5</v>
      </c>
      <c r="AB122" s="72">
        <f t="shared" si="18"/>
        <v>27.75</v>
      </c>
      <c r="AC122" s="72">
        <f t="shared" si="18"/>
        <v>36</v>
      </c>
    </row>
    <row r="123" spans="1:29">
      <c r="A123" s="80"/>
      <c r="B123" s="53">
        <f t="shared" si="9"/>
        <v>29.75</v>
      </c>
      <c r="D123" s="62" t="str">
        <f t="shared" si="14"/>
        <v>SU</v>
      </c>
      <c r="F123" s="80" t="str">
        <f t="shared" si="15"/>
        <v>IM2</v>
      </c>
      <c r="H123" s="72">
        <f t="shared" si="19"/>
        <v>21.25</v>
      </c>
      <c r="I123" s="72">
        <f t="shared" si="19"/>
        <v>23.25</v>
      </c>
      <c r="J123" s="72">
        <f t="shared" si="19"/>
        <v>22.25</v>
      </c>
      <c r="K123" s="72">
        <f t="shared" si="19"/>
        <v>39</v>
      </c>
      <c r="L123" s="72">
        <f t="shared" si="19"/>
        <v>38</v>
      </c>
      <c r="M123" s="72">
        <f t="shared" si="19"/>
        <v>38.5</v>
      </c>
      <c r="N123" s="72">
        <f t="shared" si="19"/>
        <v>22.75</v>
      </c>
      <c r="O123" s="72">
        <f t="shared" si="19"/>
        <v>17.5</v>
      </c>
      <c r="P123" s="72">
        <f t="shared" si="19"/>
        <v>23.75</v>
      </c>
      <c r="Q123" s="72">
        <f t="shared" si="19"/>
        <v>18.75</v>
      </c>
      <c r="R123" s="72">
        <f t="shared" si="19"/>
        <v>25</v>
      </c>
      <c r="S123" s="72">
        <f t="shared" si="19"/>
        <v>32</v>
      </c>
      <c r="T123" s="72">
        <f t="shared" si="19"/>
        <v>30.5</v>
      </c>
      <c r="U123" s="72">
        <f t="shared" si="19"/>
        <v>30</v>
      </c>
      <c r="V123" s="72">
        <f t="shared" si="18"/>
        <v>34</v>
      </c>
      <c r="W123" s="72">
        <f t="shared" si="18"/>
        <v>29.5</v>
      </c>
      <c r="X123" s="72">
        <f t="shared" si="18"/>
        <v>26.75</v>
      </c>
      <c r="Y123" s="72">
        <f t="shared" si="18"/>
        <v>33</v>
      </c>
      <c r="Z123" s="72">
        <f t="shared" si="18"/>
        <v>19.25</v>
      </c>
      <c r="AA123" s="72">
        <f t="shared" si="18"/>
        <v>19.75</v>
      </c>
      <c r="AB123" s="72">
        <f t="shared" si="18"/>
        <v>28</v>
      </c>
      <c r="AC123" s="72">
        <f t="shared" si="18"/>
        <v>36.25</v>
      </c>
    </row>
    <row r="124" spans="1:29">
      <c r="A124" s="80"/>
      <c r="B124" s="53">
        <f t="shared" si="9"/>
        <v>30</v>
      </c>
      <c r="D124" s="62" t="str">
        <f t="shared" si="14"/>
        <v>SU</v>
      </c>
      <c r="F124" s="80">
        <f t="shared" si="15"/>
        <v>0</v>
      </c>
      <c r="H124" s="72">
        <f t="shared" si="19"/>
        <v>21.5</v>
      </c>
      <c r="I124" s="72">
        <f t="shared" si="19"/>
        <v>23.5</v>
      </c>
      <c r="J124" s="72">
        <f t="shared" si="19"/>
        <v>22.5</v>
      </c>
      <c r="K124" s="72">
        <f t="shared" si="19"/>
        <v>39.25</v>
      </c>
      <c r="L124" s="72">
        <f t="shared" si="19"/>
        <v>38.25</v>
      </c>
      <c r="M124" s="72">
        <f t="shared" si="19"/>
        <v>38.75</v>
      </c>
      <c r="N124" s="72">
        <f t="shared" si="19"/>
        <v>23</v>
      </c>
      <c r="O124" s="72">
        <f t="shared" si="19"/>
        <v>17.75</v>
      </c>
      <c r="P124" s="72">
        <f t="shared" si="19"/>
        <v>24</v>
      </c>
      <c r="Q124" s="72">
        <f t="shared" si="19"/>
        <v>19</v>
      </c>
      <c r="R124" s="72">
        <f t="shared" si="19"/>
        <v>25.25</v>
      </c>
      <c r="S124" s="72">
        <f t="shared" si="19"/>
        <v>32.25</v>
      </c>
      <c r="T124" s="72">
        <f t="shared" si="19"/>
        <v>30.75</v>
      </c>
      <c r="U124" s="72">
        <f t="shared" si="19"/>
        <v>30.25</v>
      </c>
      <c r="V124" s="72">
        <f t="shared" si="18"/>
        <v>34.25</v>
      </c>
      <c r="W124" s="72">
        <f t="shared" si="18"/>
        <v>29.75</v>
      </c>
      <c r="X124" s="72">
        <f t="shared" si="18"/>
        <v>27</v>
      </c>
      <c r="Y124" s="72">
        <f t="shared" si="18"/>
        <v>33.25</v>
      </c>
      <c r="Z124" s="72">
        <f t="shared" si="18"/>
        <v>19.5</v>
      </c>
      <c r="AA124" s="72">
        <f t="shared" si="18"/>
        <v>20</v>
      </c>
      <c r="AB124" s="72">
        <f t="shared" si="18"/>
        <v>28.25</v>
      </c>
      <c r="AC124" s="72">
        <f t="shared" si="18"/>
        <v>36.5</v>
      </c>
    </row>
    <row r="125" spans="1:29">
      <c r="A125" s="80" t="s">
        <v>96</v>
      </c>
      <c r="B125" s="53">
        <f t="shared" si="9"/>
        <v>30.25</v>
      </c>
      <c r="D125" s="62" t="str">
        <f t="shared" si="14"/>
        <v>SU</v>
      </c>
      <c r="F125" s="80" t="str">
        <f t="shared" si="15"/>
        <v>IB2</v>
      </c>
      <c r="H125" s="72">
        <f t="shared" si="19"/>
        <v>21.75</v>
      </c>
      <c r="I125" s="72">
        <f t="shared" si="19"/>
        <v>23.75</v>
      </c>
      <c r="J125" s="72">
        <f t="shared" si="19"/>
        <v>22.75</v>
      </c>
      <c r="K125" s="72">
        <f t="shared" si="19"/>
        <v>17.5</v>
      </c>
      <c r="L125" s="72">
        <f t="shared" si="19"/>
        <v>38.5</v>
      </c>
      <c r="M125" s="72">
        <f t="shared" si="19"/>
        <v>39</v>
      </c>
      <c r="N125" s="72">
        <f t="shared" si="19"/>
        <v>23.25</v>
      </c>
      <c r="O125" s="72">
        <f t="shared" si="19"/>
        <v>18</v>
      </c>
      <c r="P125" s="72">
        <f t="shared" si="19"/>
        <v>24.25</v>
      </c>
      <c r="Q125" s="72">
        <f t="shared" si="19"/>
        <v>19.25</v>
      </c>
      <c r="R125" s="72">
        <f t="shared" si="19"/>
        <v>25.5</v>
      </c>
      <c r="S125" s="72">
        <f t="shared" si="19"/>
        <v>32.5</v>
      </c>
      <c r="T125" s="72">
        <f t="shared" si="19"/>
        <v>31</v>
      </c>
      <c r="U125" s="72">
        <f t="shared" si="19"/>
        <v>30.5</v>
      </c>
      <c r="V125" s="72">
        <f t="shared" si="18"/>
        <v>34.5</v>
      </c>
      <c r="W125" s="72">
        <f t="shared" si="18"/>
        <v>30</v>
      </c>
      <c r="X125" s="72">
        <f t="shared" si="18"/>
        <v>27.25</v>
      </c>
      <c r="Y125" s="72">
        <f t="shared" si="18"/>
        <v>33.5</v>
      </c>
      <c r="Z125" s="72">
        <f t="shared" si="18"/>
        <v>19.75</v>
      </c>
      <c r="AA125" s="72">
        <f t="shared" si="18"/>
        <v>20.25</v>
      </c>
      <c r="AB125" s="72">
        <f t="shared" si="18"/>
        <v>28.5</v>
      </c>
      <c r="AC125" s="72">
        <f t="shared" si="18"/>
        <v>36.75</v>
      </c>
    </row>
    <row r="126" spans="1:29">
      <c r="A126" s="80"/>
      <c r="B126" s="53">
        <f t="shared" si="9"/>
        <v>30.5</v>
      </c>
      <c r="D126" s="62" t="str">
        <f t="shared" si="14"/>
        <v>SU</v>
      </c>
      <c r="F126" s="80">
        <f t="shared" si="15"/>
        <v>0</v>
      </c>
      <c r="H126" s="72">
        <f t="shared" si="19"/>
        <v>22</v>
      </c>
      <c r="I126" s="72">
        <f t="shared" si="19"/>
        <v>24</v>
      </c>
      <c r="J126" s="72">
        <f t="shared" si="19"/>
        <v>23</v>
      </c>
      <c r="K126" s="72">
        <f t="shared" si="19"/>
        <v>17.75</v>
      </c>
      <c r="L126" s="72">
        <f t="shared" si="19"/>
        <v>38.75</v>
      </c>
      <c r="M126" s="72">
        <f t="shared" si="19"/>
        <v>39.25</v>
      </c>
      <c r="N126" s="72">
        <f t="shared" si="19"/>
        <v>23.5</v>
      </c>
      <c r="O126" s="72">
        <f t="shared" si="19"/>
        <v>18.25</v>
      </c>
      <c r="P126" s="72">
        <f t="shared" si="19"/>
        <v>24.5</v>
      </c>
      <c r="Q126" s="72">
        <f t="shared" si="19"/>
        <v>19.5</v>
      </c>
      <c r="R126" s="72">
        <f t="shared" si="19"/>
        <v>25.75</v>
      </c>
      <c r="S126" s="72">
        <f t="shared" si="19"/>
        <v>32.75</v>
      </c>
      <c r="T126" s="72">
        <f t="shared" si="19"/>
        <v>31.25</v>
      </c>
      <c r="U126" s="72">
        <f t="shared" si="19"/>
        <v>30.75</v>
      </c>
      <c r="V126" s="72">
        <f t="shared" si="18"/>
        <v>34.75</v>
      </c>
      <c r="W126" s="72">
        <f t="shared" si="18"/>
        <v>30.25</v>
      </c>
      <c r="X126" s="72">
        <f t="shared" si="18"/>
        <v>27.5</v>
      </c>
      <c r="Y126" s="72">
        <f t="shared" si="18"/>
        <v>33.75</v>
      </c>
      <c r="Z126" s="72">
        <f t="shared" si="18"/>
        <v>20</v>
      </c>
      <c r="AA126" s="72">
        <f t="shared" si="18"/>
        <v>20.5</v>
      </c>
      <c r="AB126" s="72">
        <f t="shared" si="18"/>
        <v>28.75</v>
      </c>
      <c r="AC126" s="72">
        <f t="shared" si="18"/>
        <v>37</v>
      </c>
    </row>
    <row r="127" spans="1:29">
      <c r="A127" s="80"/>
      <c r="B127" s="53">
        <f t="shared" si="9"/>
        <v>30.75</v>
      </c>
      <c r="D127" s="62" t="str">
        <f t="shared" si="14"/>
        <v>Yt</v>
      </c>
      <c r="F127" s="80" t="str">
        <f t="shared" si="15"/>
        <v>YM2</v>
      </c>
      <c r="H127" s="72">
        <f t="shared" si="19"/>
        <v>22.25</v>
      </c>
      <c r="I127" s="72">
        <f t="shared" si="19"/>
        <v>24.25</v>
      </c>
      <c r="J127" s="72">
        <f t="shared" si="19"/>
        <v>23.25</v>
      </c>
      <c r="K127" s="72">
        <f t="shared" si="19"/>
        <v>18</v>
      </c>
      <c r="L127" s="72">
        <f t="shared" si="19"/>
        <v>39</v>
      </c>
      <c r="M127" s="72">
        <f t="shared" si="19"/>
        <v>17.5</v>
      </c>
      <c r="N127" s="72">
        <f t="shared" si="19"/>
        <v>23.75</v>
      </c>
      <c r="O127" s="72">
        <f t="shared" si="19"/>
        <v>18.5</v>
      </c>
      <c r="P127" s="72">
        <f t="shared" si="19"/>
        <v>24.75</v>
      </c>
      <c r="Q127" s="72">
        <f t="shared" si="19"/>
        <v>19.75</v>
      </c>
      <c r="R127" s="72">
        <f t="shared" si="19"/>
        <v>26</v>
      </c>
      <c r="S127" s="72">
        <f t="shared" si="19"/>
        <v>33</v>
      </c>
      <c r="T127" s="72">
        <f t="shared" si="19"/>
        <v>31.5</v>
      </c>
      <c r="U127" s="72">
        <f t="shared" si="19"/>
        <v>31</v>
      </c>
      <c r="V127" s="72">
        <f t="shared" si="18"/>
        <v>35</v>
      </c>
      <c r="W127" s="72">
        <f t="shared" si="18"/>
        <v>30.5</v>
      </c>
      <c r="X127" s="72">
        <f t="shared" si="18"/>
        <v>27.75</v>
      </c>
      <c r="Y127" s="72">
        <f t="shared" si="18"/>
        <v>34</v>
      </c>
      <c r="Z127" s="72">
        <f t="shared" si="18"/>
        <v>20.25</v>
      </c>
      <c r="AA127" s="72">
        <f t="shared" si="18"/>
        <v>20.75</v>
      </c>
      <c r="AB127" s="72">
        <f t="shared" si="18"/>
        <v>29</v>
      </c>
      <c r="AC127" s="72">
        <f t="shared" si="18"/>
        <v>37.25</v>
      </c>
    </row>
    <row r="128" spans="1:29">
      <c r="A128" s="80"/>
      <c r="B128" s="53">
        <f t="shared" si="9"/>
        <v>31</v>
      </c>
      <c r="D128" s="62" t="str">
        <f t="shared" si="14"/>
        <v>Yt</v>
      </c>
      <c r="F128" s="80">
        <f t="shared" si="15"/>
        <v>0</v>
      </c>
      <c r="H128" s="72">
        <f t="shared" si="19"/>
        <v>22.5</v>
      </c>
      <c r="I128" s="72">
        <f t="shared" si="19"/>
        <v>24.5</v>
      </c>
      <c r="J128" s="72">
        <f t="shared" si="19"/>
        <v>23.5</v>
      </c>
      <c r="K128" s="72">
        <f t="shared" si="19"/>
        <v>18.25</v>
      </c>
      <c r="L128" s="72">
        <f t="shared" si="19"/>
        <v>39.25</v>
      </c>
      <c r="M128" s="72">
        <f t="shared" si="19"/>
        <v>17.75</v>
      </c>
      <c r="N128" s="72">
        <f t="shared" si="19"/>
        <v>24</v>
      </c>
      <c r="O128" s="72">
        <f t="shared" si="19"/>
        <v>18.75</v>
      </c>
      <c r="P128" s="72">
        <f t="shared" si="19"/>
        <v>25</v>
      </c>
      <c r="Q128" s="72">
        <f t="shared" si="19"/>
        <v>20</v>
      </c>
      <c r="R128" s="72">
        <f t="shared" si="19"/>
        <v>26.25</v>
      </c>
      <c r="S128" s="72">
        <f t="shared" si="19"/>
        <v>33.25</v>
      </c>
      <c r="T128" s="72">
        <f t="shared" si="19"/>
        <v>31.75</v>
      </c>
      <c r="U128" s="72">
        <f t="shared" si="19"/>
        <v>31.25</v>
      </c>
      <c r="V128" s="72">
        <f t="shared" si="18"/>
        <v>35.25</v>
      </c>
      <c r="W128" s="72">
        <f t="shared" si="18"/>
        <v>30.75</v>
      </c>
      <c r="X128" s="72">
        <f t="shared" si="18"/>
        <v>28</v>
      </c>
      <c r="Y128" s="72">
        <f t="shared" si="18"/>
        <v>34.25</v>
      </c>
      <c r="Z128" s="72">
        <f t="shared" si="18"/>
        <v>20.5</v>
      </c>
      <c r="AA128" s="72">
        <f t="shared" si="18"/>
        <v>21</v>
      </c>
      <c r="AB128" s="72">
        <f t="shared" si="18"/>
        <v>29.25</v>
      </c>
      <c r="AC128" s="72">
        <f t="shared" si="18"/>
        <v>37.5</v>
      </c>
    </row>
    <row r="129" spans="1:29">
      <c r="A129" s="80" t="s">
        <v>97</v>
      </c>
      <c r="B129" s="53">
        <f t="shared" si="9"/>
        <v>31.25</v>
      </c>
      <c r="D129" s="62" t="str">
        <f t="shared" si="14"/>
        <v>Yt</v>
      </c>
      <c r="F129" s="80" t="str">
        <f t="shared" si="15"/>
        <v>YB2</v>
      </c>
      <c r="H129" s="72">
        <f t="shared" si="19"/>
        <v>22.75</v>
      </c>
      <c r="I129" s="72">
        <f t="shared" si="19"/>
        <v>24.75</v>
      </c>
      <c r="J129" s="72">
        <f t="shared" si="19"/>
        <v>23.75</v>
      </c>
      <c r="K129" s="72">
        <f t="shared" si="19"/>
        <v>18.5</v>
      </c>
      <c r="L129" s="72">
        <f t="shared" si="19"/>
        <v>17.5</v>
      </c>
      <c r="M129" s="72">
        <f t="shared" si="19"/>
        <v>18</v>
      </c>
      <c r="N129" s="72">
        <f t="shared" si="19"/>
        <v>24.25</v>
      </c>
      <c r="O129" s="72">
        <f t="shared" si="19"/>
        <v>19</v>
      </c>
      <c r="P129" s="72">
        <f t="shared" si="19"/>
        <v>25.25</v>
      </c>
      <c r="Q129" s="72">
        <f t="shared" si="19"/>
        <v>20.25</v>
      </c>
      <c r="R129" s="72">
        <f t="shared" si="19"/>
        <v>26.5</v>
      </c>
      <c r="S129" s="72">
        <f t="shared" si="19"/>
        <v>33.5</v>
      </c>
      <c r="T129" s="72">
        <f t="shared" si="19"/>
        <v>32</v>
      </c>
      <c r="U129" s="72">
        <f t="shared" si="19"/>
        <v>31.5</v>
      </c>
      <c r="V129" s="72">
        <f t="shared" si="18"/>
        <v>35.5</v>
      </c>
      <c r="W129" s="72">
        <f t="shared" si="18"/>
        <v>31</v>
      </c>
      <c r="X129" s="72">
        <f t="shared" si="18"/>
        <v>28.25</v>
      </c>
      <c r="Y129" s="72">
        <f t="shared" si="18"/>
        <v>34.5</v>
      </c>
      <c r="Z129" s="72">
        <f t="shared" si="18"/>
        <v>20.75</v>
      </c>
      <c r="AA129" s="72">
        <f t="shared" si="18"/>
        <v>21.25</v>
      </c>
      <c r="AB129" s="72">
        <f t="shared" si="18"/>
        <v>29.5</v>
      </c>
      <c r="AC129" s="72">
        <f t="shared" si="18"/>
        <v>37.75</v>
      </c>
    </row>
    <row r="130" spans="1:29">
      <c r="A130" s="80"/>
      <c r="B130" s="53">
        <f t="shared" si="9"/>
        <v>31.5</v>
      </c>
      <c r="D130" s="62" t="str">
        <f t="shared" si="14"/>
        <v>Yt</v>
      </c>
      <c r="F130" s="80">
        <f t="shared" si="15"/>
        <v>0</v>
      </c>
      <c r="H130" s="72">
        <f t="shared" si="19"/>
        <v>23</v>
      </c>
      <c r="I130" s="72">
        <f t="shared" si="19"/>
        <v>25</v>
      </c>
      <c r="J130" s="72">
        <f t="shared" si="19"/>
        <v>24</v>
      </c>
      <c r="K130" s="72">
        <f t="shared" si="19"/>
        <v>18.75</v>
      </c>
      <c r="L130" s="72">
        <f t="shared" si="19"/>
        <v>17.75</v>
      </c>
      <c r="M130" s="72">
        <f t="shared" si="19"/>
        <v>18.25</v>
      </c>
      <c r="N130" s="72">
        <f t="shared" si="19"/>
        <v>24.5</v>
      </c>
      <c r="O130" s="72">
        <f t="shared" si="19"/>
        <v>19.25</v>
      </c>
      <c r="P130" s="72">
        <f t="shared" si="19"/>
        <v>25.5</v>
      </c>
      <c r="Q130" s="72">
        <f t="shared" si="19"/>
        <v>20.5</v>
      </c>
      <c r="R130" s="72">
        <f t="shared" si="19"/>
        <v>26.75</v>
      </c>
      <c r="S130" s="72">
        <f t="shared" si="19"/>
        <v>33.75</v>
      </c>
      <c r="T130" s="72">
        <f t="shared" si="19"/>
        <v>32.25</v>
      </c>
      <c r="U130" s="72">
        <f t="shared" si="19"/>
        <v>31.75</v>
      </c>
      <c r="V130" s="72">
        <f t="shared" si="18"/>
        <v>35.75</v>
      </c>
      <c r="W130" s="72">
        <f t="shared" si="18"/>
        <v>31.25</v>
      </c>
      <c r="X130" s="72">
        <f t="shared" si="18"/>
        <v>28.5</v>
      </c>
      <c r="Y130" s="72">
        <f t="shared" si="18"/>
        <v>34.75</v>
      </c>
      <c r="Z130" s="72">
        <f t="shared" si="18"/>
        <v>21</v>
      </c>
      <c r="AA130" s="72">
        <f t="shared" si="18"/>
        <v>21.5</v>
      </c>
      <c r="AB130" s="72">
        <f t="shared" si="18"/>
        <v>29.75</v>
      </c>
      <c r="AC130" s="72">
        <f t="shared" si="18"/>
        <v>38</v>
      </c>
    </row>
    <row r="131" spans="1:29">
      <c r="A131" s="80"/>
      <c r="B131" s="53">
        <f t="shared" si="9"/>
        <v>31.75</v>
      </c>
      <c r="D131" s="62" t="str">
        <f t="shared" si="14"/>
        <v>Fö</v>
      </c>
      <c r="F131" s="80">
        <f t="shared" si="15"/>
        <v>0</v>
      </c>
      <c r="H131" s="72">
        <f t="shared" si="19"/>
        <v>23.25</v>
      </c>
      <c r="I131" s="72">
        <f t="shared" si="19"/>
        <v>25.25</v>
      </c>
      <c r="J131" s="72">
        <f t="shared" si="19"/>
        <v>24.25</v>
      </c>
      <c r="K131" s="72">
        <f t="shared" si="19"/>
        <v>19</v>
      </c>
      <c r="L131" s="72">
        <f t="shared" si="19"/>
        <v>18</v>
      </c>
      <c r="M131" s="72">
        <f t="shared" si="19"/>
        <v>18.5</v>
      </c>
      <c r="N131" s="72">
        <f t="shared" si="19"/>
        <v>24.75</v>
      </c>
      <c r="O131" s="72">
        <f t="shared" si="19"/>
        <v>19.5</v>
      </c>
      <c r="P131" s="72">
        <f t="shared" si="19"/>
        <v>25.75</v>
      </c>
      <c r="Q131" s="72">
        <f t="shared" si="19"/>
        <v>20.75</v>
      </c>
      <c r="R131" s="72">
        <f t="shared" si="19"/>
        <v>27</v>
      </c>
      <c r="S131" s="72">
        <f t="shared" si="19"/>
        <v>34</v>
      </c>
      <c r="T131" s="72">
        <f t="shared" si="19"/>
        <v>32.5</v>
      </c>
      <c r="U131" s="72">
        <f t="shared" si="19"/>
        <v>32</v>
      </c>
      <c r="V131" s="72">
        <f t="shared" si="18"/>
        <v>36</v>
      </c>
      <c r="W131" s="72">
        <f t="shared" si="18"/>
        <v>31.5</v>
      </c>
      <c r="X131" s="72">
        <f t="shared" si="18"/>
        <v>28.75</v>
      </c>
      <c r="Y131" s="72">
        <f t="shared" si="18"/>
        <v>35</v>
      </c>
      <c r="Z131" s="72">
        <f t="shared" si="18"/>
        <v>21.25</v>
      </c>
      <c r="AA131" s="72">
        <f t="shared" si="18"/>
        <v>21.75</v>
      </c>
      <c r="AB131" s="72">
        <f t="shared" si="18"/>
        <v>30</v>
      </c>
      <c r="AC131" s="72">
        <f t="shared" si="18"/>
        <v>38.25</v>
      </c>
    </row>
    <row r="132" spans="1:29">
      <c r="A132" s="80"/>
      <c r="B132" s="53">
        <f t="shared" si="9"/>
        <v>32</v>
      </c>
      <c r="D132" s="62" t="str">
        <f t="shared" si="14"/>
        <v>Fö</v>
      </c>
      <c r="F132" s="80">
        <f t="shared" si="15"/>
        <v>0</v>
      </c>
      <c r="H132" s="72">
        <f t="shared" si="19"/>
        <v>23.5</v>
      </c>
      <c r="I132" s="72">
        <f t="shared" si="19"/>
        <v>25.5</v>
      </c>
      <c r="J132" s="72">
        <f t="shared" si="19"/>
        <v>24.5</v>
      </c>
      <c r="K132" s="72">
        <f t="shared" si="19"/>
        <v>19.25</v>
      </c>
      <c r="L132" s="72">
        <f t="shared" si="19"/>
        <v>18.25</v>
      </c>
      <c r="M132" s="72">
        <f t="shared" si="19"/>
        <v>18.75</v>
      </c>
      <c r="N132" s="72">
        <f t="shared" si="19"/>
        <v>25</v>
      </c>
      <c r="O132" s="72">
        <f t="shared" si="19"/>
        <v>19.75</v>
      </c>
      <c r="P132" s="72">
        <f t="shared" si="19"/>
        <v>26</v>
      </c>
      <c r="Q132" s="72">
        <f t="shared" si="19"/>
        <v>21</v>
      </c>
      <c r="R132" s="72">
        <f t="shared" si="19"/>
        <v>27.25</v>
      </c>
      <c r="S132" s="72">
        <f t="shared" si="19"/>
        <v>34.25</v>
      </c>
      <c r="T132" s="72">
        <f t="shared" si="19"/>
        <v>32.75</v>
      </c>
      <c r="U132" s="72">
        <f t="shared" si="19"/>
        <v>32.25</v>
      </c>
      <c r="V132" s="72">
        <f t="shared" si="18"/>
        <v>36.25</v>
      </c>
      <c r="W132" s="72">
        <f t="shared" si="18"/>
        <v>31.75</v>
      </c>
      <c r="X132" s="72">
        <f t="shared" si="18"/>
        <v>29</v>
      </c>
      <c r="Y132" s="72">
        <f t="shared" si="18"/>
        <v>35.25</v>
      </c>
      <c r="Z132" s="72">
        <f t="shared" si="18"/>
        <v>21.5</v>
      </c>
      <c r="AA132" s="72">
        <f t="shared" si="18"/>
        <v>22</v>
      </c>
      <c r="AB132" s="72">
        <f t="shared" si="18"/>
        <v>30.25</v>
      </c>
      <c r="AC132" s="72">
        <f t="shared" si="18"/>
        <v>38.5</v>
      </c>
    </row>
    <row r="133" spans="1:29">
      <c r="A133" s="80" t="s">
        <v>98</v>
      </c>
      <c r="B133" s="53">
        <f t="shared" si="9"/>
        <v>32.25</v>
      </c>
      <c r="D133" s="62" t="str">
        <f t="shared" si="14"/>
        <v>Fö</v>
      </c>
      <c r="F133" s="80">
        <f t="shared" si="15"/>
        <v>0</v>
      </c>
      <c r="H133" s="72">
        <f t="shared" si="19"/>
        <v>23.75</v>
      </c>
      <c r="I133" s="72">
        <f t="shared" si="19"/>
        <v>25.75</v>
      </c>
      <c r="J133" s="72">
        <f t="shared" si="19"/>
        <v>24.75</v>
      </c>
      <c r="K133" s="72">
        <f t="shared" si="19"/>
        <v>19.5</v>
      </c>
      <c r="L133" s="72">
        <f t="shared" si="19"/>
        <v>18.5</v>
      </c>
      <c r="M133" s="72">
        <f t="shared" si="19"/>
        <v>19</v>
      </c>
      <c r="N133" s="72">
        <f t="shared" si="19"/>
        <v>25.25</v>
      </c>
      <c r="O133" s="72">
        <f t="shared" si="19"/>
        <v>20</v>
      </c>
      <c r="P133" s="72">
        <f t="shared" si="19"/>
        <v>26.25</v>
      </c>
      <c r="Q133" s="72">
        <f t="shared" si="19"/>
        <v>21.25</v>
      </c>
      <c r="R133" s="72">
        <f t="shared" si="19"/>
        <v>27.5</v>
      </c>
      <c r="S133" s="72">
        <f t="shared" si="19"/>
        <v>34.5</v>
      </c>
      <c r="T133" s="72">
        <f t="shared" si="19"/>
        <v>33</v>
      </c>
      <c r="U133" s="72">
        <f t="shared" si="19"/>
        <v>32.5</v>
      </c>
      <c r="V133" s="72">
        <f t="shared" si="18"/>
        <v>36.5</v>
      </c>
      <c r="W133" s="72">
        <f t="shared" si="18"/>
        <v>32</v>
      </c>
      <c r="X133" s="72">
        <f t="shared" si="18"/>
        <v>29.25</v>
      </c>
      <c r="Y133" s="72">
        <f t="shared" si="18"/>
        <v>35.5</v>
      </c>
      <c r="Z133" s="72">
        <f t="shared" si="18"/>
        <v>21.75</v>
      </c>
      <c r="AA133" s="72">
        <f t="shared" si="18"/>
        <v>22.25</v>
      </c>
      <c r="AB133" s="72">
        <f t="shared" si="18"/>
        <v>30.5</v>
      </c>
      <c r="AC133" s="72">
        <f t="shared" si="18"/>
        <v>38.75</v>
      </c>
    </row>
    <row r="134" spans="1:29">
      <c r="A134" s="80"/>
      <c r="B134" s="53">
        <f t="shared" ref="B134:B180" si="20">B133+0.25</f>
        <v>32.5</v>
      </c>
      <c r="D134" s="62" t="str">
        <f t="shared" si="14"/>
        <v>Fö</v>
      </c>
      <c r="F134" s="80">
        <f t="shared" si="15"/>
        <v>0</v>
      </c>
      <c r="H134" s="72">
        <f t="shared" si="19"/>
        <v>24</v>
      </c>
      <c r="I134" s="72">
        <f t="shared" si="19"/>
        <v>26</v>
      </c>
      <c r="J134" s="72">
        <f t="shared" si="19"/>
        <v>25</v>
      </c>
      <c r="K134" s="72">
        <f t="shared" si="19"/>
        <v>19.75</v>
      </c>
      <c r="L134" s="72">
        <f t="shared" si="19"/>
        <v>18.75</v>
      </c>
      <c r="M134" s="72">
        <f t="shared" si="19"/>
        <v>19.25</v>
      </c>
      <c r="N134" s="72">
        <f t="shared" si="19"/>
        <v>25.5</v>
      </c>
      <c r="O134" s="72">
        <f t="shared" si="19"/>
        <v>20.25</v>
      </c>
      <c r="P134" s="72">
        <f t="shared" si="19"/>
        <v>26.5</v>
      </c>
      <c r="Q134" s="72">
        <f t="shared" si="19"/>
        <v>21.5</v>
      </c>
      <c r="R134" s="72">
        <f t="shared" si="19"/>
        <v>27.75</v>
      </c>
      <c r="S134" s="72">
        <f t="shared" si="19"/>
        <v>34.75</v>
      </c>
      <c r="T134" s="72">
        <f t="shared" si="19"/>
        <v>33.25</v>
      </c>
      <c r="U134" s="72">
        <f t="shared" si="19"/>
        <v>32.75</v>
      </c>
      <c r="V134" s="72">
        <f t="shared" si="18"/>
        <v>36.75</v>
      </c>
      <c r="W134" s="72">
        <f t="shared" si="18"/>
        <v>32.25</v>
      </c>
      <c r="X134" s="72">
        <f t="shared" si="18"/>
        <v>29.5</v>
      </c>
      <c r="Y134" s="72">
        <f t="shared" si="18"/>
        <v>35.75</v>
      </c>
      <c r="Z134" s="72">
        <f t="shared" si="18"/>
        <v>22</v>
      </c>
      <c r="AA134" s="72">
        <f t="shared" si="18"/>
        <v>22.5</v>
      </c>
      <c r="AB134" s="72">
        <f t="shared" si="18"/>
        <v>30.75</v>
      </c>
      <c r="AC134" s="72">
        <f t="shared" si="18"/>
        <v>39</v>
      </c>
    </row>
    <row r="135" spans="1:29">
      <c r="A135" s="80"/>
      <c r="B135" s="53">
        <f t="shared" si="20"/>
        <v>32.75</v>
      </c>
      <c r="D135" s="62" t="str">
        <f t="shared" si="14"/>
        <v>Fö</v>
      </c>
      <c r="F135" s="80">
        <f t="shared" si="15"/>
        <v>0</v>
      </c>
      <c r="H135" s="72">
        <f t="shared" si="19"/>
        <v>24.25</v>
      </c>
      <c r="I135" s="72">
        <f t="shared" si="19"/>
        <v>26.25</v>
      </c>
      <c r="J135" s="72">
        <f t="shared" si="19"/>
        <v>25.25</v>
      </c>
      <c r="K135" s="72">
        <f t="shared" si="19"/>
        <v>20</v>
      </c>
      <c r="L135" s="72">
        <f t="shared" si="19"/>
        <v>19</v>
      </c>
      <c r="M135" s="72">
        <f t="shared" si="19"/>
        <v>19.5</v>
      </c>
      <c r="N135" s="72">
        <f t="shared" si="19"/>
        <v>25.75</v>
      </c>
      <c r="O135" s="72">
        <f t="shared" si="19"/>
        <v>20.5</v>
      </c>
      <c r="P135" s="72">
        <f t="shared" si="19"/>
        <v>26.75</v>
      </c>
      <c r="Q135" s="72">
        <f t="shared" si="19"/>
        <v>21.75</v>
      </c>
      <c r="R135" s="72">
        <f t="shared" si="19"/>
        <v>28</v>
      </c>
      <c r="S135" s="72">
        <f t="shared" si="19"/>
        <v>35</v>
      </c>
      <c r="T135" s="72">
        <f t="shared" si="19"/>
        <v>33.5</v>
      </c>
      <c r="U135" s="72">
        <f t="shared" si="19"/>
        <v>33</v>
      </c>
      <c r="V135" s="72">
        <f t="shared" si="19"/>
        <v>37</v>
      </c>
      <c r="W135" s="72">
        <f t="shared" si="19"/>
        <v>32.5</v>
      </c>
      <c r="X135" s="72">
        <f t="shared" ref="X135:AC150" si="21">IF(X$2=$F135,17.5,X134+0.25)</f>
        <v>29.75</v>
      </c>
      <c r="Y135" s="72">
        <f t="shared" si="21"/>
        <v>36</v>
      </c>
      <c r="Z135" s="72">
        <f t="shared" si="21"/>
        <v>22.25</v>
      </c>
      <c r="AA135" s="72">
        <f t="shared" si="21"/>
        <v>22.75</v>
      </c>
      <c r="AB135" s="72">
        <f t="shared" si="21"/>
        <v>31</v>
      </c>
      <c r="AC135" s="72">
        <f t="shared" si="21"/>
        <v>39.25</v>
      </c>
    </row>
    <row r="136" spans="1:29">
      <c r="A136" s="80"/>
      <c r="B136" s="53">
        <f t="shared" si="20"/>
        <v>33</v>
      </c>
      <c r="D136" s="62" t="str">
        <f t="shared" si="14"/>
        <v>FR</v>
      </c>
      <c r="F136" s="80" t="str">
        <f t="shared" si="15"/>
        <v>FW3</v>
      </c>
      <c r="H136" s="72">
        <f t="shared" ref="H136:W151" si="22">IF(H$2=$F136,17.5,H135+0.25)</f>
        <v>24.5</v>
      </c>
      <c r="I136" s="72">
        <f t="shared" si="22"/>
        <v>26.5</v>
      </c>
      <c r="J136" s="72">
        <f t="shared" si="22"/>
        <v>25.5</v>
      </c>
      <c r="K136" s="72">
        <f t="shared" si="22"/>
        <v>20.25</v>
      </c>
      <c r="L136" s="72">
        <f t="shared" si="22"/>
        <v>19.25</v>
      </c>
      <c r="M136" s="72">
        <f t="shared" si="22"/>
        <v>19.75</v>
      </c>
      <c r="N136" s="72">
        <f t="shared" si="22"/>
        <v>26</v>
      </c>
      <c r="O136" s="72">
        <f t="shared" si="22"/>
        <v>20.75</v>
      </c>
      <c r="P136" s="72">
        <f t="shared" si="22"/>
        <v>27</v>
      </c>
      <c r="Q136" s="72">
        <f t="shared" si="22"/>
        <v>22</v>
      </c>
      <c r="R136" s="72">
        <f t="shared" si="22"/>
        <v>28.25</v>
      </c>
      <c r="S136" s="72">
        <f t="shared" si="22"/>
        <v>35.25</v>
      </c>
      <c r="T136" s="72">
        <f t="shared" si="22"/>
        <v>33.75</v>
      </c>
      <c r="U136" s="72">
        <f t="shared" si="22"/>
        <v>33.25</v>
      </c>
      <c r="V136" s="72">
        <f t="shared" si="22"/>
        <v>37.25</v>
      </c>
      <c r="W136" s="72">
        <f t="shared" si="22"/>
        <v>32.75</v>
      </c>
      <c r="X136" s="72">
        <f t="shared" si="21"/>
        <v>30</v>
      </c>
      <c r="Y136" s="72">
        <f t="shared" si="21"/>
        <v>36.25</v>
      </c>
      <c r="Z136" s="72">
        <f t="shared" si="21"/>
        <v>22.5</v>
      </c>
      <c r="AA136" s="72">
        <f t="shared" si="21"/>
        <v>23</v>
      </c>
      <c r="AB136" s="72">
        <f t="shared" si="21"/>
        <v>31.25</v>
      </c>
      <c r="AC136" s="72">
        <f t="shared" si="21"/>
        <v>17.5</v>
      </c>
    </row>
    <row r="137" spans="1:29">
      <c r="A137" s="80" t="s">
        <v>99</v>
      </c>
      <c r="B137" s="53">
        <f t="shared" si="20"/>
        <v>33.25</v>
      </c>
      <c r="D137" s="62" t="str">
        <f t="shared" si="14"/>
        <v>FR</v>
      </c>
      <c r="F137" s="80">
        <f t="shared" si="15"/>
        <v>0</v>
      </c>
      <c r="H137" s="72">
        <f t="shared" si="22"/>
        <v>24.75</v>
      </c>
      <c r="I137" s="72">
        <f t="shared" si="22"/>
        <v>26.75</v>
      </c>
      <c r="J137" s="72">
        <f t="shared" si="22"/>
        <v>25.75</v>
      </c>
      <c r="K137" s="72">
        <f t="shared" si="22"/>
        <v>20.5</v>
      </c>
      <c r="L137" s="72">
        <f t="shared" si="22"/>
        <v>19.5</v>
      </c>
      <c r="M137" s="72">
        <f t="shared" si="22"/>
        <v>20</v>
      </c>
      <c r="N137" s="72">
        <f t="shared" si="22"/>
        <v>26.25</v>
      </c>
      <c r="O137" s="72">
        <f t="shared" si="22"/>
        <v>21</v>
      </c>
      <c r="P137" s="72">
        <f t="shared" si="22"/>
        <v>27.25</v>
      </c>
      <c r="Q137" s="72">
        <f t="shared" si="22"/>
        <v>22.25</v>
      </c>
      <c r="R137" s="72">
        <f t="shared" si="22"/>
        <v>28.5</v>
      </c>
      <c r="S137" s="72">
        <f t="shared" si="22"/>
        <v>35.5</v>
      </c>
      <c r="T137" s="72">
        <f t="shared" si="22"/>
        <v>34</v>
      </c>
      <c r="U137" s="72">
        <f t="shared" si="22"/>
        <v>33.5</v>
      </c>
      <c r="V137" s="72">
        <f t="shared" si="22"/>
        <v>37.5</v>
      </c>
      <c r="W137" s="72">
        <f t="shared" si="22"/>
        <v>33</v>
      </c>
      <c r="X137" s="72">
        <f t="shared" si="21"/>
        <v>30.25</v>
      </c>
      <c r="Y137" s="72">
        <f t="shared" si="21"/>
        <v>36.5</v>
      </c>
      <c r="Z137" s="72">
        <f t="shared" si="21"/>
        <v>22.75</v>
      </c>
      <c r="AA137" s="72">
        <f t="shared" si="21"/>
        <v>23.25</v>
      </c>
      <c r="AB137" s="72">
        <f t="shared" si="21"/>
        <v>31.5</v>
      </c>
      <c r="AC137" s="72">
        <f t="shared" si="21"/>
        <v>17.75</v>
      </c>
    </row>
    <row r="138" spans="1:29">
      <c r="A138" s="80"/>
      <c r="B138" s="53">
        <f t="shared" si="20"/>
        <v>33.5</v>
      </c>
      <c r="D138" s="62" t="str">
        <f t="shared" si="14"/>
        <v>FR</v>
      </c>
      <c r="F138" s="80" t="str">
        <f t="shared" si="15"/>
        <v>FW5</v>
      </c>
      <c r="H138" s="72">
        <f t="shared" si="22"/>
        <v>25</v>
      </c>
      <c r="I138" s="72">
        <f t="shared" si="22"/>
        <v>27</v>
      </c>
      <c r="J138" s="72">
        <f t="shared" si="22"/>
        <v>26</v>
      </c>
      <c r="K138" s="72">
        <f t="shared" si="22"/>
        <v>20.75</v>
      </c>
      <c r="L138" s="72">
        <f t="shared" si="22"/>
        <v>19.75</v>
      </c>
      <c r="M138" s="72">
        <f t="shared" si="22"/>
        <v>20.25</v>
      </c>
      <c r="N138" s="72">
        <f t="shared" si="22"/>
        <v>26.5</v>
      </c>
      <c r="O138" s="72">
        <f t="shared" si="22"/>
        <v>21.25</v>
      </c>
      <c r="P138" s="72">
        <f t="shared" si="22"/>
        <v>27.5</v>
      </c>
      <c r="Q138" s="72">
        <f t="shared" si="22"/>
        <v>22.5</v>
      </c>
      <c r="R138" s="72">
        <f t="shared" si="22"/>
        <v>28.75</v>
      </c>
      <c r="S138" s="72">
        <f t="shared" si="22"/>
        <v>35.75</v>
      </c>
      <c r="T138" s="72">
        <f t="shared" si="22"/>
        <v>34.25</v>
      </c>
      <c r="U138" s="72">
        <f t="shared" si="22"/>
        <v>33.75</v>
      </c>
      <c r="V138" s="72">
        <f t="shared" si="22"/>
        <v>37.75</v>
      </c>
      <c r="W138" s="72">
        <f t="shared" si="22"/>
        <v>33.25</v>
      </c>
      <c r="X138" s="72">
        <f t="shared" si="21"/>
        <v>30.5</v>
      </c>
      <c r="Y138" s="72">
        <f t="shared" si="21"/>
        <v>36.75</v>
      </c>
      <c r="Z138" s="72">
        <f t="shared" si="21"/>
        <v>23</v>
      </c>
      <c r="AA138" s="72">
        <f t="shared" si="21"/>
        <v>17.5</v>
      </c>
      <c r="AB138" s="72">
        <f t="shared" si="21"/>
        <v>31.75</v>
      </c>
      <c r="AC138" s="72">
        <f t="shared" si="21"/>
        <v>18</v>
      </c>
    </row>
    <row r="139" spans="1:29">
      <c r="A139" s="80"/>
      <c r="B139" s="53">
        <f t="shared" si="20"/>
        <v>33.75</v>
      </c>
      <c r="D139" s="62" t="str">
        <f t="shared" si="14"/>
        <v>FR</v>
      </c>
      <c r="F139" s="80">
        <f t="shared" si="15"/>
        <v>0</v>
      </c>
      <c r="H139" s="72">
        <f t="shared" si="22"/>
        <v>25.25</v>
      </c>
      <c r="I139" s="72">
        <f t="shared" si="22"/>
        <v>27.25</v>
      </c>
      <c r="J139" s="72">
        <f t="shared" si="22"/>
        <v>26.25</v>
      </c>
      <c r="K139" s="72">
        <f t="shared" si="22"/>
        <v>21</v>
      </c>
      <c r="L139" s="72">
        <f t="shared" si="22"/>
        <v>20</v>
      </c>
      <c r="M139" s="72">
        <f t="shared" si="22"/>
        <v>20.5</v>
      </c>
      <c r="N139" s="72">
        <f t="shared" si="22"/>
        <v>26.75</v>
      </c>
      <c r="O139" s="72">
        <f t="shared" si="22"/>
        <v>21.5</v>
      </c>
      <c r="P139" s="72">
        <f t="shared" si="22"/>
        <v>27.75</v>
      </c>
      <c r="Q139" s="72">
        <f t="shared" si="22"/>
        <v>22.75</v>
      </c>
      <c r="R139" s="72">
        <f t="shared" si="22"/>
        <v>29</v>
      </c>
      <c r="S139" s="72">
        <f t="shared" si="22"/>
        <v>36</v>
      </c>
      <c r="T139" s="72">
        <f t="shared" si="22"/>
        <v>34.5</v>
      </c>
      <c r="U139" s="72">
        <f t="shared" si="22"/>
        <v>34</v>
      </c>
      <c r="V139" s="72">
        <f t="shared" si="22"/>
        <v>38</v>
      </c>
      <c r="W139" s="72">
        <f t="shared" si="22"/>
        <v>33.5</v>
      </c>
      <c r="X139" s="72">
        <f t="shared" si="21"/>
        <v>30.75</v>
      </c>
      <c r="Y139" s="72">
        <f t="shared" si="21"/>
        <v>37</v>
      </c>
      <c r="Z139" s="72">
        <f t="shared" si="21"/>
        <v>23.25</v>
      </c>
      <c r="AA139" s="72">
        <f t="shared" si="21"/>
        <v>17.75</v>
      </c>
      <c r="AB139" s="72">
        <f t="shared" si="21"/>
        <v>32</v>
      </c>
      <c r="AC139" s="72">
        <f t="shared" si="21"/>
        <v>18.25</v>
      </c>
    </row>
    <row r="140" spans="1:29">
      <c r="A140" s="80"/>
      <c r="B140" s="53">
        <f t="shared" si="20"/>
        <v>34</v>
      </c>
      <c r="D140" s="62" t="str">
        <f t="shared" si="14"/>
        <v>MÅ</v>
      </c>
      <c r="F140" s="80" t="str">
        <f t="shared" si="15"/>
        <v>FW6</v>
      </c>
      <c r="H140" s="72">
        <f t="shared" si="22"/>
        <v>25.5</v>
      </c>
      <c r="I140" s="72">
        <f t="shared" si="22"/>
        <v>27.5</v>
      </c>
      <c r="J140" s="72">
        <f t="shared" si="22"/>
        <v>26.5</v>
      </c>
      <c r="K140" s="72">
        <f t="shared" si="22"/>
        <v>21.25</v>
      </c>
      <c r="L140" s="72">
        <f t="shared" si="22"/>
        <v>20.25</v>
      </c>
      <c r="M140" s="72">
        <f t="shared" si="22"/>
        <v>20.75</v>
      </c>
      <c r="N140" s="72">
        <f t="shared" si="22"/>
        <v>27</v>
      </c>
      <c r="O140" s="72">
        <f t="shared" si="22"/>
        <v>21.75</v>
      </c>
      <c r="P140" s="72">
        <f t="shared" si="22"/>
        <v>28</v>
      </c>
      <c r="Q140" s="72">
        <f t="shared" si="22"/>
        <v>23</v>
      </c>
      <c r="R140" s="72">
        <f t="shared" si="22"/>
        <v>29.25</v>
      </c>
      <c r="S140" s="72">
        <f t="shared" si="22"/>
        <v>36.25</v>
      </c>
      <c r="T140" s="72">
        <f t="shared" si="22"/>
        <v>34.75</v>
      </c>
      <c r="U140" s="72">
        <f t="shared" si="22"/>
        <v>34.25</v>
      </c>
      <c r="V140" s="72">
        <f t="shared" si="22"/>
        <v>38.25</v>
      </c>
      <c r="W140" s="72">
        <f t="shared" si="22"/>
        <v>33.75</v>
      </c>
      <c r="X140" s="72">
        <f t="shared" si="21"/>
        <v>31</v>
      </c>
      <c r="Y140" s="72">
        <f t="shared" si="21"/>
        <v>37.25</v>
      </c>
      <c r="Z140" s="72">
        <f t="shared" si="21"/>
        <v>17.5</v>
      </c>
      <c r="AA140" s="72">
        <f t="shared" si="21"/>
        <v>18</v>
      </c>
      <c r="AB140" s="72">
        <f t="shared" si="21"/>
        <v>32.25</v>
      </c>
      <c r="AC140" s="72">
        <f t="shared" si="21"/>
        <v>18.5</v>
      </c>
    </row>
    <row r="141" spans="1:29">
      <c r="A141" s="80" t="s">
        <v>100</v>
      </c>
      <c r="B141" s="53">
        <f t="shared" si="20"/>
        <v>34.25</v>
      </c>
      <c r="D141" s="62" t="str">
        <f t="shared" si="14"/>
        <v>MÅ</v>
      </c>
      <c r="F141" s="80">
        <f t="shared" si="15"/>
        <v>0</v>
      </c>
      <c r="H141" s="72">
        <f t="shared" si="22"/>
        <v>25.75</v>
      </c>
      <c r="I141" s="72">
        <f t="shared" si="22"/>
        <v>27.75</v>
      </c>
      <c r="J141" s="72">
        <f t="shared" si="22"/>
        <v>26.75</v>
      </c>
      <c r="K141" s="72">
        <f t="shared" si="22"/>
        <v>21.5</v>
      </c>
      <c r="L141" s="72">
        <f t="shared" si="22"/>
        <v>20.5</v>
      </c>
      <c r="M141" s="72">
        <f t="shared" si="22"/>
        <v>21</v>
      </c>
      <c r="N141" s="72">
        <f t="shared" si="22"/>
        <v>27.25</v>
      </c>
      <c r="O141" s="72">
        <f t="shared" si="22"/>
        <v>22</v>
      </c>
      <c r="P141" s="72">
        <f t="shared" si="22"/>
        <v>28.25</v>
      </c>
      <c r="Q141" s="72">
        <f t="shared" si="22"/>
        <v>23.25</v>
      </c>
      <c r="R141" s="72">
        <f t="shared" si="22"/>
        <v>29.5</v>
      </c>
      <c r="S141" s="72">
        <f t="shared" si="22"/>
        <v>36.5</v>
      </c>
      <c r="T141" s="72">
        <f t="shared" si="22"/>
        <v>35</v>
      </c>
      <c r="U141" s="72">
        <f t="shared" si="22"/>
        <v>34.5</v>
      </c>
      <c r="V141" s="72">
        <f t="shared" si="22"/>
        <v>38.5</v>
      </c>
      <c r="W141" s="72">
        <f t="shared" si="22"/>
        <v>34</v>
      </c>
      <c r="X141" s="72">
        <f t="shared" si="21"/>
        <v>31.25</v>
      </c>
      <c r="Y141" s="72">
        <f t="shared" si="21"/>
        <v>37.5</v>
      </c>
      <c r="Z141" s="72">
        <f t="shared" si="21"/>
        <v>17.75</v>
      </c>
      <c r="AA141" s="72">
        <f t="shared" si="21"/>
        <v>18.25</v>
      </c>
      <c r="AB141" s="72">
        <f t="shared" si="21"/>
        <v>32.5</v>
      </c>
      <c r="AC141" s="72">
        <f t="shared" si="21"/>
        <v>18.75</v>
      </c>
    </row>
    <row r="142" spans="1:29">
      <c r="A142" s="80"/>
      <c r="B142" s="53">
        <f t="shared" si="20"/>
        <v>34.5</v>
      </c>
      <c r="D142" s="62" t="str">
        <f t="shared" si="14"/>
        <v>MÅ</v>
      </c>
      <c r="F142" s="80">
        <f t="shared" si="15"/>
        <v>0</v>
      </c>
      <c r="H142" s="72">
        <f t="shared" si="22"/>
        <v>26</v>
      </c>
      <c r="I142" s="72">
        <f t="shared" si="22"/>
        <v>28</v>
      </c>
      <c r="J142" s="72">
        <f t="shared" si="22"/>
        <v>27</v>
      </c>
      <c r="K142" s="72">
        <f t="shared" si="22"/>
        <v>21.75</v>
      </c>
      <c r="L142" s="72">
        <f t="shared" si="22"/>
        <v>20.75</v>
      </c>
      <c r="M142" s="72">
        <f t="shared" si="22"/>
        <v>21.25</v>
      </c>
      <c r="N142" s="72">
        <f t="shared" si="22"/>
        <v>27.5</v>
      </c>
      <c r="O142" s="72">
        <f t="shared" si="22"/>
        <v>22.25</v>
      </c>
      <c r="P142" s="72">
        <f t="shared" si="22"/>
        <v>28.5</v>
      </c>
      <c r="Q142" s="72">
        <f t="shared" si="22"/>
        <v>23.5</v>
      </c>
      <c r="R142" s="72">
        <f t="shared" si="22"/>
        <v>29.75</v>
      </c>
      <c r="S142" s="72">
        <f t="shared" si="22"/>
        <v>36.75</v>
      </c>
      <c r="T142" s="72">
        <f t="shared" si="22"/>
        <v>35.25</v>
      </c>
      <c r="U142" s="72">
        <f t="shared" si="22"/>
        <v>34.75</v>
      </c>
      <c r="V142" s="72">
        <f t="shared" si="22"/>
        <v>38.75</v>
      </c>
      <c r="W142" s="72">
        <f t="shared" si="22"/>
        <v>34.25</v>
      </c>
      <c r="X142" s="72">
        <f t="shared" si="21"/>
        <v>31.5</v>
      </c>
      <c r="Y142" s="72">
        <f t="shared" si="21"/>
        <v>37.75</v>
      </c>
      <c r="Z142" s="72">
        <f t="shared" si="21"/>
        <v>18</v>
      </c>
      <c r="AA142" s="72">
        <f t="shared" si="21"/>
        <v>18.5</v>
      </c>
      <c r="AB142" s="72">
        <f t="shared" si="21"/>
        <v>32.75</v>
      </c>
      <c r="AC142" s="72">
        <f t="shared" si="21"/>
        <v>19</v>
      </c>
    </row>
    <row r="143" spans="1:29">
      <c r="A143" s="80"/>
      <c r="B143" s="53">
        <f t="shared" si="20"/>
        <v>34.75</v>
      </c>
      <c r="D143" s="62" t="str">
        <f t="shared" si="14"/>
        <v>MÅ</v>
      </c>
      <c r="F143" s="80">
        <f t="shared" si="15"/>
        <v>0</v>
      </c>
      <c r="H143" s="72">
        <f t="shared" si="22"/>
        <v>26.25</v>
      </c>
      <c r="I143" s="72">
        <f t="shared" si="22"/>
        <v>28.25</v>
      </c>
      <c r="J143" s="72">
        <f t="shared" si="22"/>
        <v>27.25</v>
      </c>
      <c r="K143" s="72">
        <f t="shared" si="22"/>
        <v>22</v>
      </c>
      <c r="L143" s="72">
        <f t="shared" si="22"/>
        <v>21</v>
      </c>
      <c r="M143" s="72">
        <f t="shared" si="22"/>
        <v>21.5</v>
      </c>
      <c r="N143" s="72">
        <f t="shared" si="22"/>
        <v>27.75</v>
      </c>
      <c r="O143" s="72">
        <f t="shared" si="22"/>
        <v>22.5</v>
      </c>
      <c r="P143" s="72">
        <f t="shared" si="22"/>
        <v>28.75</v>
      </c>
      <c r="Q143" s="72">
        <f t="shared" si="22"/>
        <v>23.75</v>
      </c>
      <c r="R143" s="72">
        <f t="shared" si="22"/>
        <v>30</v>
      </c>
      <c r="S143" s="72">
        <f t="shared" si="22"/>
        <v>37</v>
      </c>
      <c r="T143" s="72">
        <f t="shared" si="22"/>
        <v>35.5</v>
      </c>
      <c r="U143" s="72">
        <f t="shared" si="22"/>
        <v>35</v>
      </c>
      <c r="V143" s="72">
        <f t="shared" si="22"/>
        <v>39</v>
      </c>
      <c r="W143" s="72">
        <f t="shared" si="22"/>
        <v>34.5</v>
      </c>
      <c r="X143" s="72">
        <f t="shared" si="21"/>
        <v>31.75</v>
      </c>
      <c r="Y143" s="72">
        <f t="shared" si="21"/>
        <v>38</v>
      </c>
      <c r="Z143" s="72">
        <f t="shared" si="21"/>
        <v>18.25</v>
      </c>
      <c r="AA143" s="72">
        <f t="shared" si="21"/>
        <v>18.75</v>
      </c>
      <c r="AB143" s="72">
        <f t="shared" si="21"/>
        <v>33</v>
      </c>
      <c r="AC143" s="72">
        <f t="shared" si="21"/>
        <v>19.25</v>
      </c>
    </row>
    <row r="144" spans="1:29">
      <c r="A144" s="80"/>
      <c r="B144" s="53">
        <f t="shared" si="20"/>
        <v>35</v>
      </c>
      <c r="D144" s="62" t="str">
        <f t="shared" si="14"/>
        <v>MÅ</v>
      </c>
      <c r="F144" s="80">
        <f t="shared" si="15"/>
        <v>0</v>
      </c>
      <c r="H144" s="72">
        <f t="shared" si="22"/>
        <v>26.5</v>
      </c>
      <c r="I144" s="72">
        <f t="shared" si="22"/>
        <v>28.5</v>
      </c>
      <c r="J144" s="72">
        <f t="shared" si="22"/>
        <v>27.5</v>
      </c>
      <c r="K144" s="72">
        <f t="shared" si="22"/>
        <v>22.25</v>
      </c>
      <c r="L144" s="72">
        <f t="shared" si="22"/>
        <v>21.25</v>
      </c>
      <c r="M144" s="72">
        <f t="shared" si="22"/>
        <v>21.75</v>
      </c>
      <c r="N144" s="72">
        <f t="shared" si="22"/>
        <v>28</v>
      </c>
      <c r="O144" s="72">
        <f t="shared" si="22"/>
        <v>22.75</v>
      </c>
      <c r="P144" s="72">
        <f t="shared" si="22"/>
        <v>29</v>
      </c>
      <c r="Q144" s="72">
        <f t="shared" si="22"/>
        <v>24</v>
      </c>
      <c r="R144" s="72">
        <f t="shared" si="22"/>
        <v>30.25</v>
      </c>
      <c r="S144" s="72">
        <f t="shared" si="22"/>
        <v>37.25</v>
      </c>
      <c r="T144" s="72">
        <f t="shared" si="22"/>
        <v>35.75</v>
      </c>
      <c r="U144" s="72">
        <f t="shared" si="22"/>
        <v>35.25</v>
      </c>
      <c r="V144" s="72">
        <f t="shared" si="22"/>
        <v>39.25</v>
      </c>
      <c r="W144" s="72">
        <f t="shared" si="22"/>
        <v>34.75</v>
      </c>
      <c r="X144" s="72">
        <f t="shared" si="21"/>
        <v>32</v>
      </c>
      <c r="Y144" s="72">
        <f t="shared" si="21"/>
        <v>38.25</v>
      </c>
      <c r="Z144" s="72">
        <f t="shared" si="21"/>
        <v>18.5</v>
      </c>
      <c r="AA144" s="72">
        <f t="shared" si="21"/>
        <v>19</v>
      </c>
      <c r="AB144" s="72">
        <f t="shared" si="21"/>
        <v>33.25</v>
      </c>
      <c r="AC144" s="72">
        <f t="shared" si="21"/>
        <v>19.5</v>
      </c>
    </row>
    <row r="145" spans="1:29">
      <c r="A145" s="80" t="s">
        <v>101</v>
      </c>
      <c r="B145" s="53">
        <f t="shared" si="20"/>
        <v>35.25</v>
      </c>
      <c r="D145" s="62" t="str">
        <f t="shared" si="14"/>
        <v>SU</v>
      </c>
      <c r="F145" s="80" t="str">
        <f t="shared" si="15"/>
        <v>IM3</v>
      </c>
      <c r="H145" s="72">
        <f t="shared" si="22"/>
        <v>26.75</v>
      </c>
      <c r="I145" s="72">
        <f t="shared" si="22"/>
        <v>28.75</v>
      </c>
      <c r="J145" s="72">
        <f t="shared" si="22"/>
        <v>27.75</v>
      </c>
      <c r="K145" s="72">
        <f t="shared" si="22"/>
        <v>22.5</v>
      </c>
      <c r="L145" s="72">
        <f t="shared" si="22"/>
        <v>21.5</v>
      </c>
      <c r="M145" s="72">
        <f t="shared" si="22"/>
        <v>22</v>
      </c>
      <c r="N145" s="72">
        <f t="shared" si="22"/>
        <v>28.25</v>
      </c>
      <c r="O145" s="72">
        <f t="shared" si="22"/>
        <v>23</v>
      </c>
      <c r="P145" s="72">
        <f t="shared" si="22"/>
        <v>29.25</v>
      </c>
      <c r="Q145" s="72">
        <f t="shared" si="22"/>
        <v>24.25</v>
      </c>
      <c r="R145" s="72">
        <f t="shared" si="22"/>
        <v>30.5</v>
      </c>
      <c r="S145" s="72">
        <f t="shared" si="22"/>
        <v>37.5</v>
      </c>
      <c r="T145" s="72">
        <f t="shared" si="22"/>
        <v>36</v>
      </c>
      <c r="U145" s="72">
        <f t="shared" si="22"/>
        <v>35.5</v>
      </c>
      <c r="V145" s="72">
        <f t="shared" si="22"/>
        <v>17.5</v>
      </c>
      <c r="W145" s="72">
        <f t="shared" si="22"/>
        <v>35</v>
      </c>
      <c r="X145" s="72">
        <f t="shared" si="21"/>
        <v>32.25</v>
      </c>
      <c r="Y145" s="72">
        <f t="shared" si="21"/>
        <v>38.5</v>
      </c>
      <c r="Z145" s="72">
        <f t="shared" si="21"/>
        <v>18.75</v>
      </c>
      <c r="AA145" s="72">
        <f t="shared" si="21"/>
        <v>19.25</v>
      </c>
      <c r="AB145" s="72">
        <f t="shared" si="21"/>
        <v>33.5</v>
      </c>
      <c r="AC145" s="72">
        <f t="shared" si="21"/>
        <v>19.75</v>
      </c>
    </row>
    <row r="146" spans="1:29">
      <c r="A146" s="80"/>
      <c r="B146" s="53">
        <f t="shared" si="20"/>
        <v>35.5</v>
      </c>
      <c r="D146" s="62" t="str">
        <f t="shared" si="14"/>
        <v>SU</v>
      </c>
      <c r="F146" s="80">
        <f t="shared" si="15"/>
        <v>0</v>
      </c>
      <c r="H146" s="72">
        <f t="shared" si="22"/>
        <v>27</v>
      </c>
      <c r="I146" s="72">
        <f t="shared" si="22"/>
        <v>29</v>
      </c>
      <c r="J146" s="72">
        <f t="shared" si="22"/>
        <v>28</v>
      </c>
      <c r="K146" s="72">
        <f t="shared" si="22"/>
        <v>22.75</v>
      </c>
      <c r="L146" s="72">
        <f t="shared" si="22"/>
        <v>21.75</v>
      </c>
      <c r="M146" s="72">
        <f t="shared" si="22"/>
        <v>22.25</v>
      </c>
      <c r="N146" s="72">
        <f t="shared" si="22"/>
        <v>28.5</v>
      </c>
      <c r="O146" s="72">
        <f t="shared" si="22"/>
        <v>23.25</v>
      </c>
      <c r="P146" s="72">
        <f t="shared" si="22"/>
        <v>29.5</v>
      </c>
      <c r="Q146" s="72">
        <f t="shared" si="22"/>
        <v>24.5</v>
      </c>
      <c r="R146" s="72">
        <f t="shared" si="22"/>
        <v>30.75</v>
      </c>
      <c r="S146" s="72">
        <f t="shared" si="22"/>
        <v>37.75</v>
      </c>
      <c r="T146" s="72">
        <f t="shared" si="22"/>
        <v>36.25</v>
      </c>
      <c r="U146" s="72">
        <f t="shared" si="22"/>
        <v>35.75</v>
      </c>
      <c r="V146" s="72">
        <f t="shared" si="22"/>
        <v>17.75</v>
      </c>
      <c r="W146" s="72">
        <f t="shared" si="22"/>
        <v>35.25</v>
      </c>
      <c r="X146" s="72">
        <f t="shared" si="21"/>
        <v>32.5</v>
      </c>
      <c r="Y146" s="72">
        <f t="shared" si="21"/>
        <v>38.75</v>
      </c>
      <c r="Z146" s="72">
        <f t="shared" si="21"/>
        <v>19</v>
      </c>
      <c r="AA146" s="72">
        <f t="shared" si="21"/>
        <v>19.5</v>
      </c>
      <c r="AB146" s="72">
        <f t="shared" si="21"/>
        <v>33.75</v>
      </c>
      <c r="AC146" s="72">
        <f t="shared" si="21"/>
        <v>20</v>
      </c>
    </row>
    <row r="147" spans="1:29">
      <c r="A147" s="80"/>
      <c r="B147" s="53">
        <f t="shared" si="20"/>
        <v>35.75</v>
      </c>
      <c r="D147" s="62" t="str">
        <f t="shared" si="14"/>
        <v>SU</v>
      </c>
      <c r="F147" s="80">
        <f t="shared" si="15"/>
        <v>0</v>
      </c>
      <c r="H147" s="72">
        <f t="shared" si="22"/>
        <v>27.25</v>
      </c>
      <c r="I147" s="72">
        <f t="shared" si="22"/>
        <v>29.25</v>
      </c>
      <c r="J147" s="72">
        <f t="shared" si="22"/>
        <v>28.25</v>
      </c>
      <c r="K147" s="72">
        <f t="shared" si="22"/>
        <v>23</v>
      </c>
      <c r="L147" s="72">
        <f t="shared" si="22"/>
        <v>22</v>
      </c>
      <c r="M147" s="72">
        <f t="shared" si="22"/>
        <v>22.5</v>
      </c>
      <c r="N147" s="72">
        <f t="shared" si="22"/>
        <v>28.75</v>
      </c>
      <c r="O147" s="72">
        <f t="shared" si="22"/>
        <v>23.5</v>
      </c>
      <c r="P147" s="72">
        <f t="shared" si="22"/>
        <v>29.75</v>
      </c>
      <c r="Q147" s="72">
        <f t="shared" si="22"/>
        <v>24.75</v>
      </c>
      <c r="R147" s="72">
        <f t="shared" si="22"/>
        <v>31</v>
      </c>
      <c r="S147" s="72">
        <f t="shared" si="22"/>
        <v>38</v>
      </c>
      <c r="T147" s="72">
        <f t="shared" si="22"/>
        <v>36.5</v>
      </c>
      <c r="U147" s="72">
        <f t="shared" si="22"/>
        <v>36</v>
      </c>
      <c r="V147" s="72">
        <f t="shared" si="22"/>
        <v>18</v>
      </c>
      <c r="W147" s="72">
        <f t="shared" si="22"/>
        <v>35.5</v>
      </c>
      <c r="X147" s="72">
        <f t="shared" si="21"/>
        <v>32.75</v>
      </c>
      <c r="Y147" s="72">
        <f t="shared" si="21"/>
        <v>39</v>
      </c>
      <c r="Z147" s="72">
        <f t="shared" si="21"/>
        <v>19.25</v>
      </c>
      <c r="AA147" s="72">
        <f t="shared" si="21"/>
        <v>19.75</v>
      </c>
      <c r="AB147" s="72">
        <f t="shared" si="21"/>
        <v>34</v>
      </c>
      <c r="AC147" s="72">
        <f t="shared" si="21"/>
        <v>20.25</v>
      </c>
    </row>
    <row r="148" spans="1:29">
      <c r="A148" s="80"/>
      <c r="B148" s="53">
        <f t="shared" si="20"/>
        <v>36</v>
      </c>
      <c r="D148" s="62" t="str">
        <f t="shared" si="14"/>
        <v>SU</v>
      </c>
      <c r="F148" s="80">
        <f t="shared" si="15"/>
        <v>0</v>
      </c>
      <c r="H148" s="72">
        <f t="shared" si="22"/>
        <v>27.5</v>
      </c>
      <c r="I148" s="72">
        <f t="shared" si="22"/>
        <v>29.5</v>
      </c>
      <c r="J148" s="72">
        <f t="shared" si="22"/>
        <v>28.5</v>
      </c>
      <c r="K148" s="72">
        <f t="shared" si="22"/>
        <v>23.25</v>
      </c>
      <c r="L148" s="72">
        <f t="shared" si="22"/>
        <v>22.25</v>
      </c>
      <c r="M148" s="72">
        <f t="shared" si="22"/>
        <v>22.75</v>
      </c>
      <c r="N148" s="72">
        <f t="shared" si="22"/>
        <v>29</v>
      </c>
      <c r="O148" s="72">
        <f t="shared" si="22"/>
        <v>23.75</v>
      </c>
      <c r="P148" s="72">
        <f t="shared" si="22"/>
        <v>30</v>
      </c>
      <c r="Q148" s="72">
        <f t="shared" si="22"/>
        <v>25</v>
      </c>
      <c r="R148" s="72">
        <f t="shared" si="22"/>
        <v>31.25</v>
      </c>
      <c r="S148" s="72">
        <f t="shared" si="22"/>
        <v>38.25</v>
      </c>
      <c r="T148" s="72">
        <f t="shared" si="22"/>
        <v>36.75</v>
      </c>
      <c r="U148" s="72">
        <f t="shared" si="22"/>
        <v>36.25</v>
      </c>
      <c r="V148" s="72">
        <f t="shared" si="22"/>
        <v>18.25</v>
      </c>
      <c r="W148" s="72">
        <f t="shared" si="22"/>
        <v>35.75</v>
      </c>
      <c r="X148" s="72">
        <f t="shared" si="21"/>
        <v>33</v>
      </c>
      <c r="Y148" s="72">
        <f t="shared" si="21"/>
        <v>39.25</v>
      </c>
      <c r="Z148" s="72">
        <f t="shared" si="21"/>
        <v>19.5</v>
      </c>
      <c r="AA148" s="72">
        <f t="shared" si="21"/>
        <v>20</v>
      </c>
      <c r="AB148" s="72">
        <f t="shared" si="21"/>
        <v>34.25</v>
      </c>
      <c r="AC148" s="72">
        <f t="shared" si="21"/>
        <v>20.5</v>
      </c>
    </row>
    <row r="149" spans="1:29">
      <c r="A149" s="80" t="s">
        <v>102</v>
      </c>
      <c r="B149" s="53">
        <f t="shared" si="20"/>
        <v>36.25</v>
      </c>
      <c r="D149" s="62" t="str">
        <f t="shared" si="14"/>
        <v>YT</v>
      </c>
      <c r="F149" s="80" t="str">
        <f t="shared" si="15"/>
        <v>YM3</v>
      </c>
      <c r="H149" s="72">
        <f t="shared" si="22"/>
        <v>27.75</v>
      </c>
      <c r="I149" s="72">
        <f t="shared" si="22"/>
        <v>29.75</v>
      </c>
      <c r="J149" s="72">
        <f t="shared" si="22"/>
        <v>28.75</v>
      </c>
      <c r="K149" s="72">
        <f t="shared" si="22"/>
        <v>23.5</v>
      </c>
      <c r="L149" s="72">
        <f t="shared" si="22"/>
        <v>22.5</v>
      </c>
      <c r="M149" s="72">
        <f t="shared" si="22"/>
        <v>23</v>
      </c>
      <c r="N149" s="72">
        <f t="shared" si="22"/>
        <v>29.25</v>
      </c>
      <c r="O149" s="72">
        <f t="shared" si="22"/>
        <v>24</v>
      </c>
      <c r="P149" s="72">
        <f t="shared" si="22"/>
        <v>30.25</v>
      </c>
      <c r="Q149" s="72">
        <f t="shared" si="22"/>
        <v>25.25</v>
      </c>
      <c r="R149" s="72">
        <f t="shared" si="22"/>
        <v>31.5</v>
      </c>
      <c r="S149" s="72">
        <f t="shared" si="22"/>
        <v>38.5</v>
      </c>
      <c r="T149" s="72">
        <f t="shared" si="22"/>
        <v>37</v>
      </c>
      <c r="U149" s="72">
        <f t="shared" si="22"/>
        <v>36.5</v>
      </c>
      <c r="V149" s="72">
        <f t="shared" si="22"/>
        <v>18.5</v>
      </c>
      <c r="W149" s="72">
        <f t="shared" si="22"/>
        <v>36</v>
      </c>
      <c r="X149" s="72">
        <f t="shared" si="21"/>
        <v>33.25</v>
      </c>
      <c r="Y149" s="72">
        <f t="shared" si="21"/>
        <v>17.5</v>
      </c>
      <c r="Z149" s="72">
        <f t="shared" si="21"/>
        <v>19.75</v>
      </c>
      <c r="AA149" s="72">
        <f t="shared" si="21"/>
        <v>20.25</v>
      </c>
      <c r="AB149" s="72">
        <f t="shared" si="21"/>
        <v>34.5</v>
      </c>
      <c r="AC149" s="72">
        <f t="shared" si="21"/>
        <v>20.75</v>
      </c>
    </row>
    <row r="150" spans="1:29">
      <c r="A150" s="80"/>
      <c r="B150" s="53">
        <f t="shared" si="20"/>
        <v>36.5</v>
      </c>
      <c r="D150" s="62" t="str">
        <f t="shared" si="14"/>
        <v>YT</v>
      </c>
      <c r="F150" s="80">
        <f t="shared" si="15"/>
        <v>0</v>
      </c>
      <c r="H150" s="72">
        <f t="shared" si="22"/>
        <v>28</v>
      </c>
      <c r="I150" s="72">
        <f t="shared" si="22"/>
        <v>30</v>
      </c>
      <c r="J150" s="72">
        <f t="shared" si="22"/>
        <v>29</v>
      </c>
      <c r="K150" s="72">
        <f t="shared" si="22"/>
        <v>23.75</v>
      </c>
      <c r="L150" s="72">
        <f t="shared" si="22"/>
        <v>22.75</v>
      </c>
      <c r="M150" s="72">
        <f t="shared" si="22"/>
        <v>23.25</v>
      </c>
      <c r="N150" s="72">
        <f t="shared" si="22"/>
        <v>29.5</v>
      </c>
      <c r="O150" s="72">
        <f t="shared" si="22"/>
        <v>24.25</v>
      </c>
      <c r="P150" s="72">
        <f t="shared" si="22"/>
        <v>30.5</v>
      </c>
      <c r="Q150" s="72">
        <f t="shared" si="22"/>
        <v>25.5</v>
      </c>
      <c r="R150" s="72">
        <f t="shared" si="22"/>
        <v>31.75</v>
      </c>
      <c r="S150" s="72">
        <f t="shared" si="22"/>
        <v>38.75</v>
      </c>
      <c r="T150" s="72">
        <f t="shared" si="22"/>
        <v>37.25</v>
      </c>
      <c r="U150" s="72">
        <f t="shared" si="22"/>
        <v>36.75</v>
      </c>
      <c r="V150" s="72">
        <f t="shared" si="22"/>
        <v>18.75</v>
      </c>
      <c r="W150" s="72">
        <f t="shared" si="22"/>
        <v>36.25</v>
      </c>
      <c r="X150" s="72">
        <f t="shared" si="21"/>
        <v>33.5</v>
      </c>
      <c r="Y150" s="72">
        <f t="shared" si="21"/>
        <v>17.75</v>
      </c>
      <c r="Z150" s="72">
        <f t="shared" si="21"/>
        <v>20</v>
      </c>
      <c r="AA150" s="72">
        <f t="shared" si="21"/>
        <v>20.5</v>
      </c>
      <c r="AB150" s="72">
        <f t="shared" si="21"/>
        <v>34.75</v>
      </c>
      <c r="AC150" s="72">
        <f t="shared" si="21"/>
        <v>21</v>
      </c>
    </row>
    <row r="151" spans="1:29">
      <c r="A151" s="80"/>
      <c r="B151" s="53">
        <f t="shared" si="20"/>
        <v>36.75</v>
      </c>
      <c r="D151" s="62" t="str">
        <f t="shared" si="14"/>
        <v>YT</v>
      </c>
      <c r="F151" s="80">
        <f t="shared" si="15"/>
        <v>0</v>
      </c>
      <c r="H151" s="72">
        <f t="shared" si="22"/>
        <v>28.25</v>
      </c>
      <c r="I151" s="72">
        <f t="shared" si="22"/>
        <v>30.25</v>
      </c>
      <c r="J151" s="72">
        <f t="shared" si="22"/>
        <v>29.25</v>
      </c>
      <c r="K151" s="72">
        <f t="shared" si="22"/>
        <v>24</v>
      </c>
      <c r="L151" s="72">
        <f t="shared" si="22"/>
        <v>23</v>
      </c>
      <c r="M151" s="72">
        <f t="shared" si="22"/>
        <v>23.5</v>
      </c>
      <c r="N151" s="72">
        <f t="shared" si="22"/>
        <v>29.75</v>
      </c>
      <c r="O151" s="72">
        <f t="shared" si="22"/>
        <v>24.5</v>
      </c>
      <c r="P151" s="72">
        <f t="shared" si="22"/>
        <v>30.75</v>
      </c>
      <c r="Q151" s="72">
        <f t="shared" si="22"/>
        <v>25.75</v>
      </c>
      <c r="R151" s="72">
        <f t="shared" si="22"/>
        <v>32</v>
      </c>
      <c r="S151" s="72">
        <f t="shared" si="22"/>
        <v>39</v>
      </c>
      <c r="T151" s="72">
        <f t="shared" si="22"/>
        <v>37.5</v>
      </c>
      <c r="U151" s="72">
        <f t="shared" si="22"/>
        <v>37</v>
      </c>
      <c r="V151" s="72">
        <f t="shared" si="22"/>
        <v>19</v>
      </c>
      <c r="W151" s="72">
        <f t="shared" ref="V151:AC166" si="23">IF(W$2=$F151,17.5,W150+0.25)</f>
        <v>36.5</v>
      </c>
      <c r="X151" s="72">
        <f t="shared" si="23"/>
        <v>33.75</v>
      </c>
      <c r="Y151" s="72">
        <f t="shared" si="23"/>
        <v>18</v>
      </c>
      <c r="Z151" s="72">
        <f t="shared" si="23"/>
        <v>20.25</v>
      </c>
      <c r="AA151" s="72">
        <f t="shared" si="23"/>
        <v>20.75</v>
      </c>
      <c r="AB151" s="72">
        <f t="shared" si="23"/>
        <v>35</v>
      </c>
      <c r="AC151" s="72">
        <f t="shared" si="23"/>
        <v>21.25</v>
      </c>
    </row>
    <row r="152" spans="1:29">
      <c r="A152" s="80"/>
      <c r="B152" s="53">
        <f t="shared" si="20"/>
        <v>37</v>
      </c>
      <c r="D152" s="62" t="str">
        <f t="shared" si="14"/>
        <v>YT</v>
      </c>
      <c r="F152" s="80">
        <f t="shared" si="15"/>
        <v>0</v>
      </c>
      <c r="H152" s="72">
        <f t="shared" ref="H152:W167" si="24">IF(H$2=$F152,17.5,H151+0.25)</f>
        <v>28.5</v>
      </c>
      <c r="I152" s="72">
        <f t="shared" si="24"/>
        <v>30.5</v>
      </c>
      <c r="J152" s="72">
        <f t="shared" si="24"/>
        <v>29.5</v>
      </c>
      <c r="K152" s="72">
        <f t="shared" si="24"/>
        <v>24.25</v>
      </c>
      <c r="L152" s="72">
        <f t="shared" si="24"/>
        <v>23.25</v>
      </c>
      <c r="M152" s="72">
        <f t="shared" si="24"/>
        <v>23.75</v>
      </c>
      <c r="N152" s="72">
        <f t="shared" si="24"/>
        <v>30</v>
      </c>
      <c r="O152" s="72">
        <f t="shared" si="24"/>
        <v>24.75</v>
      </c>
      <c r="P152" s="72">
        <f t="shared" si="24"/>
        <v>31</v>
      </c>
      <c r="Q152" s="72">
        <f t="shared" si="24"/>
        <v>26</v>
      </c>
      <c r="R152" s="72">
        <f t="shared" si="24"/>
        <v>32.25</v>
      </c>
      <c r="S152" s="72">
        <f t="shared" si="24"/>
        <v>39.25</v>
      </c>
      <c r="T152" s="72">
        <f t="shared" si="24"/>
        <v>37.75</v>
      </c>
      <c r="U152" s="72">
        <f t="shared" si="24"/>
        <v>37.25</v>
      </c>
      <c r="V152" s="72">
        <f t="shared" si="23"/>
        <v>19.25</v>
      </c>
      <c r="W152" s="72">
        <f t="shared" si="23"/>
        <v>36.75</v>
      </c>
      <c r="X152" s="72">
        <f t="shared" si="23"/>
        <v>34</v>
      </c>
      <c r="Y152" s="72">
        <f t="shared" si="23"/>
        <v>18.25</v>
      </c>
      <c r="Z152" s="72">
        <f t="shared" si="23"/>
        <v>20.5</v>
      </c>
      <c r="AA152" s="72">
        <f t="shared" si="23"/>
        <v>21</v>
      </c>
      <c r="AB152" s="72">
        <f t="shared" si="23"/>
        <v>35.25</v>
      </c>
      <c r="AC152" s="72">
        <f t="shared" si="23"/>
        <v>21.5</v>
      </c>
    </row>
    <row r="153" spans="1:29">
      <c r="A153" s="80" t="s">
        <v>103</v>
      </c>
      <c r="B153" s="53">
        <f t="shared" si="20"/>
        <v>37.25</v>
      </c>
      <c r="D153" s="62" t="str">
        <f t="shared" si="14"/>
        <v>MV</v>
      </c>
      <c r="F153" s="80" t="str">
        <f t="shared" si="15"/>
        <v>MV2</v>
      </c>
      <c r="H153" s="72">
        <f t="shared" si="24"/>
        <v>28.75</v>
      </c>
      <c r="I153" s="72">
        <f t="shared" si="24"/>
        <v>30.75</v>
      </c>
      <c r="J153" s="72">
        <f t="shared" si="24"/>
        <v>29.75</v>
      </c>
      <c r="K153" s="72">
        <f t="shared" si="24"/>
        <v>24.5</v>
      </c>
      <c r="L153" s="72">
        <f t="shared" si="24"/>
        <v>23.5</v>
      </c>
      <c r="M153" s="72">
        <f t="shared" si="24"/>
        <v>24</v>
      </c>
      <c r="N153" s="72">
        <f t="shared" si="24"/>
        <v>30.25</v>
      </c>
      <c r="O153" s="72">
        <f t="shared" si="24"/>
        <v>25</v>
      </c>
      <c r="P153" s="72">
        <f t="shared" si="24"/>
        <v>31.25</v>
      </c>
      <c r="Q153" s="72">
        <f t="shared" si="24"/>
        <v>26.25</v>
      </c>
      <c r="R153" s="72">
        <f t="shared" si="24"/>
        <v>32.5</v>
      </c>
      <c r="S153" s="72">
        <f t="shared" si="24"/>
        <v>17.5</v>
      </c>
      <c r="T153" s="72">
        <f t="shared" si="24"/>
        <v>38</v>
      </c>
      <c r="U153" s="72">
        <f t="shared" si="24"/>
        <v>37.5</v>
      </c>
      <c r="V153" s="72">
        <f t="shared" si="23"/>
        <v>19.5</v>
      </c>
      <c r="W153" s="72">
        <f t="shared" si="23"/>
        <v>37</v>
      </c>
      <c r="X153" s="72">
        <f t="shared" si="23"/>
        <v>34.25</v>
      </c>
      <c r="Y153" s="72">
        <f t="shared" si="23"/>
        <v>18.5</v>
      </c>
      <c r="Z153" s="72">
        <f t="shared" si="23"/>
        <v>20.75</v>
      </c>
      <c r="AA153" s="72">
        <f t="shared" si="23"/>
        <v>21.25</v>
      </c>
      <c r="AB153" s="72">
        <f t="shared" si="23"/>
        <v>35.5</v>
      </c>
      <c r="AC153" s="72">
        <f t="shared" si="23"/>
        <v>21.75</v>
      </c>
    </row>
    <row r="154" spans="1:29">
      <c r="A154" s="80"/>
      <c r="B154" s="53">
        <f t="shared" si="20"/>
        <v>37.5</v>
      </c>
      <c r="D154" s="62" t="str">
        <f t="shared" si="14"/>
        <v>MV</v>
      </c>
      <c r="F154" s="80">
        <f t="shared" si="15"/>
        <v>0</v>
      </c>
      <c r="H154" s="72">
        <f t="shared" si="24"/>
        <v>29</v>
      </c>
      <c r="I154" s="72">
        <f t="shared" si="24"/>
        <v>31</v>
      </c>
      <c r="J154" s="72">
        <f t="shared" si="24"/>
        <v>30</v>
      </c>
      <c r="K154" s="72">
        <f t="shared" si="24"/>
        <v>24.75</v>
      </c>
      <c r="L154" s="72">
        <f t="shared" si="24"/>
        <v>23.75</v>
      </c>
      <c r="M154" s="72">
        <f t="shared" si="24"/>
        <v>24.25</v>
      </c>
      <c r="N154" s="72">
        <f t="shared" si="24"/>
        <v>30.5</v>
      </c>
      <c r="O154" s="72">
        <f t="shared" si="24"/>
        <v>25.25</v>
      </c>
      <c r="P154" s="72">
        <f t="shared" si="24"/>
        <v>31.5</v>
      </c>
      <c r="Q154" s="72">
        <f t="shared" si="24"/>
        <v>26.5</v>
      </c>
      <c r="R154" s="72">
        <f t="shared" si="24"/>
        <v>32.75</v>
      </c>
      <c r="S154" s="72">
        <f t="shared" si="24"/>
        <v>17.75</v>
      </c>
      <c r="T154" s="72">
        <f t="shared" si="24"/>
        <v>38.25</v>
      </c>
      <c r="U154" s="72">
        <f t="shared" si="24"/>
        <v>37.75</v>
      </c>
      <c r="V154" s="72">
        <f t="shared" si="23"/>
        <v>19.75</v>
      </c>
      <c r="W154" s="72">
        <f t="shared" si="23"/>
        <v>37.25</v>
      </c>
      <c r="X154" s="72">
        <f t="shared" si="23"/>
        <v>34.5</v>
      </c>
      <c r="Y154" s="72">
        <f t="shared" si="23"/>
        <v>18.75</v>
      </c>
      <c r="Z154" s="72">
        <f t="shared" si="23"/>
        <v>21</v>
      </c>
      <c r="AA154" s="72">
        <f t="shared" si="23"/>
        <v>21.5</v>
      </c>
      <c r="AB154" s="72">
        <f t="shared" si="23"/>
        <v>35.75</v>
      </c>
      <c r="AC154" s="72">
        <f t="shared" si="23"/>
        <v>22</v>
      </c>
    </row>
    <row r="155" spans="1:29">
      <c r="A155" s="80"/>
      <c r="B155" s="53">
        <f t="shared" si="20"/>
        <v>37.75</v>
      </c>
      <c r="D155" s="62" t="str">
        <f t="shared" si="14"/>
        <v>MV</v>
      </c>
      <c r="F155" s="80">
        <f t="shared" si="15"/>
        <v>0</v>
      </c>
      <c r="H155" s="72">
        <f t="shared" si="24"/>
        <v>29.25</v>
      </c>
      <c r="I155" s="72">
        <f t="shared" si="24"/>
        <v>31.25</v>
      </c>
      <c r="J155" s="72">
        <f t="shared" si="24"/>
        <v>30.25</v>
      </c>
      <c r="K155" s="72">
        <f t="shared" si="24"/>
        <v>25</v>
      </c>
      <c r="L155" s="72">
        <f t="shared" si="24"/>
        <v>24</v>
      </c>
      <c r="M155" s="72">
        <f t="shared" si="24"/>
        <v>24.5</v>
      </c>
      <c r="N155" s="72">
        <f t="shared" si="24"/>
        <v>30.75</v>
      </c>
      <c r="O155" s="72">
        <f t="shared" si="24"/>
        <v>25.5</v>
      </c>
      <c r="P155" s="72">
        <f t="shared" si="24"/>
        <v>31.75</v>
      </c>
      <c r="Q155" s="72">
        <f t="shared" si="24"/>
        <v>26.75</v>
      </c>
      <c r="R155" s="72">
        <f t="shared" si="24"/>
        <v>33</v>
      </c>
      <c r="S155" s="72">
        <f t="shared" si="24"/>
        <v>18</v>
      </c>
      <c r="T155" s="72">
        <f t="shared" si="24"/>
        <v>38.5</v>
      </c>
      <c r="U155" s="72">
        <f t="shared" si="24"/>
        <v>38</v>
      </c>
      <c r="V155" s="72">
        <f t="shared" si="23"/>
        <v>20</v>
      </c>
      <c r="W155" s="72">
        <f t="shared" si="23"/>
        <v>37.5</v>
      </c>
      <c r="X155" s="72">
        <f t="shared" si="23"/>
        <v>34.75</v>
      </c>
      <c r="Y155" s="72">
        <f t="shared" si="23"/>
        <v>19</v>
      </c>
      <c r="Z155" s="72">
        <f t="shared" si="23"/>
        <v>21.25</v>
      </c>
      <c r="AA155" s="72">
        <f t="shared" si="23"/>
        <v>21.75</v>
      </c>
      <c r="AB155" s="72">
        <f t="shared" si="23"/>
        <v>36</v>
      </c>
      <c r="AC155" s="72">
        <f t="shared" si="23"/>
        <v>22.25</v>
      </c>
    </row>
    <row r="156" spans="1:29">
      <c r="A156" s="80"/>
      <c r="B156" s="53">
        <f t="shared" si="20"/>
        <v>38</v>
      </c>
      <c r="D156" s="62" t="str">
        <f t="shared" si="14"/>
        <v>MV</v>
      </c>
      <c r="F156" s="80">
        <f t="shared" si="15"/>
        <v>0</v>
      </c>
      <c r="H156" s="72">
        <f t="shared" si="24"/>
        <v>29.5</v>
      </c>
      <c r="I156" s="72">
        <f t="shared" si="24"/>
        <v>31.5</v>
      </c>
      <c r="J156" s="72">
        <f t="shared" si="24"/>
        <v>30.5</v>
      </c>
      <c r="K156" s="72">
        <f t="shared" si="24"/>
        <v>25.25</v>
      </c>
      <c r="L156" s="72">
        <f t="shared" si="24"/>
        <v>24.25</v>
      </c>
      <c r="M156" s="72">
        <f t="shared" si="24"/>
        <v>24.75</v>
      </c>
      <c r="N156" s="72">
        <f t="shared" si="24"/>
        <v>31</v>
      </c>
      <c r="O156" s="72">
        <f t="shared" si="24"/>
        <v>25.75</v>
      </c>
      <c r="P156" s="72">
        <f t="shared" si="24"/>
        <v>32</v>
      </c>
      <c r="Q156" s="72">
        <f t="shared" si="24"/>
        <v>27</v>
      </c>
      <c r="R156" s="72">
        <f t="shared" si="24"/>
        <v>33.25</v>
      </c>
      <c r="S156" s="72">
        <f t="shared" si="24"/>
        <v>18.25</v>
      </c>
      <c r="T156" s="72">
        <f t="shared" si="24"/>
        <v>38.75</v>
      </c>
      <c r="U156" s="72">
        <f t="shared" si="24"/>
        <v>38.25</v>
      </c>
      <c r="V156" s="72">
        <f t="shared" si="23"/>
        <v>20.25</v>
      </c>
      <c r="W156" s="72">
        <f t="shared" si="23"/>
        <v>37.75</v>
      </c>
      <c r="X156" s="72">
        <f t="shared" si="23"/>
        <v>35</v>
      </c>
      <c r="Y156" s="72">
        <f t="shared" si="23"/>
        <v>19.25</v>
      </c>
      <c r="Z156" s="72">
        <f t="shared" si="23"/>
        <v>21.5</v>
      </c>
      <c r="AA156" s="72">
        <f t="shared" si="23"/>
        <v>22</v>
      </c>
      <c r="AB156" s="72">
        <f t="shared" si="23"/>
        <v>36.25</v>
      </c>
      <c r="AC156" s="72">
        <f t="shared" si="23"/>
        <v>22.5</v>
      </c>
    </row>
    <row r="157" spans="1:29">
      <c r="A157" s="80" t="s">
        <v>104</v>
      </c>
      <c r="B157" s="53">
        <f t="shared" si="20"/>
        <v>38.25</v>
      </c>
      <c r="D157" s="62" t="str">
        <f t="shared" si="14"/>
        <v>MV</v>
      </c>
      <c r="F157" s="80">
        <f t="shared" si="15"/>
        <v>0</v>
      </c>
      <c r="H157" s="72">
        <f t="shared" si="24"/>
        <v>29.75</v>
      </c>
      <c r="I157" s="72">
        <f t="shared" si="24"/>
        <v>31.75</v>
      </c>
      <c r="J157" s="72">
        <f t="shared" si="24"/>
        <v>30.75</v>
      </c>
      <c r="K157" s="72">
        <f t="shared" si="24"/>
        <v>25.5</v>
      </c>
      <c r="L157" s="72">
        <f t="shared" si="24"/>
        <v>24.5</v>
      </c>
      <c r="M157" s="72">
        <f t="shared" si="24"/>
        <v>25</v>
      </c>
      <c r="N157" s="72">
        <f t="shared" si="24"/>
        <v>31.25</v>
      </c>
      <c r="O157" s="72">
        <f t="shared" si="24"/>
        <v>26</v>
      </c>
      <c r="P157" s="72">
        <f t="shared" si="24"/>
        <v>32.25</v>
      </c>
      <c r="Q157" s="72">
        <f t="shared" si="24"/>
        <v>27.25</v>
      </c>
      <c r="R157" s="72">
        <f t="shared" si="24"/>
        <v>33.5</v>
      </c>
      <c r="S157" s="72">
        <f t="shared" si="24"/>
        <v>18.5</v>
      </c>
      <c r="T157" s="72">
        <f t="shared" si="24"/>
        <v>39</v>
      </c>
      <c r="U157" s="72">
        <f t="shared" si="24"/>
        <v>38.5</v>
      </c>
      <c r="V157" s="72">
        <f t="shared" si="23"/>
        <v>20.5</v>
      </c>
      <c r="W157" s="72">
        <f t="shared" si="23"/>
        <v>38</v>
      </c>
      <c r="X157" s="72">
        <f t="shared" si="23"/>
        <v>35.25</v>
      </c>
      <c r="Y157" s="72">
        <f t="shared" si="23"/>
        <v>19.5</v>
      </c>
      <c r="Z157" s="72">
        <f t="shared" si="23"/>
        <v>21.75</v>
      </c>
      <c r="AA157" s="72">
        <f t="shared" si="23"/>
        <v>22.25</v>
      </c>
      <c r="AB157" s="72">
        <f t="shared" si="23"/>
        <v>36.5</v>
      </c>
      <c r="AC157" s="72">
        <f t="shared" si="23"/>
        <v>22.75</v>
      </c>
    </row>
    <row r="158" spans="1:29">
      <c r="A158" s="80"/>
      <c r="B158" s="53">
        <f t="shared" si="20"/>
        <v>38.5</v>
      </c>
      <c r="D158" s="62" t="str">
        <f t="shared" ref="D158:D180" si="25">D70</f>
        <v>MV</v>
      </c>
      <c r="F158" s="80">
        <f t="shared" ref="F158:F180" si="26">F70</f>
        <v>0</v>
      </c>
      <c r="H158" s="72">
        <f t="shared" si="24"/>
        <v>30</v>
      </c>
      <c r="I158" s="72">
        <f t="shared" si="24"/>
        <v>32</v>
      </c>
      <c r="J158" s="72">
        <f t="shared" si="24"/>
        <v>31</v>
      </c>
      <c r="K158" s="72">
        <f t="shared" si="24"/>
        <v>25.75</v>
      </c>
      <c r="L158" s="72">
        <f t="shared" si="24"/>
        <v>24.75</v>
      </c>
      <c r="M158" s="72">
        <f t="shared" si="24"/>
        <v>25.25</v>
      </c>
      <c r="N158" s="72">
        <f t="shared" si="24"/>
        <v>31.5</v>
      </c>
      <c r="O158" s="72">
        <f t="shared" si="24"/>
        <v>26.25</v>
      </c>
      <c r="P158" s="72">
        <f t="shared" si="24"/>
        <v>32.5</v>
      </c>
      <c r="Q158" s="72">
        <f t="shared" si="24"/>
        <v>27.5</v>
      </c>
      <c r="R158" s="72">
        <f t="shared" si="24"/>
        <v>33.75</v>
      </c>
      <c r="S158" s="72">
        <f t="shared" si="24"/>
        <v>18.75</v>
      </c>
      <c r="T158" s="72">
        <f t="shared" si="24"/>
        <v>39.25</v>
      </c>
      <c r="U158" s="72">
        <f t="shared" si="24"/>
        <v>38.75</v>
      </c>
      <c r="V158" s="72">
        <f t="shared" si="23"/>
        <v>20.75</v>
      </c>
      <c r="W158" s="72">
        <f t="shared" si="23"/>
        <v>38.25</v>
      </c>
      <c r="X158" s="72">
        <f t="shared" si="23"/>
        <v>35.5</v>
      </c>
      <c r="Y158" s="72">
        <f t="shared" si="23"/>
        <v>19.75</v>
      </c>
      <c r="Z158" s="72">
        <f t="shared" si="23"/>
        <v>22</v>
      </c>
      <c r="AA158" s="72">
        <f t="shared" si="23"/>
        <v>22.5</v>
      </c>
      <c r="AB158" s="72">
        <f t="shared" si="23"/>
        <v>36.75</v>
      </c>
      <c r="AC158" s="72">
        <f t="shared" si="23"/>
        <v>23</v>
      </c>
    </row>
    <row r="159" spans="1:29">
      <c r="A159" s="80"/>
      <c r="B159" s="53">
        <f t="shared" si="20"/>
        <v>38.75</v>
      </c>
      <c r="D159" s="62" t="str">
        <f t="shared" si="25"/>
        <v>MV</v>
      </c>
      <c r="F159" s="80" t="str">
        <f t="shared" si="26"/>
        <v>YB3</v>
      </c>
      <c r="H159" s="72">
        <f t="shared" si="24"/>
        <v>30.25</v>
      </c>
      <c r="I159" s="72">
        <f t="shared" si="24"/>
        <v>32.25</v>
      </c>
      <c r="J159" s="72">
        <f t="shared" si="24"/>
        <v>31.25</v>
      </c>
      <c r="K159" s="72">
        <f t="shared" si="24"/>
        <v>26</v>
      </c>
      <c r="L159" s="72">
        <f t="shared" si="24"/>
        <v>25</v>
      </c>
      <c r="M159" s="72">
        <f t="shared" si="24"/>
        <v>25.5</v>
      </c>
      <c r="N159" s="72">
        <f t="shared" si="24"/>
        <v>31.75</v>
      </c>
      <c r="O159" s="72">
        <f t="shared" si="24"/>
        <v>26.5</v>
      </c>
      <c r="P159" s="72">
        <f t="shared" si="24"/>
        <v>32.75</v>
      </c>
      <c r="Q159" s="72">
        <f t="shared" si="24"/>
        <v>27.75</v>
      </c>
      <c r="R159" s="72">
        <f t="shared" si="24"/>
        <v>34</v>
      </c>
      <c r="S159" s="72">
        <f t="shared" si="24"/>
        <v>19</v>
      </c>
      <c r="T159" s="72">
        <f t="shared" si="24"/>
        <v>17.5</v>
      </c>
      <c r="U159" s="72">
        <f t="shared" si="24"/>
        <v>39</v>
      </c>
      <c r="V159" s="72">
        <f t="shared" si="23"/>
        <v>21</v>
      </c>
      <c r="W159" s="72">
        <f t="shared" si="23"/>
        <v>38.5</v>
      </c>
      <c r="X159" s="72">
        <f t="shared" si="23"/>
        <v>35.75</v>
      </c>
      <c r="Y159" s="72">
        <f t="shared" si="23"/>
        <v>20</v>
      </c>
      <c r="Z159" s="72">
        <f t="shared" si="23"/>
        <v>22.25</v>
      </c>
      <c r="AA159" s="72">
        <f t="shared" si="23"/>
        <v>22.75</v>
      </c>
      <c r="AB159" s="72">
        <f t="shared" si="23"/>
        <v>37</v>
      </c>
      <c r="AC159" s="72">
        <f t="shared" si="23"/>
        <v>23.25</v>
      </c>
    </row>
    <row r="160" spans="1:29">
      <c r="A160" s="80"/>
      <c r="B160" s="53">
        <f t="shared" si="20"/>
        <v>39</v>
      </c>
      <c r="D160" s="62" t="str">
        <f t="shared" si="25"/>
        <v>FÖ</v>
      </c>
      <c r="F160" s="80">
        <f t="shared" si="26"/>
        <v>0</v>
      </c>
      <c r="H160" s="72">
        <f t="shared" si="24"/>
        <v>30.5</v>
      </c>
      <c r="I160" s="72">
        <f t="shared" si="24"/>
        <v>32.5</v>
      </c>
      <c r="J160" s="72">
        <f t="shared" si="24"/>
        <v>31.5</v>
      </c>
      <c r="K160" s="72">
        <f t="shared" si="24"/>
        <v>26.25</v>
      </c>
      <c r="L160" s="72">
        <f t="shared" si="24"/>
        <v>25.25</v>
      </c>
      <c r="M160" s="72">
        <f t="shared" si="24"/>
        <v>25.75</v>
      </c>
      <c r="N160" s="72">
        <f t="shared" si="24"/>
        <v>32</v>
      </c>
      <c r="O160" s="72">
        <f t="shared" si="24"/>
        <v>26.75</v>
      </c>
      <c r="P160" s="72">
        <f t="shared" si="24"/>
        <v>33</v>
      </c>
      <c r="Q160" s="72">
        <f t="shared" si="24"/>
        <v>28</v>
      </c>
      <c r="R160" s="72">
        <f t="shared" si="24"/>
        <v>34.25</v>
      </c>
      <c r="S160" s="72">
        <f t="shared" si="24"/>
        <v>19.25</v>
      </c>
      <c r="T160" s="72">
        <f t="shared" si="24"/>
        <v>17.75</v>
      </c>
      <c r="U160" s="72">
        <f t="shared" si="24"/>
        <v>39.25</v>
      </c>
      <c r="V160" s="72">
        <f t="shared" si="23"/>
        <v>21.25</v>
      </c>
      <c r="W160" s="72">
        <f t="shared" si="23"/>
        <v>38.75</v>
      </c>
      <c r="X160" s="72">
        <f t="shared" si="23"/>
        <v>36</v>
      </c>
      <c r="Y160" s="72">
        <f t="shared" si="23"/>
        <v>20.25</v>
      </c>
      <c r="Z160" s="72">
        <f t="shared" si="23"/>
        <v>22.5</v>
      </c>
      <c r="AA160" s="72">
        <f t="shared" si="23"/>
        <v>23</v>
      </c>
      <c r="AB160" s="72">
        <f t="shared" si="23"/>
        <v>37.25</v>
      </c>
      <c r="AC160" s="72">
        <f t="shared" si="23"/>
        <v>23.5</v>
      </c>
    </row>
    <row r="161" spans="1:29">
      <c r="A161" s="80" t="s">
        <v>105</v>
      </c>
      <c r="B161" s="53">
        <f t="shared" si="20"/>
        <v>39.25</v>
      </c>
      <c r="D161" s="62" t="str">
        <f t="shared" si="25"/>
        <v>FÖ</v>
      </c>
      <c r="F161" s="80" t="str">
        <f t="shared" si="26"/>
        <v>IB3</v>
      </c>
      <c r="H161" s="72">
        <f t="shared" si="24"/>
        <v>30.75</v>
      </c>
      <c r="I161" s="72">
        <f t="shared" si="24"/>
        <v>32.75</v>
      </c>
      <c r="J161" s="72">
        <f t="shared" si="24"/>
        <v>31.75</v>
      </c>
      <c r="K161" s="72">
        <f t="shared" si="24"/>
        <v>26.5</v>
      </c>
      <c r="L161" s="72">
        <f t="shared" si="24"/>
        <v>25.5</v>
      </c>
      <c r="M161" s="72">
        <f t="shared" si="24"/>
        <v>26</v>
      </c>
      <c r="N161" s="72">
        <f t="shared" si="24"/>
        <v>32.25</v>
      </c>
      <c r="O161" s="72">
        <f t="shared" si="24"/>
        <v>27</v>
      </c>
      <c r="P161" s="72">
        <f t="shared" si="24"/>
        <v>33.25</v>
      </c>
      <c r="Q161" s="72">
        <f t="shared" si="24"/>
        <v>28.25</v>
      </c>
      <c r="R161" s="72">
        <f t="shared" si="24"/>
        <v>34.5</v>
      </c>
      <c r="S161" s="72">
        <f t="shared" si="24"/>
        <v>19.5</v>
      </c>
      <c r="T161" s="72">
        <f t="shared" si="24"/>
        <v>18</v>
      </c>
      <c r="U161" s="72">
        <f t="shared" si="24"/>
        <v>17.5</v>
      </c>
      <c r="V161" s="72">
        <f t="shared" si="23"/>
        <v>21.5</v>
      </c>
      <c r="W161" s="72">
        <f t="shared" si="23"/>
        <v>39</v>
      </c>
      <c r="X161" s="72">
        <f t="shared" si="23"/>
        <v>36.25</v>
      </c>
      <c r="Y161" s="72">
        <f t="shared" si="23"/>
        <v>20.5</v>
      </c>
      <c r="Z161" s="72">
        <f t="shared" si="23"/>
        <v>22.75</v>
      </c>
      <c r="AA161" s="72">
        <f t="shared" si="23"/>
        <v>23.25</v>
      </c>
      <c r="AB161" s="72">
        <f t="shared" si="23"/>
        <v>37.5</v>
      </c>
      <c r="AC161" s="72">
        <f t="shared" si="23"/>
        <v>23.75</v>
      </c>
    </row>
    <row r="162" spans="1:29">
      <c r="A162" s="80"/>
      <c r="B162" s="53">
        <f t="shared" si="20"/>
        <v>39.5</v>
      </c>
      <c r="D162" s="62" t="str">
        <f t="shared" si="25"/>
        <v>FÖ</v>
      </c>
      <c r="F162" s="80">
        <f t="shared" si="26"/>
        <v>0</v>
      </c>
      <c r="H162" s="72">
        <f t="shared" si="24"/>
        <v>31</v>
      </c>
      <c r="I162" s="72">
        <f t="shared" si="24"/>
        <v>33</v>
      </c>
      <c r="J162" s="72">
        <f t="shared" si="24"/>
        <v>32</v>
      </c>
      <c r="K162" s="72">
        <f t="shared" si="24"/>
        <v>26.75</v>
      </c>
      <c r="L162" s="72">
        <f t="shared" si="24"/>
        <v>25.75</v>
      </c>
      <c r="M162" s="72">
        <f t="shared" si="24"/>
        <v>26.25</v>
      </c>
      <c r="N162" s="72">
        <f t="shared" si="24"/>
        <v>32.5</v>
      </c>
      <c r="O162" s="72">
        <f t="shared" si="24"/>
        <v>27.25</v>
      </c>
      <c r="P162" s="72">
        <f t="shared" si="24"/>
        <v>33.5</v>
      </c>
      <c r="Q162" s="72">
        <f t="shared" si="24"/>
        <v>28.5</v>
      </c>
      <c r="R162" s="72">
        <f t="shared" si="24"/>
        <v>34.75</v>
      </c>
      <c r="S162" s="72">
        <f t="shared" si="24"/>
        <v>19.75</v>
      </c>
      <c r="T162" s="72">
        <f t="shared" si="24"/>
        <v>18.25</v>
      </c>
      <c r="U162" s="72">
        <f t="shared" si="24"/>
        <v>17.75</v>
      </c>
      <c r="V162" s="72">
        <f t="shared" si="23"/>
        <v>21.75</v>
      </c>
      <c r="W162" s="72">
        <f t="shared" si="23"/>
        <v>39.25</v>
      </c>
      <c r="X162" s="72">
        <f t="shared" si="23"/>
        <v>36.5</v>
      </c>
      <c r="Y162" s="72">
        <f t="shared" si="23"/>
        <v>20.75</v>
      </c>
      <c r="Z162" s="72">
        <f t="shared" si="23"/>
        <v>23</v>
      </c>
      <c r="AA162" s="72">
        <f t="shared" si="23"/>
        <v>23.5</v>
      </c>
      <c r="AB162" s="72">
        <f t="shared" si="23"/>
        <v>37.75</v>
      </c>
      <c r="AC162" s="72">
        <f t="shared" si="23"/>
        <v>24</v>
      </c>
    </row>
    <row r="163" spans="1:29">
      <c r="A163" s="80"/>
      <c r="B163" s="53">
        <f t="shared" si="20"/>
        <v>39.75</v>
      </c>
      <c r="D163" s="62" t="str">
        <f t="shared" si="25"/>
        <v>FÖ</v>
      </c>
      <c r="F163" s="80" t="str">
        <f t="shared" si="26"/>
        <v>IM4</v>
      </c>
      <c r="H163" s="72">
        <f t="shared" si="24"/>
        <v>31.25</v>
      </c>
      <c r="I163" s="72">
        <f t="shared" si="24"/>
        <v>33.25</v>
      </c>
      <c r="J163" s="72">
        <f t="shared" si="24"/>
        <v>32.25</v>
      </c>
      <c r="K163" s="72">
        <f t="shared" si="24"/>
        <v>27</v>
      </c>
      <c r="L163" s="72">
        <f t="shared" si="24"/>
        <v>26</v>
      </c>
      <c r="M163" s="72">
        <f t="shared" si="24"/>
        <v>26.5</v>
      </c>
      <c r="N163" s="72">
        <f t="shared" si="24"/>
        <v>32.75</v>
      </c>
      <c r="O163" s="72">
        <f t="shared" si="24"/>
        <v>27.5</v>
      </c>
      <c r="P163" s="72">
        <f t="shared" si="24"/>
        <v>33.75</v>
      </c>
      <c r="Q163" s="72">
        <f t="shared" si="24"/>
        <v>28.75</v>
      </c>
      <c r="R163" s="72">
        <f t="shared" si="24"/>
        <v>35</v>
      </c>
      <c r="S163" s="72">
        <f t="shared" si="24"/>
        <v>20</v>
      </c>
      <c r="T163" s="72">
        <f t="shared" si="24"/>
        <v>18.5</v>
      </c>
      <c r="U163" s="72">
        <f t="shared" si="24"/>
        <v>18</v>
      </c>
      <c r="V163" s="72">
        <f t="shared" si="23"/>
        <v>22</v>
      </c>
      <c r="W163" s="72">
        <f t="shared" si="23"/>
        <v>17.5</v>
      </c>
      <c r="X163" s="72">
        <f t="shared" si="23"/>
        <v>36.75</v>
      </c>
      <c r="Y163" s="72">
        <f t="shared" si="23"/>
        <v>21</v>
      </c>
      <c r="Z163" s="72">
        <f t="shared" si="23"/>
        <v>23.25</v>
      </c>
      <c r="AA163" s="72">
        <f t="shared" si="23"/>
        <v>23.75</v>
      </c>
      <c r="AB163" s="72">
        <f t="shared" si="23"/>
        <v>38</v>
      </c>
      <c r="AC163" s="72">
        <f t="shared" si="23"/>
        <v>24.25</v>
      </c>
    </row>
    <row r="164" spans="1:29">
      <c r="A164" s="80"/>
      <c r="B164" s="53">
        <f t="shared" si="20"/>
        <v>40</v>
      </c>
      <c r="D164" s="62" t="str">
        <f t="shared" si="25"/>
        <v>FÖ</v>
      </c>
      <c r="F164" s="80">
        <f t="shared" si="26"/>
        <v>0</v>
      </c>
      <c r="H164" s="72">
        <f t="shared" si="24"/>
        <v>31.5</v>
      </c>
      <c r="I164" s="72">
        <f t="shared" si="24"/>
        <v>33.5</v>
      </c>
      <c r="J164" s="72">
        <f t="shared" si="24"/>
        <v>32.5</v>
      </c>
      <c r="K164" s="72">
        <f t="shared" si="24"/>
        <v>27.25</v>
      </c>
      <c r="L164" s="72">
        <f t="shared" si="24"/>
        <v>26.25</v>
      </c>
      <c r="M164" s="72">
        <f t="shared" si="24"/>
        <v>26.75</v>
      </c>
      <c r="N164" s="72">
        <f t="shared" si="24"/>
        <v>33</v>
      </c>
      <c r="O164" s="72">
        <f t="shared" si="24"/>
        <v>27.75</v>
      </c>
      <c r="P164" s="72">
        <f t="shared" si="24"/>
        <v>34</v>
      </c>
      <c r="Q164" s="72">
        <f t="shared" si="24"/>
        <v>29</v>
      </c>
      <c r="R164" s="72">
        <f t="shared" si="24"/>
        <v>35.25</v>
      </c>
      <c r="S164" s="72">
        <f t="shared" si="24"/>
        <v>20.25</v>
      </c>
      <c r="T164" s="72">
        <f t="shared" si="24"/>
        <v>18.75</v>
      </c>
      <c r="U164" s="72">
        <f t="shared" si="24"/>
        <v>18.25</v>
      </c>
      <c r="V164" s="72">
        <f t="shared" si="23"/>
        <v>22.25</v>
      </c>
      <c r="W164" s="72">
        <f t="shared" si="23"/>
        <v>17.75</v>
      </c>
      <c r="X164" s="72">
        <f t="shared" si="23"/>
        <v>37</v>
      </c>
      <c r="Y164" s="72">
        <f t="shared" si="23"/>
        <v>21.25</v>
      </c>
      <c r="Z164" s="72">
        <f t="shared" si="23"/>
        <v>23.5</v>
      </c>
      <c r="AA164" s="72">
        <f t="shared" si="23"/>
        <v>24</v>
      </c>
      <c r="AB164" s="72">
        <f t="shared" si="23"/>
        <v>38.25</v>
      </c>
      <c r="AC164" s="72">
        <f t="shared" si="23"/>
        <v>24.5</v>
      </c>
    </row>
    <row r="165" spans="1:29">
      <c r="A165" s="80" t="s">
        <v>106</v>
      </c>
      <c r="B165" s="53">
        <f t="shared" si="20"/>
        <v>40.25</v>
      </c>
      <c r="D165" s="62" t="str">
        <f t="shared" si="25"/>
        <v>SU</v>
      </c>
      <c r="F165" s="80" t="str">
        <f t="shared" si="26"/>
        <v>FW5</v>
      </c>
      <c r="H165" s="72">
        <f t="shared" si="24"/>
        <v>31.75</v>
      </c>
      <c r="I165" s="72">
        <f t="shared" si="24"/>
        <v>33.75</v>
      </c>
      <c r="J165" s="72">
        <f t="shared" si="24"/>
        <v>32.75</v>
      </c>
      <c r="K165" s="72">
        <f t="shared" si="24"/>
        <v>27.5</v>
      </c>
      <c r="L165" s="72">
        <f t="shared" si="24"/>
        <v>26.5</v>
      </c>
      <c r="M165" s="72">
        <f t="shared" si="24"/>
        <v>27</v>
      </c>
      <c r="N165" s="72">
        <f t="shared" si="24"/>
        <v>33.25</v>
      </c>
      <c r="O165" s="72">
        <f t="shared" si="24"/>
        <v>28</v>
      </c>
      <c r="P165" s="72">
        <f t="shared" si="24"/>
        <v>34.25</v>
      </c>
      <c r="Q165" s="72">
        <f t="shared" si="24"/>
        <v>29.25</v>
      </c>
      <c r="R165" s="72">
        <f t="shared" si="24"/>
        <v>35.5</v>
      </c>
      <c r="S165" s="72">
        <f t="shared" si="24"/>
        <v>20.5</v>
      </c>
      <c r="T165" s="72">
        <f t="shared" si="24"/>
        <v>19</v>
      </c>
      <c r="U165" s="72">
        <f t="shared" si="24"/>
        <v>18.5</v>
      </c>
      <c r="V165" s="72">
        <f t="shared" si="23"/>
        <v>22.5</v>
      </c>
      <c r="W165" s="72">
        <f t="shared" si="23"/>
        <v>18</v>
      </c>
      <c r="X165" s="72">
        <f t="shared" si="23"/>
        <v>37.25</v>
      </c>
      <c r="Y165" s="72">
        <f t="shared" si="23"/>
        <v>21.5</v>
      </c>
      <c r="Z165" s="72">
        <f t="shared" si="23"/>
        <v>23.75</v>
      </c>
      <c r="AA165" s="72">
        <f t="shared" si="23"/>
        <v>17.5</v>
      </c>
      <c r="AB165" s="72">
        <f t="shared" si="23"/>
        <v>38.5</v>
      </c>
      <c r="AC165" s="72">
        <f t="shared" si="23"/>
        <v>24.75</v>
      </c>
    </row>
    <row r="166" spans="1:29">
      <c r="A166" s="80"/>
      <c r="B166" s="53">
        <f t="shared" si="20"/>
        <v>40.5</v>
      </c>
      <c r="D166" s="62" t="str">
        <f t="shared" si="25"/>
        <v>SU</v>
      </c>
      <c r="F166" s="80">
        <f t="shared" si="26"/>
        <v>0</v>
      </c>
      <c r="H166" s="72">
        <f t="shared" si="24"/>
        <v>32</v>
      </c>
      <c r="I166" s="72">
        <f t="shared" si="24"/>
        <v>34</v>
      </c>
      <c r="J166" s="72">
        <f t="shared" si="24"/>
        <v>33</v>
      </c>
      <c r="K166" s="72">
        <f t="shared" si="24"/>
        <v>27.75</v>
      </c>
      <c r="L166" s="72">
        <f t="shared" si="24"/>
        <v>26.75</v>
      </c>
      <c r="M166" s="72">
        <f t="shared" si="24"/>
        <v>27.25</v>
      </c>
      <c r="N166" s="72">
        <f t="shared" si="24"/>
        <v>33.5</v>
      </c>
      <c r="O166" s="72">
        <f t="shared" si="24"/>
        <v>28.25</v>
      </c>
      <c r="P166" s="72">
        <f t="shared" si="24"/>
        <v>34.5</v>
      </c>
      <c r="Q166" s="72">
        <f t="shared" si="24"/>
        <v>29.5</v>
      </c>
      <c r="R166" s="72">
        <f t="shared" si="24"/>
        <v>35.75</v>
      </c>
      <c r="S166" s="72">
        <f t="shared" si="24"/>
        <v>20.75</v>
      </c>
      <c r="T166" s="72">
        <f t="shared" si="24"/>
        <v>19.25</v>
      </c>
      <c r="U166" s="72">
        <f t="shared" si="24"/>
        <v>18.75</v>
      </c>
      <c r="V166" s="72">
        <f t="shared" si="23"/>
        <v>22.75</v>
      </c>
      <c r="W166" s="72">
        <f t="shared" si="23"/>
        <v>18.25</v>
      </c>
      <c r="X166" s="72">
        <f t="shared" si="23"/>
        <v>37.5</v>
      </c>
      <c r="Y166" s="72">
        <f t="shared" si="23"/>
        <v>21.75</v>
      </c>
      <c r="Z166" s="72">
        <f t="shared" si="23"/>
        <v>24</v>
      </c>
      <c r="AA166" s="72">
        <f t="shared" si="23"/>
        <v>17.75</v>
      </c>
      <c r="AB166" s="72">
        <f t="shared" si="23"/>
        <v>38.75</v>
      </c>
      <c r="AC166" s="72">
        <f t="shared" si="23"/>
        <v>25</v>
      </c>
    </row>
    <row r="167" spans="1:29">
      <c r="A167" s="80"/>
      <c r="B167" s="53">
        <f t="shared" si="20"/>
        <v>40.75</v>
      </c>
      <c r="D167" s="62" t="str">
        <f t="shared" si="25"/>
        <v>SU</v>
      </c>
      <c r="F167" s="80" t="str">
        <f t="shared" si="26"/>
        <v>FW6</v>
      </c>
      <c r="H167" s="72">
        <f t="shared" si="24"/>
        <v>32.25</v>
      </c>
      <c r="I167" s="72">
        <f t="shared" si="24"/>
        <v>34.25</v>
      </c>
      <c r="J167" s="72">
        <f t="shared" si="24"/>
        <v>33.25</v>
      </c>
      <c r="K167" s="72">
        <f t="shared" si="24"/>
        <v>28</v>
      </c>
      <c r="L167" s="72">
        <f t="shared" si="24"/>
        <v>27</v>
      </c>
      <c r="M167" s="72">
        <f t="shared" si="24"/>
        <v>27.5</v>
      </c>
      <c r="N167" s="72">
        <f t="shared" si="24"/>
        <v>33.75</v>
      </c>
      <c r="O167" s="72">
        <f t="shared" si="24"/>
        <v>28.5</v>
      </c>
      <c r="P167" s="72">
        <f t="shared" si="24"/>
        <v>34.75</v>
      </c>
      <c r="Q167" s="72">
        <f t="shared" si="24"/>
        <v>29.75</v>
      </c>
      <c r="R167" s="72">
        <f t="shared" si="24"/>
        <v>36</v>
      </c>
      <c r="S167" s="72">
        <f t="shared" si="24"/>
        <v>21</v>
      </c>
      <c r="T167" s="72">
        <f t="shared" si="24"/>
        <v>19.5</v>
      </c>
      <c r="U167" s="72">
        <f t="shared" si="24"/>
        <v>19</v>
      </c>
      <c r="V167" s="72">
        <f t="shared" si="24"/>
        <v>23</v>
      </c>
      <c r="W167" s="72">
        <f t="shared" si="24"/>
        <v>18.5</v>
      </c>
      <c r="X167" s="72">
        <f t="shared" ref="X167:AC180" si="27">IF(X$2=$F167,17.5,X166+0.25)</f>
        <v>37.75</v>
      </c>
      <c r="Y167" s="72">
        <f t="shared" si="27"/>
        <v>22</v>
      </c>
      <c r="Z167" s="72">
        <f t="shared" si="27"/>
        <v>17.5</v>
      </c>
      <c r="AA167" s="72">
        <f t="shared" si="27"/>
        <v>18</v>
      </c>
      <c r="AB167" s="72">
        <f t="shared" si="27"/>
        <v>39</v>
      </c>
      <c r="AC167" s="72">
        <f t="shared" si="27"/>
        <v>25.25</v>
      </c>
    </row>
    <row r="168" spans="1:29">
      <c r="A168" s="80"/>
      <c r="B168" s="53">
        <f t="shared" si="20"/>
        <v>41</v>
      </c>
      <c r="D168" s="62" t="str">
        <f t="shared" si="25"/>
        <v>SU</v>
      </c>
      <c r="F168" s="80">
        <f t="shared" si="26"/>
        <v>0</v>
      </c>
      <c r="H168" s="72">
        <f t="shared" ref="H168:AB180" si="28">IF(H$2=$F168,17.5,H167+0.25)</f>
        <v>32.5</v>
      </c>
      <c r="I168" s="72">
        <f t="shared" si="28"/>
        <v>34.5</v>
      </c>
      <c r="J168" s="72">
        <f t="shared" si="28"/>
        <v>33.5</v>
      </c>
      <c r="K168" s="72">
        <f t="shared" si="28"/>
        <v>28.25</v>
      </c>
      <c r="L168" s="72">
        <f t="shared" si="28"/>
        <v>27.25</v>
      </c>
      <c r="M168" s="72">
        <f t="shared" si="28"/>
        <v>27.75</v>
      </c>
      <c r="N168" s="72">
        <f t="shared" si="28"/>
        <v>34</v>
      </c>
      <c r="O168" s="72">
        <f t="shared" si="28"/>
        <v>28.75</v>
      </c>
      <c r="P168" s="72">
        <f t="shared" si="28"/>
        <v>35</v>
      </c>
      <c r="Q168" s="72">
        <f t="shared" si="28"/>
        <v>30</v>
      </c>
      <c r="R168" s="72">
        <f t="shared" si="28"/>
        <v>36.25</v>
      </c>
      <c r="S168" s="72">
        <f t="shared" si="28"/>
        <v>21.25</v>
      </c>
      <c r="T168" s="72">
        <f t="shared" si="28"/>
        <v>19.75</v>
      </c>
      <c r="U168" s="72">
        <f t="shared" si="28"/>
        <v>19.25</v>
      </c>
      <c r="V168" s="72">
        <f t="shared" si="28"/>
        <v>23.25</v>
      </c>
      <c r="W168" s="72">
        <f t="shared" si="28"/>
        <v>18.75</v>
      </c>
      <c r="X168" s="72">
        <f t="shared" si="28"/>
        <v>38</v>
      </c>
      <c r="Y168" s="72">
        <f t="shared" si="28"/>
        <v>22.25</v>
      </c>
      <c r="Z168" s="72">
        <f t="shared" si="28"/>
        <v>17.75</v>
      </c>
      <c r="AA168" s="72">
        <f t="shared" si="28"/>
        <v>18.25</v>
      </c>
      <c r="AB168" s="72">
        <f t="shared" si="28"/>
        <v>39.25</v>
      </c>
      <c r="AC168" s="72">
        <f t="shared" si="27"/>
        <v>25.5</v>
      </c>
    </row>
    <row r="169" spans="1:29">
      <c r="A169" s="80" t="s">
        <v>107</v>
      </c>
      <c r="B169" s="53">
        <f t="shared" si="20"/>
        <v>41.25</v>
      </c>
      <c r="D169" s="62" t="str">
        <f t="shared" si="25"/>
        <v>MÅ</v>
      </c>
      <c r="F169" s="80" t="str">
        <f t="shared" si="26"/>
        <v>FW4</v>
      </c>
      <c r="H169" s="72">
        <f t="shared" si="28"/>
        <v>32.75</v>
      </c>
      <c r="I169" s="72">
        <f t="shared" si="28"/>
        <v>34.75</v>
      </c>
      <c r="J169" s="72">
        <f t="shared" si="28"/>
        <v>33.75</v>
      </c>
      <c r="K169" s="72">
        <f t="shared" si="28"/>
        <v>28.5</v>
      </c>
      <c r="L169" s="72">
        <f t="shared" si="28"/>
        <v>27.5</v>
      </c>
      <c r="M169" s="72">
        <f t="shared" si="28"/>
        <v>28</v>
      </c>
      <c r="N169" s="72">
        <f t="shared" si="28"/>
        <v>34.25</v>
      </c>
      <c r="O169" s="72">
        <f t="shared" si="28"/>
        <v>29</v>
      </c>
      <c r="P169" s="72">
        <f t="shared" si="28"/>
        <v>35.25</v>
      </c>
      <c r="Q169" s="72">
        <f t="shared" si="28"/>
        <v>30.25</v>
      </c>
      <c r="R169" s="72">
        <f t="shared" si="28"/>
        <v>36.5</v>
      </c>
      <c r="S169" s="72">
        <f t="shared" si="28"/>
        <v>21.5</v>
      </c>
      <c r="T169" s="72">
        <f t="shared" si="28"/>
        <v>20</v>
      </c>
      <c r="U169" s="72">
        <f t="shared" si="28"/>
        <v>19.5</v>
      </c>
      <c r="V169" s="72">
        <f t="shared" si="28"/>
        <v>23.5</v>
      </c>
      <c r="W169" s="72">
        <f t="shared" si="28"/>
        <v>19</v>
      </c>
      <c r="X169" s="72">
        <f t="shared" si="28"/>
        <v>38.25</v>
      </c>
      <c r="Y169" s="72">
        <f t="shared" si="28"/>
        <v>22.5</v>
      </c>
      <c r="Z169" s="72">
        <f t="shared" si="28"/>
        <v>18</v>
      </c>
      <c r="AA169" s="72">
        <f t="shared" si="28"/>
        <v>18.5</v>
      </c>
      <c r="AB169" s="72">
        <f t="shared" si="28"/>
        <v>17.5</v>
      </c>
      <c r="AC169" s="72">
        <f t="shared" si="27"/>
        <v>25.75</v>
      </c>
    </row>
    <row r="170" spans="1:29">
      <c r="A170" s="80"/>
      <c r="B170" s="53">
        <f t="shared" si="20"/>
        <v>41.5</v>
      </c>
      <c r="D170" s="62" t="str">
        <f t="shared" si="25"/>
        <v>MÅ</v>
      </c>
      <c r="F170" s="80">
        <f t="shared" si="26"/>
        <v>0</v>
      </c>
      <c r="H170" s="72">
        <f t="shared" si="28"/>
        <v>33</v>
      </c>
      <c r="I170" s="72">
        <f t="shared" si="28"/>
        <v>35</v>
      </c>
      <c r="J170" s="72">
        <f t="shared" si="28"/>
        <v>34</v>
      </c>
      <c r="K170" s="72">
        <f t="shared" si="28"/>
        <v>28.75</v>
      </c>
      <c r="L170" s="72">
        <f t="shared" si="28"/>
        <v>27.75</v>
      </c>
      <c r="M170" s="72">
        <f t="shared" si="28"/>
        <v>28.25</v>
      </c>
      <c r="N170" s="72">
        <f t="shared" si="28"/>
        <v>34.5</v>
      </c>
      <c r="O170" s="72">
        <f t="shared" si="28"/>
        <v>29.25</v>
      </c>
      <c r="P170" s="72">
        <f t="shared" si="28"/>
        <v>35.5</v>
      </c>
      <c r="Q170" s="72">
        <f t="shared" si="28"/>
        <v>30.5</v>
      </c>
      <c r="R170" s="72">
        <f t="shared" si="28"/>
        <v>36.75</v>
      </c>
      <c r="S170" s="72">
        <f t="shared" si="28"/>
        <v>21.75</v>
      </c>
      <c r="T170" s="72">
        <f t="shared" si="28"/>
        <v>20.25</v>
      </c>
      <c r="U170" s="72">
        <f t="shared" si="28"/>
        <v>19.75</v>
      </c>
      <c r="V170" s="72">
        <f t="shared" si="28"/>
        <v>23.75</v>
      </c>
      <c r="W170" s="72">
        <f t="shared" si="28"/>
        <v>19.25</v>
      </c>
      <c r="X170" s="72">
        <f t="shared" si="28"/>
        <v>38.5</v>
      </c>
      <c r="Y170" s="72">
        <f t="shared" si="28"/>
        <v>22.75</v>
      </c>
      <c r="Z170" s="72">
        <f t="shared" si="28"/>
        <v>18.25</v>
      </c>
      <c r="AA170" s="72">
        <f t="shared" si="28"/>
        <v>18.75</v>
      </c>
      <c r="AB170" s="72">
        <f t="shared" si="28"/>
        <v>17.75</v>
      </c>
      <c r="AC170" s="72">
        <f t="shared" si="27"/>
        <v>26</v>
      </c>
    </row>
    <row r="171" spans="1:29">
      <c r="A171" s="80"/>
      <c r="B171" s="53">
        <f t="shared" si="20"/>
        <v>41.75</v>
      </c>
      <c r="D171" s="62" t="str">
        <f t="shared" si="25"/>
        <v>MÅ</v>
      </c>
      <c r="F171" s="80">
        <f t="shared" si="26"/>
        <v>0</v>
      </c>
      <c r="H171" s="72">
        <f t="shared" si="28"/>
        <v>33.25</v>
      </c>
      <c r="I171" s="72">
        <f t="shared" si="28"/>
        <v>35.25</v>
      </c>
      <c r="J171" s="72">
        <f t="shared" si="28"/>
        <v>34.25</v>
      </c>
      <c r="K171" s="72">
        <f t="shared" si="28"/>
        <v>29</v>
      </c>
      <c r="L171" s="72">
        <f t="shared" si="28"/>
        <v>28</v>
      </c>
      <c r="M171" s="72">
        <f t="shared" si="28"/>
        <v>28.5</v>
      </c>
      <c r="N171" s="72">
        <f t="shared" si="28"/>
        <v>34.75</v>
      </c>
      <c r="O171" s="72">
        <f t="shared" si="28"/>
        <v>29.5</v>
      </c>
      <c r="P171" s="72">
        <f t="shared" si="28"/>
        <v>35.75</v>
      </c>
      <c r="Q171" s="72">
        <f t="shared" si="28"/>
        <v>30.75</v>
      </c>
      <c r="R171" s="72">
        <f t="shared" si="28"/>
        <v>37</v>
      </c>
      <c r="S171" s="72">
        <f t="shared" si="28"/>
        <v>22</v>
      </c>
      <c r="T171" s="72">
        <f t="shared" si="28"/>
        <v>20.5</v>
      </c>
      <c r="U171" s="72">
        <f t="shared" si="28"/>
        <v>20</v>
      </c>
      <c r="V171" s="72">
        <f t="shared" si="28"/>
        <v>24</v>
      </c>
      <c r="W171" s="72">
        <f t="shared" si="28"/>
        <v>19.5</v>
      </c>
      <c r="X171" s="72">
        <f t="shared" si="28"/>
        <v>38.75</v>
      </c>
      <c r="Y171" s="72">
        <f t="shared" si="28"/>
        <v>23</v>
      </c>
      <c r="Z171" s="72">
        <f t="shared" si="28"/>
        <v>18.5</v>
      </c>
      <c r="AA171" s="72">
        <f t="shared" si="28"/>
        <v>19</v>
      </c>
      <c r="AB171" s="72">
        <f t="shared" si="28"/>
        <v>18</v>
      </c>
      <c r="AC171" s="72">
        <f t="shared" si="27"/>
        <v>26.25</v>
      </c>
    </row>
    <row r="172" spans="1:29">
      <c r="A172" s="80"/>
      <c r="B172" s="53">
        <f t="shared" si="20"/>
        <v>42</v>
      </c>
      <c r="D172" s="62" t="str">
        <f t="shared" si="25"/>
        <v>MÅ</v>
      </c>
      <c r="F172" s="80">
        <f t="shared" si="26"/>
        <v>0</v>
      </c>
      <c r="H172" s="72">
        <f t="shared" si="28"/>
        <v>33.5</v>
      </c>
      <c r="I172" s="72">
        <f t="shared" si="28"/>
        <v>35.5</v>
      </c>
      <c r="J172" s="72">
        <f t="shared" si="28"/>
        <v>34.5</v>
      </c>
      <c r="K172" s="72">
        <f t="shared" si="28"/>
        <v>29.25</v>
      </c>
      <c r="L172" s="72">
        <f t="shared" si="28"/>
        <v>28.25</v>
      </c>
      <c r="M172" s="72">
        <f t="shared" si="28"/>
        <v>28.75</v>
      </c>
      <c r="N172" s="72">
        <f t="shared" si="28"/>
        <v>35</v>
      </c>
      <c r="O172" s="72">
        <f t="shared" si="28"/>
        <v>29.75</v>
      </c>
      <c r="P172" s="72">
        <f t="shared" si="28"/>
        <v>36</v>
      </c>
      <c r="Q172" s="72">
        <f t="shared" si="28"/>
        <v>31</v>
      </c>
      <c r="R172" s="72">
        <f t="shared" si="28"/>
        <v>37.25</v>
      </c>
      <c r="S172" s="72">
        <f t="shared" si="28"/>
        <v>22.25</v>
      </c>
      <c r="T172" s="72">
        <f t="shared" si="28"/>
        <v>20.75</v>
      </c>
      <c r="U172" s="72">
        <f t="shared" si="28"/>
        <v>20.25</v>
      </c>
      <c r="V172" s="72">
        <f t="shared" si="28"/>
        <v>24.25</v>
      </c>
      <c r="W172" s="72">
        <f t="shared" si="28"/>
        <v>19.75</v>
      </c>
      <c r="X172" s="72">
        <f t="shared" si="28"/>
        <v>39</v>
      </c>
      <c r="Y172" s="72">
        <f t="shared" si="28"/>
        <v>23.25</v>
      </c>
      <c r="Z172" s="72">
        <f t="shared" si="28"/>
        <v>18.75</v>
      </c>
      <c r="AA172" s="72">
        <f t="shared" si="28"/>
        <v>19.25</v>
      </c>
      <c r="AB172" s="72">
        <f t="shared" si="28"/>
        <v>18.25</v>
      </c>
      <c r="AC172" s="72">
        <f t="shared" si="27"/>
        <v>26.5</v>
      </c>
    </row>
    <row r="173" spans="1:29">
      <c r="A173" s="80" t="s">
        <v>108</v>
      </c>
      <c r="B173" s="53">
        <f t="shared" si="20"/>
        <v>42.25</v>
      </c>
      <c r="D173" s="62" t="str">
        <f t="shared" si="25"/>
        <v>MÅ</v>
      </c>
      <c r="F173" s="80">
        <f t="shared" si="26"/>
        <v>0</v>
      </c>
      <c r="H173" s="72">
        <f t="shared" si="28"/>
        <v>33.75</v>
      </c>
      <c r="I173" s="72">
        <f t="shared" si="28"/>
        <v>35.75</v>
      </c>
      <c r="J173" s="72">
        <f t="shared" si="28"/>
        <v>34.75</v>
      </c>
      <c r="K173" s="72">
        <f t="shared" si="28"/>
        <v>29.5</v>
      </c>
      <c r="L173" s="72">
        <f t="shared" si="28"/>
        <v>28.5</v>
      </c>
      <c r="M173" s="72">
        <f t="shared" si="28"/>
        <v>29</v>
      </c>
      <c r="N173" s="72">
        <f t="shared" si="28"/>
        <v>35.25</v>
      </c>
      <c r="O173" s="72">
        <f t="shared" si="28"/>
        <v>30</v>
      </c>
      <c r="P173" s="72">
        <f t="shared" si="28"/>
        <v>36.25</v>
      </c>
      <c r="Q173" s="72">
        <f t="shared" si="28"/>
        <v>31.25</v>
      </c>
      <c r="R173" s="72">
        <f t="shared" si="28"/>
        <v>37.5</v>
      </c>
      <c r="S173" s="72">
        <f t="shared" si="28"/>
        <v>22.5</v>
      </c>
      <c r="T173" s="72">
        <f t="shared" si="28"/>
        <v>21</v>
      </c>
      <c r="U173" s="72">
        <f t="shared" si="28"/>
        <v>20.5</v>
      </c>
      <c r="V173" s="72">
        <f t="shared" si="28"/>
        <v>24.5</v>
      </c>
      <c r="W173" s="72">
        <f t="shared" si="28"/>
        <v>20</v>
      </c>
      <c r="X173" s="72">
        <f t="shared" si="28"/>
        <v>39.25</v>
      </c>
      <c r="Y173" s="72">
        <f t="shared" si="28"/>
        <v>23.5</v>
      </c>
      <c r="Z173" s="72">
        <f t="shared" si="28"/>
        <v>19</v>
      </c>
      <c r="AA173" s="72">
        <f t="shared" si="28"/>
        <v>19.5</v>
      </c>
      <c r="AB173" s="72">
        <f t="shared" si="28"/>
        <v>18.5</v>
      </c>
      <c r="AC173" s="72">
        <f t="shared" si="27"/>
        <v>26.75</v>
      </c>
    </row>
    <row r="174" spans="1:29">
      <c r="A174" s="80"/>
      <c r="B174" s="53">
        <f t="shared" si="20"/>
        <v>42.5</v>
      </c>
      <c r="D174" s="62" t="str">
        <f t="shared" si="25"/>
        <v>FR</v>
      </c>
      <c r="F174" s="80" t="str">
        <f t="shared" si="26"/>
        <v>IM5</v>
      </c>
      <c r="H174" s="72">
        <f t="shared" si="28"/>
        <v>34</v>
      </c>
      <c r="I174" s="72">
        <f t="shared" si="28"/>
        <v>36</v>
      </c>
      <c r="J174" s="72">
        <f t="shared" si="28"/>
        <v>35</v>
      </c>
      <c r="K174" s="72">
        <f t="shared" si="28"/>
        <v>29.75</v>
      </c>
      <c r="L174" s="72">
        <f t="shared" si="28"/>
        <v>28.75</v>
      </c>
      <c r="M174" s="72">
        <f t="shared" si="28"/>
        <v>29.25</v>
      </c>
      <c r="N174" s="72">
        <f t="shared" si="28"/>
        <v>35.5</v>
      </c>
      <c r="O174" s="72">
        <f t="shared" si="28"/>
        <v>30.25</v>
      </c>
      <c r="P174" s="72">
        <f t="shared" si="28"/>
        <v>36.5</v>
      </c>
      <c r="Q174" s="72">
        <f t="shared" si="28"/>
        <v>31.5</v>
      </c>
      <c r="R174" s="72">
        <f t="shared" si="28"/>
        <v>37.75</v>
      </c>
      <c r="S174" s="72">
        <f t="shared" si="28"/>
        <v>22.75</v>
      </c>
      <c r="T174" s="72">
        <f t="shared" si="28"/>
        <v>21.25</v>
      </c>
      <c r="U174" s="72">
        <f t="shared" si="28"/>
        <v>20.75</v>
      </c>
      <c r="V174" s="72">
        <f t="shared" si="28"/>
        <v>24.75</v>
      </c>
      <c r="W174" s="72">
        <f t="shared" si="28"/>
        <v>20.25</v>
      </c>
      <c r="X174" s="72">
        <f t="shared" si="28"/>
        <v>17.5</v>
      </c>
      <c r="Y174" s="72">
        <f t="shared" si="28"/>
        <v>23.75</v>
      </c>
      <c r="Z174" s="72">
        <f t="shared" si="28"/>
        <v>19.25</v>
      </c>
      <c r="AA174" s="72">
        <f t="shared" si="28"/>
        <v>19.75</v>
      </c>
      <c r="AB174" s="72">
        <f t="shared" si="28"/>
        <v>18.75</v>
      </c>
      <c r="AC174" s="72">
        <f t="shared" si="27"/>
        <v>27</v>
      </c>
    </row>
    <row r="175" spans="1:29">
      <c r="A175" s="80"/>
      <c r="B175" s="53">
        <f t="shared" si="20"/>
        <v>42.75</v>
      </c>
      <c r="D175" s="62" t="str">
        <f t="shared" si="25"/>
        <v>FR</v>
      </c>
      <c r="F175" s="80">
        <f t="shared" si="26"/>
        <v>0</v>
      </c>
      <c r="H175" s="72">
        <f t="shared" si="28"/>
        <v>34.25</v>
      </c>
      <c r="I175" s="72">
        <f t="shared" si="28"/>
        <v>36.25</v>
      </c>
      <c r="J175" s="72">
        <f t="shared" si="28"/>
        <v>35.25</v>
      </c>
      <c r="K175" s="72">
        <f t="shared" si="28"/>
        <v>30</v>
      </c>
      <c r="L175" s="72">
        <f t="shared" si="28"/>
        <v>29</v>
      </c>
      <c r="M175" s="72">
        <f t="shared" si="28"/>
        <v>29.5</v>
      </c>
      <c r="N175" s="72">
        <f t="shared" si="28"/>
        <v>35.75</v>
      </c>
      <c r="O175" s="72">
        <f t="shared" si="28"/>
        <v>30.5</v>
      </c>
      <c r="P175" s="72">
        <f t="shared" si="28"/>
        <v>36.75</v>
      </c>
      <c r="Q175" s="72">
        <f t="shared" si="28"/>
        <v>31.75</v>
      </c>
      <c r="R175" s="72">
        <f t="shared" si="28"/>
        <v>38</v>
      </c>
      <c r="S175" s="72">
        <f t="shared" si="28"/>
        <v>23</v>
      </c>
      <c r="T175" s="72">
        <f t="shared" si="28"/>
        <v>21.5</v>
      </c>
      <c r="U175" s="72">
        <f t="shared" si="28"/>
        <v>21</v>
      </c>
      <c r="V175" s="72">
        <f t="shared" si="28"/>
        <v>25</v>
      </c>
      <c r="W175" s="72">
        <f t="shared" si="28"/>
        <v>20.5</v>
      </c>
      <c r="X175" s="72">
        <f t="shared" si="28"/>
        <v>17.75</v>
      </c>
      <c r="Y175" s="72">
        <f t="shared" si="28"/>
        <v>24</v>
      </c>
      <c r="Z175" s="72">
        <f t="shared" si="28"/>
        <v>19.5</v>
      </c>
      <c r="AA175" s="72">
        <f t="shared" si="28"/>
        <v>20</v>
      </c>
      <c r="AB175" s="72">
        <f t="shared" si="28"/>
        <v>19</v>
      </c>
      <c r="AC175" s="72">
        <f t="shared" si="27"/>
        <v>27.25</v>
      </c>
    </row>
    <row r="176" spans="1:29">
      <c r="A176" s="80"/>
      <c r="B176" s="53">
        <f t="shared" si="20"/>
        <v>43</v>
      </c>
      <c r="D176" s="62" t="str">
        <f t="shared" si="25"/>
        <v>FR</v>
      </c>
      <c r="F176" s="80">
        <f t="shared" si="26"/>
        <v>0</v>
      </c>
      <c r="H176" s="72">
        <f t="shared" si="28"/>
        <v>34.5</v>
      </c>
      <c r="I176" s="72">
        <f t="shared" si="28"/>
        <v>36.5</v>
      </c>
      <c r="J176" s="72">
        <f t="shared" si="28"/>
        <v>35.5</v>
      </c>
      <c r="K176" s="72">
        <f t="shared" si="28"/>
        <v>30.25</v>
      </c>
      <c r="L176" s="72">
        <f t="shared" si="28"/>
        <v>29.25</v>
      </c>
      <c r="M176" s="72">
        <f t="shared" si="28"/>
        <v>29.75</v>
      </c>
      <c r="N176" s="72">
        <f t="shared" si="28"/>
        <v>36</v>
      </c>
      <c r="O176" s="72">
        <f t="shared" si="28"/>
        <v>30.75</v>
      </c>
      <c r="P176" s="72">
        <f t="shared" si="28"/>
        <v>37</v>
      </c>
      <c r="Q176" s="72">
        <f t="shared" si="28"/>
        <v>32</v>
      </c>
      <c r="R176" s="72">
        <f t="shared" si="28"/>
        <v>38.25</v>
      </c>
      <c r="S176" s="72">
        <f t="shared" si="28"/>
        <v>23.25</v>
      </c>
      <c r="T176" s="72">
        <f t="shared" si="28"/>
        <v>21.75</v>
      </c>
      <c r="U176" s="72">
        <f t="shared" si="28"/>
        <v>21.25</v>
      </c>
      <c r="V176" s="72">
        <f t="shared" si="28"/>
        <v>25.25</v>
      </c>
      <c r="W176" s="72">
        <f t="shared" si="28"/>
        <v>20.75</v>
      </c>
      <c r="X176" s="72">
        <f t="shared" si="28"/>
        <v>18</v>
      </c>
      <c r="Y176" s="72">
        <f t="shared" si="28"/>
        <v>24.25</v>
      </c>
      <c r="Z176" s="72">
        <f t="shared" si="28"/>
        <v>19.75</v>
      </c>
      <c r="AA176" s="72">
        <f t="shared" si="28"/>
        <v>20.25</v>
      </c>
      <c r="AB176" s="72">
        <f t="shared" si="28"/>
        <v>19.25</v>
      </c>
      <c r="AC176" s="72">
        <f t="shared" si="27"/>
        <v>27.5</v>
      </c>
    </row>
    <row r="177" spans="1:29">
      <c r="A177" s="80" t="s">
        <v>109</v>
      </c>
      <c r="B177" s="53">
        <f t="shared" si="20"/>
        <v>43.25</v>
      </c>
      <c r="D177" s="62" t="str">
        <f t="shared" si="25"/>
        <v>SU</v>
      </c>
      <c r="F177" s="80">
        <f t="shared" si="26"/>
        <v>0</v>
      </c>
      <c r="H177" s="72">
        <f t="shared" si="28"/>
        <v>34.75</v>
      </c>
      <c r="I177" s="72">
        <f t="shared" si="28"/>
        <v>36.75</v>
      </c>
      <c r="J177" s="72">
        <f t="shared" si="28"/>
        <v>35.75</v>
      </c>
      <c r="K177" s="72">
        <f t="shared" si="28"/>
        <v>30.5</v>
      </c>
      <c r="L177" s="72">
        <f t="shared" si="28"/>
        <v>29.5</v>
      </c>
      <c r="M177" s="72">
        <f t="shared" si="28"/>
        <v>30</v>
      </c>
      <c r="N177" s="72">
        <f t="shared" si="28"/>
        <v>36.25</v>
      </c>
      <c r="O177" s="72">
        <f t="shared" si="28"/>
        <v>31</v>
      </c>
      <c r="P177" s="72">
        <f t="shared" si="28"/>
        <v>37.25</v>
      </c>
      <c r="Q177" s="72">
        <f t="shared" si="28"/>
        <v>32.25</v>
      </c>
      <c r="R177" s="72">
        <f t="shared" si="28"/>
        <v>38.5</v>
      </c>
      <c r="S177" s="72">
        <f t="shared" si="28"/>
        <v>23.5</v>
      </c>
      <c r="T177" s="72">
        <f t="shared" si="28"/>
        <v>22</v>
      </c>
      <c r="U177" s="72">
        <f t="shared" si="28"/>
        <v>21.5</v>
      </c>
      <c r="V177" s="72">
        <f t="shared" si="28"/>
        <v>25.5</v>
      </c>
      <c r="W177" s="72">
        <f t="shared" si="28"/>
        <v>21</v>
      </c>
      <c r="X177" s="72">
        <f t="shared" si="28"/>
        <v>18.25</v>
      </c>
      <c r="Y177" s="72">
        <f t="shared" si="28"/>
        <v>24.5</v>
      </c>
      <c r="Z177" s="72">
        <f t="shared" si="28"/>
        <v>20</v>
      </c>
      <c r="AA177" s="72">
        <f t="shared" si="28"/>
        <v>20.5</v>
      </c>
      <c r="AB177" s="72">
        <f t="shared" si="28"/>
        <v>19.5</v>
      </c>
      <c r="AC177" s="72">
        <f t="shared" si="27"/>
        <v>27.75</v>
      </c>
    </row>
    <row r="178" spans="1:29">
      <c r="A178" s="80"/>
      <c r="B178" s="53">
        <f t="shared" si="20"/>
        <v>43.5</v>
      </c>
      <c r="D178" s="62" t="str">
        <f t="shared" si="25"/>
        <v>SU</v>
      </c>
      <c r="F178" s="80">
        <f t="shared" si="26"/>
        <v>0</v>
      </c>
      <c r="H178" s="72">
        <f t="shared" si="28"/>
        <v>35</v>
      </c>
      <c r="I178" s="72">
        <f t="shared" si="28"/>
        <v>37</v>
      </c>
      <c r="J178" s="72">
        <f t="shared" si="28"/>
        <v>36</v>
      </c>
      <c r="K178" s="72">
        <f t="shared" si="28"/>
        <v>30.75</v>
      </c>
      <c r="L178" s="72">
        <f t="shared" si="28"/>
        <v>29.75</v>
      </c>
      <c r="M178" s="72">
        <f t="shared" si="28"/>
        <v>30.25</v>
      </c>
      <c r="N178" s="72">
        <f t="shared" si="28"/>
        <v>36.5</v>
      </c>
      <c r="O178" s="72">
        <f t="shared" si="28"/>
        <v>31.25</v>
      </c>
      <c r="P178" s="72">
        <f t="shared" si="28"/>
        <v>37.5</v>
      </c>
      <c r="Q178" s="72">
        <f t="shared" si="28"/>
        <v>32.5</v>
      </c>
      <c r="R178" s="72">
        <f t="shared" si="28"/>
        <v>38.75</v>
      </c>
      <c r="S178" s="72">
        <f t="shared" si="28"/>
        <v>23.75</v>
      </c>
      <c r="T178" s="72">
        <f t="shared" si="28"/>
        <v>22.25</v>
      </c>
      <c r="U178" s="72">
        <f t="shared" si="28"/>
        <v>21.75</v>
      </c>
      <c r="V178" s="72">
        <f t="shared" si="28"/>
        <v>25.75</v>
      </c>
      <c r="W178" s="72">
        <f t="shared" si="28"/>
        <v>21.25</v>
      </c>
      <c r="X178" s="72">
        <f t="shared" si="28"/>
        <v>18.5</v>
      </c>
      <c r="Y178" s="72">
        <f t="shared" si="28"/>
        <v>24.75</v>
      </c>
      <c r="Z178" s="72">
        <f t="shared" si="28"/>
        <v>20.25</v>
      </c>
      <c r="AA178" s="72">
        <f t="shared" si="28"/>
        <v>20.75</v>
      </c>
      <c r="AB178" s="72">
        <f t="shared" si="28"/>
        <v>19.75</v>
      </c>
      <c r="AC178" s="72">
        <f t="shared" si="27"/>
        <v>28</v>
      </c>
    </row>
    <row r="179" spans="1:29">
      <c r="A179" s="80"/>
      <c r="B179" s="53">
        <f t="shared" si="20"/>
        <v>43.75</v>
      </c>
      <c r="D179" s="62" t="str">
        <f t="shared" si="25"/>
        <v>SU</v>
      </c>
      <c r="F179" s="80">
        <f t="shared" si="26"/>
        <v>0</v>
      </c>
      <c r="H179" s="72">
        <f t="shared" si="28"/>
        <v>35.25</v>
      </c>
      <c r="I179" s="72">
        <f t="shared" si="28"/>
        <v>37.25</v>
      </c>
      <c r="J179" s="72">
        <f t="shared" si="28"/>
        <v>36.25</v>
      </c>
      <c r="K179" s="72">
        <f t="shared" si="28"/>
        <v>31</v>
      </c>
      <c r="L179" s="72">
        <f t="shared" si="28"/>
        <v>30</v>
      </c>
      <c r="M179" s="72">
        <f t="shared" si="28"/>
        <v>30.5</v>
      </c>
      <c r="N179" s="72">
        <f t="shared" si="28"/>
        <v>36.75</v>
      </c>
      <c r="O179" s="72">
        <f t="shared" si="28"/>
        <v>31.5</v>
      </c>
      <c r="P179" s="72">
        <f t="shared" si="28"/>
        <v>37.75</v>
      </c>
      <c r="Q179" s="72">
        <f t="shared" si="28"/>
        <v>32.75</v>
      </c>
      <c r="R179" s="72">
        <f t="shared" si="28"/>
        <v>39</v>
      </c>
      <c r="S179" s="72">
        <f t="shared" si="28"/>
        <v>24</v>
      </c>
      <c r="T179" s="72">
        <f t="shared" si="28"/>
        <v>22.5</v>
      </c>
      <c r="U179" s="72">
        <f t="shared" si="28"/>
        <v>22</v>
      </c>
      <c r="V179" s="72">
        <f t="shared" si="28"/>
        <v>26</v>
      </c>
      <c r="W179" s="72">
        <f t="shared" si="28"/>
        <v>21.5</v>
      </c>
      <c r="X179" s="72">
        <f t="shared" si="28"/>
        <v>18.75</v>
      </c>
      <c r="Y179" s="72">
        <f t="shared" si="28"/>
        <v>25</v>
      </c>
      <c r="Z179" s="72">
        <f t="shared" si="28"/>
        <v>20.5</v>
      </c>
      <c r="AA179" s="72">
        <f t="shared" si="28"/>
        <v>21</v>
      </c>
      <c r="AB179" s="72">
        <f t="shared" si="28"/>
        <v>20</v>
      </c>
      <c r="AC179" s="72">
        <f t="shared" si="27"/>
        <v>28.25</v>
      </c>
    </row>
    <row r="180" spans="1:29">
      <c r="A180" s="80"/>
      <c r="B180" s="53">
        <f t="shared" si="20"/>
        <v>44</v>
      </c>
      <c r="D180" s="62" t="str">
        <f t="shared" si="25"/>
        <v>SU</v>
      </c>
      <c r="F180" s="80">
        <f t="shared" si="26"/>
        <v>0</v>
      </c>
      <c r="H180" s="72">
        <f t="shared" si="28"/>
        <v>35.5</v>
      </c>
      <c r="I180" s="72">
        <f t="shared" si="28"/>
        <v>37.5</v>
      </c>
      <c r="J180" s="72">
        <f t="shared" si="28"/>
        <v>36.5</v>
      </c>
      <c r="K180" s="72">
        <f t="shared" ref="K180:AB180" si="29">IF(K$2=$F180,17.5,K179+0.25)</f>
        <v>31.25</v>
      </c>
      <c r="L180" s="72">
        <f t="shared" si="29"/>
        <v>30.25</v>
      </c>
      <c r="M180" s="72">
        <f t="shared" si="29"/>
        <v>30.75</v>
      </c>
      <c r="N180" s="72">
        <f t="shared" si="29"/>
        <v>37</v>
      </c>
      <c r="O180" s="72">
        <f t="shared" si="29"/>
        <v>31.75</v>
      </c>
      <c r="P180" s="72">
        <f t="shared" si="29"/>
        <v>38</v>
      </c>
      <c r="Q180" s="72">
        <f t="shared" si="29"/>
        <v>33</v>
      </c>
      <c r="R180" s="72">
        <f t="shared" si="29"/>
        <v>39.25</v>
      </c>
      <c r="S180" s="72">
        <f t="shared" si="29"/>
        <v>24.25</v>
      </c>
      <c r="T180" s="72">
        <f t="shared" si="29"/>
        <v>22.75</v>
      </c>
      <c r="U180" s="72">
        <f t="shared" si="29"/>
        <v>22.25</v>
      </c>
      <c r="V180" s="72">
        <f t="shared" si="29"/>
        <v>26.25</v>
      </c>
      <c r="W180" s="72">
        <f t="shared" si="29"/>
        <v>21.75</v>
      </c>
      <c r="X180" s="72">
        <f t="shared" si="29"/>
        <v>19</v>
      </c>
      <c r="Y180" s="72">
        <f t="shared" si="29"/>
        <v>25.25</v>
      </c>
      <c r="Z180" s="72">
        <f t="shared" si="29"/>
        <v>20.75</v>
      </c>
      <c r="AA180" s="72">
        <f t="shared" si="29"/>
        <v>21.25</v>
      </c>
      <c r="AB180" s="72">
        <f t="shared" si="29"/>
        <v>20.25</v>
      </c>
      <c r="AC180" s="72">
        <f t="shared" si="27"/>
        <v>28.5</v>
      </c>
    </row>
  </sheetData>
  <conditionalFormatting sqref="A5:B180">
    <cfRule type="expression" dxfId="17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6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180"/>
  <sheetViews>
    <sheetView zoomScale="48" zoomScaleNormal="48" workbookViewId="0">
      <pane xSplit="7" ySplit="4" topLeftCell="I41" activePane="bottomRight" state="frozen"/>
      <selection pane="topRight" activeCell="H1" sqref="H1"/>
      <selection pane="bottomLeft" activeCell="A5" sqref="A5"/>
      <selection pane="bottomRight" activeCell="P133" sqref="P133"/>
    </sheetView>
  </sheetViews>
  <sheetFormatPr defaultColWidth="8.85546875" defaultRowHeight="12.75"/>
  <cols>
    <col min="1" max="1" width="4.28515625" style="80" customWidth="1"/>
    <col min="2" max="2" width="6.85546875" style="72" customWidth="1"/>
    <col min="3" max="3" width="1.140625" style="84" customWidth="1"/>
    <col min="4" max="4" width="5" style="80" customWidth="1"/>
    <col min="5" max="5" width="1.28515625" style="84" customWidth="1"/>
    <col min="6" max="6" width="6.140625" style="80" customWidth="1"/>
    <col min="7" max="7" width="0.85546875" style="84" customWidth="1"/>
    <col min="8" max="29" width="14.5703125" style="80" customWidth="1"/>
    <col min="30" max="16384" width="8.85546875" style="85"/>
  </cols>
  <sheetData>
    <row r="1" spans="1:29">
      <c r="B1" s="72">
        <v>-0.25</v>
      </c>
      <c r="F1" s="80" t="s">
        <v>1</v>
      </c>
      <c r="H1" s="80">
        <v>1</v>
      </c>
      <c r="I1" s="80">
        <v>2</v>
      </c>
      <c r="J1" s="80">
        <v>3</v>
      </c>
      <c r="K1" s="80">
        <v>4</v>
      </c>
      <c r="L1" s="80">
        <v>5</v>
      </c>
      <c r="M1" s="80">
        <v>6</v>
      </c>
      <c r="N1" s="80">
        <v>7</v>
      </c>
      <c r="O1" s="80">
        <v>8</v>
      </c>
      <c r="P1" s="80">
        <v>9</v>
      </c>
      <c r="Q1" s="80">
        <v>10</v>
      </c>
      <c r="R1" s="80">
        <v>11</v>
      </c>
      <c r="S1" s="80">
        <v>12</v>
      </c>
      <c r="T1" s="80">
        <v>13</v>
      </c>
      <c r="U1" s="80">
        <v>14</v>
      </c>
      <c r="V1" s="80">
        <v>15</v>
      </c>
      <c r="W1" s="80">
        <v>16</v>
      </c>
      <c r="X1" s="80">
        <v>17</v>
      </c>
      <c r="Y1" s="80">
        <v>18</v>
      </c>
      <c r="Z1" s="80">
        <v>19</v>
      </c>
      <c r="AA1" s="80">
        <v>20</v>
      </c>
      <c r="AB1" s="80">
        <v>21</v>
      </c>
      <c r="AC1" s="80">
        <v>22</v>
      </c>
    </row>
    <row r="2" spans="1:29">
      <c r="H2" s="80" t="s">
        <v>120</v>
      </c>
      <c r="I2" s="80" t="s">
        <v>124</v>
      </c>
      <c r="J2" s="80" t="s">
        <v>119</v>
      </c>
      <c r="K2" s="80" t="s">
        <v>126</v>
      </c>
      <c r="L2" s="80" t="s">
        <v>135</v>
      </c>
      <c r="M2" s="80" t="s">
        <v>123</v>
      </c>
      <c r="N2" s="80" t="s">
        <v>118</v>
      </c>
      <c r="O2" s="80" t="s">
        <v>122</v>
      </c>
      <c r="P2" s="80" t="s">
        <v>125</v>
      </c>
      <c r="Q2" s="80" t="s">
        <v>121</v>
      </c>
      <c r="R2" s="80" t="s">
        <v>117</v>
      </c>
      <c r="S2" s="80" t="s">
        <v>130</v>
      </c>
      <c r="T2" s="80" t="s">
        <v>138</v>
      </c>
      <c r="U2" s="80" t="s">
        <v>134</v>
      </c>
      <c r="V2" s="80" t="s">
        <v>128</v>
      </c>
      <c r="W2" s="80" t="s">
        <v>131</v>
      </c>
      <c r="X2" s="80" t="s">
        <v>132</v>
      </c>
      <c r="Y2" s="80" t="s">
        <v>129</v>
      </c>
      <c r="Z2" s="80" t="s">
        <v>137</v>
      </c>
      <c r="AA2" s="80" t="s">
        <v>136</v>
      </c>
      <c r="AB2" s="80" t="s">
        <v>133</v>
      </c>
      <c r="AC2" s="80" t="s">
        <v>127</v>
      </c>
    </row>
    <row r="3" spans="1:29">
      <c r="H3" s="80" t="s">
        <v>377</v>
      </c>
      <c r="I3" s="80" t="s">
        <v>150</v>
      </c>
      <c r="J3" s="80" t="s">
        <v>149</v>
      </c>
      <c r="K3" s="80" t="s">
        <v>387</v>
      </c>
      <c r="L3" s="80" t="s">
        <v>384</v>
      </c>
      <c r="M3" s="80" t="s">
        <v>145</v>
      </c>
      <c r="N3" s="80" t="s">
        <v>151</v>
      </c>
      <c r="O3" s="80" t="s">
        <v>386</v>
      </c>
      <c r="P3" s="80" t="s">
        <v>163</v>
      </c>
      <c r="Q3" s="80" t="s">
        <v>157</v>
      </c>
      <c r="R3" s="80" t="s">
        <v>146</v>
      </c>
      <c r="S3" s="80" t="s">
        <v>396</v>
      </c>
      <c r="T3" s="80" t="s">
        <v>161</v>
      </c>
      <c r="U3" s="80" t="s">
        <v>162</v>
      </c>
      <c r="V3" s="80" t="s">
        <v>389</v>
      </c>
      <c r="W3" s="80" t="s">
        <v>152</v>
      </c>
      <c r="X3" s="80" t="s">
        <v>158</v>
      </c>
      <c r="Y3" s="80" t="s">
        <v>397</v>
      </c>
      <c r="Z3" s="80" t="s">
        <v>388</v>
      </c>
      <c r="AA3" s="80" t="s">
        <v>388</v>
      </c>
      <c r="AB3" s="80" t="s">
        <v>378</v>
      </c>
      <c r="AC3" s="80" t="s">
        <v>154</v>
      </c>
    </row>
    <row r="4" spans="1:29">
      <c r="H4" s="72">
        <f>H92</f>
        <v>34.5</v>
      </c>
      <c r="I4" s="72">
        <f t="shared" ref="I4:L4" si="0">I92</f>
        <v>36.25</v>
      </c>
      <c r="J4" s="72">
        <f t="shared" si="0"/>
        <v>36.75</v>
      </c>
      <c r="K4" s="72">
        <f t="shared" si="0"/>
        <v>29.5</v>
      </c>
      <c r="L4" s="72">
        <f t="shared" si="0"/>
        <v>30.5</v>
      </c>
      <c r="M4" s="72">
        <f>M180</f>
        <v>30.75</v>
      </c>
      <c r="N4" s="72">
        <f t="shared" ref="N4:AC4" si="1">N180</f>
        <v>37</v>
      </c>
      <c r="O4" s="72">
        <f t="shared" si="1"/>
        <v>31.75</v>
      </c>
      <c r="P4" s="72">
        <f t="shared" si="1"/>
        <v>38</v>
      </c>
      <c r="Q4" s="72">
        <f t="shared" si="1"/>
        <v>33</v>
      </c>
      <c r="R4" s="72">
        <f t="shared" si="1"/>
        <v>39.25</v>
      </c>
      <c r="S4" s="72">
        <f t="shared" si="1"/>
        <v>24.25</v>
      </c>
      <c r="T4" s="72">
        <f t="shared" si="1"/>
        <v>22.75</v>
      </c>
      <c r="U4" s="72">
        <f t="shared" si="1"/>
        <v>22.25</v>
      </c>
      <c r="V4" s="72">
        <f t="shared" si="1"/>
        <v>26.25</v>
      </c>
      <c r="W4" s="72">
        <f t="shared" si="1"/>
        <v>21.75</v>
      </c>
      <c r="X4" s="72">
        <f t="shared" si="1"/>
        <v>19</v>
      </c>
      <c r="Y4" s="72">
        <f t="shared" si="1"/>
        <v>25.25</v>
      </c>
      <c r="Z4" s="72">
        <f t="shared" si="1"/>
        <v>20.75</v>
      </c>
      <c r="AA4" s="72">
        <f t="shared" si="1"/>
        <v>21.25</v>
      </c>
      <c r="AB4" s="72">
        <f t="shared" si="1"/>
        <v>20.25</v>
      </c>
      <c r="AC4" s="72">
        <f t="shared" si="1"/>
        <v>28.5</v>
      </c>
    </row>
    <row r="5" spans="1:29">
      <c r="A5" s="80" t="s">
        <v>49</v>
      </c>
      <c r="B5" s="72">
        <f>B1+0.25</f>
        <v>0</v>
      </c>
      <c r="D5" s="80" t="s">
        <v>7</v>
      </c>
      <c r="F5" s="80" t="s">
        <v>117</v>
      </c>
      <c r="H5" s="72">
        <f t="shared" ref="H5:R20" si="2">IF(H$2=$F5,17.5,H4+0.25)</f>
        <v>34.75</v>
      </c>
      <c r="I5" s="72">
        <f t="shared" si="2"/>
        <v>36.5</v>
      </c>
      <c r="J5" s="72">
        <f t="shared" si="2"/>
        <v>37</v>
      </c>
      <c r="K5" s="72">
        <f t="shared" si="2"/>
        <v>29.75</v>
      </c>
      <c r="L5" s="72">
        <f t="shared" si="2"/>
        <v>30.75</v>
      </c>
      <c r="M5" s="72">
        <f t="shared" si="2"/>
        <v>31</v>
      </c>
      <c r="N5" s="72">
        <f t="shared" si="2"/>
        <v>37.25</v>
      </c>
      <c r="O5" s="72">
        <f t="shared" si="2"/>
        <v>32</v>
      </c>
      <c r="P5" s="72">
        <f t="shared" si="2"/>
        <v>38.25</v>
      </c>
      <c r="Q5" s="72">
        <f t="shared" si="2"/>
        <v>33.25</v>
      </c>
      <c r="R5" s="72">
        <f>IF(R$2=$F5,17.5,R4+0.25)</f>
        <v>17.5</v>
      </c>
      <c r="S5" s="72">
        <f t="shared" ref="S5:AC20" si="3">IF(S$2=$F5,17.5,S4+0.25)</f>
        <v>24.5</v>
      </c>
      <c r="T5" s="72">
        <f t="shared" si="3"/>
        <v>23</v>
      </c>
      <c r="U5" s="72">
        <f t="shared" si="3"/>
        <v>22.5</v>
      </c>
      <c r="V5" s="72">
        <f t="shared" si="3"/>
        <v>26.5</v>
      </c>
      <c r="W5" s="72">
        <f t="shared" si="3"/>
        <v>22</v>
      </c>
      <c r="X5" s="72">
        <f t="shared" si="3"/>
        <v>19.25</v>
      </c>
      <c r="Y5" s="72">
        <f t="shared" si="3"/>
        <v>25.5</v>
      </c>
      <c r="Z5" s="72">
        <f t="shared" si="3"/>
        <v>21</v>
      </c>
      <c r="AA5" s="72">
        <f t="shared" si="3"/>
        <v>21.5</v>
      </c>
      <c r="AB5" s="72">
        <f t="shared" si="3"/>
        <v>20.5</v>
      </c>
      <c r="AC5" s="72">
        <f t="shared" si="3"/>
        <v>28.75</v>
      </c>
    </row>
    <row r="6" spans="1:29">
      <c r="B6" s="72">
        <f t="shared" ref="B6:B69" si="4">B5+0.25</f>
        <v>0.25</v>
      </c>
      <c r="D6" s="80" t="s">
        <v>7</v>
      </c>
      <c r="H6" s="72">
        <f t="shared" si="2"/>
        <v>35</v>
      </c>
      <c r="I6" s="72">
        <f t="shared" si="2"/>
        <v>36.75</v>
      </c>
      <c r="J6" s="72">
        <f t="shared" si="2"/>
        <v>37.25</v>
      </c>
      <c r="K6" s="72">
        <f t="shared" si="2"/>
        <v>30</v>
      </c>
      <c r="L6" s="72">
        <f t="shared" si="2"/>
        <v>31</v>
      </c>
      <c r="M6" s="72">
        <f t="shared" si="2"/>
        <v>31.25</v>
      </c>
      <c r="N6" s="72">
        <f t="shared" si="2"/>
        <v>37.5</v>
      </c>
      <c r="O6" s="72">
        <f t="shared" si="2"/>
        <v>32.25</v>
      </c>
      <c r="P6" s="72">
        <f t="shared" si="2"/>
        <v>38.5</v>
      </c>
      <c r="Q6" s="72">
        <f t="shared" si="2"/>
        <v>33.5</v>
      </c>
      <c r="R6" s="72">
        <f t="shared" si="2"/>
        <v>17.75</v>
      </c>
      <c r="S6" s="72">
        <f t="shared" si="3"/>
        <v>24.75</v>
      </c>
      <c r="T6" s="72">
        <f t="shared" si="3"/>
        <v>23.25</v>
      </c>
      <c r="U6" s="72">
        <f t="shared" si="3"/>
        <v>22.75</v>
      </c>
      <c r="V6" s="72">
        <f t="shared" si="3"/>
        <v>26.75</v>
      </c>
      <c r="W6" s="72">
        <f t="shared" si="3"/>
        <v>22.25</v>
      </c>
      <c r="X6" s="72">
        <f t="shared" si="3"/>
        <v>19.5</v>
      </c>
      <c r="Y6" s="72">
        <f t="shared" si="3"/>
        <v>25.75</v>
      </c>
      <c r="Z6" s="72">
        <f t="shared" si="3"/>
        <v>21.25</v>
      </c>
      <c r="AA6" s="72">
        <f t="shared" si="3"/>
        <v>21.75</v>
      </c>
      <c r="AB6" s="72">
        <f t="shared" si="3"/>
        <v>20.75</v>
      </c>
      <c r="AC6" s="72">
        <f t="shared" si="3"/>
        <v>29</v>
      </c>
    </row>
    <row r="7" spans="1:29">
      <c r="B7" s="72">
        <f t="shared" si="4"/>
        <v>0.5</v>
      </c>
      <c r="D7" s="80" t="s">
        <v>7</v>
      </c>
      <c r="H7" s="72">
        <f t="shared" si="2"/>
        <v>35.25</v>
      </c>
      <c r="I7" s="72">
        <f t="shared" si="2"/>
        <v>37</v>
      </c>
      <c r="J7" s="72">
        <f t="shared" si="2"/>
        <v>37.5</v>
      </c>
      <c r="K7" s="72">
        <f t="shared" si="2"/>
        <v>30.25</v>
      </c>
      <c r="L7" s="72">
        <f t="shared" si="2"/>
        <v>31.25</v>
      </c>
      <c r="M7" s="72">
        <f t="shared" si="2"/>
        <v>31.5</v>
      </c>
      <c r="N7" s="72">
        <f t="shared" si="2"/>
        <v>37.75</v>
      </c>
      <c r="O7" s="72">
        <f t="shared" si="2"/>
        <v>32.5</v>
      </c>
      <c r="P7" s="72">
        <f t="shared" si="2"/>
        <v>38.75</v>
      </c>
      <c r="Q7" s="72">
        <f t="shared" si="2"/>
        <v>33.75</v>
      </c>
      <c r="R7" s="72">
        <f t="shared" si="2"/>
        <v>18</v>
      </c>
      <c r="S7" s="72">
        <f t="shared" si="3"/>
        <v>25</v>
      </c>
      <c r="T7" s="72">
        <f t="shared" si="3"/>
        <v>23.5</v>
      </c>
      <c r="U7" s="72">
        <f t="shared" si="3"/>
        <v>23</v>
      </c>
      <c r="V7" s="72">
        <f t="shared" si="3"/>
        <v>27</v>
      </c>
      <c r="W7" s="72">
        <f t="shared" si="3"/>
        <v>22.5</v>
      </c>
      <c r="X7" s="72">
        <f t="shared" si="3"/>
        <v>19.75</v>
      </c>
      <c r="Y7" s="72">
        <f t="shared" si="3"/>
        <v>26</v>
      </c>
      <c r="Z7" s="72">
        <f t="shared" si="3"/>
        <v>21.5</v>
      </c>
      <c r="AA7" s="72">
        <f t="shared" si="3"/>
        <v>22</v>
      </c>
      <c r="AB7" s="72">
        <f t="shared" si="3"/>
        <v>21</v>
      </c>
      <c r="AC7" s="72">
        <f t="shared" si="3"/>
        <v>29.25</v>
      </c>
    </row>
    <row r="8" spans="1:29">
      <c r="B8" s="72">
        <f t="shared" si="4"/>
        <v>0.75</v>
      </c>
      <c r="D8" s="80" t="s">
        <v>7</v>
      </c>
      <c r="H8" s="72">
        <f t="shared" si="2"/>
        <v>35.5</v>
      </c>
      <c r="I8" s="72">
        <f t="shared" si="2"/>
        <v>37.25</v>
      </c>
      <c r="J8" s="72">
        <f t="shared" si="2"/>
        <v>37.75</v>
      </c>
      <c r="K8" s="72">
        <f t="shared" si="2"/>
        <v>30.5</v>
      </c>
      <c r="L8" s="72">
        <f t="shared" si="2"/>
        <v>31.5</v>
      </c>
      <c r="M8" s="72">
        <f t="shared" si="2"/>
        <v>31.75</v>
      </c>
      <c r="N8" s="72">
        <f t="shared" si="2"/>
        <v>38</v>
      </c>
      <c r="O8" s="72">
        <f t="shared" si="2"/>
        <v>32.75</v>
      </c>
      <c r="P8" s="72">
        <f t="shared" si="2"/>
        <v>39</v>
      </c>
      <c r="Q8" s="72">
        <f t="shared" si="2"/>
        <v>34</v>
      </c>
      <c r="R8" s="72">
        <f t="shared" si="2"/>
        <v>18.25</v>
      </c>
      <c r="S8" s="72">
        <f t="shared" si="3"/>
        <v>25.25</v>
      </c>
      <c r="T8" s="72">
        <f t="shared" si="3"/>
        <v>23.75</v>
      </c>
      <c r="U8" s="72">
        <f t="shared" si="3"/>
        <v>23.25</v>
      </c>
      <c r="V8" s="72">
        <f t="shared" si="3"/>
        <v>27.25</v>
      </c>
      <c r="W8" s="72">
        <f t="shared" si="3"/>
        <v>22.75</v>
      </c>
      <c r="X8" s="72">
        <f t="shared" si="3"/>
        <v>20</v>
      </c>
      <c r="Y8" s="72">
        <f t="shared" si="3"/>
        <v>26.25</v>
      </c>
      <c r="Z8" s="72">
        <f t="shared" si="3"/>
        <v>21.75</v>
      </c>
      <c r="AA8" s="72">
        <f t="shared" si="3"/>
        <v>22.25</v>
      </c>
      <c r="AB8" s="72">
        <f t="shared" si="3"/>
        <v>21.25</v>
      </c>
      <c r="AC8" s="72">
        <f t="shared" si="3"/>
        <v>29.5</v>
      </c>
    </row>
    <row r="9" spans="1:29">
      <c r="A9" s="80" t="s">
        <v>50</v>
      </c>
      <c r="B9" s="72">
        <f t="shared" si="4"/>
        <v>1</v>
      </c>
      <c r="D9" s="80" t="s">
        <v>7</v>
      </c>
      <c r="H9" s="72">
        <f t="shared" si="2"/>
        <v>35.75</v>
      </c>
      <c r="I9" s="72">
        <f t="shared" si="2"/>
        <v>37.5</v>
      </c>
      <c r="J9" s="72">
        <f t="shared" si="2"/>
        <v>38</v>
      </c>
      <c r="K9" s="72">
        <f t="shared" si="2"/>
        <v>30.75</v>
      </c>
      <c r="L9" s="72">
        <f t="shared" si="2"/>
        <v>31.75</v>
      </c>
      <c r="M9" s="72">
        <f t="shared" si="2"/>
        <v>32</v>
      </c>
      <c r="N9" s="72">
        <f t="shared" si="2"/>
        <v>38.25</v>
      </c>
      <c r="O9" s="72">
        <f t="shared" si="2"/>
        <v>33</v>
      </c>
      <c r="P9" s="72">
        <f t="shared" si="2"/>
        <v>39.25</v>
      </c>
      <c r="Q9" s="72">
        <f t="shared" si="2"/>
        <v>34.25</v>
      </c>
      <c r="R9" s="72">
        <f t="shared" si="2"/>
        <v>18.5</v>
      </c>
      <c r="S9" s="72">
        <f t="shared" si="3"/>
        <v>25.5</v>
      </c>
      <c r="T9" s="72">
        <f t="shared" si="3"/>
        <v>24</v>
      </c>
      <c r="U9" s="72">
        <f t="shared" si="3"/>
        <v>23.5</v>
      </c>
      <c r="V9" s="72">
        <f t="shared" si="3"/>
        <v>27.5</v>
      </c>
      <c r="W9" s="72">
        <f t="shared" si="3"/>
        <v>23</v>
      </c>
      <c r="X9" s="72">
        <f t="shared" si="3"/>
        <v>20.25</v>
      </c>
      <c r="Y9" s="72">
        <f t="shared" si="3"/>
        <v>26.5</v>
      </c>
      <c r="Z9" s="72">
        <f t="shared" si="3"/>
        <v>22</v>
      </c>
      <c r="AA9" s="72">
        <f t="shared" si="3"/>
        <v>22.5</v>
      </c>
      <c r="AB9" s="72">
        <f t="shared" si="3"/>
        <v>21.5</v>
      </c>
      <c r="AC9" s="72">
        <f t="shared" si="3"/>
        <v>29.75</v>
      </c>
    </row>
    <row r="10" spans="1:29">
      <c r="B10" s="72">
        <f t="shared" si="4"/>
        <v>1.25</v>
      </c>
      <c r="D10" s="80" t="s">
        <v>6</v>
      </c>
      <c r="F10" s="80" t="s">
        <v>125</v>
      </c>
      <c r="H10" s="72">
        <f t="shared" si="2"/>
        <v>36</v>
      </c>
      <c r="I10" s="72">
        <f t="shared" si="2"/>
        <v>37.75</v>
      </c>
      <c r="J10" s="72">
        <f t="shared" si="2"/>
        <v>38.25</v>
      </c>
      <c r="K10" s="72">
        <f t="shared" si="2"/>
        <v>31</v>
      </c>
      <c r="L10" s="72">
        <f t="shared" si="2"/>
        <v>32</v>
      </c>
      <c r="M10" s="72">
        <f t="shared" si="2"/>
        <v>32.25</v>
      </c>
      <c r="N10" s="72">
        <f t="shared" si="2"/>
        <v>38.5</v>
      </c>
      <c r="O10" s="72">
        <f t="shared" si="2"/>
        <v>33.25</v>
      </c>
      <c r="P10" s="72">
        <f t="shared" si="2"/>
        <v>17.5</v>
      </c>
      <c r="Q10" s="72">
        <f t="shared" si="2"/>
        <v>34.5</v>
      </c>
      <c r="R10" s="72">
        <f t="shared" si="2"/>
        <v>18.75</v>
      </c>
      <c r="S10" s="72">
        <f t="shared" si="3"/>
        <v>25.75</v>
      </c>
      <c r="T10" s="72">
        <f t="shared" si="3"/>
        <v>24.25</v>
      </c>
      <c r="U10" s="72">
        <f t="shared" si="3"/>
        <v>23.75</v>
      </c>
      <c r="V10" s="72">
        <f t="shared" si="3"/>
        <v>27.75</v>
      </c>
      <c r="W10" s="72">
        <f t="shared" si="3"/>
        <v>23.25</v>
      </c>
      <c r="X10" s="72">
        <f t="shared" si="3"/>
        <v>20.5</v>
      </c>
      <c r="Y10" s="72">
        <f t="shared" si="3"/>
        <v>26.75</v>
      </c>
      <c r="Z10" s="72">
        <f t="shared" si="3"/>
        <v>22.25</v>
      </c>
      <c r="AA10" s="72">
        <f t="shared" si="3"/>
        <v>22.75</v>
      </c>
      <c r="AB10" s="72">
        <f t="shared" si="3"/>
        <v>21.75</v>
      </c>
      <c r="AC10" s="72">
        <f t="shared" si="3"/>
        <v>30</v>
      </c>
    </row>
    <row r="11" spans="1:29">
      <c r="B11" s="72">
        <f t="shared" si="4"/>
        <v>1.5</v>
      </c>
      <c r="D11" s="80" t="s">
        <v>6</v>
      </c>
      <c r="H11" s="72">
        <f t="shared" si="2"/>
        <v>36.25</v>
      </c>
      <c r="I11" s="72">
        <f t="shared" si="2"/>
        <v>38</v>
      </c>
      <c r="J11" s="72">
        <f t="shared" si="2"/>
        <v>38.5</v>
      </c>
      <c r="K11" s="72">
        <f t="shared" si="2"/>
        <v>31.25</v>
      </c>
      <c r="L11" s="72">
        <f t="shared" si="2"/>
        <v>32.25</v>
      </c>
      <c r="M11" s="72">
        <f t="shared" si="2"/>
        <v>32.5</v>
      </c>
      <c r="N11" s="72">
        <f t="shared" si="2"/>
        <v>38.75</v>
      </c>
      <c r="O11" s="72">
        <f t="shared" si="2"/>
        <v>33.5</v>
      </c>
      <c r="P11" s="72">
        <f t="shared" si="2"/>
        <v>17.75</v>
      </c>
      <c r="Q11" s="72">
        <f t="shared" si="2"/>
        <v>34.75</v>
      </c>
      <c r="R11" s="72">
        <f t="shared" si="2"/>
        <v>19</v>
      </c>
      <c r="S11" s="72">
        <f t="shared" si="3"/>
        <v>26</v>
      </c>
      <c r="T11" s="72">
        <f t="shared" si="3"/>
        <v>24.5</v>
      </c>
      <c r="U11" s="72">
        <f t="shared" si="3"/>
        <v>24</v>
      </c>
      <c r="V11" s="72">
        <f t="shared" si="3"/>
        <v>28</v>
      </c>
      <c r="W11" s="72">
        <f t="shared" si="3"/>
        <v>23.5</v>
      </c>
      <c r="X11" s="72">
        <f t="shared" si="3"/>
        <v>20.75</v>
      </c>
      <c r="Y11" s="72">
        <f t="shared" si="3"/>
        <v>27</v>
      </c>
      <c r="Z11" s="72">
        <f t="shared" si="3"/>
        <v>22.5</v>
      </c>
      <c r="AA11" s="72">
        <f t="shared" si="3"/>
        <v>23</v>
      </c>
      <c r="AB11" s="72">
        <f t="shared" si="3"/>
        <v>22</v>
      </c>
      <c r="AC11" s="72">
        <f t="shared" si="3"/>
        <v>30.25</v>
      </c>
    </row>
    <row r="12" spans="1:29">
      <c r="B12" s="72">
        <f t="shared" si="4"/>
        <v>1.75</v>
      </c>
      <c r="D12" s="80" t="s">
        <v>6</v>
      </c>
      <c r="F12" s="80" t="s">
        <v>124</v>
      </c>
      <c r="H12" s="72">
        <f t="shared" si="2"/>
        <v>36.5</v>
      </c>
      <c r="I12" s="72">
        <f>IF(I$2=$F12,17.5,I11+0.25)</f>
        <v>17.5</v>
      </c>
      <c r="J12" s="72">
        <f t="shared" si="2"/>
        <v>38.75</v>
      </c>
      <c r="K12" s="72">
        <f t="shared" si="2"/>
        <v>31.5</v>
      </c>
      <c r="L12" s="72">
        <f t="shared" si="2"/>
        <v>32.5</v>
      </c>
      <c r="M12" s="72">
        <f t="shared" si="2"/>
        <v>32.75</v>
      </c>
      <c r="N12" s="72">
        <f t="shared" si="2"/>
        <v>39</v>
      </c>
      <c r="O12" s="72">
        <f t="shared" si="2"/>
        <v>33.75</v>
      </c>
      <c r="P12" s="72">
        <f t="shared" si="2"/>
        <v>18</v>
      </c>
      <c r="Q12" s="72">
        <f t="shared" si="2"/>
        <v>35</v>
      </c>
      <c r="R12" s="72">
        <f t="shared" si="2"/>
        <v>19.25</v>
      </c>
      <c r="S12" s="72">
        <f t="shared" si="3"/>
        <v>26.25</v>
      </c>
      <c r="T12" s="72">
        <f t="shared" si="3"/>
        <v>24.75</v>
      </c>
      <c r="U12" s="72">
        <f t="shared" si="3"/>
        <v>24.25</v>
      </c>
      <c r="V12" s="72">
        <f t="shared" si="3"/>
        <v>28.25</v>
      </c>
      <c r="W12" s="72">
        <f t="shared" si="3"/>
        <v>23.75</v>
      </c>
      <c r="X12" s="72">
        <f t="shared" si="3"/>
        <v>21</v>
      </c>
      <c r="Y12" s="72">
        <f t="shared" si="3"/>
        <v>27.25</v>
      </c>
      <c r="Z12" s="72">
        <f t="shared" si="3"/>
        <v>22.75</v>
      </c>
      <c r="AA12" s="72">
        <f t="shared" si="3"/>
        <v>23.25</v>
      </c>
      <c r="AB12" s="72">
        <f t="shared" si="3"/>
        <v>22.25</v>
      </c>
      <c r="AC12" s="72">
        <f t="shared" si="3"/>
        <v>30.5</v>
      </c>
    </row>
    <row r="13" spans="1:29">
      <c r="A13" s="80" t="s">
        <v>51</v>
      </c>
      <c r="B13" s="72">
        <f t="shared" si="4"/>
        <v>2</v>
      </c>
      <c r="D13" s="80" t="s">
        <v>6</v>
      </c>
      <c r="H13" s="72">
        <f t="shared" si="2"/>
        <v>36.75</v>
      </c>
      <c r="I13" s="72">
        <f t="shared" si="2"/>
        <v>17.75</v>
      </c>
      <c r="J13" s="72">
        <f t="shared" si="2"/>
        <v>39</v>
      </c>
      <c r="K13" s="72">
        <f t="shared" si="2"/>
        <v>31.75</v>
      </c>
      <c r="L13" s="72">
        <f t="shared" si="2"/>
        <v>32.75</v>
      </c>
      <c r="M13" s="72">
        <f t="shared" si="2"/>
        <v>33</v>
      </c>
      <c r="N13" s="72">
        <f t="shared" si="2"/>
        <v>39.25</v>
      </c>
      <c r="O13" s="72">
        <f t="shared" si="2"/>
        <v>34</v>
      </c>
      <c r="P13" s="72">
        <f t="shared" si="2"/>
        <v>18.25</v>
      </c>
      <c r="Q13" s="72">
        <f t="shared" si="2"/>
        <v>35.25</v>
      </c>
      <c r="R13" s="72">
        <f t="shared" si="2"/>
        <v>19.5</v>
      </c>
      <c r="S13" s="72">
        <f t="shared" si="3"/>
        <v>26.5</v>
      </c>
      <c r="T13" s="72">
        <f t="shared" si="3"/>
        <v>25</v>
      </c>
      <c r="U13" s="72">
        <f t="shared" si="3"/>
        <v>24.5</v>
      </c>
      <c r="V13" s="72">
        <f t="shared" si="3"/>
        <v>28.5</v>
      </c>
      <c r="W13" s="72">
        <f t="shared" si="3"/>
        <v>24</v>
      </c>
      <c r="X13" s="72">
        <f t="shared" si="3"/>
        <v>21.25</v>
      </c>
      <c r="Y13" s="72">
        <f t="shared" si="3"/>
        <v>27.5</v>
      </c>
      <c r="Z13" s="72">
        <f t="shared" si="3"/>
        <v>23</v>
      </c>
      <c r="AA13" s="72">
        <f t="shared" si="3"/>
        <v>23.5</v>
      </c>
      <c r="AB13" s="72">
        <f t="shared" si="3"/>
        <v>22.5</v>
      </c>
      <c r="AC13" s="72">
        <f t="shared" si="3"/>
        <v>30.75</v>
      </c>
    </row>
    <row r="14" spans="1:29">
      <c r="B14" s="72">
        <f t="shared" si="4"/>
        <v>2.25</v>
      </c>
      <c r="D14" s="80" t="s">
        <v>5</v>
      </c>
      <c r="F14" s="80" t="s">
        <v>118</v>
      </c>
      <c r="H14" s="72">
        <f t="shared" si="2"/>
        <v>37</v>
      </c>
      <c r="I14" s="72">
        <f t="shared" si="2"/>
        <v>18</v>
      </c>
      <c r="J14" s="72">
        <f t="shared" si="2"/>
        <v>39.25</v>
      </c>
      <c r="K14" s="72">
        <f t="shared" si="2"/>
        <v>32</v>
      </c>
      <c r="L14" s="72">
        <f t="shared" si="2"/>
        <v>33</v>
      </c>
      <c r="M14" s="72">
        <f t="shared" si="2"/>
        <v>33.25</v>
      </c>
      <c r="N14" s="72">
        <f t="shared" si="2"/>
        <v>17.5</v>
      </c>
      <c r="O14" s="72">
        <f t="shared" si="2"/>
        <v>34.25</v>
      </c>
      <c r="P14" s="72">
        <f t="shared" si="2"/>
        <v>18.5</v>
      </c>
      <c r="Q14" s="72">
        <f t="shared" si="2"/>
        <v>35.5</v>
      </c>
      <c r="R14" s="72">
        <f t="shared" si="2"/>
        <v>19.75</v>
      </c>
      <c r="S14" s="72">
        <f t="shared" si="3"/>
        <v>26.75</v>
      </c>
      <c r="T14" s="72">
        <f t="shared" si="3"/>
        <v>25.25</v>
      </c>
      <c r="U14" s="72">
        <f t="shared" si="3"/>
        <v>24.75</v>
      </c>
      <c r="V14" s="72">
        <f t="shared" si="3"/>
        <v>28.75</v>
      </c>
      <c r="W14" s="72">
        <f t="shared" si="3"/>
        <v>24.25</v>
      </c>
      <c r="X14" s="72">
        <f t="shared" si="3"/>
        <v>21.5</v>
      </c>
      <c r="Y14" s="72">
        <f t="shared" si="3"/>
        <v>27.75</v>
      </c>
      <c r="Z14" s="72">
        <f t="shared" si="3"/>
        <v>23.25</v>
      </c>
      <c r="AA14" s="72">
        <f t="shared" si="3"/>
        <v>23.75</v>
      </c>
      <c r="AB14" s="72">
        <f t="shared" si="3"/>
        <v>22.75</v>
      </c>
      <c r="AC14" s="72">
        <f t="shared" si="3"/>
        <v>31</v>
      </c>
    </row>
    <row r="15" spans="1:29">
      <c r="B15" s="72">
        <f t="shared" si="4"/>
        <v>2.5</v>
      </c>
      <c r="D15" s="80" t="s">
        <v>5</v>
      </c>
      <c r="H15" s="72">
        <f t="shared" si="2"/>
        <v>37.25</v>
      </c>
      <c r="I15" s="72">
        <f t="shared" si="2"/>
        <v>18.25</v>
      </c>
      <c r="J15" s="72">
        <f t="shared" si="2"/>
        <v>39.5</v>
      </c>
      <c r="K15" s="72">
        <f t="shared" si="2"/>
        <v>32.25</v>
      </c>
      <c r="L15" s="72">
        <f t="shared" si="2"/>
        <v>33.25</v>
      </c>
      <c r="M15" s="72">
        <f t="shared" si="2"/>
        <v>33.5</v>
      </c>
      <c r="N15" s="72">
        <f t="shared" si="2"/>
        <v>17.75</v>
      </c>
      <c r="O15" s="72">
        <f t="shared" si="2"/>
        <v>34.5</v>
      </c>
      <c r="P15" s="72">
        <f t="shared" si="2"/>
        <v>18.75</v>
      </c>
      <c r="Q15" s="72">
        <f t="shared" si="2"/>
        <v>35.75</v>
      </c>
      <c r="R15" s="72">
        <f t="shared" si="2"/>
        <v>20</v>
      </c>
      <c r="S15" s="72">
        <f t="shared" si="3"/>
        <v>27</v>
      </c>
      <c r="T15" s="72">
        <f t="shared" si="3"/>
        <v>25.5</v>
      </c>
      <c r="U15" s="72">
        <f t="shared" si="3"/>
        <v>25</v>
      </c>
      <c r="V15" s="72">
        <f t="shared" si="3"/>
        <v>29</v>
      </c>
      <c r="W15" s="72">
        <f t="shared" si="3"/>
        <v>24.5</v>
      </c>
      <c r="X15" s="72">
        <f t="shared" si="3"/>
        <v>21.75</v>
      </c>
      <c r="Y15" s="72">
        <f t="shared" si="3"/>
        <v>28</v>
      </c>
      <c r="Z15" s="72">
        <f t="shared" si="3"/>
        <v>23.5</v>
      </c>
      <c r="AA15" s="72">
        <f t="shared" si="3"/>
        <v>24</v>
      </c>
      <c r="AB15" s="72">
        <f t="shared" si="3"/>
        <v>23</v>
      </c>
      <c r="AC15" s="72">
        <f t="shared" si="3"/>
        <v>31.25</v>
      </c>
    </row>
    <row r="16" spans="1:29">
      <c r="B16" s="72">
        <f t="shared" si="4"/>
        <v>2.75</v>
      </c>
      <c r="D16" s="80" t="s">
        <v>5</v>
      </c>
      <c r="F16" s="80" t="s">
        <v>119</v>
      </c>
      <c r="H16" s="72">
        <f t="shared" si="2"/>
        <v>37.5</v>
      </c>
      <c r="I16" s="72">
        <f t="shared" si="2"/>
        <v>18.5</v>
      </c>
      <c r="J16" s="72">
        <f t="shared" si="2"/>
        <v>17.5</v>
      </c>
      <c r="K16" s="72">
        <f t="shared" si="2"/>
        <v>32.5</v>
      </c>
      <c r="L16" s="72">
        <f t="shared" si="2"/>
        <v>33.5</v>
      </c>
      <c r="M16" s="72">
        <f t="shared" si="2"/>
        <v>33.75</v>
      </c>
      <c r="N16" s="72">
        <f t="shared" si="2"/>
        <v>18</v>
      </c>
      <c r="O16" s="72">
        <f t="shared" si="2"/>
        <v>34.75</v>
      </c>
      <c r="P16" s="72">
        <f t="shared" si="2"/>
        <v>19</v>
      </c>
      <c r="Q16" s="72">
        <f t="shared" si="2"/>
        <v>36</v>
      </c>
      <c r="R16" s="72">
        <f t="shared" si="2"/>
        <v>20.25</v>
      </c>
      <c r="S16" s="72">
        <f t="shared" si="3"/>
        <v>27.25</v>
      </c>
      <c r="T16" s="72">
        <f t="shared" si="3"/>
        <v>25.75</v>
      </c>
      <c r="U16" s="72">
        <f t="shared" si="3"/>
        <v>25.25</v>
      </c>
      <c r="V16" s="72">
        <f t="shared" si="3"/>
        <v>29.25</v>
      </c>
      <c r="W16" s="72">
        <f t="shared" si="3"/>
        <v>24.75</v>
      </c>
      <c r="X16" s="72">
        <f t="shared" si="3"/>
        <v>22</v>
      </c>
      <c r="Y16" s="72">
        <f t="shared" si="3"/>
        <v>28.25</v>
      </c>
      <c r="Z16" s="72">
        <f t="shared" si="3"/>
        <v>23.75</v>
      </c>
      <c r="AA16" s="72">
        <f t="shared" si="3"/>
        <v>24.25</v>
      </c>
      <c r="AB16" s="72">
        <f t="shared" si="3"/>
        <v>23.25</v>
      </c>
      <c r="AC16" s="72">
        <f t="shared" si="3"/>
        <v>31.5</v>
      </c>
    </row>
    <row r="17" spans="1:29">
      <c r="A17" s="80" t="s">
        <v>52</v>
      </c>
      <c r="B17" s="72">
        <f t="shared" si="4"/>
        <v>3</v>
      </c>
      <c r="D17" s="80" t="s">
        <v>5</v>
      </c>
      <c r="H17" s="72">
        <f t="shared" si="2"/>
        <v>37.75</v>
      </c>
      <c r="I17" s="72">
        <f t="shared" si="2"/>
        <v>18.75</v>
      </c>
      <c r="J17" s="72">
        <f t="shared" si="2"/>
        <v>17.75</v>
      </c>
      <c r="K17" s="72">
        <f t="shared" si="2"/>
        <v>32.75</v>
      </c>
      <c r="L17" s="72">
        <f t="shared" si="2"/>
        <v>33.75</v>
      </c>
      <c r="M17" s="72">
        <f t="shared" si="2"/>
        <v>34</v>
      </c>
      <c r="N17" s="72">
        <f t="shared" si="2"/>
        <v>18.25</v>
      </c>
      <c r="O17" s="72">
        <f t="shared" si="2"/>
        <v>35</v>
      </c>
      <c r="P17" s="72">
        <f t="shared" si="2"/>
        <v>19.25</v>
      </c>
      <c r="Q17" s="72">
        <f t="shared" si="2"/>
        <v>36.25</v>
      </c>
      <c r="R17" s="72">
        <f t="shared" si="2"/>
        <v>20.5</v>
      </c>
      <c r="S17" s="72">
        <f t="shared" si="3"/>
        <v>27.5</v>
      </c>
      <c r="T17" s="72">
        <f t="shared" si="3"/>
        <v>26</v>
      </c>
      <c r="U17" s="72">
        <f t="shared" si="3"/>
        <v>25.5</v>
      </c>
      <c r="V17" s="72">
        <f t="shared" si="3"/>
        <v>29.5</v>
      </c>
      <c r="W17" s="72">
        <f t="shared" si="3"/>
        <v>25</v>
      </c>
      <c r="X17" s="72">
        <f t="shared" si="3"/>
        <v>22.25</v>
      </c>
      <c r="Y17" s="72">
        <f t="shared" si="3"/>
        <v>28.5</v>
      </c>
      <c r="Z17" s="72">
        <f t="shared" si="3"/>
        <v>24</v>
      </c>
      <c r="AA17" s="72">
        <f t="shared" si="3"/>
        <v>24.5</v>
      </c>
      <c r="AB17" s="72">
        <f t="shared" si="3"/>
        <v>23.5</v>
      </c>
      <c r="AC17" s="72">
        <f t="shared" si="3"/>
        <v>31.75</v>
      </c>
    </row>
    <row r="18" spans="1:29">
      <c r="B18" s="72">
        <f t="shared" si="4"/>
        <v>3.25</v>
      </c>
      <c r="D18" s="80" t="s">
        <v>4</v>
      </c>
      <c r="H18" s="72">
        <f t="shared" si="2"/>
        <v>38</v>
      </c>
      <c r="I18" s="72">
        <f t="shared" si="2"/>
        <v>19</v>
      </c>
      <c r="J18" s="72">
        <f t="shared" si="2"/>
        <v>18</v>
      </c>
      <c r="K18" s="72">
        <f t="shared" si="2"/>
        <v>33</v>
      </c>
      <c r="L18" s="72">
        <f t="shared" si="2"/>
        <v>34</v>
      </c>
      <c r="M18" s="72">
        <f t="shared" si="2"/>
        <v>34.25</v>
      </c>
      <c r="N18" s="72">
        <f t="shared" si="2"/>
        <v>18.5</v>
      </c>
      <c r="O18" s="72">
        <f t="shared" si="2"/>
        <v>35.25</v>
      </c>
      <c r="P18" s="72">
        <f t="shared" si="2"/>
        <v>19.5</v>
      </c>
      <c r="Q18" s="72">
        <f t="shared" si="2"/>
        <v>36.5</v>
      </c>
      <c r="R18" s="72">
        <f t="shared" si="2"/>
        <v>20.75</v>
      </c>
      <c r="S18" s="72">
        <f t="shared" si="3"/>
        <v>27.75</v>
      </c>
      <c r="T18" s="72">
        <f t="shared" si="3"/>
        <v>26.25</v>
      </c>
      <c r="U18" s="72">
        <f t="shared" si="3"/>
        <v>25.75</v>
      </c>
      <c r="V18" s="72">
        <f t="shared" si="3"/>
        <v>29.75</v>
      </c>
      <c r="W18" s="72">
        <f t="shared" si="3"/>
        <v>25.25</v>
      </c>
      <c r="X18" s="72">
        <f t="shared" si="3"/>
        <v>22.5</v>
      </c>
      <c r="Y18" s="72">
        <f t="shared" si="3"/>
        <v>28.75</v>
      </c>
      <c r="Z18" s="72">
        <f t="shared" si="3"/>
        <v>24.25</v>
      </c>
      <c r="AA18" s="72">
        <f t="shared" si="3"/>
        <v>24.75</v>
      </c>
      <c r="AB18" s="72">
        <f t="shared" si="3"/>
        <v>23.75</v>
      </c>
      <c r="AC18" s="72">
        <f t="shared" si="3"/>
        <v>32</v>
      </c>
    </row>
    <row r="19" spans="1:29">
      <c r="B19" s="72">
        <f t="shared" si="4"/>
        <v>3.5</v>
      </c>
      <c r="D19" s="80" t="s">
        <v>4</v>
      </c>
      <c r="H19" s="72">
        <f t="shared" si="2"/>
        <v>38.25</v>
      </c>
      <c r="I19" s="72">
        <f t="shared" si="2"/>
        <v>19.25</v>
      </c>
      <c r="J19" s="72">
        <f t="shared" si="2"/>
        <v>18.25</v>
      </c>
      <c r="K19" s="72">
        <f t="shared" si="2"/>
        <v>33.25</v>
      </c>
      <c r="L19" s="72">
        <f t="shared" si="2"/>
        <v>34.25</v>
      </c>
      <c r="M19" s="72">
        <f t="shared" si="2"/>
        <v>34.5</v>
      </c>
      <c r="N19" s="72">
        <f t="shared" si="2"/>
        <v>18.75</v>
      </c>
      <c r="O19" s="72">
        <f t="shared" si="2"/>
        <v>35.5</v>
      </c>
      <c r="P19" s="72">
        <f t="shared" si="2"/>
        <v>19.75</v>
      </c>
      <c r="Q19" s="72">
        <f t="shared" si="2"/>
        <v>36.75</v>
      </c>
      <c r="R19" s="72">
        <f t="shared" si="2"/>
        <v>21</v>
      </c>
      <c r="S19" s="72">
        <f t="shared" si="3"/>
        <v>28</v>
      </c>
      <c r="T19" s="72">
        <f t="shared" si="3"/>
        <v>26.5</v>
      </c>
      <c r="U19" s="72">
        <f t="shared" si="3"/>
        <v>26</v>
      </c>
      <c r="V19" s="72">
        <f t="shared" si="3"/>
        <v>30</v>
      </c>
      <c r="W19" s="72">
        <f t="shared" si="3"/>
        <v>25.5</v>
      </c>
      <c r="X19" s="72">
        <f t="shared" si="3"/>
        <v>22.75</v>
      </c>
      <c r="Y19" s="72">
        <f t="shared" si="3"/>
        <v>29</v>
      </c>
      <c r="Z19" s="72">
        <f t="shared" si="3"/>
        <v>24.5</v>
      </c>
      <c r="AA19" s="72">
        <f t="shared" si="3"/>
        <v>25</v>
      </c>
      <c r="AB19" s="72">
        <f t="shared" si="3"/>
        <v>24</v>
      </c>
      <c r="AC19" s="72">
        <f t="shared" si="3"/>
        <v>32.25</v>
      </c>
    </row>
    <row r="20" spans="1:29">
      <c r="B20" s="72">
        <f t="shared" si="4"/>
        <v>3.75</v>
      </c>
      <c r="D20" s="80" t="s">
        <v>4</v>
      </c>
      <c r="F20" s="80" t="s">
        <v>120</v>
      </c>
      <c r="H20" s="72">
        <f t="shared" si="2"/>
        <v>17.5</v>
      </c>
      <c r="I20" s="72">
        <f t="shared" si="2"/>
        <v>19.5</v>
      </c>
      <c r="J20" s="72">
        <f t="shared" si="2"/>
        <v>18.5</v>
      </c>
      <c r="K20" s="72">
        <f t="shared" si="2"/>
        <v>33.5</v>
      </c>
      <c r="L20" s="72">
        <f t="shared" si="2"/>
        <v>34.5</v>
      </c>
      <c r="M20" s="72">
        <f t="shared" si="2"/>
        <v>34.75</v>
      </c>
      <c r="N20" s="72">
        <f t="shared" si="2"/>
        <v>19</v>
      </c>
      <c r="O20" s="72">
        <f t="shared" si="2"/>
        <v>35.75</v>
      </c>
      <c r="P20" s="72">
        <f t="shared" si="2"/>
        <v>20</v>
      </c>
      <c r="Q20" s="72">
        <f t="shared" si="2"/>
        <v>37</v>
      </c>
      <c r="R20" s="72">
        <f t="shared" si="2"/>
        <v>21.25</v>
      </c>
      <c r="S20" s="72">
        <f t="shared" si="3"/>
        <v>28.25</v>
      </c>
      <c r="T20" s="72">
        <f t="shared" si="3"/>
        <v>26.75</v>
      </c>
      <c r="U20" s="72">
        <f t="shared" si="3"/>
        <v>26.25</v>
      </c>
      <c r="V20" s="72">
        <f t="shared" si="3"/>
        <v>30.25</v>
      </c>
      <c r="W20" s="72">
        <f t="shared" si="3"/>
        <v>25.75</v>
      </c>
      <c r="X20" s="72">
        <f t="shared" si="3"/>
        <v>23</v>
      </c>
      <c r="Y20" s="72">
        <f t="shared" si="3"/>
        <v>29.25</v>
      </c>
      <c r="Z20" s="72">
        <f t="shared" si="3"/>
        <v>24.75</v>
      </c>
      <c r="AA20" s="72">
        <f t="shared" si="3"/>
        <v>25.25</v>
      </c>
      <c r="AB20" s="72">
        <f t="shared" si="3"/>
        <v>24.25</v>
      </c>
      <c r="AC20" s="72">
        <f t="shared" si="3"/>
        <v>32.5</v>
      </c>
    </row>
    <row r="21" spans="1:29">
      <c r="A21" s="80" t="s">
        <v>53</v>
      </c>
      <c r="B21" s="72">
        <f t="shared" si="4"/>
        <v>4</v>
      </c>
      <c r="D21" s="80" t="s">
        <v>4</v>
      </c>
      <c r="H21" s="72">
        <f t="shared" ref="H21:AC32" si="5">IF(H$2=$F21,17.5,H20+0.25)</f>
        <v>17.75</v>
      </c>
      <c r="I21" s="72">
        <f t="shared" si="5"/>
        <v>19.75</v>
      </c>
      <c r="J21" s="72">
        <f t="shared" si="5"/>
        <v>18.75</v>
      </c>
      <c r="K21" s="72">
        <f t="shared" si="5"/>
        <v>33.75</v>
      </c>
      <c r="L21" s="72">
        <f t="shared" si="5"/>
        <v>34.75</v>
      </c>
      <c r="M21" s="72">
        <f t="shared" si="5"/>
        <v>35</v>
      </c>
      <c r="N21" s="72">
        <f t="shared" si="5"/>
        <v>19.25</v>
      </c>
      <c r="O21" s="72">
        <f t="shared" si="5"/>
        <v>36</v>
      </c>
      <c r="P21" s="72">
        <f t="shared" si="5"/>
        <v>20.25</v>
      </c>
      <c r="Q21" s="72">
        <f t="shared" si="5"/>
        <v>37.25</v>
      </c>
      <c r="R21" s="72">
        <f t="shared" si="5"/>
        <v>21.5</v>
      </c>
      <c r="S21" s="72">
        <f t="shared" si="5"/>
        <v>28.5</v>
      </c>
      <c r="T21" s="72">
        <f t="shared" si="5"/>
        <v>27</v>
      </c>
      <c r="U21" s="72">
        <f t="shared" si="5"/>
        <v>26.5</v>
      </c>
      <c r="V21" s="72">
        <f t="shared" si="5"/>
        <v>30.5</v>
      </c>
      <c r="W21" s="72">
        <f t="shared" si="5"/>
        <v>26</v>
      </c>
      <c r="X21" s="72">
        <f t="shared" si="5"/>
        <v>23.25</v>
      </c>
      <c r="Y21" s="72">
        <f t="shared" si="5"/>
        <v>29.5</v>
      </c>
      <c r="Z21" s="72">
        <f t="shared" si="5"/>
        <v>25</v>
      </c>
      <c r="AA21" s="72">
        <f t="shared" si="5"/>
        <v>25.5</v>
      </c>
      <c r="AB21" s="72">
        <f t="shared" si="5"/>
        <v>24.5</v>
      </c>
      <c r="AC21" s="72">
        <f t="shared" si="5"/>
        <v>32.75</v>
      </c>
    </row>
    <row r="22" spans="1:29">
      <c r="B22" s="72">
        <f t="shared" si="4"/>
        <v>4.25</v>
      </c>
      <c r="D22" s="80" t="s">
        <v>4</v>
      </c>
      <c r="H22" s="72">
        <f t="shared" si="5"/>
        <v>18</v>
      </c>
      <c r="I22" s="72">
        <f t="shared" si="5"/>
        <v>20</v>
      </c>
      <c r="J22" s="72">
        <f t="shared" si="5"/>
        <v>19</v>
      </c>
      <c r="K22" s="72">
        <f t="shared" si="5"/>
        <v>34</v>
      </c>
      <c r="L22" s="72">
        <f t="shared" si="5"/>
        <v>35</v>
      </c>
      <c r="M22" s="72">
        <f t="shared" si="5"/>
        <v>35.25</v>
      </c>
      <c r="N22" s="72">
        <f t="shared" si="5"/>
        <v>19.5</v>
      </c>
      <c r="O22" s="72">
        <f t="shared" si="5"/>
        <v>36.25</v>
      </c>
      <c r="P22" s="72">
        <f t="shared" si="5"/>
        <v>20.5</v>
      </c>
      <c r="Q22" s="72">
        <f t="shared" si="5"/>
        <v>37.5</v>
      </c>
      <c r="R22" s="72">
        <f t="shared" si="5"/>
        <v>21.75</v>
      </c>
      <c r="S22" s="72">
        <f t="shared" si="5"/>
        <v>28.75</v>
      </c>
      <c r="T22" s="72">
        <f t="shared" si="5"/>
        <v>27.25</v>
      </c>
      <c r="U22" s="72">
        <f t="shared" si="5"/>
        <v>26.75</v>
      </c>
      <c r="V22" s="72">
        <f t="shared" si="5"/>
        <v>30.75</v>
      </c>
      <c r="W22" s="72">
        <f t="shared" si="5"/>
        <v>26.25</v>
      </c>
      <c r="X22" s="72">
        <f t="shared" si="5"/>
        <v>23.5</v>
      </c>
      <c r="Y22" s="72">
        <f t="shared" si="5"/>
        <v>29.75</v>
      </c>
      <c r="Z22" s="72">
        <f t="shared" si="5"/>
        <v>25.25</v>
      </c>
      <c r="AA22" s="72">
        <f t="shared" si="5"/>
        <v>25.75</v>
      </c>
      <c r="AB22" s="72">
        <f t="shared" si="5"/>
        <v>24.75</v>
      </c>
      <c r="AC22" s="72">
        <f t="shared" si="5"/>
        <v>33</v>
      </c>
    </row>
    <row r="23" spans="1:29">
      <c r="B23" s="72">
        <f t="shared" si="4"/>
        <v>4.5</v>
      </c>
      <c r="D23" s="80" t="s">
        <v>59</v>
      </c>
      <c r="H23" s="72">
        <f t="shared" si="5"/>
        <v>18.25</v>
      </c>
      <c r="I23" s="72">
        <f t="shared" si="5"/>
        <v>20.25</v>
      </c>
      <c r="J23" s="72">
        <f t="shared" si="5"/>
        <v>19.25</v>
      </c>
      <c r="K23" s="72">
        <f t="shared" si="5"/>
        <v>34.25</v>
      </c>
      <c r="L23" s="72">
        <f t="shared" si="5"/>
        <v>35.25</v>
      </c>
      <c r="M23" s="72">
        <f t="shared" si="5"/>
        <v>35.5</v>
      </c>
      <c r="N23" s="72">
        <f t="shared" si="5"/>
        <v>19.75</v>
      </c>
      <c r="O23" s="72">
        <f t="shared" si="5"/>
        <v>36.5</v>
      </c>
      <c r="P23" s="72">
        <f t="shared" si="5"/>
        <v>20.75</v>
      </c>
      <c r="Q23" s="72">
        <f t="shared" si="5"/>
        <v>37.75</v>
      </c>
      <c r="R23" s="72">
        <f t="shared" si="5"/>
        <v>22</v>
      </c>
      <c r="S23" s="72">
        <f t="shared" si="5"/>
        <v>29</v>
      </c>
      <c r="T23" s="72">
        <f t="shared" si="5"/>
        <v>27.5</v>
      </c>
      <c r="U23" s="72">
        <f t="shared" si="5"/>
        <v>27</v>
      </c>
      <c r="V23" s="72">
        <f t="shared" si="5"/>
        <v>31</v>
      </c>
      <c r="W23" s="72">
        <f t="shared" si="5"/>
        <v>26.5</v>
      </c>
      <c r="X23" s="72">
        <f t="shared" si="5"/>
        <v>23.75</v>
      </c>
      <c r="Y23" s="72">
        <f t="shared" si="5"/>
        <v>30</v>
      </c>
      <c r="Z23" s="72">
        <f t="shared" si="5"/>
        <v>25.5</v>
      </c>
      <c r="AA23" s="72">
        <f t="shared" si="5"/>
        <v>26</v>
      </c>
      <c r="AB23" s="72">
        <f t="shared" si="5"/>
        <v>25</v>
      </c>
      <c r="AC23" s="72">
        <f t="shared" si="5"/>
        <v>33.25</v>
      </c>
    </row>
    <row r="24" spans="1:29">
      <c r="B24" s="72">
        <f t="shared" si="4"/>
        <v>4.75</v>
      </c>
      <c r="D24" s="80" t="s">
        <v>59</v>
      </c>
      <c r="H24" s="72">
        <f t="shared" si="5"/>
        <v>18.5</v>
      </c>
      <c r="I24" s="72">
        <f t="shared" si="5"/>
        <v>20.5</v>
      </c>
      <c r="J24" s="72">
        <f t="shared" si="5"/>
        <v>19.5</v>
      </c>
      <c r="K24" s="72">
        <f t="shared" si="5"/>
        <v>34.5</v>
      </c>
      <c r="L24" s="72">
        <f t="shared" si="5"/>
        <v>35.5</v>
      </c>
      <c r="M24" s="72">
        <f t="shared" si="5"/>
        <v>35.75</v>
      </c>
      <c r="N24" s="72">
        <f t="shared" si="5"/>
        <v>20</v>
      </c>
      <c r="O24" s="72">
        <f t="shared" si="5"/>
        <v>36.75</v>
      </c>
      <c r="P24" s="72">
        <f t="shared" si="5"/>
        <v>21</v>
      </c>
      <c r="Q24" s="72">
        <f t="shared" si="5"/>
        <v>38</v>
      </c>
      <c r="R24" s="72">
        <f t="shared" si="5"/>
        <v>22.25</v>
      </c>
      <c r="S24" s="72">
        <f t="shared" si="5"/>
        <v>29.25</v>
      </c>
      <c r="T24" s="72">
        <f t="shared" si="5"/>
        <v>27.75</v>
      </c>
      <c r="U24" s="72">
        <f t="shared" si="5"/>
        <v>27.25</v>
      </c>
      <c r="V24" s="72">
        <f t="shared" si="5"/>
        <v>31.25</v>
      </c>
      <c r="W24" s="72">
        <f t="shared" si="5"/>
        <v>26.75</v>
      </c>
      <c r="X24" s="72">
        <f t="shared" si="5"/>
        <v>24</v>
      </c>
      <c r="Y24" s="72">
        <f t="shared" si="5"/>
        <v>30.25</v>
      </c>
      <c r="Z24" s="72">
        <f t="shared" si="5"/>
        <v>25.75</v>
      </c>
      <c r="AA24" s="72">
        <f t="shared" si="5"/>
        <v>26.25</v>
      </c>
      <c r="AB24" s="72">
        <f t="shared" si="5"/>
        <v>25.25</v>
      </c>
      <c r="AC24" s="72">
        <f t="shared" si="5"/>
        <v>33.5</v>
      </c>
    </row>
    <row r="25" spans="1:29">
      <c r="A25" s="80" t="s">
        <v>54</v>
      </c>
      <c r="B25" s="72">
        <f t="shared" si="4"/>
        <v>5</v>
      </c>
      <c r="D25" s="80" t="s">
        <v>59</v>
      </c>
      <c r="H25" s="72">
        <f t="shared" si="5"/>
        <v>18.75</v>
      </c>
      <c r="I25" s="72">
        <f t="shared" si="5"/>
        <v>20.75</v>
      </c>
      <c r="J25" s="72">
        <f t="shared" si="5"/>
        <v>19.75</v>
      </c>
      <c r="K25" s="72">
        <f t="shared" si="5"/>
        <v>34.75</v>
      </c>
      <c r="L25" s="72">
        <f t="shared" si="5"/>
        <v>35.75</v>
      </c>
      <c r="M25" s="72">
        <f t="shared" si="5"/>
        <v>36</v>
      </c>
      <c r="N25" s="72">
        <f t="shared" si="5"/>
        <v>20.25</v>
      </c>
      <c r="O25" s="72">
        <f t="shared" si="5"/>
        <v>37</v>
      </c>
      <c r="P25" s="72">
        <f t="shared" si="5"/>
        <v>21.25</v>
      </c>
      <c r="Q25" s="72">
        <f t="shared" si="5"/>
        <v>38.25</v>
      </c>
      <c r="R25" s="72">
        <f t="shared" si="5"/>
        <v>22.5</v>
      </c>
      <c r="S25" s="72">
        <f t="shared" si="5"/>
        <v>29.5</v>
      </c>
      <c r="T25" s="72">
        <f t="shared" si="5"/>
        <v>28</v>
      </c>
      <c r="U25" s="72">
        <f t="shared" si="5"/>
        <v>27.5</v>
      </c>
      <c r="V25" s="72">
        <f t="shared" si="5"/>
        <v>31.5</v>
      </c>
      <c r="W25" s="72">
        <f t="shared" si="5"/>
        <v>27</v>
      </c>
      <c r="X25" s="72">
        <f t="shared" si="5"/>
        <v>24.25</v>
      </c>
      <c r="Y25" s="72">
        <f t="shared" si="5"/>
        <v>30.5</v>
      </c>
      <c r="Z25" s="72">
        <f t="shared" si="5"/>
        <v>26</v>
      </c>
      <c r="AA25" s="72">
        <f t="shared" si="5"/>
        <v>26.5</v>
      </c>
      <c r="AB25" s="72">
        <f t="shared" si="5"/>
        <v>25.5</v>
      </c>
      <c r="AC25" s="72">
        <f t="shared" si="5"/>
        <v>33.75</v>
      </c>
    </row>
    <row r="26" spans="1:29">
      <c r="B26" s="72">
        <f t="shared" si="4"/>
        <v>5.25</v>
      </c>
      <c r="D26" s="80" t="s">
        <v>59</v>
      </c>
      <c r="F26" s="80" t="s">
        <v>136</v>
      </c>
      <c r="H26" s="72">
        <f t="shared" si="5"/>
        <v>19</v>
      </c>
      <c r="I26" s="72">
        <f t="shared" si="5"/>
        <v>21</v>
      </c>
      <c r="J26" s="72">
        <f t="shared" si="5"/>
        <v>20</v>
      </c>
      <c r="K26" s="72">
        <f t="shared" si="5"/>
        <v>35</v>
      </c>
      <c r="L26" s="72">
        <f t="shared" si="5"/>
        <v>36</v>
      </c>
      <c r="M26" s="72">
        <f t="shared" si="5"/>
        <v>36.25</v>
      </c>
      <c r="N26" s="72">
        <f t="shared" si="5"/>
        <v>20.5</v>
      </c>
      <c r="O26" s="72">
        <f t="shared" si="5"/>
        <v>37.25</v>
      </c>
      <c r="P26" s="72">
        <f t="shared" si="5"/>
        <v>21.5</v>
      </c>
      <c r="Q26" s="72">
        <f t="shared" si="5"/>
        <v>38.5</v>
      </c>
      <c r="R26" s="72">
        <f t="shared" si="5"/>
        <v>22.75</v>
      </c>
      <c r="S26" s="72">
        <f t="shared" si="5"/>
        <v>29.75</v>
      </c>
      <c r="T26" s="72">
        <f t="shared" si="5"/>
        <v>28.25</v>
      </c>
      <c r="U26" s="72">
        <f t="shared" si="5"/>
        <v>27.75</v>
      </c>
      <c r="V26" s="72">
        <f t="shared" si="5"/>
        <v>31.75</v>
      </c>
      <c r="W26" s="72">
        <f t="shared" si="5"/>
        <v>27.25</v>
      </c>
      <c r="X26" s="72">
        <f t="shared" si="5"/>
        <v>24.5</v>
      </c>
      <c r="Y26" s="72">
        <f t="shared" si="5"/>
        <v>30.75</v>
      </c>
      <c r="Z26" s="72">
        <f t="shared" si="5"/>
        <v>26.25</v>
      </c>
      <c r="AA26" s="72">
        <f t="shared" si="5"/>
        <v>17.5</v>
      </c>
      <c r="AB26" s="72">
        <f t="shared" si="5"/>
        <v>25.75</v>
      </c>
      <c r="AC26" s="72">
        <f t="shared" si="5"/>
        <v>34</v>
      </c>
    </row>
    <row r="27" spans="1:29">
      <c r="B27" s="72">
        <f t="shared" si="4"/>
        <v>5.5</v>
      </c>
      <c r="D27" s="80" t="s">
        <v>59</v>
      </c>
      <c r="H27" s="72">
        <f t="shared" si="5"/>
        <v>19.25</v>
      </c>
      <c r="I27" s="72">
        <f t="shared" si="5"/>
        <v>21.25</v>
      </c>
      <c r="J27" s="72">
        <f t="shared" si="5"/>
        <v>20.25</v>
      </c>
      <c r="K27" s="72">
        <f t="shared" si="5"/>
        <v>35.25</v>
      </c>
      <c r="L27" s="72">
        <f t="shared" si="5"/>
        <v>36.25</v>
      </c>
      <c r="M27" s="72">
        <f t="shared" si="5"/>
        <v>36.5</v>
      </c>
      <c r="N27" s="72">
        <f t="shared" si="5"/>
        <v>20.75</v>
      </c>
      <c r="O27" s="72">
        <f t="shared" si="5"/>
        <v>37.5</v>
      </c>
      <c r="P27" s="72">
        <f t="shared" si="5"/>
        <v>21.75</v>
      </c>
      <c r="Q27" s="72">
        <f t="shared" si="5"/>
        <v>38.75</v>
      </c>
      <c r="R27" s="72">
        <f t="shared" si="5"/>
        <v>23</v>
      </c>
      <c r="S27" s="72">
        <f t="shared" si="5"/>
        <v>30</v>
      </c>
      <c r="T27" s="72">
        <f t="shared" si="5"/>
        <v>28.5</v>
      </c>
      <c r="U27" s="72">
        <f t="shared" si="5"/>
        <v>28</v>
      </c>
      <c r="V27" s="72">
        <f t="shared" si="5"/>
        <v>32</v>
      </c>
      <c r="W27" s="72">
        <f t="shared" si="5"/>
        <v>27.5</v>
      </c>
      <c r="X27" s="72">
        <f t="shared" si="5"/>
        <v>24.75</v>
      </c>
      <c r="Y27" s="72">
        <f t="shared" si="5"/>
        <v>31</v>
      </c>
      <c r="Z27" s="72">
        <f t="shared" si="5"/>
        <v>26.5</v>
      </c>
      <c r="AA27" s="72">
        <f t="shared" si="5"/>
        <v>17.75</v>
      </c>
      <c r="AB27" s="72">
        <f t="shared" si="5"/>
        <v>26</v>
      </c>
      <c r="AC27" s="72">
        <f t="shared" si="5"/>
        <v>34.25</v>
      </c>
    </row>
    <row r="28" spans="1:29">
      <c r="B28" s="72">
        <f t="shared" si="4"/>
        <v>5.75</v>
      </c>
      <c r="D28" s="80" t="s">
        <v>59</v>
      </c>
      <c r="F28" s="80" t="s">
        <v>137</v>
      </c>
      <c r="H28" s="72">
        <f t="shared" si="5"/>
        <v>19.5</v>
      </c>
      <c r="I28" s="72">
        <f t="shared" si="5"/>
        <v>21.5</v>
      </c>
      <c r="J28" s="72">
        <f t="shared" si="5"/>
        <v>20.5</v>
      </c>
      <c r="K28" s="72">
        <f t="shared" si="5"/>
        <v>35.5</v>
      </c>
      <c r="L28" s="72">
        <f t="shared" si="5"/>
        <v>36.5</v>
      </c>
      <c r="M28" s="72">
        <f t="shared" si="5"/>
        <v>36.75</v>
      </c>
      <c r="N28" s="72">
        <f t="shared" si="5"/>
        <v>21</v>
      </c>
      <c r="O28" s="72">
        <f t="shared" si="5"/>
        <v>37.75</v>
      </c>
      <c r="P28" s="72">
        <f t="shared" si="5"/>
        <v>22</v>
      </c>
      <c r="Q28" s="72">
        <f t="shared" si="5"/>
        <v>39</v>
      </c>
      <c r="R28" s="72">
        <f t="shared" si="5"/>
        <v>23.25</v>
      </c>
      <c r="S28" s="72">
        <f t="shared" si="5"/>
        <v>30.25</v>
      </c>
      <c r="T28" s="72">
        <f t="shared" si="5"/>
        <v>28.75</v>
      </c>
      <c r="U28" s="72">
        <f t="shared" si="5"/>
        <v>28.25</v>
      </c>
      <c r="V28" s="72">
        <f t="shared" si="5"/>
        <v>32.25</v>
      </c>
      <c r="W28" s="72">
        <f t="shared" si="5"/>
        <v>27.75</v>
      </c>
      <c r="X28" s="72">
        <f t="shared" si="5"/>
        <v>25</v>
      </c>
      <c r="Y28" s="72">
        <f t="shared" si="5"/>
        <v>31.25</v>
      </c>
      <c r="Z28" s="72">
        <f t="shared" si="5"/>
        <v>17.5</v>
      </c>
      <c r="AA28" s="72">
        <f t="shared" si="5"/>
        <v>18</v>
      </c>
      <c r="AB28" s="72">
        <f t="shared" si="5"/>
        <v>26.25</v>
      </c>
      <c r="AC28" s="72">
        <f t="shared" si="5"/>
        <v>34.5</v>
      </c>
    </row>
    <row r="29" spans="1:29">
      <c r="A29" s="80" t="s">
        <v>55</v>
      </c>
      <c r="B29" s="72">
        <f t="shared" si="4"/>
        <v>6</v>
      </c>
      <c r="D29" s="80" t="s">
        <v>59</v>
      </c>
      <c r="H29" s="72">
        <f t="shared" si="5"/>
        <v>19.75</v>
      </c>
      <c r="I29" s="72">
        <f t="shared" si="5"/>
        <v>21.75</v>
      </c>
      <c r="J29" s="72">
        <f t="shared" si="5"/>
        <v>20.75</v>
      </c>
      <c r="K29" s="72">
        <f t="shared" si="5"/>
        <v>35.75</v>
      </c>
      <c r="L29" s="72">
        <f t="shared" si="5"/>
        <v>36.75</v>
      </c>
      <c r="M29" s="72">
        <f t="shared" si="5"/>
        <v>37</v>
      </c>
      <c r="N29" s="72">
        <f t="shared" si="5"/>
        <v>21.25</v>
      </c>
      <c r="O29" s="72">
        <f t="shared" si="5"/>
        <v>38</v>
      </c>
      <c r="P29" s="72">
        <f t="shared" si="5"/>
        <v>22.25</v>
      </c>
      <c r="Q29" s="72">
        <f t="shared" si="5"/>
        <v>39.25</v>
      </c>
      <c r="R29" s="72">
        <f t="shared" si="5"/>
        <v>23.5</v>
      </c>
      <c r="S29" s="72">
        <f t="shared" si="5"/>
        <v>30.5</v>
      </c>
      <c r="T29" s="72">
        <f t="shared" si="5"/>
        <v>29</v>
      </c>
      <c r="U29" s="72">
        <f t="shared" si="5"/>
        <v>28.5</v>
      </c>
      <c r="V29" s="72">
        <f t="shared" si="5"/>
        <v>32.5</v>
      </c>
      <c r="W29" s="72">
        <f t="shared" si="5"/>
        <v>28</v>
      </c>
      <c r="X29" s="72">
        <f t="shared" si="5"/>
        <v>25.25</v>
      </c>
      <c r="Y29" s="72">
        <f t="shared" si="5"/>
        <v>31.5</v>
      </c>
      <c r="Z29" s="72">
        <f t="shared" si="5"/>
        <v>17.75</v>
      </c>
      <c r="AA29" s="72">
        <f t="shared" si="5"/>
        <v>18.25</v>
      </c>
      <c r="AB29" s="72">
        <f t="shared" si="5"/>
        <v>26.5</v>
      </c>
      <c r="AC29" s="72">
        <f t="shared" si="5"/>
        <v>34.75</v>
      </c>
    </row>
    <row r="30" spans="1:29">
      <c r="B30" s="72">
        <f t="shared" si="4"/>
        <v>6.25</v>
      </c>
      <c r="D30" s="80" t="s">
        <v>7</v>
      </c>
      <c r="F30" s="80" t="s">
        <v>121</v>
      </c>
      <c r="H30" s="72">
        <f t="shared" si="5"/>
        <v>20</v>
      </c>
      <c r="I30" s="72">
        <f t="shared" si="5"/>
        <v>22</v>
      </c>
      <c r="J30" s="72">
        <f t="shared" si="5"/>
        <v>21</v>
      </c>
      <c r="K30" s="72">
        <f t="shared" si="5"/>
        <v>36</v>
      </c>
      <c r="L30" s="72">
        <f t="shared" si="5"/>
        <v>37</v>
      </c>
      <c r="M30" s="72">
        <f t="shared" si="5"/>
        <v>37.25</v>
      </c>
      <c r="N30" s="72">
        <f t="shared" si="5"/>
        <v>21.5</v>
      </c>
      <c r="O30" s="72">
        <f t="shared" si="5"/>
        <v>38.25</v>
      </c>
      <c r="P30" s="72">
        <f t="shared" si="5"/>
        <v>22.5</v>
      </c>
      <c r="Q30" s="72">
        <f t="shared" si="5"/>
        <v>17.5</v>
      </c>
      <c r="R30" s="72">
        <f t="shared" si="5"/>
        <v>23.75</v>
      </c>
      <c r="S30" s="72">
        <f t="shared" si="5"/>
        <v>30.75</v>
      </c>
      <c r="T30" s="72">
        <f t="shared" si="5"/>
        <v>29.25</v>
      </c>
      <c r="U30" s="72">
        <f t="shared" si="5"/>
        <v>28.75</v>
      </c>
      <c r="V30" s="72">
        <f t="shared" si="5"/>
        <v>32.75</v>
      </c>
      <c r="W30" s="72">
        <f t="shared" si="5"/>
        <v>28.25</v>
      </c>
      <c r="X30" s="72">
        <f t="shared" si="5"/>
        <v>25.5</v>
      </c>
      <c r="Y30" s="72">
        <f t="shared" si="5"/>
        <v>31.75</v>
      </c>
      <c r="Z30" s="72">
        <f t="shared" si="5"/>
        <v>18</v>
      </c>
      <c r="AA30" s="72">
        <f t="shared" si="5"/>
        <v>18.5</v>
      </c>
      <c r="AB30" s="72">
        <f t="shared" si="5"/>
        <v>26.75</v>
      </c>
      <c r="AC30" s="72">
        <f t="shared" si="5"/>
        <v>35</v>
      </c>
    </row>
    <row r="31" spans="1:29">
      <c r="B31" s="72">
        <f t="shared" si="4"/>
        <v>6.5</v>
      </c>
      <c r="D31" s="80" t="s">
        <v>7</v>
      </c>
      <c r="H31" s="72">
        <f t="shared" si="5"/>
        <v>20.25</v>
      </c>
      <c r="I31" s="72">
        <f t="shared" si="5"/>
        <v>22.25</v>
      </c>
      <c r="J31" s="72">
        <f t="shared" si="5"/>
        <v>21.25</v>
      </c>
      <c r="K31" s="72">
        <f t="shared" si="5"/>
        <v>36.25</v>
      </c>
      <c r="L31" s="72">
        <f t="shared" si="5"/>
        <v>37.25</v>
      </c>
      <c r="M31" s="72">
        <f t="shared" si="5"/>
        <v>37.5</v>
      </c>
      <c r="N31" s="72">
        <f t="shared" si="5"/>
        <v>21.75</v>
      </c>
      <c r="O31" s="72">
        <f t="shared" si="5"/>
        <v>38.5</v>
      </c>
      <c r="P31" s="72">
        <f t="shared" si="5"/>
        <v>22.75</v>
      </c>
      <c r="Q31" s="72">
        <f t="shared" si="5"/>
        <v>17.75</v>
      </c>
      <c r="R31" s="72">
        <f t="shared" si="5"/>
        <v>24</v>
      </c>
      <c r="S31" s="72">
        <f t="shared" si="5"/>
        <v>31</v>
      </c>
      <c r="T31" s="72">
        <f t="shared" si="5"/>
        <v>29.5</v>
      </c>
      <c r="U31" s="72">
        <f t="shared" si="5"/>
        <v>29</v>
      </c>
      <c r="V31" s="72">
        <f t="shared" si="5"/>
        <v>33</v>
      </c>
      <c r="W31" s="72">
        <f t="shared" si="5"/>
        <v>28.5</v>
      </c>
      <c r="X31" s="72">
        <f t="shared" si="5"/>
        <v>25.75</v>
      </c>
      <c r="Y31" s="72">
        <f t="shared" si="5"/>
        <v>32</v>
      </c>
      <c r="Z31" s="72">
        <f t="shared" si="5"/>
        <v>18.25</v>
      </c>
      <c r="AA31" s="72">
        <f t="shared" si="5"/>
        <v>18.75</v>
      </c>
      <c r="AB31" s="72">
        <f t="shared" si="5"/>
        <v>27</v>
      </c>
      <c r="AC31" s="72">
        <f t="shared" si="5"/>
        <v>35.25</v>
      </c>
    </row>
    <row r="32" spans="1:29">
      <c r="B32" s="72">
        <f t="shared" si="4"/>
        <v>6.75</v>
      </c>
      <c r="D32" s="80" t="s">
        <v>7</v>
      </c>
      <c r="H32" s="72">
        <f t="shared" si="5"/>
        <v>20.5</v>
      </c>
      <c r="I32" s="72">
        <f t="shared" si="5"/>
        <v>22.5</v>
      </c>
      <c r="J32" s="72">
        <f t="shared" si="5"/>
        <v>21.5</v>
      </c>
      <c r="K32" s="72">
        <f t="shared" si="5"/>
        <v>36.5</v>
      </c>
      <c r="L32" s="72">
        <f t="shared" si="5"/>
        <v>37.5</v>
      </c>
      <c r="M32" s="72">
        <f t="shared" si="5"/>
        <v>37.75</v>
      </c>
      <c r="N32" s="72">
        <f t="shared" si="5"/>
        <v>22</v>
      </c>
      <c r="O32" s="72">
        <f t="shared" si="5"/>
        <v>38.75</v>
      </c>
      <c r="P32" s="72">
        <f t="shared" si="5"/>
        <v>23</v>
      </c>
      <c r="Q32" s="72">
        <f t="shared" si="5"/>
        <v>18</v>
      </c>
      <c r="R32" s="72">
        <f t="shared" si="5"/>
        <v>24.25</v>
      </c>
      <c r="S32" s="72">
        <f t="shared" si="5"/>
        <v>31.25</v>
      </c>
      <c r="T32" s="72">
        <f t="shared" si="5"/>
        <v>29.75</v>
      </c>
      <c r="U32" s="72">
        <f t="shared" ref="U32:U43" si="6">IF(U$2=$F32,17.5,U31+0.25)</f>
        <v>29.25</v>
      </c>
      <c r="V32" s="72">
        <f t="shared" ref="V32:V43" si="7">IF(V$2=$F32,17.5,V31+0.25)</f>
        <v>33.25</v>
      </c>
      <c r="W32" s="72">
        <f t="shared" ref="W32:W43" si="8">IF(W$2=$F32,17.5,W31+0.25)</f>
        <v>28.75</v>
      </c>
      <c r="X32" s="72">
        <f t="shared" ref="X32:X43" si="9">IF(X$2=$F32,17.5,X31+0.25)</f>
        <v>26</v>
      </c>
      <c r="Y32" s="72">
        <f t="shared" ref="Y32:Y43" si="10">IF(Y$2=$F32,17.5,Y31+0.25)</f>
        <v>32.25</v>
      </c>
      <c r="Z32" s="72">
        <f t="shared" ref="Z32:Z43" si="11">IF(Z$2=$F32,17.5,Z31+0.25)</f>
        <v>18.5</v>
      </c>
      <c r="AA32" s="72">
        <f t="shared" ref="AA32:AA43" si="12">IF(AA$2=$F32,17.5,AA31+0.25)</f>
        <v>19</v>
      </c>
      <c r="AB32" s="72">
        <f t="shared" ref="AB32:AB43" si="13">IF(AB$2=$F32,17.5,AB31+0.25)</f>
        <v>27.25</v>
      </c>
      <c r="AC32" s="72">
        <f t="shared" ref="AC32:AC43" si="14">IF(AC$2=$F32,17.5,AC31+0.25)</f>
        <v>35.5</v>
      </c>
    </row>
    <row r="33" spans="1:29">
      <c r="A33" s="80" t="s">
        <v>56</v>
      </c>
      <c r="B33" s="72">
        <f t="shared" si="4"/>
        <v>7</v>
      </c>
      <c r="D33" s="80" t="s">
        <v>7</v>
      </c>
      <c r="H33" s="72">
        <f t="shared" ref="H33:H43" si="15">IF(H$2=$F33,17.5,H32+0.25)</f>
        <v>20.75</v>
      </c>
      <c r="I33" s="72">
        <f t="shared" ref="I33:I43" si="16">IF(I$2=$F33,17.5,I32+0.25)</f>
        <v>22.75</v>
      </c>
      <c r="J33" s="72">
        <f t="shared" ref="J33:J43" si="17">IF(J$2=$F33,17.5,J32+0.25)</f>
        <v>21.75</v>
      </c>
      <c r="K33" s="72">
        <f t="shared" ref="K33:K43" si="18">IF(K$2=$F33,17.5,K32+0.25)</f>
        <v>36.75</v>
      </c>
      <c r="L33" s="72">
        <f t="shared" ref="L33:L43" si="19">IF(L$2=$F33,17.5,L32+0.25)</f>
        <v>37.75</v>
      </c>
      <c r="M33" s="72">
        <f t="shared" ref="M33:M43" si="20">IF(M$2=$F33,17.5,M32+0.25)</f>
        <v>38</v>
      </c>
      <c r="N33" s="72">
        <f t="shared" ref="N33:N43" si="21">IF(N$2=$F33,17.5,N32+0.25)</f>
        <v>22.25</v>
      </c>
      <c r="O33" s="72">
        <f t="shared" ref="O33:O43" si="22">IF(O$2=$F33,17.5,O32+0.25)</f>
        <v>39</v>
      </c>
      <c r="P33" s="72">
        <f t="shared" ref="P33:P43" si="23">IF(P$2=$F33,17.5,P32+0.25)</f>
        <v>23.25</v>
      </c>
      <c r="Q33" s="72">
        <f t="shared" ref="Q33:Q43" si="24">IF(Q$2=$F33,17.5,Q32+0.25)</f>
        <v>18.25</v>
      </c>
      <c r="R33" s="72">
        <f t="shared" ref="R33:R43" si="25">IF(R$2=$F33,17.5,R32+0.25)</f>
        <v>24.5</v>
      </c>
      <c r="S33" s="72">
        <f t="shared" ref="S33:S43" si="26">IF(S$2=$F33,17.5,S32+0.25)</f>
        <v>31.5</v>
      </c>
      <c r="T33" s="72">
        <f t="shared" ref="T33:T43" si="27">IF(T$2=$F33,17.5,T32+0.25)</f>
        <v>30</v>
      </c>
      <c r="U33" s="72">
        <f t="shared" si="6"/>
        <v>29.5</v>
      </c>
      <c r="V33" s="72">
        <f t="shared" si="7"/>
        <v>33.5</v>
      </c>
      <c r="W33" s="72">
        <f t="shared" si="8"/>
        <v>29</v>
      </c>
      <c r="X33" s="72">
        <f t="shared" si="9"/>
        <v>26.25</v>
      </c>
      <c r="Y33" s="72">
        <f t="shared" si="10"/>
        <v>32.5</v>
      </c>
      <c r="Z33" s="72">
        <f t="shared" si="11"/>
        <v>18.75</v>
      </c>
      <c r="AA33" s="72">
        <f t="shared" si="12"/>
        <v>19.25</v>
      </c>
      <c r="AB33" s="72">
        <f t="shared" si="13"/>
        <v>27.5</v>
      </c>
      <c r="AC33" s="72">
        <f t="shared" si="14"/>
        <v>35.75</v>
      </c>
    </row>
    <row r="34" spans="1:29">
      <c r="B34" s="72">
        <f t="shared" si="4"/>
        <v>7.25</v>
      </c>
      <c r="D34" s="80" t="s">
        <v>7</v>
      </c>
      <c r="H34" s="72">
        <f t="shared" si="15"/>
        <v>21</v>
      </c>
      <c r="I34" s="72">
        <f t="shared" si="16"/>
        <v>23</v>
      </c>
      <c r="J34" s="72">
        <f t="shared" si="17"/>
        <v>22</v>
      </c>
      <c r="K34" s="72">
        <f t="shared" si="18"/>
        <v>37</v>
      </c>
      <c r="L34" s="72">
        <f t="shared" si="19"/>
        <v>38</v>
      </c>
      <c r="M34" s="72">
        <f t="shared" si="20"/>
        <v>38.25</v>
      </c>
      <c r="N34" s="72">
        <f t="shared" si="21"/>
        <v>22.5</v>
      </c>
      <c r="O34" s="72">
        <f t="shared" si="22"/>
        <v>39.25</v>
      </c>
      <c r="P34" s="72">
        <f t="shared" si="23"/>
        <v>23.5</v>
      </c>
      <c r="Q34" s="72">
        <f t="shared" si="24"/>
        <v>18.5</v>
      </c>
      <c r="R34" s="72">
        <f t="shared" si="25"/>
        <v>24.75</v>
      </c>
      <c r="S34" s="72">
        <f t="shared" si="26"/>
        <v>31.75</v>
      </c>
      <c r="T34" s="72">
        <f t="shared" si="27"/>
        <v>30.25</v>
      </c>
      <c r="U34" s="72">
        <f t="shared" si="6"/>
        <v>29.75</v>
      </c>
      <c r="V34" s="72">
        <f t="shared" si="7"/>
        <v>33.75</v>
      </c>
      <c r="W34" s="72">
        <f t="shared" si="8"/>
        <v>29.25</v>
      </c>
      <c r="X34" s="72">
        <f t="shared" si="9"/>
        <v>26.5</v>
      </c>
      <c r="Y34" s="72">
        <f t="shared" si="10"/>
        <v>32.75</v>
      </c>
      <c r="Z34" s="72">
        <f t="shared" si="11"/>
        <v>19</v>
      </c>
      <c r="AA34" s="72">
        <f t="shared" si="12"/>
        <v>19.5</v>
      </c>
      <c r="AB34" s="72">
        <f t="shared" si="13"/>
        <v>27.75</v>
      </c>
      <c r="AC34" s="72">
        <f t="shared" si="14"/>
        <v>36</v>
      </c>
    </row>
    <row r="35" spans="1:29">
      <c r="B35" s="72">
        <f t="shared" si="4"/>
        <v>7.5</v>
      </c>
      <c r="D35" s="80" t="s">
        <v>5</v>
      </c>
      <c r="F35" s="80" t="s">
        <v>122</v>
      </c>
      <c r="H35" s="72">
        <f t="shared" si="15"/>
        <v>21.25</v>
      </c>
      <c r="I35" s="72">
        <f t="shared" si="16"/>
        <v>23.25</v>
      </c>
      <c r="J35" s="72">
        <f t="shared" si="17"/>
        <v>22.25</v>
      </c>
      <c r="K35" s="72">
        <f t="shared" si="18"/>
        <v>37.25</v>
      </c>
      <c r="L35" s="72">
        <f t="shared" si="19"/>
        <v>38.25</v>
      </c>
      <c r="M35" s="72">
        <f t="shared" si="20"/>
        <v>38.5</v>
      </c>
      <c r="N35" s="72">
        <f t="shared" si="21"/>
        <v>22.75</v>
      </c>
      <c r="O35" s="72">
        <f t="shared" si="22"/>
        <v>17.5</v>
      </c>
      <c r="P35" s="72">
        <f t="shared" si="23"/>
        <v>23.75</v>
      </c>
      <c r="Q35" s="72">
        <f t="shared" si="24"/>
        <v>18.75</v>
      </c>
      <c r="R35" s="72">
        <f t="shared" si="25"/>
        <v>25</v>
      </c>
      <c r="S35" s="72">
        <f t="shared" si="26"/>
        <v>32</v>
      </c>
      <c r="T35" s="72">
        <f t="shared" si="27"/>
        <v>30.5</v>
      </c>
      <c r="U35" s="72">
        <f t="shared" si="6"/>
        <v>30</v>
      </c>
      <c r="V35" s="72">
        <f t="shared" si="7"/>
        <v>34</v>
      </c>
      <c r="W35" s="72">
        <f t="shared" si="8"/>
        <v>29.5</v>
      </c>
      <c r="X35" s="72">
        <f t="shared" si="9"/>
        <v>26.75</v>
      </c>
      <c r="Y35" s="72">
        <f t="shared" si="10"/>
        <v>33</v>
      </c>
      <c r="Z35" s="72">
        <f t="shared" si="11"/>
        <v>19.25</v>
      </c>
      <c r="AA35" s="72">
        <f t="shared" si="12"/>
        <v>19.75</v>
      </c>
      <c r="AB35" s="72">
        <f t="shared" si="13"/>
        <v>28</v>
      </c>
      <c r="AC35" s="72">
        <f t="shared" si="14"/>
        <v>36.25</v>
      </c>
    </row>
    <row r="36" spans="1:29">
      <c r="B36" s="72">
        <f t="shared" si="4"/>
        <v>7.75</v>
      </c>
      <c r="D36" s="80" t="s">
        <v>5</v>
      </c>
      <c r="H36" s="72">
        <f t="shared" si="15"/>
        <v>21.5</v>
      </c>
      <c r="I36" s="72">
        <f t="shared" si="16"/>
        <v>23.5</v>
      </c>
      <c r="J36" s="72">
        <f t="shared" si="17"/>
        <v>22.5</v>
      </c>
      <c r="K36" s="72">
        <f t="shared" si="18"/>
        <v>37.5</v>
      </c>
      <c r="L36" s="72">
        <f t="shared" si="19"/>
        <v>38.5</v>
      </c>
      <c r="M36" s="72">
        <f t="shared" si="20"/>
        <v>38.75</v>
      </c>
      <c r="N36" s="72">
        <f t="shared" si="21"/>
        <v>23</v>
      </c>
      <c r="O36" s="72">
        <f t="shared" si="22"/>
        <v>17.75</v>
      </c>
      <c r="P36" s="72">
        <f t="shared" si="23"/>
        <v>24</v>
      </c>
      <c r="Q36" s="72">
        <f t="shared" si="24"/>
        <v>19</v>
      </c>
      <c r="R36" s="72">
        <f t="shared" si="25"/>
        <v>25.25</v>
      </c>
      <c r="S36" s="72">
        <f t="shared" si="26"/>
        <v>32.25</v>
      </c>
      <c r="T36" s="72">
        <f t="shared" si="27"/>
        <v>30.75</v>
      </c>
      <c r="U36" s="72">
        <f t="shared" si="6"/>
        <v>30.25</v>
      </c>
      <c r="V36" s="72">
        <f t="shared" si="7"/>
        <v>34.25</v>
      </c>
      <c r="W36" s="72">
        <f t="shared" si="8"/>
        <v>29.75</v>
      </c>
      <c r="X36" s="72">
        <f t="shared" si="9"/>
        <v>27</v>
      </c>
      <c r="Y36" s="72">
        <f t="shared" si="10"/>
        <v>33.25</v>
      </c>
      <c r="Z36" s="72">
        <f t="shared" si="11"/>
        <v>19.5</v>
      </c>
      <c r="AA36" s="72">
        <f t="shared" si="12"/>
        <v>20</v>
      </c>
      <c r="AB36" s="72">
        <f t="shared" si="13"/>
        <v>28.25</v>
      </c>
      <c r="AC36" s="72">
        <f t="shared" si="14"/>
        <v>36.5</v>
      </c>
    </row>
    <row r="37" spans="1:29">
      <c r="A37" s="80" t="s">
        <v>57</v>
      </c>
      <c r="B37" s="72">
        <f t="shared" si="4"/>
        <v>8</v>
      </c>
      <c r="D37" s="80" t="s">
        <v>5</v>
      </c>
      <c r="F37" s="80" t="s">
        <v>126</v>
      </c>
      <c r="H37" s="72">
        <f t="shared" si="15"/>
        <v>21.75</v>
      </c>
      <c r="I37" s="72">
        <f t="shared" si="16"/>
        <v>23.75</v>
      </c>
      <c r="J37" s="72">
        <f t="shared" si="17"/>
        <v>22.75</v>
      </c>
      <c r="K37" s="72">
        <f t="shared" si="18"/>
        <v>17.5</v>
      </c>
      <c r="L37" s="72">
        <f t="shared" si="19"/>
        <v>38.75</v>
      </c>
      <c r="M37" s="72">
        <f t="shared" si="20"/>
        <v>39</v>
      </c>
      <c r="N37" s="72">
        <f t="shared" si="21"/>
        <v>23.25</v>
      </c>
      <c r="O37" s="72">
        <f t="shared" si="22"/>
        <v>18</v>
      </c>
      <c r="P37" s="72">
        <f t="shared" si="23"/>
        <v>24.25</v>
      </c>
      <c r="Q37" s="72">
        <f t="shared" si="24"/>
        <v>19.25</v>
      </c>
      <c r="R37" s="72">
        <f t="shared" si="25"/>
        <v>25.5</v>
      </c>
      <c r="S37" s="72">
        <f t="shared" si="26"/>
        <v>32.5</v>
      </c>
      <c r="T37" s="72">
        <f t="shared" si="27"/>
        <v>31</v>
      </c>
      <c r="U37" s="72">
        <f t="shared" si="6"/>
        <v>30.5</v>
      </c>
      <c r="V37" s="72">
        <f t="shared" si="7"/>
        <v>34.5</v>
      </c>
      <c r="W37" s="72">
        <f t="shared" si="8"/>
        <v>30</v>
      </c>
      <c r="X37" s="72">
        <f t="shared" si="9"/>
        <v>27.25</v>
      </c>
      <c r="Y37" s="72">
        <f t="shared" si="10"/>
        <v>33.5</v>
      </c>
      <c r="Z37" s="72">
        <f t="shared" si="11"/>
        <v>19.75</v>
      </c>
      <c r="AA37" s="72">
        <f t="shared" si="12"/>
        <v>20.25</v>
      </c>
      <c r="AB37" s="72">
        <f t="shared" si="13"/>
        <v>28.5</v>
      </c>
      <c r="AC37" s="72">
        <f t="shared" si="14"/>
        <v>36.75</v>
      </c>
    </row>
    <row r="38" spans="1:29">
      <c r="B38" s="72">
        <f t="shared" si="4"/>
        <v>8.25</v>
      </c>
      <c r="D38" s="80" t="s">
        <v>5</v>
      </c>
      <c r="H38" s="72">
        <f t="shared" si="15"/>
        <v>22</v>
      </c>
      <c r="I38" s="72">
        <f t="shared" si="16"/>
        <v>24</v>
      </c>
      <c r="J38" s="72">
        <f t="shared" si="17"/>
        <v>23</v>
      </c>
      <c r="K38" s="72">
        <f t="shared" si="18"/>
        <v>17.75</v>
      </c>
      <c r="L38" s="72">
        <f t="shared" si="19"/>
        <v>39</v>
      </c>
      <c r="M38" s="72">
        <f t="shared" si="20"/>
        <v>39.25</v>
      </c>
      <c r="N38" s="72">
        <f t="shared" si="21"/>
        <v>23.5</v>
      </c>
      <c r="O38" s="72">
        <f t="shared" si="22"/>
        <v>18.25</v>
      </c>
      <c r="P38" s="72">
        <f t="shared" si="23"/>
        <v>24.5</v>
      </c>
      <c r="Q38" s="72">
        <f t="shared" si="24"/>
        <v>19.5</v>
      </c>
      <c r="R38" s="72">
        <f t="shared" si="25"/>
        <v>25.75</v>
      </c>
      <c r="S38" s="72">
        <f t="shared" si="26"/>
        <v>32.75</v>
      </c>
      <c r="T38" s="72">
        <f t="shared" si="27"/>
        <v>31.25</v>
      </c>
      <c r="U38" s="72">
        <f t="shared" si="6"/>
        <v>30.75</v>
      </c>
      <c r="V38" s="72">
        <f t="shared" si="7"/>
        <v>34.75</v>
      </c>
      <c r="W38" s="72">
        <f t="shared" si="8"/>
        <v>30.25</v>
      </c>
      <c r="X38" s="72">
        <f t="shared" si="9"/>
        <v>27.5</v>
      </c>
      <c r="Y38" s="72">
        <f t="shared" si="10"/>
        <v>33.75</v>
      </c>
      <c r="Z38" s="72">
        <f t="shared" si="11"/>
        <v>20</v>
      </c>
      <c r="AA38" s="72">
        <f t="shared" si="12"/>
        <v>20.5</v>
      </c>
      <c r="AB38" s="72">
        <f t="shared" si="13"/>
        <v>28.75</v>
      </c>
      <c r="AC38" s="72">
        <f t="shared" si="14"/>
        <v>37</v>
      </c>
    </row>
    <row r="39" spans="1:29">
      <c r="B39" s="72">
        <f t="shared" si="4"/>
        <v>8.5</v>
      </c>
      <c r="D39" s="80" t="s">
        <v>6</v>
      </c>
      <c r="F39" s="80" t="s">
        <v>123</v>
      </c>
      <c r="H39" s="72">
        <f t="shared" si="15"/>
        <v>22.25</v>
      </c>
      <c r="I39" s="72">
        <f t="shared" si="16"/>
        <v>24.25</v>
      </c>
      <c r="J39" s="72">
        <f t="shared" si="17"/>
        <v>23.25</v>
      </c>
      <c r="K39" s="72">
        <f t="shared" si="18"/>
        <v>18</v>
      </c>
      <c r="L39" s="72">
        <f t="shared" si="19"/>
        <v>39.25</v>
      </c>
      <c r="M39" s="72">
        <f t="shared" si="20"/>
        <v>17.5</v>
      </c>
      <c r="N39" s="72">
        <f t="shared" si="21"/>
        <v>23.75</v>
      </c>
      <c r="O39" s="72">
        <f t="shared" si="22"/>
        <v>18.5</v>
      </c>
      <c r="P39" s="72">
        <f t="shared" si="23"/>
        <v>24.75</v>
      </c>
      <c r="Q39" s="72">
        <f t="shared" si="24"/>
        <v>19.75</v>
      </c>
      <c r="R39" s="72">
        <f t="shared" si="25"/>
        <v>26</v>
      </c>
      <c r="S39" s="72">
        <f t="shared" si="26"/>
        <v>33</v>
      </c>
      <c r="T39" s="72">
        <f t="shared" si="27"/>
        <v>31.5</v>
      </c>
      <c r="U39" s="72">
        <f t="shared" si="6"/>
        <v>31</v>
      </c>
      <c r="V39" s="72">
        <f t="shared" si="7"/>
        <v>35</v>
      </c>
      <c r="W39" s="72">
        <f t="shared" si="8"/>
        <v>30.5</v>
      </c>
      <c r="X39" s="72">
        <f t="shared" si="9"/>
        <v>27.75</v>
      </c>
      <c r="Y39" s="72">
        <f t="shared" si="10"/>
        <v>34</v>
      </c>
      <c r="Z39" s="72">
        <f t="shared" si="11"/>
        <v>20.25</v>
      </c>
      <c r="AA39" s="72">
        <f t="shared" si="12"/>
        <v>20.75</v>
      </c>
      <c r="AB39" s="72">
        <f t="shared" si="13"/>
        <v>29</v>
      </c>
      <c r="AC39" s="72">
        <f t="shared" si="14"/>
        <v>37.25</v>
      </c>
    </row>
    <row r="40" spans="1:29">
      <c r="B40" s="72">
        <f t="shared" si="4"/>
        <v>8.75</v>
      </c>
      <c r="D40" s="80" t="s">
        <v>6</v>
      </c>
      <c r="H40" s="72">
        <f t="shared" si="15"/>
        <v>22.5</v>
      </c>
      <c r="I40" s="72">
        <f t="shared" si="16"/>
        <v>24.5</v>
      </c>
      <c r="J40" s="72">
        <f t="shared" si="17"/>
        <v>23.5</v>
      </c>
      <c r="K40" s="72">
        <f t="shared" si="18"/>
        <v>18.25</v>
      </c>
      <c r="L40" s="72">
        <f t="shared" si="19"/>
        <v>39.5</v>
      </c>
      <c r="M40" s="72">
        <f t="shared" si="20"/>
        <v>17.75</v>
      </c>
      <c r="N40" s="72">
        <f t="shared" si="21"/>
        <v>24</v>
      </c>
      <c r="O40" s="72">
        <f t="shared" si="22"/>
        <v>18.75</v>
      </c>
      <c r="P40" s="72">
        <f t="shared" si="23"/>
        <v>25</v>
      </c>
      <c r="Q40" s="72">
        <f t="shared" si="24"/>
        <v>20</v>
      </c>
      <c r="R40" s="72">
        <f t="shared" si="25"/>
        <v>26.25</v>
      </c>
      <c r="S40" s="72">
        <f t="shared" si="26"/>
        <v>33.25</v>
      </c>
      <c r="T40" s="72">
        <f t="shared" si="27"/>
        <v>31.75</v>
      </c>
      <c r="U40" s="72">
        <f t="shared" si="6"/>
        <v>31.25</v>
      </c>
      <c r="V40" s="72">
        <f t="shared" si="7"/>
        <v>35.25</v>
      </c>
      <c r="W40" s="72">
        <f t="shared" si="8"/>
        <v>30.75</v>
      </c>
      <c r="X40" s="72">
        <f t="shared" si="9"/>
        <v>28</v>
      </c>
      <c r="Y40" s="72">
        <f t="shared" si="10"/>
        <v>34.25</v>
      </c>
      <c r="Z40" s="72">
        <f t="shared" si="11"/>
        <v>20.5</v>
      </c>
      <c r="AA40" s="72">
        <f t="shared" si="12"/>
        <v>21</v>
      </c>
      <c r="AB40" s="72">
        <f t="shared" si="13"/>
        <v>29.25</v>
      </c>
      <c r="AC40" s="72">
        <f t="shared" si="14"/>
        <v>37.5</v>
      </c>
    </row>
    <row r="41" spans="1:29">
      <c r="A41" s="80" t="s">
        <v>58</v>
      </c>
      <c r="B41" s="72">
        <f t="shared" si="4"/>
        <v>9</v>
      </c>
      <c r="D41" s="80" t="s">
        <v>6</v>
      </c>
      <c r="F41" s="80" t="s">
        <v>135</v>
      </c>
      <c r="H41" s="72">
        <f t="shared" si="15"/>
        <v>22.75</v>
      </c>
      <c r="I41" s="72">
        <f t="shared" si="16"/>
        <v>24.75</v>
      </c>
      <c r="J41" s="72">
        <f t="shared" si="17"/>
        <v>23.75</v>
      </c>
      <c r="K41" s="72">
        <f t="shared" si="18"/>
        <v>18.5</v>
      </c>
      <c r="L41" s="72">
        <f t="shared" si="19"/>
        <v>17.5</v>
      </c>
      <c r="M41" s="72">
        <f t="shared" si="20"/>
        <v>18</v>
      </c>
      <c r="N41" s="72">
        <f t="shared" si="21"/>
        <v>24.25</v>
      </c>
      <c r="O41" s="72">
        <f t="shared" si="22"/>
        <v>19</v>
      </c>
      <c r="P41" s="72">
        <f t="shared" si="23"/>
        <v>25.25</v>
      </c>
      <c r="Q41" s="72">
        <f t="shared" si="24"/>
        <v>20.25</v>
      </c>
      <c r="R41" s="72">
        <f t="shared" si="25"/>
        <v>26.5</v>
      </c>
      <c r="S41" s="72">
        <f t="shared" si="26"/>
        <v>33.5</v>
      </c>
      <c r="T41" s="72">
        <f t="shared" si="27"/>
        <v>32</v>
      </c>
      <c r="U41" s="72">
        <f t="shared" si="6"/>
        <v>31.5</v>
      </c>
      <c r="V41" s="72">
        <f t="shared" si="7"/>
        <v>35.5</v>
      </c>
      <c r="W41" s="72">
        <f t="shared" si="8"/>
        <v>31</v>
      </c>
      <c r="X41" s="72">
        <f t="shared" si="9"/>
        <v>28.25</v>
      </c>
      <c r="Y41" s="72">
        <f t="shared" si="10"/>
        <v>34.5</v>
      </c>
      <c r="Z41" s="72">
        <f t="shared" si="11"/>
        <v>20.75</v>
      </c>
      <c r="AA41" s="72">
        <f t="shared" si="12"/>
        <v>21.25</v>
      </c>
      <c r="AB41" s="72">
        <f t="shared" si="13"/>
        <v>29.5</v>
      </c>
      <c r="AC41" s="72">
        <f t="shared" si="14"/>
        <v>37.75</v>
      </c>
    </row>
    <row r="42" spans="1:29">
      <c r="B42" s="72">
        <f t="shared" si="4"/>
        <v>9.25</v>
      </c>
      <c r="D42" s="80" t="s">
        <v>6</v>
      </c>
      <c r="H42" s="72">
        <f t="shared" si="15"/>
        <v>23</v>
      </c>
      <c r="I42" s="72">
        <f t="shared" si="16"/>
        <v>25</v>
      </c>
      <c r="J42" s="72">
        <f t="shared" si="17"/>
        <v>24</v>
      </c>
      <c r="K42" s="72">
        <f t="shared" si="18"/>
        <v>18.75</v>
      </c>
      <c r="L42" s="72">
        <f t="shared" si="19"/>
        <v>17.75</v>
      </c>
      <c r="M42" s="72">
        <f t="shared" si="20"/>
        <v>18.25</v>
      </c>
      <c r="N42" s="72">
        <f t="shared" si="21"/>
        <v>24.5</v>
      </c>
      <c r="O42" s="72">
        <f t="shared" si="22"/>
        <v>19.25</v>
      </c>
      <c r="P42" s="72">
        <f t="shared" si="23"/>
        <v>25.5</v>
      </c>
      <c r="Q42" s="72">
        <f t="shared" si="24"/>
        <v>20.5</v>
      </c>
      <c r="R42" s="72">
        <f t="shared" si="25"/>
        <v>26.75</v>
      </c>
      <c r="S42" s="72">
        <f t="shared" si="26"/>
        <v>33.75</v>
      </c>
      <c r="T42" s="72">
        <f t="shared" si="27"/>
        <v>32.25</v>
      </c>
      <c r="U42" s="72">
        <f t="shared" si="6"/>
        <v>31.75</v>
      </c>
      <c r="V42" s="72">
        <f t="shared" si="7"/>
        <v>35.75</v>
      </c>
      <c r="W42" s="72">
        <f t="shared" si="8"/>
        <v>31.25</v>
      </c>
      <c r="X42" s="72">
        <f t="shared" si="9"/>
        <v>28.5</v>
      </c>
      <c r="Y42" s="72">
        <f t="shared" si="10"/>
        <v>34.75</v>
      </c>
      <c r="Z42" s="72">
        <f t="shared" si="11"/>
        <v>21</v>
      </c>
      <c r="AA42" s="72">
        <f t="shared" si="12"/>
        <v>21.5</v>
      </c>
      <c r="AB42" s="72">
        <f t="shared" si="13"/>
        <v>29.75</v>
      </c>
      <c r="AC42" s="72">
        <f t="shared" si="14"/>
        <v>38</v>
      </c>
    </row>
    <row r="43" spans="1:29">
      <c r="B43" s="72">
        <f t="shared" si="4"/>
        <v>9.5</v>
      </c>
      <c r="D43" s="80" t="s">
        <v>4</v>
      </c>
      <c r="H43" s="72">
        <f t="shared" si="15"/>
        <v>23.25</v>
      </c>
      <c r="I43" s="72">
        <f t="shared" si="16"/>
        <v>25.25</v>
      </c>
      <c r="J43" s="72">
        <f t="shared" si="17"/>
        <v>24.25</v>
      </c>
      <c r="K43" s="72">
        <f t="shared" si="18"/>
        <v>19</v>
      </c>
      <c r="L43" s="72">
        <f t="shared" si="19"/>
        <v>18</v>
      </c>
      <c r="M43" s="72">
        <f t="shared" si="20"/>
        <v>18.5</v>
      </c>
      <c r="N43" s="72">
        <f t="shared" si="21"/>
        <v>24.75</v>
      </c>
      <c r="O43" s="72">
        <f t="shared" si="22"/>
        <v>19.5</v>
      </c>
      <c r="P43" s="72">
        <f t="shared" si="23"/>
        <v>25.75</v>
      </c>
      <c r="Q43" s="72">
        <f t="shared" si="24"/>
        <v>20.75</v>
      </c>
      <c r="R43" s="72">
        <f t="shared" si="25"/>
        <v>27</v>
      </c>
      <c r="S43" s="72">
        <f t="shared" si="26"/>
        <v>34</v>
      </c>
      <c r="T43" s="72">
        <f t="shared" si="27"/>
        <v>32.5</v>
      </c>
      <c r="U43" s="72">
        <f t="shared" si="6"/>
        <v>32</v>
      </c>
      <c r="V43" s="72">
        <f t="shared" si="7"/>
        <v>36</v>
      </c>
      <c r="W43" s="72">
        <f t="shared" si="8"/>
        <v>31.5</v>
      </c>
      <c r="X43" s="72">
        <f t="shared" si="9"/>
        <v>28.75</v>
      </c>
      <c r="Y43" s="72">
        <f t="shared" si="10"/>
        <v>35</v>
      </c>
      <c r="Z43" s="72">
        <f t="shared" si="11"/>
        <v>21.25</v>
      </c>
      <c r="AA43" s="72">
        <f t="shared" si="12"/>
        <v>21.75</v>
      </c>
      <c r="AB43" s="72">
        <f t="shared" si="13"/>
        <v>30</v>
      </c>
      <c r="AC43" s="72">
        <f t="shared" si="14"/>
        <v>38.25</v>
      </c>
    </row>
    <row r="44" spans="1:29">
      <c r="B44" s="72">
        <f t="shared" si="4"/>
        <v>9.75</v>
      </c>
      <c r="D44" s="80" t="s">
        <v>4</v>
      </c>
      <c r="H44" s="72">
        <f>IF(H$2=$F44,17.5,H43+0.25)</f>
        <v>23.5</v>
      </c>
      <c r="I44" s="72">
        <f>IF(I$2=$F44,17.5,I43+0.25)</f>
        <v>25.5</v>
      </c>
      <c r="J44" s="72">
        <f>IF(J$2=$F44,17.5,J43+0.25)</f>
        <v>24.5</v>
      </c>
      <c r="K44" s="72">
        <f>IF(K$2=$F44,17.5,K43+0.25)</f>
        <v>19.25</v>
      </c>
      <c r="L44" s="72">
        <f t="shared" ref="H44:AC53" si="28">IF(L$2=$F44,17.5,L43+0.25)</f>
        <v>18.25</v>
      </c>
      <c r="M44" s="72">
        <f t="shared" si="28"/>
        <v>18.75</v>
      </c>
      <c r="N44" s="72">
        <f t="shared" si="28"/>
        <v>25</v>
      </c>
      <c r="O44" s="72">
        <f t="shared" si="28"/>
        <v>19.75</v>
      </c>
      <c r="P44" s="72">
        <f t="shared" si="28"/>
        <v>26</v>
      </c>
      <c r="Q44" s="72">
        <f t="shared" si="28"/>
        <v>21</v>
      </c>
      <c r="R44" s="72">
        <f t="shared" si="28"/>
        <v>27.25</v>
      </c>
      <c r="S44" s="72">
        <f t="shared" si="28"/>
        <v>34.25</v>
      </c>
      <c r="T44" s="72">
        <f t="shared" si="28"/>
        <v>32.75</v>
      </c>
      <c r="U44" s="72">
        <f t="shared" si="28"/>
        <v>32.25</v>
      </c>
      <c r="V44" s="72">
        <f t="shared" si="28"/>
        <v>36.25</v>
      </c>
      <c r="W44" s="72">
        <f t="shared" si="28"/>
        <v>31.75</v>
      </c>
      <c r="X44" s="72">
        <f t="shared" si="28"/>
        <v>29</v>
      </c>
      <c r="Y44" s="72">
        <f t="shared" si="28"/>
        <v>35.25</v>
      </c>
      <c r="Z44" s="72">
        <f t="shared" si="28"/>
        <v>21.5</v>
      </c>
      <c r="AA44" s="72">
        <f t="shared" si="28"/>
        <v>22</v>
      </c>
      <c r="AB44" s="72">
        <f t="shared" si="28"/>
        <v>30.25</v>
      </c>
      <c r="AC44" s="72">
        <f t="shared" si="28"/>
        <v>38.5</v>
      </c>
    </row>
    <row r="45" spans="1:29">
      <c r="A45" s="80" t="s">
        <v>159</v>
      </c>
      <c r="B45" s="72">
        <f t="shared" si="4"/>
        <v>10</v>
      </c>
      <c r="D45" s="80" t="s">
        <v>4</v>
      </c>
      <c r="H45" s="72">
        <f t="shared" si="28"/>
        <v>23.75</v>
      </c>
      <c r="I45" s="72">
        <f t="shared" si="28"/>
        <v>25.75</v>
      </c>
      <c r="J45" s="72">
        <f t="shared" si="28"/>
        <v>24.75</v>
      </c>
      <c r="K45" s="72">
        <f t="shared" si="28"/>
        <v>19.5</v>
      </c>
      <c r="L45" s="72">
        <f t="shared" si="28"/>
        <v>18.5</v>
      </c>
      <c r="M45" s="72">
        <f t="shared" si="28"/>
        <v>19</v>
      </c>
      <c r="N45" s="72">
        <f t="shared" si="28"/>
        <v>25.25</v>
      </c>
      <c r="O45" s="72">
        <f t="shared" si="28"/>
        <v>20</v>
      </c>
      <c r="P45" s="72">
        <f t="shared" si="28"/>
        <v>26.25</v>
      </c>
      <c r="Q45" s="72">
        <f t="shared" si="28"/>
        <v>21.25</v>
      </c>
      <c r="R45" s="72">
        <f t="shared" si="28"/>
        <v>27.5</v>
      </c>
      <c r="S45" s="72">
        <f t="shared" si="28"/>
        <v>34.5</v>
      </c>
      <c r="T45" s="72">
        <f t="shared" si="28"/>
        <v>33</v>
      </c>
      <c r="U45" s="72">
        <f t="shared" si="28"/>
        <v>32.5</v>
      </c>
      <c r="V45" s="72">
        <f t="shared" si="28"/>
        <v>36.5</v>
      </c>
      <c r="W45" s="72">
        <f t="shared" si="28"/>
        <v>32</v>
      </c>
      <c r="X45" s="72">
        <f t="shared" si="28"/>
        <v>29.25</v>
      </c>
      <c r="Y45" s="72">
        <f t="shared" si="28"/>
        <v>35.5</v>
      </c>
      <c r="Z45" s="72">
        <f t="shared" si="28"/>
        <v>21.75</v>
      </c>
      <c r="AA45" s="72">
        <f t="shared" si="28"/>
        <v>22.25</v>
      </c>
      <c r="AB45" s="72">
        <f t="shared" si="28"/>
        <v>30.5</v>
      </c>
      <c r="AC45" s="72">
        <f t="shared" si="28"/>
        <v>38.75</v>
      </c>
    </row>
    <row r="46" spans="1:29">
      <c r="B46" s="72">
        <f t="shared" si="4"/>
        <v>10.25</v>
      </c>
      <c r="D46" s="80" t="s">
        <v>4</v>
      </c>
      <c r="H46" s="72">
        <f t="shared" si="28"/>
        <v>24</v>
      </c>
      <c r="I46" s="72">
        <f t="shared" si="28"/>
        <v>26</v>
      </c>
      <c r="J46" s="72">
        <f t="shared" si="28"/>
        <v>25</v>
      </c>
      <c r="K46" s="72">
        <f t="shared" si="28"/>
        <v>19.75</v>
      </c>
      <c r="L46" s="72">
        <f t="shared" si="28"/>
        <v>18.75</v>
      </c>
      <c r="M46" s="72">
        <f t="shared" si="28"/>
        <v>19.25</v>
      </c>
      <c r="N46" s="72">
        <f t="shared" si="28"/>
        <v>25.5</v>
      </c>
      <c r="O46" s="72">
        <f t="shared" si="28"/>
        <v>20.25</v>
      </c>
      <c r="P46" s="72">
        <f t="shared" si="28"/>
        <v>26.5</v>
      </c>
      <c r="Q46" s="72">
        <f t="shared" si="28"/>
        <v>21.5</v>
      </c>
      <c r="R46" s="72">
        <f t="shared" si="28"/>
        <v>27.75</v>
      </c>
      <c r="S46" s="72">
        <f t="shared" si="28"/>
        <v>34.75</v>
      </c>
      <c r="T46" s="72">
        <f t="shared" si="28"/>
        <v>33.25</v>
      </c>
      <c r="U46" s="72">
        <f t="shared" si="28"/>
        <v>32.75</v>
      </c>
      <c r="V46" s="72">
        <f t="shared" si="28"/>
        <v>36.75</v>
      </c>
      <c r="W46" s="72">
        <f t="shared" si="28"/>
        <v>32.25</v>
      </c>
      <c r="X46" s="72">
        <f t="shared" si="28"/>
        <v>29.5</v>
      </c>
      <c r="Y46" s="72">
        <f t="shared" si="28"/>
        <v>35.75</v>
      </c>
      <c r="Z46" s="72">
        <f t="shared" si="28"/>
        <v>22</v>
      </c>
      <c r="AA46" s="72">
        <f t="shared" si="28"/>
        <v>22.5</v>
      </c>
      <c r="AB46" s="72">
        <f t="shared" si="28"/>
        <v>30.75</v>
      </c>
      <c r="AC46" s="72">
        <f t="shared" si="28"/>
        <v>39</v>
      </c>
    </row>
    <row r="47" spans="1:29">
      <c r="B47" s="72">
        <f t="shared" si="4"/>
        <v>10.5</v>
      </c>
      <c r="D47" s="80" t="s">
        <v>4</v>
      </c>
      <c r="H47" s="72">
        <f t="shared" si="28"/>
        <v>24.25</v>
      </c>
      <c r="I47" s="72">
        <f t="shared" si="28"/>
        <v>26.25</v>
      </c>
      <c r="J47" s="72">
        <f t="shared" si="28"/>
        <v>25.25</v>
      </c>
      <c r="K47" s="72">
        <f t="shared" si="28"/>
        <v>20</v>
      </c>
      <c r="L47" s="72">
        <f t="shared" si="28"/>
        <v>19</v>
      </c>
      <c r="M47" s="72">
        <f t="shared" si="28"/>
        <v>19.5</v>
      </c>
      <c r="N47" s="72">
        <f t="shared" si="28"/>
        <v>25.75</v>
      </c>
      <c r="O47" s="72">
        <f t="shared" si="28"/>
        <v>20.5</v>
      </c>
      <c r="P47" s="72">
        <f t="shared" si="28"/>
        <v>26.75</v>
      </c>
      <c r="Q47" s="72">
        <f t="shared" si="28"/>
        <v>21.75</v>
      </c>
      <c r="R47" s="72">
        <f t="shared" si="28"/>
        <v>28</v>
      </c>
      <c r="S47" s="72">
        <f t="shared" si="28"/>
        <v>35</v>
      </c>
      <c r="T47" s="72">
        <f t="shared" si="28"/>
        <v>33.5</v>
      </c>
      <c r="U47" s="72">
        <f t="shared" si="28"/>
        <v>33</v>
      </c>
      <c r="V47" s="72">
        <f t="shared" si="28"/>
        <v>37</v>
      </c>
      <c r="W47" s="72">
        <f t="shared" si="28"/>
        <v>32.5</v>
      </c>
      <c r="X47" s="72">
        <f t="shared" si="28"/>
        <v>29.75</v>
      </c>
      <c r="Y47" s="72">
        <f t="shared" si="28"/>
        <v>36</v>
      </c>
      <c r="Z47" s="72">
        <f t="shared" si="28"/>
        <v>22.25</v>
      </c>
      <c r="AA47" s="72">
        <f t="shared" si="28"/>
        <v>22.75</v>
      </c>
      <c r="AB47" s="72">
        <f t="shared" si="28"/>
        <v>31</v>
      </c>
      <c r="AC47" s="72">
        <f t="shared" si="28"/>
        <v>39.25</v>
      </c>
    </row>
    <row r="48" spans="1:29">
      <c r="B48" s="72">
        <f t="shared" si="4"/>
        <v>10.75</v>
      </c>
      <c r="D48" s="80" t="s">
        <v>75</v>
      </c>
      <c r="F48" s="80" t="s">
        <v>127</v>
      </c>
      <c r="H48" s="72">
        <f t="shared" si="28"/>
        <v>24.5</v>
      </c>
      <c r="I48" s="72">
        <f t="shared" si="28"/>
        <v>26.5</v>
      </c>
      <c r="J48" s="72">
        <f t="shared" si="28"/>
        <v>25.5</v>
      </c>
      <c r="K48" s="72">
        <f t="shared" si="28"/>
        <v>20.25</v>
      </c>
      <c r="L48" s="72">
        <f t="shared" si="28"/>
        <v>19.25</v>
      </c>
      <c r="M48" s="72">
        <f t="shared" si="28"/>
        <v>19.75</v>
      </c>
      <c r="N48" s="72">
        <f t="shared" si="28"/>
        <v>26</v>
      </c>
      <c r="O48" s="72">
        <f t="shared" si="28"/>
        <v>20.75</v>
      </c>
      <c r="P48" s="72">
        <f t="shared" si="28"/>
        <v>27</v>
      </c>
      <c r="Q48" s="72">
        <f t="shared" si="28"/>
        <v>22</v>
      </c>
      <c r="R48" s="72">
        <f t="shared" si="28"/>
        <v>28.25</v>
      </c>
      <c r="S48" s="72">
        <f t="shared" si="28"/>
        <v>35.25</v>
      </c>
      <c r="T48" s="72">
        <f t="shared" si="28"/>
        <v>33.75</v>
      </c>
      <c r="U48" s="72">
        <f t="shared" si="28"/>
        <v>33.25</v>
      </c>
      <c r="V48" s="72">
        <f t="shared" si="28"/>
        <v>37.25</v>
      </c>
      <c r="W48" s="72">
        <f t="shared" si="28"/>
        <v>32.75</v>
      </c>
      <c r="X48" s="72">
        <f t="shared" si="28"/>
        <v>30</v>
      </c>
      <c r="Y48" s="72">
        <f t="shared" si="28"/>
        <v>36.25</v>
      </c>
      <c r="Z48" s="72">
        <f t="shared" si="28"/>
        <v>22.5</v>
      </c>
      <c r="AA48" s="72">
        <f t="shared" si="28"/>
        <v>23</v>
      </c>
      <c r="AB48" s="72">
        <f t="shared" si="28"/>
        <v>31.25</v>
      </c>
      <c r="AC48" s="72">
        <f t="shared" si="28"/>
        <v>17.5</v>
      </c>
    </row>
    <row r="49" spans="1:29">
      <c r="A49" s="80" t="s">
        <v>77</v>
      </c>
      <c r="B49" s="72">
        <f t="shared" si="4"/>
        <v>11</v>
      </c>
      <c r="D49" s="80" t="s">
        <v>75</v>
      </c>
      <c r="H49" s="72">
        <f t="shared" si="28"/>
        <v>24.75</v>
      </c>
      <c r="I49" s="72">
        <f t="shared" si="28"/>
        <v>26.75</v>
      </c>
      <c r="J49" s="72">
        <f t="shared" si="28"/>
        <v>25.75</v>
      </c>
      <c r="K49" s="72">
        <f t="shared" si="28"/>
        <v>20.5</v>
      </c>
      <c r="L49" s="72">
        <f t="shared" si="28"/>
        <v>19.5</v>
      </c>
      <c r="M49" s="72">
        <f t="shared" si="28"/>
        <v>20</v>
      </c>
      <c r="N49" s="72">
        <f t="shared" si="28"/>
        <v>26.25</v>
      </c>
      <c r="O49" s="72">
        <f t="shared" si="28"/>
        <v>21</v>
      </c>
      <c r="P49" s="72">
        <f t="shared" si="28"/>
        <v>27.25</v>
      </c>
      <c r="Q49" s="72">
        <f t="shared" si="28"/>
        <v>22.25</v>
      </c>
      <c r="R49" s="72">
        <f t="shared" si="28"/>
        <v>28.5</v>
      </c>
      <c r="S49" s="72">
        <f t="shared" si="28"/>
        <v>35.5</v>
      </c>
      <c r="T49" s="72">
        <f t="shared" si="28"/>
        <v>34</v>
      </c>
      <c r="U49" s="72">
        <f t="shared" si="28"/>
        <v>33.5</v>
      </c>
      <c r="V49" s="72">
        <f t="shared" si="28"/>
        <v>37.5</v>
      </c>
      <c r="W49" s="72">
        <f t="shared" si="28"/>
        <v>33</v>
      </c>
      <c r="X49" s="72">
        <f t="shared" si="28"/>
        <v>30.25</v>
      </c>
      <c r="Y49" s="72">
        <f t="shared" si="28"/>
        <v>36.5</v>
      </c>
      <c r="Z49" s="72">
        <f t="shared" si="28"/>
        <v>22.75</v>
      </c>
      <c r="AA49" s="72">
        <f t="shared" si="28"/>
        <v>23.25</v>
      </c>
      <c r="AB49" s="72">
        <f t="shared" si="28"/>
        <v>31.5</v>
      </c>
      <c r="AC49" s="72">
        <f t="shared" si="28"/>
        <v>17.75</v>
      </c>
    </row>
    <row r="50" spans="1:29">
      <c r="B50" s="72">
        <f t="shared" si="4"/>
        <v>11.25</v>
      </c>
      <c r="D50" s="80" t="s">
        <v>75</v>
      </c>
      <c r="F50" s="80" t="s">
        <v>136</v>
      </c>
      <c r="H50" s="72">
        <f t="shared" si="28"/>
        <v>25</v>
      </c>
      <c r="I50" s="72">
        <f t="shared" si="28"/>
        <v>27</v>
      </c>
      <c r="J50" s="72">
        <f t="shared" si="28"/>
        <v>26</v>
      </c>
      <c r="K50" s="72">
        <f t="shared" si="28"/>
        <v>20.75</v>
      </c>
      <c r="L50" s="72">
        <f t="shared" si="28"/>
        <v>19.75</v>
      </c>
      <c r="M50" s="72">
        <f t="shared" si="28"/>
        <v>20.25</v>
      </c>
      <c r="N50" s="72">
        <f t="shared" si="28"/>
        <v>26.5</v>
      </c>
      <c r="O50" s="72">
        <f t="shared" si="28"/>
        <v>21.25</v>
      </c>
      <c r="P50" s="72">
        <f t="shared" si="28"/>
        <v>27.5</v>
      </c>
      <c r="Q50" s="72">
        <f t="shared" si="28"/>
        <v>22.5</v>
      </c>
      <c r="R50" s="72">
        <f t="shared" si="28"/>
        <v>28.75</v>
      </c>
      <c r="S50" s="72">
        <f t="shared" si="28"/>
        <v>35.75</v>
      </c>
      <c r="T50" s="72">
        <f t="shared" si="28"/>
        <v>34.25</v>
      </c>
      <c r="U50" s="72">
        <f t="shared" si="28"/>
        <v>33.75</v>
      </c>
      <c r="V50" s="72">
        <f t="shared" si="28"/>
        <v>37.75</v>
      </c>
      <c r="W50" s="72">
        <f t="shared" si="28"/>
        <v>33.25</v>
      </c>
      <c r="X50" s="72">
        <f t="shared" si="28"/>
        <v>30.5</v>
      </c>
      <c r="Y50" s="72">
        <f t="shared" si="28"/>
        <v>36.75</v>
      </c>
      <c r="Z50" s="72">
        <f t="shared" si="28"/>
        <v>23</v>
      </c>
      <c r="AA50" s="72">
        <f t="shared" si="28"/>
        <v>17.5</v>
      </c>
      <c r="AB50" s="72">
        <f t="shared" si="28"/>
        <v>31.75</v>
      </c>
      <c r="AC50" s="72">
        <f t="shared" si="28"/>
        <v>18</v>
      </c>
    </row>
    <row r="51" spans="1:29">
      <c r="B51" s="72">
        <f t="shared" si="4"/>
        <v>11.5</v>
      </c>
      <c r="D51" s="80" t="s">
        <v>75</v>
      </c>
      <c r="H51" s="72">
        <f t="shared" si="28"/>
        <v>25.25</v>
      </c>
      <c r="I51" s="72">
        <f t="shared" si="28"/>
        <v>27.25</v>
      </c>
      <c r="J51" s="72">
        <f t="shared" si="28"/>
        <v>26.25</v>
      </c>
      <c r="K51" s="72">
        <f t="shared" si="28"/>
        <v>21</v>
      </c>
      <c r="L51" s="72">
        <f t="shared" si="28"/>
        <v>20</v>
      </c>
      <c r="M51" s="72">
        <f t="shared" si="28"/>
        <v>20.5</v>
      </c>
      <c r="N51" s="72">
        <f t="shared" si="28"/>
        <v>26.75</v>
      </c>
      <c r="O51" s="72">
        <f t="shared" si="28"/>
        <v>21.5</v>
      </c>
      <c r="P51" s="72">
        <f t="shared" si="28"/>
        <v>27.75</v>
      </c>
      <c r="Q51" s="72">
        <f t="shared" si="28"/>
        <v>22.75</v>
      </c>
      <c r="R51" s="72">
        <f t="shared" si="28"/>
        <v>29</v>
      </c>
      <c r="S51" s="72">
        <f t="shared" si="28"/>
        <v>36</v>
      </c>
      <c r="T51" s="72">
        <f t="shared" si="28"/>
        <v>34.5</v>
      </c>
      <c r="U51" s="72">
        <f t="shared" si="28"/>
        <v>34</v>
      </c>
      <c r="V51" s="72">
        <f t="shared" si="28"/>
        <v>38</v>
      </c>
      <c r="W51" s="72">
        <f t="shared" si="28"/>
        <v>33.5</v>
      </c>
      <c r="X51" s="72">
        <f t="shared" si="28"/>
        <v>30.75</v>
      </c>
      <c r="Y51" s="72">
        <f t="shared" si="28"/>
        <v>37</v>
      </c>
      <c r="Z51" s="72">
        <f t="shared" si="28"/>
        <v>23.25</v>
      </c>
      <c r="AA51" s="72">
        <f t="shared" si="28"/>
        <v>17.75</v>
      </c>
      <c r="AB51" s="72">
        <f t="shared" si="28"/>
        <v>32</v>
      </c>
      <c r="AC51" s="72">
        <f t="shared" si="28"/>
        <v>18.25</v>
      </c>
    </row>
    <row r="52" spans="1:29">
      <c r="B52" s="72">
        <f t="shared" si="4"/>
        <v>11.75</v>
      </c>
      <c r="D52" s="80" t="s">
        <v>76</v>
      </c>
      <c r="F52" s="80" t="s">
        <v>137</v>
      </c>
      <c r="H52" s="72">
        <f t="shared" si="28"/>
        <v>25.5</v>
      </c>
      <c r="I52" s="72">
        <f t="shared" si="28"/>
        <v>27.5</v>
      </c>
      <c r="J52" s="72">
        <f t="shared" si="28"/>
        <v>26.5</v>
      </c>
      <c r="K52" s="72">
        <f t="shared" si="28"/>
        <v>21.25</v>
      </c>
      <c r="L52" s="72">
        <f t="shared" si="28"/>
        <v>20.25</v>
      </c>
      <c r="M52" s="72">
        <f t="shared" si="28"/>
        <v>20.75</v>
      </c>
      <c r="N52" s="72">
        <f t="shared" si="28"/>
        <v>27</v>
      </c>
      <c r="O52" s="72">
        <f t="shared" si="28"/>
        <v>21.75</v>
      </c>
      <c r="P52" s="72">
        <f t="shared" si="28"/>
        <v>28</v>
      </c>
      <c r="Q52" s="72">
        <f t="shared" si="28"/>
        <v>23</v>
      </c>
      <c r="R52" s="72">
        <f t="shared" si="28"/>
        <v>29.25</v>
      </c>
      <c r="S52" s="72">
        <f t="shared" si="28"/>
        <v>36.25</v>
      </c>
      <c r="T52" s="72">
        <f t="shared" si="28"/>
        <v>34.75</v>
      </c>
      <c r="U52" s="72">
        <f t="shared" si="28"/>
        <v>34.25</v>
      </c>
      <c r="V52" s="72">
        <f t="shared" si="28"/>
        <v>38.25</v>
      </c>
      <c r="W52" s="72">
        <f t="shared" si="28"/>
        <v>33.75</v>
      </c>
      <c r="X52" s="72">
        <f t="shared" si="28"/>
        <v>31</v>
      </c>
      <c r="Y52" s="72">
        <f t="shared" si="28"/>
        <v>37.25</v>
      </c>
      <c r="Z52" s="72">
        <f t="shared" si="28"/>
        <v>17.5</v>
      </c>
      <c r="AA52" s="72">
        <f t="shared" si="28"/>
        <v>18</v>
      </c>
      <c r="AB52" s="72">
        <f t="shared" si="28"/>
        <v>32.25</v>
      </c>
      <c r="AC52" s="72">
        <f t="shared" si="28"/>
        <v>18.5</v>
      </c>
    </row>
    <row r="53" spans="1:29">
      <c r="A53" s="80" t="s">
        <v>78</v>
      </c>
      <c r="B53" s="72">
        <f t="shared" si="4"/>
        <v>12</v>
      </c>
      <c r="D53" s="80" t="s">
        <v>76</v>
      </c>
      <c r="H53" s="72">
        <f t="shared" si="28"/>
        <v>25.75</v>
      </c>
      <c r="I53" s="72">
        <f t="shared" si="28"/>
        <v>27.75</v>
      </c>
      <c r="J53" s="72">
        <f t="shared" si="28"/>
        <v>26.75</v>
      </c>
      <c r="K53" s="72">
        <f t="shared" si="28"/>
        <v>21.5</v>
      </c>
      <c r="L53" s="72">
        <f t="shared" si="28"/>
        <v>20.5</v>
      </c>
      <c r="M53" s="72">
        <f t="shared" si="28"/>
        <v>21</v>
      </c>
      <c r="N53" s="72">
        <f t="shared" si="28"/>
        <v>27.25</v>
      </c>
      <c r="O53" s="72">
        <f t="shared" si="28"/>
        <v>22</v>
      </c>
      <c r="P53" s="72">
        <f t="shared" si="28"/>
        <v>28.25</v>
      </c>
      <c r="Q53" s="72">
        <f t="shared" si="28"/>
        <v>23.25</v>
      </c>
      <c r="R53" s="72">
        <f t="shared" si="28"/>
        <v>29.5</v>
      </c>
      <c r="S53" s="72">
        <f t="shared" si="28"/>
        <v>36.5</v>
      </c>
      <c r="T53" s="72">
        <f t="shared" si="28"/>
        <v>35</v>
      </c>
      <c r="U53" s="72">
        <f t="shared" si="28"/>
        <v>34.5</v>
      </c>
      <c r="V53" s="72">
        <f t="shared" si="28"/>
        <v>38.5</v>
      </c>
      <c r="W53" s="72">
        <f t="shared" si="28"/>
        <v>34</v>
      </c>
      <c r="X53" s="72">
        <f t="shared" si="28"/>
        <v>31.25</v>
      </c>
      <c r="Y53" s="72">
        <f t="shared" si="28"/>
        <v>37.5</v>
      </c>
      <c r="Z53" s="72">
        <f t="shared" si="28"/>
        <v>17.75</v>
      </c>
      <c r="AA53" s="72">
        <f t="shared" si="28"/>
        <v>18.25</v>
      </c>
      <c r="AB53" s="72">
        <f t="shared" si="28"/>
        <v>32.5</v>
      </c>
      <c r="AC53" s="72">
        <f t="shared" si="28"/>
        <v>18.75</v>
      </c>
    </row>
    <row r="54" spans="1:29">
      <c r="B54" s="72">
        <f t="shared" si="4"/>
        <v>12.25</v>
      </c>
      <c r="D54" s="80" t="s">
        <v>76</v>
      </c>
      <c r="H54" s="72">
        <f t="shared" ref="H54:AC54" si="29">IF(H$2=$F54,17.5,H53+0.25)</f>
        <v>26</v>
      </c>
      <c r="I54" s="72">
        <f t="shared" si="29"/>
        <v>28</v>
      </c>
      <c r="J54" s="72">
        <f t="shared" si="29"/>
        <v>27</v>
      </c>
      <c r="K54" s="72">
        <f t="shared" si="29"/>
        <v>21.75</v>
      </c>
      <c r="L54" s="72">
        <f t="shared" si="29"/>
        <v>20.75</v>
      </c>
      <c r="M54" s="72">
        <f t="shared" si="29"/>
        <v>21.25</v>
      </c>
      <c r="N54" s="72">
        <f t="shared" si="29"/>
        <v>27.5</v>
      </c>
      <c r="O54" s="72">
        <f t="shared" si="29"/>
        <v>22.25</v>
      </c>
      <c r="P54" s="72">
        <f t="shared" si="29"/>
        <v>28.5</v>
      </c>
      <c r="Q54" s="72">
        <f t="shared" si="29"/>
        <v>23.5</v>
      </c>
      <c r="R54" s="72">
        <f t="shared" si="29"/>
        <v>29.75</v>
      </c>
      <c r="S54" s="72">
        <f t="shared" si="29"/>
        <v>36.75</v>
      </c>
      <c r="T54" s="72">
        <f t="shared" si="29"/>
        <v>35.25</v>
      </c>
      <c r="U54" s="72">
        <f t="shared" si="29"/>
        <v>34.75</v>
      </c>
      <c r="V54" s="72">
        <f t="shared" si="29"/>
        <v>38.75</v>
      </c>
      <c r="W54" s="72">
        <f t="shared" si="29"/>
        <v>34.25</v>
      </c>
      <c r="X54" s="72">
        <f t="shared" si="29"/>
        <v>31.5</v>
      </c>
      <c r="Y54" s="72">
        <f t="shared" si="29"/>
        <v>37.75</v>
      </c>
      <c r="Z54" s="72">
        <f t="shared" si="29"/>
        <v>18</v>
      </c>
      <c r="AA54" s="72">
        <f t="shared" si="29"/>
        <v>18.5</v>
      </c>
      <c r="AB54" s="72">
        <f t="shared" si="29"/>
        <v>32.75</v>
      </c>
      <c r="AC54" s="72">
        <f t="shared" si="29"/>
        <v>19</v>
      </c>
    </row>
    <row r="55" spans="1:29">
      <c r="B55" s="72">
        <f t="shared" si="4"/>
        <v>12.5</v>
      </c>
      <c r="D55" s="80" t="s">
        <v>76</v>
      </c>
      <c r="H55" s="72">
        <v>25.25</v>
      </c>
      <c r="I55" s="72">
        <v>27</v>
      </c>
      <c r="J55" s="72">
        <v>27.5</v>
      </c>
      <c r="K55" s="72">
        <v>20.25</v>
      </c>
      <c r="L55" s="72">
        <v>21.25</v>
      </c>
      <c r="M55" s="72">
        <v>22.25</v>
      </c>
      <c r="N55" s="72">
        <v>28</v>
      </c>
      <c r="O55" s="72">
        <v>21.25</v>
      </c>
      <c r="P55" s="72">
        <v>24.25</v>
      </c>
      <c r="Q55" s="72">
        <v>24.25</v>
      </c>
      <c r="R55" s="72">
        <v>26</v>
      </c>
      <c r="S55" s="72">
        <v>25.25</v>
      </c>
      <c r="T55" s="72">
        <v>26.25</v>
      </c>
      <c r="U55" s="72">
        <v>28.75</v>
      </c>
      <c r="V55" s="72">
        <f t="shared" ref="V55:AA55" si="30">IF(V$2=$F55,17.5,V54+0.25)</f>
        <v>39</v>
      </c>
      <c r="W55" s="72">
        <v>25</v>
      </c>
      <c r="X55" s="72">
        <v>21.75</v>
      </c>
      <c r="Y55" s="72">
        <f t="shared" si="30"/>
        <v>38</v>
      </c>
      <c r="Z55" s="72">
        <f t="shared" si="30"/>
        <v>18.25</v>
      </c>
      <c r="AA55" s="72">
        <f t="shared" si="30"/>
        <v>18.75</v>
      </c>
      <c r="AB55" s="72">
        <v>26</v>
      </c>
      <c r="AC55" s="72">
        <v>20.5</v>
      </c>
    </row>
    <row r="56" spans="1:29">
      <c r="A56" s="116"/>
      <c r="B56" s="72">
        <f t="shared" si="4"/>
        <v>12.75</v>
      </c>
      <c r="D56" s="80" t="s">
        <v>76</v>
      </c>
      <c r="H56" s="72">
        <f t="shared" ref="H56:AC56" si="31">IF(H$2=$F56,17.5,H55+0.25)</f>
        <v>25.5</v>
      </c>
      <c r="I56" s="72">
        <f t="shared" si="31"/>
        <v>27.25</v>
      </c>
      <c r="J56" s="72">
        <f t="shared" si="31"/>
        <v>27.75</v>
      </c>
      <c r="K56" s="72">
        <f t="shared" si="31"/>
        <v>20.5</v>
      </c>
      <c r="L56" s="72">
        <f t="shared" si="31"/>
        <v>21.5</v>
      </c>
      <c r="M56" s="72">
        <f t="shared" si="31"/>
        <v>22.5</v>
      </c>
      <c r="N56" s="72">
        <f t="shared" si="31"/>
        <v>28.25</v>
      </c>
      <c r="O56" s="72">
        <f t="shared" si="31"/>
        <v>21.5</v>
      </c>
      <c r="P56" s="72">
        <f t="shared" si="31"/>
        <v>24.5</v>
      </c>
      <c r="Q56" s="72">
        <f t="shared" si="31"/>
        <v>24.5</v>
      </c>
      <c r="R56" s="72">
        <f t="shared" si="31"/>
        <v>26.25</v>
      </c>
      <c r="S56" s="72">
        <f t="shared" si="31"/>
        <v>25.5</v>
      </c>
      <c r="T56" s="72">
        <f t="shared" si="31"/>
        <v>26.5</v>
      </c>
      <c r="U56" s="72">
        <f t="shared" si="31"/>
        <v>29</v>
      </c>
      <c r="V56" s="72">
        <f t="shared" si="31"/>
        <v>39.25</v>
      </c>
      <c r="W56" s="72">
        <f t="shared" si="31"/>
        <v>25.25</v>
      </c>
      <c r="X56" s="72">
        <f t="shared" si="31"/>
        <v>22</v>
      </c>
      <c r="Y56" s="72">
        <f t="shared" si="31"/>
        <v>38.25</v>
      </c>
      <c r="Z56" s="72">
        <f t="shared" si="31"/>
        <v>18.5</v>
      </c>
      <c r="AA56" s="72">
        <f t="shared" si="31"/>
        <v>19</v>
      </c>
      <c r="AB56" s="72">
        <f t="shared" si="31"/>
        <v>26.25</v>
      </c>
      <c r="AC56" s="72">
        <f t="shared" si="31"/>
        <v>20.75</v>
      </c>
    </row>
    <row r="57" spans="1:29">
      <c r="A57" s="116" t="s">
        <v>79</v>
      </c>
      <c r="B57" s="72">
        <f t="shared" si="4"/>
        <v>13</v>
      </c>
      <c r="D57" s="80" t="s">
        <v>5</v>
      </c>
      <c r="F57" s="80" t="s">
        <v>128</v>
      </c>
      <c r="H57" s="72">
        <f t="shared" ref="H57:AC57" si="32">IF(H$2=$F57,17.5,H56+0.25)</f>
        <v>25.75</v>
      </c>
      <c r="I57" s="72">
        <f t="shared" si="32"/>
        <v>27.5</v>
      </c>
      <c r="J57" s="72">
        <f t="shared" si="32"/>
        <v>28</v>
      </c>
      <c r="K57" s="72">
        <f t="shared" si="32"/>
        <v>20.75</v>
      </c>
      <c r="L57" s="72">
        <f t="shared" si="32"/>
        <v>21.75</v>
      </c>
      <c r="M57" s="72">
        <f t="shared" si="32"/>
        <v>22.75</v>
      </c>
      <c r="N57" s="72">
        <f t="shared" si="32"/>
        <v>28.5</v>
      </c>
      <c r="O57" s="72">
        <f t="shared" si="32"/>
        <v>21.75</v>
      </c>
      <c r="P57" s="72">
        <f t="shared" si="32"/>
        <v>24.75</v>
      </c>
      <c r="Q57" s="72">
        <f t="shared" si="32"/>
        <v>24.75</v>
      </c>
      <c r="R57" s="72">
        <f t="shared" si="32"/>
        <v>26.5</v>
      </c>
      <c r="S57" s="72">
        <f t="shared" si="32"/>
        <v>25.75</v>
      </c>
      <c r="T57" s="72">
        <f t="shared" si="32"/>
        <v>26.75</v>
      </c>
      <c r="U57" s="72">
        <f t="shared" si="32"/>
        <v>29.25</v>
      </c>
      <c r="V57" s="72">
        <f t="shared" si="32"/>
        <v>17.5</v>
      </c>
      <c r="W57" s="72">
        <f t="shared" si="32"/>
        <v>25.5</v>
      </c>
      <c r="X57" s="72">
        <f t="shared" si="32"/>
        <v>22.25</v>
      </c>
      <c r="Y57" s="72">
        <f t="shared" si="32"/>
        <v>38.5</v>
      </c>
      <c r="Z57" s="72">
        <f t="shared" si="32"/>
        <v>18.75</v>
      </c>
      <c r="AA57" s="72">
        <f t="shared" si="32"/>
        <v>19.25</v>
      </c>
      <c r="AB57" s="72">
        <f t="shared" si="32"/>
        <v>26.5</v>
      </c>
      <c r="AC57" s="72">
        <f t="shared" si="32"/>
        <v>21</v>
      </c>
    </row>
    <row r="58" spans="1:29">
      <c r="B58" s="72">
        <f t="shared" si="4"/>
        <v>13.25</v>
      </c>
      <c r="D58" s="80" t="s">
        <v>5</v>
      </c>
      <c r="H58" s="72">
        <f t="shared" ref="H58:AC58" si="33">IF(H$2=$F58,17.5,H57+0.25)</f>
        <v>26</v>
      </c>
      <c r="I58" s="72">
        <f t="shared" si="33"/>
        <v>27.75</v>
      </c>
      <c r="J58" s="72">
        <f t="shared" si="33"/>
        <v>28.25</v>
      </c>
      <c r="K58" s="72">
        <f t="shared" si="33"/>
        <v>21</v>
      </c>
      <c r="L58" s="72">
        <f t="shared" si="33"/>
        <v>22</v>
      </c>
      <c r="M58" s="72">
        <f t="shared" si="33"/>
        <v>23</v>
      </c>
      <c r="N58" s="72">
        <f t="shared" si="33"/>
        <v>28.75</v>
      </c>
      <c r="O58" s="72">
        <f t="shared" si="33"/>
        <v>22</v>
      </c>
      <c r="P58" s="72">
        <f t="shared" si="33"/>
        <v>25</v>
      </c>
      <c r="Q58" s="72">
        <f t="shared" si="33"/>
        <v>25</v>
      </c>
      <c r="R58" s="72">
        <f t="shared" si="33"/>
        <v>26.75</v>
      </c>
      <c r="S58" s="72">
        <f t="shared" si="33"/>
        <v>26</v>
      </c>
      <c r="T58" s="72">
        <f t="shared" si="33"/>
        <v>27</v>
      </c>
      <c r="U58" s="72">
        <f t="shared" si="33"/>
        <v>29.5</v>
      </c>
      <c r="V58" s="59">
        <v>17</v>
      </c>
      <c r="W58" s="72">
        <f t="shared" si="33"/>
        <v>25.75</v>
      </c>
      <c r="X58" s="72">
        <f t="shared" si="33"/>
        <v>22.5</v>
      </c>
      <c r="Y58" s="72">
        <f t="shared" si="33"/>
        <v>38.75</v>
      </c>
      <c r="Z58" s="72">
        <f t="shared" si="33"/>
        <v>19</v>
      </c>
      <c r="AA58" s="72">
        <f t="shared" si="33"/>
        <v>19.5</v>
      </c>
      <c r="AB58" s="72">
        <f t="shared" si="33"/>
        <v>26.75</v>
      </c>
      <c r="AC58" s="72">
        <f t="shared" si="33"/>
        <v>21.25</v>
      </c>
    </row>
    <row r="59" spans="1:29">
      <c r="B59" s="72">
        <f t="shared" si="4"/>
        <v>13.5</v>
      </c>
      <c r="D59" s="80" t="s">
        <v>5</v>
      </c>
      <c r="H59" s="72">
        <f t="shared" ref="H59:AC59" si="34">IF(H$2=$F59,17.5,H58+0.25)</f>
        <v>26.25</v>
      </c>
      <c r="I59" s="72">
        <f t="shared" si="34"/>
        <v>28</v>
      </c>
      <c r="J59" s="72">
        <f t="shared" si="34"/>
        <v>28.5</v>
      </c>
      <c r="K59" s="72">
        <f t="shared" si="34"/>
        <v>21.25</v>
      </c>
      <c r="L59" s="72">
        <f t="shared" si="34"/>
        <v>22.25</v>
      </c>
      <c r="M59" s="72">
        <f t="shared" si="34"/>
        <v>23.25</v>
      </c>
      <c r="N59" s="72">
        <f t="shared" si="34"/>
        <v>29</v>
      </c>
      <c r="O59" s="72">
        <f t="shared" si="34"/>
        <v>22.25</v>
      </c>
      <c r="P59" s="72">
        <f t="shared" si="34"/>
        <v>25.25</v>
      </c>
      <c r="Q59" s="72">
        <f t="shared" si="34"/>
        <v>25.25</v>
      </c>
      <c r="R59" s="72">
        <f t="shared" si="34"/>
        <v>27</v>
      </c>
      <c r="S59" s="72">
        <f t="shared" si="34"/>
        <v>26.25</v>
      </c>
      <c r="T59" s="72">
        <f t="shared" si="34"/>
        <v>27.25</v>
      </c>
      <c r="U59" s="72">
        <f t="shared" si="34"/>
        <v>29.75</v>
      </c>
      <c r="V59" s="72">
        <f t="shared" si="34"/>
        <v>17.25</v>
      </c>
      <c r="W59" s="72">
        <f t="shared" si="34"/>
        <v>26</v>
      </c>
      <c r="X59" s="72">
        <f t="shared" si="34"/>
        <v>22.75</v>
      </c>
      <c r="Y59" s="72">
        <f t="shared" si="34"/>
        <v>39</v>
      </c>
      <c r="Z59" s="72">
        <f t="shared" si="34"/>
        <v>19.25</v>
      </c>
      <c r="AA59" s="72">
        <f t="shared" si="34"/>
        <v>19.75</v>
      </c>
      <c r="AB59" s="72">
        <f t="shared" si="34"/>
        <v>27</v>
      </c>
      <c r="AC59" s="72">
        <f t="shared" si="34"/>
        <v>21.5</v>
      </c>
    </row>
    <row r="60" spans="1:29">
      <c r="B60" s="72">
        <f t="shared" si="4"/>
        <v>13.75</v>
      </c>
      <c r="D60" s="80" t="s">
        <v>5</v>
      </c>
      <c r="H60" s="72">
        <f t="shared" ref="H60:AC60" si="35">IF(H$2=$F60,17.5,H59+0.25)</f>
        <v>26.5</v>
      </c>
      <c r="I60" s="72">
        <f t="shared" si="35"/>
        <v>28.25</v>
      </c>
      <c r="J60" s="72">
        <f t="shared" si="35"/>
        <v>28.75</v>
      </c>
      <c r="K60" s="72">
        <f t="shared" si="35"/>
        <v>21.5</v>
      </c>
      <c r="L60" s="72">
        <f t="shared" si="35"/>
        <v>22.5</v>
      </c>
      <c r="M60" s="72">
        <f t="shared" si="35"/>
        <v>23.5</v>
      </c>
      <c r="N60" s="72">
        <f t="shared" si="35"/>
        <v>29.25</v>
      </c>
      <c r="O60" s="72">
        <f t="shared" si="35"/>
        <v>22.5</v>
      </c>
      <c r="P60" s="72">
        <f t="shared" si="35"/>
        <v>25.5</v>
      </c>
      <c r="Q60" s="72">
        <f t="shared" si="35"/>
        <v>25.5</v>
      </c>
      <c r="R60" s="72">
        <f t="shared" si="35"/>
        <v>27.25</v>
      </c>
      <c r="S60" s="72">
        <f t="shared" si="35"/>
        <v>26.5</v>
      </c>
      <c r="T60" s="72">
        <f t="shared" si="35"/>
        <v>27.5</v>
      </c>
      <c r="U60" s="72">
        <f t="shared" si="35"/>
        <v>30</v>
      </c>
      <c r="V60" s="72">
        <f t="shared" si="35"/>
        <v>17.5</v>
      </c>
      <c r="W60" s="72">
        <f t="shared" si="35"/>
        <v>26.25</v>
      </c>
      <c r="X60" s="72">
        <f t="shared" si="35"/>
        <v>23</v>
      </c>
      <c r="Y60" s="72">
        <f t="shared" si="35"/>
        <v>39.25</v>
      </c>
      <c r="Z60" s="72">
        <f t="shared" si="35"/>
        <v>19.5</v>
      </c>
      <c r="AA60" s="72">
        <f t="shared" si="35"/>
        <v>20</v>
      </c>
      <c r="AB60" s="72">
        <f t="shared" si="35"/>
        <v>27.25</v>
      </c>
      <c r="AC60" s="72">
        <f t="shared" si="35"/>
        <v>21.75</v>
      </c>
    </row>
    <row r="61" spans="1:29">
      <c r="A61" s="80" t="s">
        <v>80</v>
      </c>
      <c r="B61" s="72">
        <f t="shared" si="4"/>
        <v>14</v>
      </c>
      <c r="D61" s="80" t="s">
        <v>60</v>
      </c>
      <c r="F61" s="80" t="s">
        <v>129</v>
      </c>
      <c r="H61" s="72">
        <f t="shared" ref="H61:AC61" si="36">IF(H$2=$F61,17.5,H60+0.25)</f>
        <v>26.75</v>
      </c>
      <c r="I61" s="72">
        <f t="shared" si="36"/>
        <v>28.5</v>
      </c>
      <c r="J61" s="72">
        <f t="shared" si="36"/>
        <v>29</v>
      </c>
      <c r="K61" s="72">
        <f t="shared" si="36"/>
        <v>21.75</v>
      </c>
      <c r="L61" s="72">
        <f t="shared" si="36"/>
        <v>22.75</v>
      </c>
      <c r="M61" s="72">
        <f t="shared" si="36"/>
        <v>23.75</v>
      </c>
      <c r="N61" s="72">
        <f t="shared" si="36"/>
        <v>29.5</v>
      </c>
      <c r="O61" s="72">
        <f t="shared" si="36"/>
        <v>22.75</v>
      </c>
      <c r="P61" s="72">
        <f t="shared" si="36"/>
        <v>25.75</v>
      </c>
      <c r="Q61" s="72">
        <f t="shared" si="36"/>
        <v>25.75</v>
      </c>
      <c r="R61" s="72">
        <f t="shared" si="36"/>
        <v>27.5</v>
      </c>
      <c r="S61" s="72">
        <f t="shared" si="36"/>
        <v>26.75</v>
      </c>
      <c r="T61" s="72">
        <f t="shared" si="36"/>
        <v>27.75</v>
      </c>
      <c r="U61" s="72">
        <f t="shared" si="36"/>
        <v>30.25</v>
      </c>
      <c r="V61" s="72">
        <f t="shared" si="36"/>
        <v>17.75</v>
      </c>
      <c r="W61" s="72">
        <f t="shared" si="36"/>
        <v>26.5</v>
      </c>
      <c r="X61" s="72">
        <f t="shared" si="36"/>
        <v>23.25</v>
      </c>
      <c r="Y61" s="59">
        <v>18</v>
      </c>
      <c r="Z61" s="72">
        <f t="shared" si="36"/>
        <v>19.75</v>
      </c>
      <c r="AA61" s="72">
        <f t="shared" si="36"/>
        <v>20.25</v>
      </c>
      <c r="AB61" s="72">
        <f t="shared" si="36"/>
        <v>27.5</v>
      </c>
      <c r="AC61" s="72">
        <f t="shared" si="36"/>
        <v>22</v>
      </c>
    </row>
    <row r="62" spans="1:29">
      <c r="B62" s="72">
        <f t="shared" si="4"/>
        <v>14.25</v>
      </c>
      <c r="D62" s="80" t="s">
        <v>60</v>
      </c>
      <c r="H62" s="72">
        <f t="shared" ref="H62:AC62" si="37">IF(H$2=$F62,17.5,H61+0.25)</f>
        <v>27</v>
      </c>
      <c r="I62" s="72">
        <f t="shared" si="37"/>
        <v>28.75</v>
      </c>
      <c r="J62" s="72">
        <f t="shared" si="37"/>
        <v>29.25</v>
      </c>
      <c r="K62" s="72">
        <f t="shared" si="37"/>
        <v>22</v>
      </c>
      <c r="L62" s="72">
        <f t="shared" si="37"/>
        <v>23</v>
      </c>
      <c r="M62" s="72">
        <f t="shared" si="37"/>
        <v>24</v>
      </c>
      <c r="N62" s="72">
        <f t="shared" si="37"/>
        <v>29.75</v>
      </c>
      <c r="O62" s="72">
        <f t="shared" si="37"/>
        <v>23</v>
      </c>
      <c r="P62" s="72">
        <f t="shared" si="37"/>
        <v>26</v>
      </c>
      <c r="Q62" s="72">
        <f t="shared" si="37"/>
        <v>26</v>
      </c>
      <c r="R62" s="72">
        <f t="shared" si="37"/>
        <v>27.75</v>
      </c>
      <c r="S62" s="72">
        <f t="shared" si="37"/>
        <v>27</v>
      </c>
      <c r="T62" s="72">
        <f t="shared" si="37"/>
        <v>28</v>
      </c>
      <c r="U62" s="72">
        <f t="shared" si="37"/>
        <v>30.5</v>
      </c>
      <c r="V62" s="72">
        <f t="shared" si="37"/>
        <v>18</v>
      </c>
      <c r="W62" s="72">
        <f t="shared" si="37"/>
        <v>26.75</v>
      </c>
      <c r="X62" s="72">
        <f t="shared" si="37"/>
        <v>23.5</v>
      </c>
      <c r="Y62" s="72">
        <f t="shared" si="37"/>
        <v>18.25</v>
      </c>
      <c r="Z62" s="72">
        <f t="shared" si="37"/>
        <v>20</v>
      </c>
      <c r="AA62" s="72">
        <f t="shared" si="37"/>
        <v>20.5</v>
      </c>
      <c r="AB62" s="72">
        <f t="shared" si="37"/>
        <v>27.75</v>
      </c>
      <c r="AC62" s="72">
        <f t="shared" si="37"/>
        <v>22.25</v>
      </c>
    </row>
    <row r="63" spans="1:29">
      <c r="B63" s="72">
        <f t="shared" si="4"/>
        <v>14.5</v>
      </c>
      <c r="D63" s="80" t="s">
        <v>60</v>
      </c>
      <c r="H63" s="72">
        <f t="shared" ref="H63:AC63" si="38">IF(H$2=$F63,17.5,H62+0.25)</f>
        <v>27.25</v>
      </c>
      <c r="I63" s="72">
        <f t="shared" si="38"/>
        <v>29</v>
      </c>
      <c r="J63" s="72">
        <f t="shared" si="38"/>
        <v>29.5</v>
      </c>
      <c r="K63" s="72">
        <f t="shared" si="38"/>
        <v>22.25</v>
      </c>
      <c r="L63" s="72">
        <f t="shared" si="38"/>
        <v>23.25</v>
      </c>
      <c r="M63" s="72">
        <f t="shared" si="38"/>
        <v>24.25</v>
      </c>
      <c r="N63" s="72">
        <f t="shared" si="38"/>
        <v>30</v>
      </c>
      <c r="O63" s="72">
        <f t="shared" si="38"/>
        <v>23.25</v>
      </c>
      <c r="P63" s="72">
        <f t="shared" si="38"/>
        <v>26.25</v>
      </c>
      <c r="Q63" s="72">
        <f t="shared" si="38"/>
        <v>26.25</v>
      </c>
      <c r="R63" s="72">
        <f t="shared" si="38"/>
        <v>28</v>
      </c>
      <c r="S63" s="72">
        <f t="shared" si="38"/>
        <v>27.25</v>
      </c>
      <c r="T63" s="72">
        <f t="shared" si="38"/>
        <v>28.25</v>
      </c>
      <c r="U63" s="72">
        <f t="shared" si="38"/>
        <v>30.75</v>
      </c>
      <c r="V63" s="72">
        <f t="shared" si="38"/>
        <v>18.25</v>
      </c>
      <c r="W63" s="72">
        <f t="shared" si="38"/>
        <v>27</v>
      </c>
      <c r="X63" s="72">
        <f t="shared" si="38"/>
        <v>23.75</v>
      </c>
      <c r="Y63" s="72">
        <f t="shared" si="38"/>
        <v>18.5</v>
      </c>
      <c r="Z63" s="72">
        <f t="shared" si="38"/>
        <v>20.25</v>
      </c>
      <c r="AA63" s="72">
        <f t="shared" si="38"/>
        <v>20.75</v>
      </c>
      <c r="AB63" s="72">
        <f t="shared" si="38"/>
        <v>28</v>
      </c>
      <c r="AC63" s="72">
        <f t="shared" si="38"/>
        <v>22.5</v>
      </c>
    </row>
    <row r="64" spans="1:29">
      <c r="B64" s="72">
        <f t="shared" si="4"/>
        <v>14.75</v>
      </c>
      <c r="D64" s="80" t="s">
        <v>60</v>
      </c>
      <c r="H64" s="72">
        <f t="shared" ref="H64:AC64" si="39">IF(H$2=$F64,17.5,H63+0.25)</f>
        <v>27.5</v>
      </c>
      <c r="I64" s="72">
        <f t="shared" si="39"/>
        <v>29.25</v>
      </c>
      <c r="J64" s="72">
        <f t="shared" si="39"/>
        <v>29.75</v>
      </c>
      <c r="K64" s="72">
        <f t="shared" si="39"/>
        <v>22.5</v>
      </c>
      <c r="L64" s="72">
        <f t="shared" si="39"/>
        <v>23.5</v>
      </c>
      <c r="M64" s="72">
        <f t="shared" si="39"/>
        <v>24.5</v>
      </c>
      <c r="N64" s="72">
        <f t="shared" si="39"/>
        <v>30.25</v>
      </c>
      <c r="O64" s="72">
        <f t="shared" si="39"/>
        <v>23.5</v>
      </c>
      <c r="P64" s="72">
        <f t="shared" si="39"/>
        <v>26.5</v>
      </c>
      <c r="Q64" s="72">
        <f t="shared" si="39"/>
        <v>26.5</v>
      </c>
      <c r="R64" s="72">
        <f t="shared" si="39"/>
        <v>28.25</v>
      </c>
      <c r="S64" s="72">
        <f t="shared" si="39"/>
        <v>27.5</v>
      </c>
      <c r="T64" s="72">
        <f t="shared" si="39"/>
        <v>28.5</v>
      </c>
      <c r="U64" s="72">
        <f t="shared" si="39"/>
        <v>31</v>
      </c>
      <c r="V64" s="72">
        <f t="shared" si="39"/>
        <v>18.5</v>
      </c>
      <c r="W64" s="72">
        <f t="shared" si="39"/>
        <v>27.25</v>
      </c>
      <c r="X64" s="72">
        <f t="shared" si="39"/>
        <v>24</v>
      </c>
      <c r="Y64" s="72">
        <f t="shared" si="39"/>
        <v>18.75</v>
      </c>
      <c r="Z64" s="72">
        <f t="shared" si="39"/>
        <v>20.5</v>
      </c>
      <c r="AA64" s="72">
        <f t="shared" si="39"/>
        <v>21</v>
      </c>
      <c r="AB64" s="72">
        <f t="shared" si="39"/>
        <v>28.25</v>
      </c>
      <c r="AC64" s="72">
        <f t="shared" si="39"/>
        <v>22.75</v>
      </c>
    </row>
    <row r="65" spans="1:29">
      <c r="A65" s="80" t="s">
        <v>81</v>
      </c>
      <c r="B65" s="72">
        <f t="shared" si="4"/>
        <v>15</v>
      </c>
      <c r="D65" s="80" t="s">
        <v>59</v>
      </c>
      <c r="F65" s="80" t="s">
        <v>130</v>
      </c>
      <c r="H65" s="72">
        <f t="shared" ref="H65:AC65" si="40">IF(H$2=$F65,17.5,H64+0.25)</f>
        <v>27.75</v>
      </c>
      <c r="I65" s="72">
        <f t="shared" si="40"/>
        <v>29.5</v>
      </c>
      <c r="J65" s="72">
        <f t="shared" si="40"/>
        <v>30</v>
      </c>
      <c r="K65" s="72">
        <f t="shared" si="40"/>
        <v>22.75</v>
      </c>
      <c r="L65" s="72">
        <f t="shared" si="40"/>
        <v>23.75</v>
      </c>
      <c r="M65" s="72">
        <f t="shared" si="40"/>
        <v>24.75</v>
      </c>
      <c r="N65" s="72">
        <f t="shared" si="40"/>
        <v>30.5</v>
      </c>
      <c r="O65" s="72">
        <f t="shared" si="40"/>
        <v>23.75</v>
      </c>
      <c r="P65" s="72">
        <f t="shared" si="40"/>
        <v>26.75</v>
      </c>
      <c r="Q65" s="72">
        <f t="shared" si="40"/>
        <v>26.75</v>
      </c>
      <c r="R65" s="72">
        <f t="shared" si="40"/>
        <v>28.5</v>
      </c>
      <c r="S65" s="72">
        <f t="shared" si="40"/>
        <v>17.5</v>
      </c>
      <c r="T65" s="72">
        <f t="shared" si="40"/>
        <v>28.75</v>
      </c>
      <c r="U65" s="72">
        <f t="shared" si="40"/>
        <v>31.25</v>
      </c>
      <c r="V65" s="72">
        <f t="shared" si="40"/>
        <v>18.75</v>
      </c>
      <c r="W65" s="72">
        <f t="shared" si="40"/>
        <v>27.5</v>
      </c>
      <c r="X65" s="72">
        <f t="shared" si="40"/>
        <v>24.25</v>
      </c>
      <c r="Y65" s="72">
        <f t="shared" si="40"/>
        <v>19</v>
      </c>
      <c r="Z65" s="72">
        <f t="shared" si="40"/>
        <v>20.75</v>
      </c>
      <c r="AA65" s="72">
        <f t="shared" si="40"/>
        <v>21.25</v>
      </c>
      <c r="AB65" s="72">
        <f t="shared" si="40"/>
        <v>28.5</v>
      </c>
      <c r="AC65" s="72">
        <f t="shared" si="40"/>
        <v>23</v>
      </c>
    </row>
    <row r="66" spans="1:29" ht="13.5" thickBot="1">
      <c r="B66" s="72">
        <f t="shared" si="4"/>
        <v>15.25</v>
      </c>
      <c r="D66" s="80" t="s">
        <v>59</v>
      </c>
      <c r="H66" s="72">
        <f t="shared" ref="H66:AC66" si="41">IF(H$2=$F66,17.5,H65+0.25)</f>
        <v>28</v>
      </c>
      <c r="I66" s="72">
        <f t="shared" si="41"/>
        <v>29.75</v>
      </c>
      <c r="J66" s="72">
        <f t="shared" si="41"/>
        <v>30.25</v>
      </c>
      <c r="K66" s="72">
        <f t="shared" si="41"/>
        <v>23</v>
      </c>
      <c r="L66" s="72">
        <f t="shared" si="41"/>
        <v>24</v>
      </c>
      <c r="M66" s="72">
        <f t="shared" si="41"/>
        <v>25</v>
      </c>
      <c r="N66" s="72">
        <f t="shared" si="41"/>
        <v>30.75</v>
      </c>
      <c r="O66" s="72">
        <f t="shared" si="41"/>
        <v>24</v>
      </c>
      <c r="P66" s="72">
        <f t="shared" si="41"/>
        <v>27</v>
      </c>
      <c r="Q66" s="72">
        <f t="shared" si="41"/>
        <v>27</v>
      </c>
      <c r="R66" s="72">
        <f t="shared" si="41"/>
        <v>28.75</v>
      </c>
      <c r="S66" s="72">
        <f t="shared" si="41"/>
        <v>17.75</v>
      </c>
      <c r="T66" s="72">
        <f t="shared" si="41"/>
        <v>29</v>
      </c>
      <c r="U66" s="72">
        <f t="shared" si="41"/>
        <v>31.5</v>
      </c>
      <c r="V66" s="72">
        <f t="shared" si="41"/>
        <v>19</v>
      </c>
      <c r="W66" s="72">
        <f t="shared" si="41"/>
        <v>27.75</v>
      </c>
      <c r="X66" s="72">
        <f t="shared" si="41"/>
        <v>24.5</v>
      </c>
      <c r="Y66" s="72">
        <f t="shared" si="41"/>
        <v>19.25</v>
      </c>
      <c r="Z66" s="72">
        <f t="shared" si="41"/>
        <v>21</v>
      </c>
      <c r="AA66" s="72">
        <f t="shared" si="41"/>
        <v>21.5</v>
      </c>
      <c r="AB66" s="72">
        <f t="shared" si="41"/>
        <v>28.75</v>
      </c>
      <c r="AC66" s="72">
        <f t="shared" si="41"/>
        <v>23.25</v>
      </c>
    </row>
    <row r="67" spans="1:29" s="113" customFormat="1" ht="13.5" thickBot="1">
      <c r="A67" s="109"/>
      <c r="B67" s="110">
        <f t="shared" si="4"/>
        <v>15.5</v>
      </c>
      <c r="C67" s="111"/>
      <c r="D67" s="112" t="s">
        <v>59</v>
      </c>
      <c r="E67" s="111"/>
      <c r="F67" s="112"/>
      <c r="G67" s="111"/>
      <c r="H67" s="110">
        <f t="shared" ref="H67:AC67" si="42">IF(H$2=$F67,17.5,H66+0.25)</f>
        <v>28.25</v>
      </c>
      <c r="I67" s="110">
        <f t="shared" si="42"/>
        <v>30</v>
      </c>
      <c r="J67" s="110">
        <f t="shared" si="42"/>
        <v>30.5</v>
      </c>
      <c r="K67" s="110">
        <f t="shared" si="42"/>
        <v>23.25</v>
      </c>
      <c r="L67" s="110">
        <f t="shared" si="42"/>
        <v>24.25</v>
      </c>
      <c r="M67" s="110">
        <f t="shared" si="42"/>
        <v>25.25</v>
      </c>
      <c r="N67" s="110">
        <f t="shared" si="42"/>
        <v>31</v>
      </c>
      <c r="O67" s="110">
        <f t="shared" si="42"/>
        <v>24.25</v>
      </c>
      <c r="P67" s="110">
        <f t="shared" si="42"/>
        <v>27.25</v>
      </c>
      <c r="Q67" s="110">
        <f t="shared" si="42"/>
        <v>27.25</v>
      </c>
      <c r="R67" s="110">
        <f t="shared" si="42"/>
        <v>29</v>
      </c>
      <c r="S67" s="110">
        <f t="shared" si="42"/>
        <v>18</v>
      </c>
      <c r="T67" s="110">
        <f t="shared" si="42"/>
        <v>29.25</v>
      </c>
      <c r="U67" s="110">
        <f t="shared" si="42"/>
        <v>31.75</v>
      </c>
      <c r="V67" s="110">
        <f t="shared" si="42"/>
        <v>19.25</v>
      </c>
      <c r="W67" s="110">
        <f t="shared" si="42"/>
        <v>28</v>
      </c>
      <c r="X67" s="110">
        <f t="shared" si="42"/>
        <v>24.75</v>
      </c>
      <c r="Y67" s="110">
        <f t="shared" si="42"/>
        <v>19.5</v>
      </c>
      <c r="Z67" s="110">
        <f t="shared" si="42"/>
        <v>21.25</v>
      </c>
      <c r="AA67" s="110">
        <f t="shared" si="42"/>
        <v>21.75</v>
      </c>
      <c r="AB67" s="110">
        <f t="shared" si="42"/>
        <v>29</v>
      </c>
      <c r="AC67" s="110">
        <f t="shared" si="42"/>
        <v>23.5</v>
      </c>
    </row>
    <row r="68" spans="1:29">
      <c r="B68" s="72">
        <f t="shared" si="4"/>
        <v>15.75</v>
      </c>
      <c r="D68" s="80" t="s">
        <v>59</v>
      </c>
      <c r="H68" s="72">
        <f t="shared" ref="H68:AC68" si="43">IF(H$2=$F68,17.5,H67+0.25)</f>
        <v>28.5</v>
      </c>
      <c r="I68" s="72">
        <f t="shared" si="43"/>
        <v>30.25</v>
      </c>
      <c r="J68" s="72">
        <f t="shared" si="43"/>
        <v>30.75</v>
      </c>
      <c r="K68" s="72">
        <f t="shared" si="43"/>
        <v>23.5</v>
      </c>
      <c r="L68" s="72">
        <f t="shared" si="43"/>
        <v>24.5</v>
      </c>
      <c r="M68" s="72">
        <f t="shared" si="43"/>
        <v>25.5</v>
      </c>
      <c r="N68" s="72">
        <f t="shared" si="43"/>
        <v>31.25</v>
      </c>
      <c r="O68" s="72">
        <f t="shared" si="43"/>
        <v>24.5</v>
      </c>
      <c r="P68" s="72">
        <f t="shared" si="43"/>
        <v>27.5</v>
      </c>
      <c r="Q68" s="72">
        <f t="shared" si="43"/>
        <v>27.5</v>
      </c>
      <c r="R68" s="72">
        <f t="shared" si="43"/>
        <v>29.25</v>
      </c>
      <c r="S68" s="72">
        <f t="shared" si="43"/>
        <v>18.25</v>
      </c>
      <c r="T68" s="72">
        <f t="shared" si="43"/>
        <v>29.5</v>
      </c>
      <c r="U68" s="72">
        <f t="shared" si="43"/>
        <v>32</v>
      </c>
      <c r="V68" s="72">
        <f t="shared" si="43"/>
        <v>19.5</v>
      </c>
      <c r="W68" s="72">
        <f t="shared" si="43"/>
        <v>28.25</v>
      </c>
      <c r="X68" s="72">
        <f t="shared" si="43"/>
        <v>25</v>
      </c>
      <c r="Y68" s="72">
        <f t="shared" si="43"/>
        <v>19.75</v>
      </c>
      <c r="Z68" s="72">
        <f t="shared" si="43"/>
        <v>21.5</v>
      </c>
      <c r="AA68" s="72">
        <f t="shared" si="43"/>
        <v>22</v>
      </c>
      <c r="AB68" s="72">
        <f t="shared" si="43"/>
        <v>29.25</v>
      </c>
      <c r="AC68" s="72">
        <f t="shared" si="43"/>
        <v>23.75</v>
      </c>
    </row>
    <row r="69" spans="1:29">
      <c r="A69" s="80" t="s">
        <v>82</v>
      </c>
      <c r="B69" s="72">
        <f t="shared" si="4"/>
        <v>16</v>
      </c>
      <c r="D69" s="80" t="s">
        <v>59</v>
      </c>
      <c r="H69" s="72">
        <f t="shared" ref="H69:AC69" si="44">IF(H$2=$F69,17.5,H68+0.25)</f>
        <v>28.75</v>
      </c>
      <c r="I69" s="72">
        <f t="shared" si="44"/>
        <v>30.5</v>
      </c>
      <c r="J69" s="72">
        <f t="shared" si="44"/>
        <v>31</v>
      </c>
      <c r="K69" s="72">
        <f t="shared" si="44"/>
        <v>23.75</v>
      </c>
      <c r="L69" s="72">
        <f t="shared" si="44"/>
        <v>24.75</v>
      </c>
      <c r="M69" s="72">
        <f t="shared" si="44"/>
        <v>25.75</v>
      </c>
      <c r="N69" s="72">
        <f t="shared" si="44"/>
        <v>31.5</v>
      </c>
      <c r="O69" s="72">
        <f t="shared" si="44"/>
        <v>24.75</v>
      </c>
      <c r="P69" s="72">
        <f t="shared" si="44"/>
        <v>27.75</v>
      </c>
      <c r="Q69" s="72">
        <f t="shared" si="44"/>
        <v>27.75</v>
      </c>
      <c r="R69" s="72">
        <f t="shared" si="44"/>
        <v>29.5</v>
      </c>
      <c r="S69" s="72">
        <f t="shared" si="44"/>
        <v>18.5</v>
      </c>
      <c r="T69" s="72">
        <f t="shared" si="44"/>
        <v>29.75</v>
      </c>
      <c r="U69" s="72">
        <f t="shared" si="44"/>
        <v>32.25</v>
      </c>
      <c r="V69" s="72">
        <f t="shared" si="44"/>
        <v>19.75</v>
      </c>
      <c r="W69" s="72">
        <f t="shared" si="44"/>
        <v>28.5</v>
      </c>
      <c r="X69" s="72">
        <f t="shared" si="44"/>
        <v>25.25</v>
      </c>
      <c r="Y69" s="72">
        <f t="shared" si="44"/>
        <v>20</v>
      </c>
      <c r="Z69" s="72">
        <f t="shared" si="44"/>
        <v>21.75</v>
      </c>
      <c r="AA69" s="72">
        <f t="shared" si="44"/>
        <v>22.25</v>
      </c>
      <c r="AB69" s="72">
        <f t="shared" si="44"/>
        <v>29.5</v>
      </c>
      <c r="AC69" s="72">
        <f t="shared" si="44"/>
        <v>24</v>
      </c>
    </row>
    <row r="70" spans="1:29">
      <c r="B70" s="72">
        <f t="shared" ref="B70:B133" si="45">B69+0.25</f>
        <v>16.25</v>
      </c>
      <c r="D70" s="80" t="s">
        <v>59</v>
      </c>
      <c r="H70" s="72">
        <f t="shared" ref="H70:AC70" si="46">IF(H$2=$F70,17.5,H69+0.25)</f>
        <v>29</v>
      </c>
      <c r="I70" s="72">
        <f t="shared" si="46"/>
        <v>30.75</v>
      </c>
      <c r="J70" s="72">
        <f t="shared" si="46"/>
        <v>31.25</v>
      </c>
      <c r="K70" s="72">
        <f t="shared" si="46"/>
        <v>24</v>
      </c>
      <c r="L70" s="72">
        <f t="shared" si="46"/>
        <v>25</v>
      </c>
      <c r="M70" s="72">
        <f t="shared" si="46"/>
        <v>26</v>
      </c>
      <c r="N70" s="72">
        <f t="shared" si="46"/>
        <v>31.75</v>
      </c>
      <c r="O70" s="72">
        <f t="shared" si="46"/>
        <v>25</v>
      </c>
      <c r="P70" s="72">
        <f t="shared" si="46"/>
        <v>28</v>
      </c>
      <c r="Q70" s="72">
        <f t="shared" si="46"/>
        <v>28</v>
      </c>
      <c r="R70" s="72">
        <f t="shared" si="46"/>
        <v>29.75</v>
      </c>
      <c r="S70" s="72">
        <f t="shared" si="46"/>
        <v>18.75</v>
      </c>
      <c r="T70" s="72">
        <f t="shared" si="46"/>
        <v>30</v>
      </c>
      <c r="U70" s="72">
        <f t="shared" si="46"/>
        <v>32.5</v>
      </c>
      <c r="V70" s="72">
        <f t="shared" si="46"/>
        <v>20</v>
      </c>
      <c r="W70" s="72">
        <f t="shared" si="46"/>
        <v>28.75</v>
      </c>
      <c r="X70" s="72">
        <f t="shared" si="46"/>
        <v>25.5</v>
      </c>
      <c r="Y70" s="72">
        <f t="shared" si="46"/>
        <v>20.25</v>
      </c>
      <c r="Z70" s="72">
        <f t="shared" si="46"/>
        <v>22</v>
      </c>
      <c r="AA70" s="72">
        <f t="shared" si="46"/>
        <v>22.5</v>
      </c>
      <c r="AB70" s="72">
        <f t="shared" si="46"/>
        <v>29.75</v>
      </c>
      <c r="AC70" s="72">
        <f t="shared" si="46"/>
        <v>24.25</v>
      </c>
    </row>
    <row r="71" spans="1:29">
      <c r="B71" s="72">
        <f t="shared" si="45"/>
        <v>16.5</v>
      </c>
      <c r="D71" s="80" t="s">
        <v>59</v>
      </c>
      <c r="F71" s="80" t="s">
        <v>138</v>
      </c>
      <c r="H71" s="72">
        <f t="shared" ref="H71:AC71" si="47">IF(H$2=$F71,17.5,H70+0.25)</f>
        <v>29.25</v>
      </c>
      <c r="I71" s="72">
        <f t="shared" si="47"/>
        <v>31</v>
      </c>
      <c r="J71" s="72">
        <f t="shared" si="47"/>
        <v>31.5</v>
      </c>
      <c r="K71" s="72">
        <f t="shared" si="47"/>
        <v>24.25</v>
      </c>
      <c r="L71" s="72">
        <f t="shared" si="47"/>
        <v>25.25</v>
      </c>
      <c r="M71" s="72">
        <f t="shared" si="47"/>
        <v>26.25</v>
      </c>
      <c r="N71" s="72">
        <f t="shared" si="47"/>
        <v>32</v>
      </c>
      <c r="O71" s="72">
        <f t="shared" si="47"/>
        <v>25.25</v>
      </c>
      <c r="P71" s="72">
        <f t="shared" si="47"/>
        <v>28.25</v>
      </c>
      <c r="Q71" s="72">
        <f t="shared" si="47"/>
        <v>28.25</v>
      </c>
      <c r="R71" s="72">
        <f t="shared" si="47"/>
        <v>30</v>
      </c>
      <c r="S71" s="72">
        <f t="shared" si="47"/>
        <v>19</v>
      </c>
      <c r="T71" s="72">
        <f t="shared" si="47"/>
        <v>17.5</v>
      </c>
      <c r="U71" s="72">
        <f t="shared" si="47"/>
        <v>32.75</v>
      </c>
      <c r="V71" s="72">
        <f t="shared" si="47"/>
        <v>20.25</v>
      </c>
      <c r="W71" s="72">
        <f t="shared" si="47"/>
        <v>29</v>
      </c>
      <c r="X71" s="72">
        <f t="shared" si="47"/>
        <v>25.75</v>
      </c>
      <c r="Y71" s="72">
        <f t="shared" si="47"/>
        <v>20.5</v>
      </c>
      <c r="Z71" s="72">
        <f t="shared" si="47"/>
        <v>22.25</v>
      </c>
      <c r="AA71" s="72">
        <f t="shared" si="47"/>
        <v>22.75</v>
      </c>
      <c r="AB71" s="72">
        <f t="shared" si="47"/>
        <v>30</v>
      </c>
      <c r="AC71" s="72">
        <f t="shared" si="47"/>
        <v>24.5</v>
      </c>
    </row>
    <row r="72" spans="1:29">
      <c r="B72" s="72">
        <f t="shared" si="45"/>
        <v>16.75</v>
      </c>
      <c r="D72" s="80" t="s">
        <v>74</v>
      </c>
      <c r="H72" s="72">
        <f t="shared" ref="H72:AC72" si="48">IF(H$2=$F72,17.5,H71+0.25)</f>
        <v>29.5</v>
      </c>
      <c r="I72" s="72">
        <f t="shared" si="48"/>
        <v>31.25</v>
      </c>
      <c r="J72" s="72">
        <f t="shared" si="48"/>
        <v>31.75</v>
      </c>
      <c r="K72" s="72">
        <f t="shared" si="48"/>
        <v>24.5</v>
      </c>
      <c r="L72" s="72">
        <f t="shared" si="48"/>
        <v>25.5</v>
      </c>
      <c r="M72" s="72">
        <f t="shared" si="48"/>
        <v>26.5</v>
      </c>
      <c r="N72" s="72">
        <f t="shared" si="48"/>
        <v>32.25</v>
      </c>
      <c r="O72" s="72">
        <f t="shared" si="48"/>
        <v>25.5</v>
      </c>
      <c r="P72" s="72">
        <f t="shared" si="48"/>
        <v>28.5</v>
      </c>
      <c r="Q72" s="72">
        <f t="shared" si="48"/>
        <v>28.5</v>
      </c>
      <c r="R72" s="72">
        <f t="shared" si="48"/>
        <v>30.25</v>
      </c>
      <c r="S72" s="72">
        <f t="shared" si="48"/>
        <v>19.25</v>
      </c>
      <c r="T72" s="72">
        <f t="shared" si="48"/>
        <v>17.75</v>
      </c>
      <c r="U72" s="72">
        <f t="shared" si="48"/>
        <v>33</v>
      </c>
      <c r="V72" s="72">
        <f t="shared" si="48"/>
        <v>20.5</v>
      </c>
      <c r="W72" s="72">
        <f t="shared" si="48"/>
        <v>29.25</v>
      </c>
      <c r="X72" s="72">
        <f t="shared" si="48"/>
        <v>26</v>
      </c>
      <c r="Y72" s="72">
        <f t="shared" si="48"/>
        <v>20.75</v>
      </c>
      <c r="Z72" s="72">
        <f t="shared" si="48"/>
        <v>22.5</v>
      </c>
      <c r="AA72" s="72">
        <f t="shared" si="48"/>
        <v>23</v>
      </c>
      <c r="AB72" s="72">
        <f t="shared" si="48"/>
        <v>30.25</v>
      </c>
      <c r="AC72" s="72">
        <f t="shared" si="48"/>
        <v>24.75</v>
      </c>
    </row>
    <row r="73" spans="1:29">
      <c r="A73" s="80" t="s">
        <v>83</v>
      </c>
      <c r="B73" s="72">
        <f t="shared" si="45"/>
        <v>17</v>
      </c>
      <c r="D73" s="80" t="s">
        <v>74</v>
      </c>
      <c r="F73" s="80" t="s">
        <v>134</v>
      </c>
      <c r="H73" s="72">
        <f t="shared" ref="H73:AC73" si="49">IF(H$2=$F73,17.5,H72+0.25)</f>
        <v>29.75</v>
      </c>
      <c r="I73" s="72">
        <f t="shared" si="49"/>
        <v>31.5</v>
      </c>
      <c r="J73" s="72">
        <f t="shared" si="49"/>
        <v>32</v>
      </c>
      <c r="K73" s="72">
        <f t="shared" si="49"/>
        <v>24.75</v>
      </c>
      <c r="L73" s="72">
        <f t="shared" si="49"/>
        <v>25.75</v>
      </c>
      <c r="M73" s="72">
        <f t="shared" si="49"/>
        <v>26.75</v>
      </c>
      <c r="N73" s="72">
        <f t="shared" si="49"/>
        <v>32.5</v>
      </c>
      <c r="O73" s="72">
        <f t="shared" si="49"/>
        <v>25.75</v>
      </c>
      <c r="P73" s="72">
        <f t="shared" si="49"/>
        <v>28.75</v>
      </c>
      <c r="Q73" s="72">
        <f t="shared" si="49"/>
        <v>28.75</v>
      </c>
      <c r="R73" s="72">
        <f t="shared" si="49"/>
        <v>30.5</v>
      </c>
      <c r="S73" s="72">
        <f t="shared" si="49"/>
        <v>19.5</v>
      </c>
      <c r="T73" s="72">
        <f t="shared" si="49"/>
        <v>18</v>
      </c>
      <c r="U73" s="72">
        <f t="shared" si="49"/>
        <v>17.5</v>
      </c>
      <c r="V73" s="72">
        <f t="shared" si="49"/>
        <v>20.75</v>
      </c>
      <c r="W73" s="72">
        <f t="shared" si="49"/>
        <v>29.5</v>
      </c>
      <c r="X73" s="72">
        <f t="shared" si="49"/>
        <v>26.25</v>
      </c>
      <c r="Y73" s="72">
        <f t="shared" si="49"/>
        <v>21</v>
      </c>
      <c r="Z73" s="72">
        <f t="shared" si="49"/>
        <v>22.75</v>
      </c>
      <c r="AA73" s="72">
        <f t="shared" si="49"/>
        <v>23.25</v>
      </c>
      <c r="AB73" s="72">
        <f t="shared" si="49"/>
        <v>30.5</v>
      </c>
      <c r="AC73" s="72">
        <f t="shared" si="49"/>
        <v>25</v>
      </c>
    </row>
    <row r="74" spans="1:29">
      <c r="B74" s="72">
        <f t="shared" si="45"/>
        <v>17.25</v>
      </c>
      <c r="D74" s="80" t="s">
        <v>74</v>
      </c>
      <c r="H74" s="72">
        <f t="shared" ref="H74:AC74" si="50">IF(H$2=$F74,17.5,H73+0.25)</f>
        <v>30</v>
      </c>
      <c r="I74" s="72">
        <f t="shared" si="50"/>
        <v>31.75</v>
      </c>
      <c r="J74" s="72">
        <f t="shared" si="50"/>
        <v>32.25</v>
      </c>
      <c r="K74" s="72">
        <f t="shared" si="50"/>
        <v>25</v>
      </c>
      <c r="L74" s="72">
        <f t="shared" si="50"/>
        <v>26</v>
      </c>
      <c r="M74" s="72">
        <f t="shared" si="50"/>
        <v>27</v>
      </c>
      <c r="N74" s="72">
        <f t="shared" si="50"/>
        <v>32.75</v>
      </c>
      <c r="O74" s="72">
        <f t="shared" si="50"/>
        <v>26</v>
      </c>
      <c r="P74" s="72">
        <f t="shared" si="50"/>
        <v>29</v>
      </c>
      <c r="Q74" s="72">
        <f t="shared" si="50"/>
        <v>29</v>
      </c>
      <c r="R74" s="72">
        <f t="shared" si="50"/>
        <v>30.75</v>
      </c>
      <c r="S74" s="72">
        <f t="shared" si="50"/>
        <v>19.75</v>
      </c>
      <c r="T74" s="72">
        <f t="shared" si="50"/>
        <v>18.25</v>
      </c>
      <c r="U74" s="72">
        <f t="shared" si="50"/>
        <v>17.75</v>
      </c>
      <c r="V74" s="72">
        <f t="shared" si="50"/>
        <v>21</v>
      </c>
      <c r="W74" s="72">
        <f t="shared" si="50"/>
        <v>29.75</v>
      </c>
      <c r="X74" s="72">
        <f t="shared" si="50"/>
        <v>26.5</v>
      </c>
      <c r="Y74" s="72">
        <f t="shared" si="50"/>
        <v>21.25</v>
      </c>
      <c r="Z74" s="72">
        <f t="shared" si="50"/>
        <v>23</v>
      </c>
      <c r="AA74" s="72">
        <f t="shared" si="50"/>
        <v>23.5</v>
      </c>
      <c r="AB74" s="72">
        <f t="shared" si="50"/>
        <v>30.75</v>
      </c>
      <c r="AC74" s="72">
        <f t="shared" si="50"/>
        <v>25.25</v>
      </c>
    </row>
    <row r="75" spans="1:29">
      <c r="B75" s="72">
        <f t="shared" si="45"/>
        <v>17.5</v>
      </c>
      <c r="D75" s="80" t="s">
        <v>74</v>
      </c>
      <c r="F75" s="80" t="s">
        <v>131</v>
      </c>
      <c r="H75" s="72">
        <f t="shared" ref="H75:AC75" si="51">IF(H$2=$F75,17.5,H74+0.25)</f>
        <v>30.25</v>
      </c>
      <c r="I75" s="72">
        <f t="shared" si="51"/>
        <v>32</v>
      </c>
      <c r="J75" s="72">
        <f t="shared" si="51"/>
        <v>32.5</v>
      </c>
      <c r="K75" s="72">
        <f t="shared" si="51"/>
        <v>25.25</v>
      </c>
      <c r="L75" s="72">
        <f t="shared" si="51"/>
        <v>26.25</v>
      </c>
      <c r="M75" s="72">
        <f t="shared" si="51"/>
        <v>27.25</v>
      </c>
      <c r="N75" s="72">
        <f t="shared" si="51"/>
        <v>33</v>
      </c>
      <c r="O75" s="72">
        <f t="shared" si="51"/>
        <v>26.25</v>
      </c>
      <c r="P75" s="72">
        <f t="shared" si="51"/>
        <v>29.25</v>
      </c>
      <c r="Q75" s="72">
        <f t="shared" si="51"/>
        <v>29.25</v>
      </c>
      <c r="R75" s="72">
        <f t="shared" si="51"/>
        <v>31</v>
      </c>
      <c r="S75" s="72">
        <f t="shared" si="51"/>
        <v>20</v>
      </c>
      <c r="T75" s="72">
        <f t="shared" si="51"/>
        <v>18.5</v>
      </c>
      <c r="U75" s="72">
        <f t="shared" si="51"/>
        <v>18</v>
      </c>
      <c r="V75" s="72">
        <f t="shared" si="51"/>
        <v>21.25</v>
      </c>
      <c r="W75" s="72">
        <f t="shared" si="51"/>
        <v>17.5</v>
      </c>
      <c r="X75" s="72">
        <f t="shared" si="51"/>
        <v>26.75</v>
      </c>
      <c r="Y75" s="72">
        <f t="shared" si="51"/>
        <v>21.5</v>
      </c>
      <c r="Z75" s="72">
        <f t="shared" si="51"/>
        <v>23.25</v>
      </c>
      <c r="AA75" s="72">
        <f t="shared" si="51"/>
        <v>23.75</v>
      </c>
      <c r="AB75" s="72">
        <f t="shared" si="51"/>
        <v>31</v>
      </c>
      <c r="AC75" s="72">
        <f t="shared" si="51"/>
        <v>25.5</v>
      </c>
    </row>
    <row r="76" spans="1:29">
      <c r="B76" s="72">
        <f t="shared" si="45"/>
        <v>17.75</v>
      </c>
      <c r="D76" s="80" t="s">
        <v>74</v>
      </c>
      <c r="H76" s="72">
        <f t="shared" ref="H76:AC76" si="52">IF(H$2=$F76,17.5,H75+0.25)</f>
        <v>30.5</v>
      </c>
      <c r="I76" s="72">
        <f t="shared" si="52"/>
        <v>32.25</v>
      </c>
      <c r="J76" s="72">
        <f t="shared" si="52"/>
        <v>32.75</v>
      </c>
      <c r="K76" s="72">
        <f t="shared" si="52"/>
        <v>25.5</v>
      </c>
      <c r="L76" s="72">
        <f t="shared" si="52"/>
        <v>26.5</v>
      </c>
      <c r="M76" s="72">
        <f t="shared" si="52"/>
        <v>27.5</v>
      </c>
      <c r="N76" s="72">
        <f t="shared" si="52"/>
        <v>33.25</v>
      </c>
      <c r="O76" s="72">
        <f t="shared" si="52"/>
        <v>26.5</v>
      </c>
      <c r="P76" s="72">
        <f t="shared" si="52"/>
        <v>29.5</v>
      </c>
      <c r="Q76" s="72">
        <f t="shared" si="52"/>
        <v>29.5</v>
      </c>
      <c r="R76" s="72">
        <f t="shared" si="52"/>
        <v>31.25</v>
      </c>
      <c r="S76" s="72">
        <f t="shared" si="52"/>
        <v>20.25</v>
      </c>
      <c r="T76" s="72">
        <f t="shared" si="52"/>
        <v>18.75</v>
      </c>
      <c r="U76" s="72">
        <f t="shared" si="52"/>
        <v>18.25</v>
      </c>
      <c r="V76" s="72">
        <f t="shared" si="52"/>
        <v>21.5</v>
      </c>
      <c r="W76" s="72">
        <f t="shared" si="52"/>
        <v>17.75</v>
      </c>
      <c r="X76" s="72">
        <f t="shared" si="52"/>
        <v>27</v>
      </c>
      <c r="Y76" s="72">
        <f t="shared" si="52"/>
        <v>21.75</v>
      </c>
      <c r="Z76" s="72">
        <f t="shared" si="52"/>
        <v>23.5</v>
      </c>
      <c r="AA76" s="72">
        <f t="shared" si="52"/>
        <v>24</v>
      </c>
      <c r="AB76" s="72">
        <f t="shared" si="52"/>
        <v>31.25</v>
      </c>
      <c r="AC76" s="72">
        <f t="shared" si="52"/>
        <v>25.75</v>
      </c>
    </row>
    <row r="77" spans="1:29">
      <c r="A77" s="80" t="s">
        <v>84</v>
      </c>
      <c r="B77" s="72">
        <f t="shared" si="45"/>
        <v>18</v>
      </c>
      <c r="D77" s="80" t="s">
        <v>5</v>
      </c>
      <c r="F77" s="80" t="s">
        <v>136</v>
      </c>
      <c r="H77" s="72">
        <f t="shared" ref="H77:AC77" si="53">IF(H$2=$F77,17.5,H76+0.25)</f>
        <v>30.75</v>
      </c>
      <c r="I77" s="72">
        <f t="shared" si="53"/>
        <v>32.5</v>
      </c>
      <c r="J77" s="72">
        <f t="shared" si="53"/>
        <v>33</v>
      </c>
      <c r="K77" s="72">
        <f t="shared" si="53"/>
        <v>25.75</v>
      </c>
      <c r="L77" s="72">
        <f t="shared" si="53"/>
        <v>26.75</v>
      </c>
      <c r="M77" s="72">
        <f t="shared" si="53"/>
        <v>27.75</v>
      </c>
      <c r="N77" s="72">
        <f t="shared" si="53"/>
        <v>33.5</v>
      </c>
      <c r="O77" s="72">
        <f t="shared" si="53"/>
        <v>26.75</v>
      </c>
      <c r="P77" s="72">
        <f t="shared" si="53"/>
        <v>29.75</v>
      </c>
      <c r="Q77" s="72">
        <f t="shared" si="53"/>
        <v>29.75</v>
      </c>
      <c r="R77" s="72">
        <f t="shared" si="53"/>
        <v>31.5</v>
      </c>
      <c r="S77" s="72">
        <f t="shared" si="53"/>
        <v>20.5</v>
      </c>
      <c r="T77" s="72">
        <f t="shared" si="53"/>
        <v>19</v>
      </c>
      <c r="U77" s="72">
        <f t="shared" si="53"/>
        <v>18.5</v>
      </c>
      <c r="V77" s="72">
        <f t="shared" si="53"/>
        <v>21.75</v>
      </c>
      <c r="W77" s="72">
        <f t="shared" si="53"/>
        <v>18</v>
      </c>
      <c r="X77" s="72">
        <f t="shared" si="53"/>
        <v>27.25</v>
      </c>
      <c r="Y77" s="72">
        <f t="shared" si="53"/>
        <v>22</v>
      </c>
      <c r="Z77" s="72">
        <f t="shared" si="53"/>
        <v>23.75</v>
      </c>
      <c r="AA77" s="72">
        <f t="shared" si="53"/>
        <v>17.5</v>
      </c>
      <c r="AB77" s="72">
        <f t="shared" si="53"/>
        <v>31.5</v>
      </c>
      <c r="AC77" s="72">
        <f t="shared" si="53"/>
        <v>26</v>
      </c>
    </row>
    <row r="78" spans="1:29">
      <c r="B78" s="72">
        <f t="shared" si="45"/>
        <v>18.25</v>
      </c>
      <c r="D78" s="80" t="s">
        <v>5</v>
      </c>
      <c r="H78" s="72">
        <f t="shared" ref="H78:AC78" si="54">IF(H$2=$F78,17.5,H77+0.25)</f>
        <v>31</v>
      </c>
      <c r="I78" s="72">
        <f t="shared" si="54"/>
        <v>32.75</v>
      </c>
      <c r="J78" s="72">
        <f t="shared" si="54"/>
        <v>33.25</v>
      </c>
      <c r="K78" s="72">
        <f t="shared" si="54"/>
        <v>26</v>
      </c>
      <c r="L78" s="72">
        <f t="shared" si="54"/>
        <v>27</v>
      </c>
      <c r="M78" s="72">
        <f t="shared" si="54"/>
        <v>28</v>
      </c>
      <c r="N78" s="72">
        <f t="shared" si="54"/>
        <v>33.75</v>
      </c>
      <c r="O78" s="72">
        <f t="shared" si="54"/>
        <v>27</v>
      </c>
      <c r="P78" s="72">
        <f t="shared" si="54"/>
        <v>30</v>
      </c>
      <c r="Q78" s="72">
        <f t="shared" si="54"/>
        <v>30</v>
      </c>
      <c r="R78" s="72">
        <f t="shared" si="54"/>
        <v>31.75</v>
      </c>
      <c r="S78" s="72">
        <f t="shared" si="54"/>
        <v>20.75</v>
      </c>
      <c r="T78" s="72">
        <f t="shared" si="54"/>
        <v>19.25</v>
      </c>
      <c r="U78" s="72">
        <f t="shared" si="54"/>
        <v>18.75</v>
      </c>
      <c r="V78" s="72">
        <f t="shared" si="54"/>
        <v>22</v>
      </c>
      <c r="W78" s="72">
        <f t="shared" si="54"/>
        <v>18.25</v>
      </c>
      <c r="X78" s="72">
        <f t="shared" si="54"/>
        <v>27.5</v>
      </c>
      <c r="Y78" s="72">
        <f t="shared" si="54"/>
        <v>22.25</v>
      </c>
      <c r="Z78" s="72">
        <f t="shared" si="54"/>
        <v>24</v>
      </c>
      <c r="AA78" s="72">
        <f t="shared" si="54"/>
        <v>17.75</v>
      </c>
      <c r="AB78" s="72">
        <f t="shared" si="54"/>
        <v>31.75</v>
      </c>
      <c r="AC78" s="72">
        <f t="shared" si="54"/>
        <v>26.25</v>
      </c>
    </row>
    <row r="79" spans="1:29">
      <c r="B79" s="72">
        <f t="shared" si="45"/>
        <v>18.5</v>
      </c>
      <c r="D79" s="80" t="s">
        <v>5</v>
      </c>
      <c r="F79" s="80" t="s">
        <v>137</v>
      </c>
      <c r="H79" s="72">
        <f t="shared" ref="H79:AC79" si="55">IF(H$2=$F79,17.5,H78+0.25)</f>
        <v>31.25</v>
      </c>
      <c r="I79" s="72">
        <f t="shared" si="55"/>
        <v>33</v>
      </c>
      <c r="J79" s="72">
        <f t="shared" si="55"/>
        <v>33.5</v>
      </c>
      <c r="K79" s="72">
        <f t="shared" si="55"/>
        <v>26.25</v>
      </c>
      <c r="L79" s="72">
        <f t="shared" si="55"/>
        <v>27.25</v>
      </c>
      <c r="M79" s="72">
        <f t="shared" si="55"/>
        <v>28.25</v>
      </c>
      <c r="N79" s="72">
        <f t="shared" si="55"/>
        <v>34</v>
      </c>
      <c r="O79" s="72">
        <f t="shared" si="55"/>
        <v>27.25</v>
      </c>
      <c r="P79" s="72">
        <f t="shared" si="55"/>
        <v>30.25</v>
      </c>
      <c r="Q79" s="72">
        <f t="shared" si="55"/>
        <v>30.25</v>
      </c>
      <c r="R79" s="72">
        <f t="shared" si="55"/>
        <v>32</v>
      </c>
      <c r="S79" s="72">
        <f t="shared" si="55"/>
        <v>21</v>
      </c>
      <c r="T79" s="72">
        <f t="shared" si="55"/>
        <v>19.5</v>
      </c>
      <c r="U79" s="72">
        <f t="shared" si="55"/>
        <v>19</v>
      </c>
      <c r="V79" s="72">
        <f t="shared" si="55"/>
        <v>22.25</v>
      </c>
      <c r="W79" s="72">
        <f t="shared" si="55"/>
        <v>18.5</v>
      </c>
      <c r="X79" s="72">
        <f t="shared" si="55"/>
        <v>27.75</v>
      </c>
      <c r="Y79" s="72">
        <f t="shared" si="55"/>
        <v>22.5</v>
      </c>
      <c r="Z79" s="72">
        <f t="shared" si="55"/>
        <v>17.5</v>
      </c>
      <c r="AA79" s="72">
        <f t="shared" si="55"/>
        <v>18</v>
      </c>
      <c r="AB79" s="72">
        <f t="shared" si="55"/>
        <v>32</v>
      </c>
      <c r="AC79" s="72">
        <f t="shared" si="55"/>
        <v>26.5</v>
      </c>
    </row>
    <row r="80" spans="1:29">
      <c r="B80" s="72">
        <f t="shared" si="45"/>
        <v>18.75</v>
      </c>
      <c r="D80" s="80" t="s">
        <v>5</v>
      </c>
      <c r="H80" s="72">
        <f t="shared" ref="H80:AC80" si="56">IF(H$2=$F80,17.5,H79+0.25)</f>
        <v>31.5</v>
      </c>
      <c r="I80" s="72">
        <f t="shared" si="56"/>
        <v>33.25</v>
      </c>
      <c r="J80" s="72">
        <f t="shared" si="56"/>
        <v>33.75</v>
      </c>
      <c r="K80" s="72">
        <f t="shared" si="56"/>
        <v>26.5</v>
      </c>
      <c r="L80" s="72">
        <f t="shared" si="56"/>
        <v>27.5</v>
      </c>
      <c r="M80" s="72">
        <f t="shared" si="56"/>
        <v>28.5</v>
      </c>
      <c r="N80" s="72">
        <f t="shared" si="56"/>
        <v>34.25</v>
      </c>
      <c r="O80" s="72">
        <f t="shared" si="56"/>
        <v>27.5</v>
      </c>
      <c r="P80" s="72">
        <f t="shared" si="56"/>
        <v>30.5</v>
      </c>
      <c r="Q80" s="72">
        <f t="shared" si="56"/>
        <v>30.5</v>
      </c>
      <c r="R80" s="72">
        <f t="shared" si="56"/>
        <v>32.25</v>
      </c>
      <c r="S80" s="72">
        <f t="shared" si="56"/>
        <v>21.25</v>
      </c>
      <c r="T80" s="72">
        <f t="shared" si="56"/>
        <v>19.75</v>
      </c>
      <c r="U80" s="72">
        <f t="shared" si="56"/>
        <v>19.25</v>
      </c>
      <c r="V80" s="72">
        <f t="shared" si="56"/>
        <v>22.5</v>
      </c>
      <c r="W80" s="72">
        <f t="shared" si="56"/>
        <v>18.75</v>
      </c>
      <c r="X80" s="72">
        <f t="shared" si="56"/>
        <v>28</v>
      </c>
      <c r="Y80" s="72">
        <f t="shared" si="56"/>
        <v>22.75</v>
      </c>
      <c r="Z80" s="72">
        <f t="shared" si="56"/>
        <v>17.75</v>
      </c>
      <c r="AA80" s="72">
        <f t="shared" si="56"/>
        <v>18.25</v>
      </c>
      <c r="AB80" s="72">
        <f t="shared" si="56"/>
        <v>32.25</v>
      </c>
      <c r="AC80" s="72">
        <f t="shared" si="56"/>
        <v>26.75</v>
      </c>
    </row>
    <row r="81" spans="1:29">
      <c r="A81" s="80" t="s">
        <v>85</v>
      </c>
      <c r="B81" s="72">
        <f t="shared" si="45"/>
        <v>19</v>
      </c>
      <c r="D81" s="80" t="s">
        <v>76</v>
      </c>
      <c r="F81" s="80" t="s">
        <v>133</v>
      </c>
      <c r="H81" s="72">
        <f t="shared" ref="H81:AC81" si="57">IF(H$2=$F81,17.5,H80+0.25)</f>
        <v>31.75</v>
      </c>
      <c r="I81" s="72">
        <f t="shared" si="57"/>
        <v>33.5</v>
      </c>
      <c r="J81" s="72">
        <f t="shared" si="57"/>
        <v>34</v>
      </c>
      <c r="K81" s="72">
        <f t="shared" si="57"/>
        <v>26.75</v>
      </c>
      <c r="L81" s="72">
        <f t="shared" si="57"/>
        <v>27.75</v>
      </c>
      <c r="M81" s="72">
        <f t="shared" si="57"/>
        <v>28.75</v>
      </c>
      <c r="N81" s="72">
        <f t="shared" si="57"/>
        <v>34.5</v>
      </c>
      <c r="O81" s="72">
        <f t="shared" si="57"/>
        <v>27.75</v>
      </c>
      <c r="P81" s="72">
        <f t="shared" si="57"/>
        <v>30.75</v>
      </c>
      <c r="Q81" s="72">
        <f t="shared" si="57"/>
        <v>30.75</v>
      </c>
      <c r="R81" s="72">
        <f t="shared" si="57"/>
        <v>32.5</v>
      </c>
      <c r="S81" s="72">
        <f t="shared" si="57"/>
        <v>21.5</v>
      </c>
      <c r="T81" s="72">
        <f t="shared" si="57"/>
        <v>20</v>
      </c>
      <c r="U81" s="72">
        <f t="shared" si="57"/>
        <v>19.5</v>
      </c>
      <c r="V81" s="72">
        <f t="shared" si="57"/>
        <v>22.75</v>
      </c>
      <c r="W81" s="72">
        <f t="shared" si="57"/>
        <v>19</v>
      </c>
      <c r="X81" s="72">
        <f t="shared" si="57"/>
        <v>28.25</v>
      </c>
      <c r="Y81" s="72">
        <f t="shared" si="57"/>
        <v>23</v>
      </c>
      <c r="Z81" s="72">
        <f t="shared" si="57"/>
        <v>18</v>
      </c>
      <c r="AA81" s="72">
        <f t="shared" si="57"/>
        <v>18.5</v>
      </c>
      <c r="AB81" s="72">
        <f t="shared" si="57"/>
        <v>17.5</v>
      </c>
      <c r="AC81" s="72">
        <f t="shared" si="57"/>
        <v>27</v>
      </c>
    </row>
    <row r="82" spans="1:29">
      <c r="B82" s="72">
        <f t="shared" si="45"/>
        <v>19.25</v>
      </c>
      <c r="D82" s="80" t="s">
        <v>76</v>
      </c>
      <c r="H82" s="72">
        <f t="shared" ref="H82:AC82" si="58">IF(H$2=$F82,17.5,H81+0.25)</f>
        <v>32</v>
      </c>
      <c r="I82" s="72">
        <f t="shared" si="58"/>
        <v>33.75</v>
      </c>
      <c r="J82" s="72">
        <f t="shared" si="58"/>
        <v>34.25</v>
      </c>
      <c r="K82" s="72">
        <f t="shared" si="58"/>
        <v>27</v>
      </c>
      <c r="L82" s="72">
        <f t="shared" si="58"/>
        <v>28</v>
      </c>
      <c r="M82" s="72">
        <f t="shared" si="58"/>
        <v>29</v>
      </c>
      <c r="N82" s="72">
        <f t="shared" si="58"/>
        <v>34.75</v>
      </c>
      <c r="O82" s="72">
        <f t="shared" si="58"/>
        <v>28</v>
      </c>
      <c r="P82" s="72">
        <f t="shared" si="58"/>
        <v>31</v>
      </c>
      <c r="Q82" s="72">
        <f t="shared" si="58"/>
        <v>31</v>
      </c>
      <c r="R82" s="72">
        <f t="shared" si="58"/>
        <v>32.75</v>
      </c>
      <c r="S82" s="72">
        <f t="shared" si="58"/>
        <v>21.75</v>
      </c>
      <c r="T82" s="72">
        <f t="shared" si="58"/>
        <v>20.25</v>
      </c>
      <c r="U82" s="72">
        <f t="shared" si="58"/>
        <v>19.75</v>
      </c>
      <c r="V82" s="72">
        <f t="shared" si="58"/>
        <v>23</v>
      </c>
      <c r="W82" s="72">
        <f t="shared" si="58"/>
        <v>19.25</v>
      </c>
      <c r="X82" s="72">
        <f t="shared" si="58"/>
        <v>28.5</v>
      </c>
      <c r="Y82" s="72">
        <f t="shared" si="58"/>
        <v>23.25</v>
      </c>
      <c r="Z82" s="72">
        <f t="shared" si="58"/>
        <v>18.25</v>
      </c>
      <c r="AA82" s="72">
        <f t="shared" si="58"/>
        <v>18.75</v>
      </c>
      <c r="AB82" s="72">
        <f t="shared" si="58"/>
        <v>17.75</v>
      </c>
      <c r="AC82" s="72">
        <f t="shared" si="58"/>
        <v>27.25</v>
      </c>
    </row>
    <row r="83" spans="1:29">
      <c r="B83" s="72">
        <f t="shared" si="45"/>
        <v>19.5</v>
      </c>
      <c r="D83" s="80" t="s">
        <v>76</v>
      </c>
      <c r="H83" s="72">
        <f t="shared" ref="H83:AC83" si="59">IF(H$2=$F83,17.5,H82+0.25)</f>
        <v>32.25</v>
      </c>
      <c r="I83" s="72">
        <f t="shared" si="59"/>
        <v>34</v>
      </c>
      <c r="J83" s="72">
        <f t="shared" si="59"/>
        <v>34.5</v>
      </c>
      <c r="K83" s="72">
        <f t="shared" si="59"/>
        <v>27.25</v>
      </c>
      <c r="L83" s="72">
        <f t="shared" si="59"/>
        <v>28.25</v>
      </c>
      <c r="M83" s="72">
        <f t="shared" si="59"/>
        <v>29.25</v>
      </c>
      <c r="N83" s="72">
        <f t="shared" si="59"/>
        <v>35</v>
      </c>
      <c r="O83" s="72">
        <f t="shared" si="59"/>
        <v>28.25</v>
      </c>
      <c r="P83" s="72">
        <f t="shared" si="59"/>
        <v>31.25</v>
      </c>
      <c r="Q83" s="72">
        <f t="shared" si="59"/>
        <v>31.25</v>
      </c>
      <c r="R83" s="72">
        <f t="shared" si="59"/>
        <v>33</v>
      </c>
      <c r="S83" s="72">
        <f t="shared" si="59"/>
        <v>22</v>
      </c>
      <c r="T83" s="72">
        <f t="shared" si="59"/>
        <v>20.5</v>
      </c>
      <c r="U83" s="72">
        <f t="shared" si="59"/>
        <v>20</v>
      </c>
      <c r="V83" s="72">
        <f t="shared" si="59"/>
        <v>23.25</v>
      </c>
      <c r="W83" s="72">
        <f t="shared" si="59"/>
        <v>19.5</v>
      </c>
      <c r="X83" s="72">
        <f t="shared" si="59"/>
        <v>28.75</v>
      </c>
      <c r="Y83" s="72">
        <f t="shared" si="59"/>
        <v>23.5</v>
      </c>
      <c r="Z83" s="72">
        <f t="shared" si="59"/>
        <v>18.5</v>
      </c>
      <c r="AA83" s="72">
        <f t="shared" si="59"/>
        <v>19</v>
      </c>
      <c r="AB83" s="72">
        <f t="shared" si="59"/>
        <v>18</v>
      </c>
      <c r="AC83" s="72">
        <f t="shared" si="59"/>
        <v>27.5</v>
      </c>
    </row>
    <row r="84" spans="1:29">
      <c r="B84" s="72">
        <f t="shared" si="45"/>
        <v>19.75</v>
      </c>
      <c r="D84" s="80" t="s">
        <v>76</v>
      </c>
      <c r="H84" s="72">
        <f t="shared" ref="H84:AC84" si="60">IF(H$2=$F84,17.5,H83+0.25)</f>
        <v>32.5</v>
      </c>
      <c r="I84" s="72">
        <f t="shared" si="60"/>
        <v>34.25</v>
      </c>
      <c r="J84" s="72">
        <f t="shared" si="60"/>
        <v>34.75</v>
      </c>
      <c r="K84" s="72">
        <f t="shared" si="60"/>
        <v>27.5</v>
      </c>
      <c r="L84" s="72">
        <f t="shared" si="60"/>
        <v>28.5</v>
      </c>
      <c r="M84" s="72">
        <f t="shared" si="60"/>
        <v>29.5</v>
      </c>
      <c r="N84" s="72">
        <f t="shared" si="60"/>
        <v>35.25</v>
      </c>
      <c r="O84" s="72">
        <f t="shared" si="60"/>
        <v>28.5</v>
      </c>
      <c r="P84" s="72">
        <f t="shared" si="60"/>
        <v>31.5</v>
      </c>
      <c r="Q84" s="72">
        <f t="shared" si="60"/>
        <v>31.5</v>
      </c>
      <c r="R84" s="72">
        <f t="shared" si="60"/>
        <v>33.25</v>
      </c>
      <c r="S84" s="72">
        <f t="shared" si="60"/>
        <v>22.25</v>
      </c>
      <c r="T84" s="72">
        <f t="shared" si="60"/>
        <v>20.75</v>
      </c>
      <c r="U84" s="72">
        <f t="shared" si="60"/>
        <v>20.25</v>
      </c>
      <c r="V84" s="72">
        <f t="shared" si="60"/>
        <v>23.5</v>
      </c>
      <c r="W84" s="72">
        <f t="shared" si="60"/>
        <v>19.75</v>
      </c>
      <c r="X84" s="72">
        <f t="shared" si="60"/>
        <v>29</v>
      </c>
      <c r="Y84" s="72">
        <f t="shared" si="60"/>
        <v>23.75</v>
      </c>
      <c r="Z84" s="72">
        <f t="shared" si="60"/>
        <v>18.75</v>
      </c>
      <c r="AA84" s="72">
        <f t="shared" si="60"/>
        <v>19.25</v>
      </c>
      <c r="AB84" s="72">
        <f t="shared" si="60"/>
        <v>18.25</v>
      </c>
      <c r="AC84" s="72">
        <f t="shared" si="60"/>
        <v>27.75</v>
      </c>
    </row>
    <row r="85" spans="1:29">
      <c r="A85" s="80" t="s">
        <v>86</v>
      </c>
      <c r="B85" s="72">
        <f t="shared" si="45"/>
        <v>20</v>
      </c>
      <c r="D85" s="80" t="s">
        <v>76</v>
      </c>
      <c r="H85" s="72">
        <f t="shared" ref="H85:AC85" si="61">IF(H$2=$F85,17.5,H84+0.25)</f>
        <v>32.75</v>
      </c>
      <c r="I85" s="72">
        <f t="shared" si="61"/>
        <v>34.5</v>
      </c>
      <c r="J85" s="72">
        <f t="shared" si="61"/>
        <v>35</v>
      </c>
      <c r="K85" s="72">
        <f t="shared" si="61"/>
        <v>27.75</v>
      </c>
      <c r="L85" s="72">
        <f t="shared" si="61"/>
        <v>28.75</v>
      </c>
      <c r="M85" s="72">
        <f t="shared" si="61"/>
        <v>29.75</v>
      </c>
      <c r="N85" s="72">
        <f t="shared" si="61"/>
        <v>35.5</v>
      </c>
      <c r="O85" s="72">
        <f t="shared" si="61"/>
        <v>28.75</v>
      </c>
      <c r="P85" s="72">
        <f t="shared" si="61"/>
        <v>31.75</v>
      </c>
      <c r="Q85" s="72">
        <f t="shared" si="61"/>
        <v>31.75</v>
      </c>
      <c r="R85" s="72">
        <f t="shared" si="61"/>
        <v>33.5</v>
      </c>
      <c r="S85" s="72">
        <f t="shared" si="61"/>
        <v>22.5</v>
      </c>
      <c r="T85" s="72">
        <f t="shared" si="61"/>
        <v>21</v>
      </c>
      <c r="U85" s="72">
        <f t="shared" si="61"/>
        <v>20.5</v>
      </c>
      <c r="V85" s="72">
        <f t="shared" si="61"/>
        <v>23.75</v>
      </c>
      <c r="W85" s="72">
        <f t="shared" si="61"/>
        <v>20</v>
      </c>
      <c r="X85" s="72">
        <f t="shared" si="61"/>
        <v>29.25</v>
      </c>
      <c r="Y85" s="72">
        <f t="shared" si="61"/>
        <v>24</v>
      </c>
      <c r="Z85" s="72">
        <f t="shared" si="61"/>
        <v>19</v>
      </c>
      <c r="AA85" s="72">
        <f t="shared" si="61"/>
        <v>19.5</v>
      </c>
      <c r="AB85" s="72">
        <f t="shared" si="61"/>
        <v>18.5</v>
      </c>
      <c r="AC85" s="72">
        <f t="shared" si="61"/>
        <v>28</v>
      </c>
    </row>
    <row r="86" spans="1:29">
      <c r="B86" s="72">
        <f t="shared" si="45"/>
        <v>20.25</v>
      </c>
      <c r="D86" s="80" t="s">
        <v>75</v>
      </c>
      <c r="F86" s="80" t="s">
        <v>132</v>
      </c>
      <c r="H86" s="72">
        <f t="shared" ref="H86:AC86" si="62">IF(H$2=$F86,17.5,H85+0.25)</f>
        <v>33</v>
      </c>
      <c r="I86" s="72">
        <f t="shared" si="62"/>
        <v>34.75</v>
      </c>
      <c r="J86" s="72">
        <f t="shared" si="62"/>
        <v>35.25</v>
      </c>
      <c r="K86" s="72">
        <f t="shared" si="62"/>
        <v>28</v>
      </c>
      <c r="L86" s="72">
        <f t="shared" si="62"/>
        <v>29</v>
      </c>
      <c r="M86" s="72">
        <f t="shared" si="62"/>
        <v>30</v>
      </c>
      <c r="N86" s="72">
        <f t="shared" si="62"/>
        <v>35.75</v>
      </c>
      <c r="O86" s="72">
        <f t="shared" si="62"/>
        <v>29</v>
      </c>
      <c r="P86" s="72">
        <f t="shared" si="62"/>
        <v>32</v>
      </c>
      <c r="Q86" s="72">
        <f t="shared" si="62"/>
        <v>32</v>
      </c>
      <c r="R86" s="72">
        <f t="shared" si="62"/>
        <v>33.75</v>
      </c>
      <c r="S86" s="72">
        <f t="shared" si="62"/>
        <v>22.75</v>
      </c>
      <c r="T86" s="72">
        <f t="shared" si="62"/>
        <v>21.25</v>
      </c>
      <c r="U86" s="72">
        <f t="shared" si="62"/>
        <v>20.75</v>
      </c>
      <c r="V86" s="72">
        <f t="shared" si="62"/>
        <v>24</v>
      </c>
      <c r="W86" s="72">
        <f t="shared" si="62"/>
        <v>20.25</v>
      </c>
      <c r="X86" s="72">
        <f t="shared" si="62"/>
        <v>17.5</v>
      </c>
      <c r="Y86" s="72">
        <f t="shared" si="62"/>
        <v>24.25</v>
      </c>
      <c r="Z86" s="72">
        <f t="shared" si="62"/>
        <v>19.25</v>
      </c>
      <c r="AA86" s="72">
        <f t="shared" si="62"/>
        <v>19.75</v>
      </c>
      <c r="AB86" s="72">
        <f t="shared" si="62"/>
        <v>18.75</v>
      </c>
      <c r="AC86" s="72">
        <f t="shared" si="62"/>
        <v>28.25</v>
      </c>
    </row>
    <row r="87" spans="1:29">
      <c r="B87" s="72">
        <f t="shared" si="45"/>
        <v>20.5</v>
      </c>
      <c r="D87" s="80" t="s">
        <v>75</v>
      </c>
      <c r="H87" s="72">
        <f t="shared" ref="H87:AC87" si="63">IF(H$2=$F87,17.5,H86+0.25)</f>
        <v>33.25</v>
      </c>
      <c r="I87" s="72">
        <f t="shared" si="63"/>
        <v>35</v>
      </c>
      <c r="J87" s="72">
        <f t="shared" si="63"/>
        <v>35.5</v>
      </c>
      <c r="K87" s="72">
        <f t="shared" si="63"/>
        <v>28.25</v>
      </c>
      <c r="L87" s="72">
        <f t="shared" si="63"/>
        <v>29.25</v>
      </c>
      <c r="M87" s="72">
        <f t="shared" si="63"/>
        <v>30.25</v>
      </c>
      <c r="N87" s="72">
        <f t="shared" si="63"/>
        <v>36</v>
      </c>
      <c r="O87" s="72">
        <f t="shared" si="63"/>
        <v>29.25</v>
      </c>
      <c r="P87" s="72">
        <f t="shared" si="63"/>
        <v>32.25</v>
      </c>
      <c r="Q87" s="72">
        <f t="shared" si="63"/>
        <v>32.25</v>
      </c>
      <c r="R87" s="72">
        <f t="shared" si="63"/>
        <v>34</v>
      </c>
      <c r="S87" s="72">
        <f t="shared" si="63"/>
        <v>23</v>
      </c>
      <c r="T87" s="72">
        <f t="shared" si="63"/>
        <v>21.5</v>
      </c>
      <c r="U87" s="72">
        <f t="shared" si="63"/>
        <v>21</v>
      </c>
      <c r="V87" s="72">
        <f t="shared" si="63"/>
        <v>24.25</v>
      </c>
      <c r="W87" s="72">
        <f t="shared" si="63"/>
        <v>20.5</v>
      </c>
      <c r="X87" s="72">
        <f t="shared" si="63"/>
        <v>17.75</v>
      </c>
      <c r="Y87" s="72">
        <f t="shared" si="63"/>
        <v>24.5</v>
      </c>
      <c r="Z87" s="72">
        <f t="shared" si="63"/>
        <v>19.5</v>
      </c>
      <c r="AA87" s="72">
        <f t="shared" si="63"/>
        <v>20</v>
      </c>
      <c r="AB87" s="72">
        <f t="shared" si="63"/>
        <v>19</v>
      </c>
      <c r="AC87" s="72">
        <f t="shared" si="63"/>
        <v>28.5</v>
      </c>
    </row>
    <row r="88" spans="1:29">
      <c r="B88" s="72">
        <f t="shared" si="45"/>
        <v>20.75</v>
      </c>
      <c r="D88" s="80" t="s">
        <v>75</v>
      </c>
      <c r="H88" s="72">
        <f t="shared" ref="H88:AC88" si="64">IF(H$2=$F88,17.5,H87+0.25)</f>
        <v>33.5</v>
      </c>
      <c r="I88" s="72">
        <f t="shared" si="64"/>
        <v>35.25</v>
      </c>
      <c r="J88" s="72">
        <f t="shared" si="64"/>
        <v>35.75</v>
      </c>
      <c r="K88" s="72">
        <f t="shared" si="64"/>
        <v>28.5</v>
      </c>
      <c r="L88" s="72">
        <f t="shared" si="64"/>
        <v>29.5</v>
      </c>
      <c r="M88" s="72">
        <f t="shared" si="64"/>
        <v>30.5</v>
      </c>
      <c r="N88" s="72">
        <f t="shared" si="64"/>
        <v>36.25</v>
      </c>
      <c r="O88" s="72">
        <f t="shared" si="64"/>
        <v>29.5</v>
      </c>
      <c r="P88" s="72">
        <f t="shared" si="64"/>
        <v>32.5</v>
      </c>
      <c r="Q88" s="72">
        <f t="shared" si="64"/>
        <v>32.5</v>
      </c>
      <c r="R88" s="72">
        <f t="shared" si="64"/>
        <v>34.25</v>
      </c>
      <c r="S88" s="72">
        <f t="shared" si="64"/>
        <v>23.25</v>
      </c>
      <c r="T88" s="72">
        <f t="shared" si="64"/>
        <v>21.75</v>
      </c>
      <c r="U88" s="72">
        <f t="shared" si="64"/>
        <v>21.25</v>
      </c>
      <c r="V88" s="72">
        <f t="shared" si="64"/>
        <v>24.5</v>
      </c>
      <c r="W88" s="72">
        <f t="shared" si="64"/>
        <v>20.75</v>
      </c>
      <c r="X88" s="72">
        <f t="shared" si="64"/>
        <v>18</v>
      </c>
      <c r="Y88" s="72">
        <f t="shared" si="64"/>
        <v>24.75</v>
      </c>
      <c r="Z88" s="72">
        <f t="shared" si="64"/>
        <v>19.75</v>
      </c>
      <c r="AA88" s="72">
        <f t="shared" si="64"/>
        <v>20.25</v>
      </c>
      <c r="AB88" s="72">
        <f t="shared" si="64"/>
        <v>19.25</v>
      </c>
      <c r="AC88" s="72">
        <f t="shared" si="64"/>
        <v>28.75</v>
      </c>
    </row>
    <row r="89" spans="1:29">
      <c r="A89" s="80" t="s">
        <v>87</v>
      </c>
      <c r="B89" s="72">
        <f t="shared" si="45"/>
        <v>21</v>
      </c>
      <c r="D89" s="80" t="s">
        <v>5</v>
      </c>
      <c r="H89" s="72">
        <f t="shared" ref="H89:AC89" si="65">IF(H$2=$F89,17.5,H88+0.25)</f>
        <v>33.75</v>
      </c>
      <c r="I89" s="72">
        <f t="shared" si="65"/>
        <v>35.5</v>
      </c>
      <c r="J89" s="72">
        <f t="shared" si="65"/>
        <v>36</v>
      </c>
      <c r="K89" s="72">
        <f t="shared" si="65"/>
        <v>28.75</v>
      </c>
      <c r="L89" s="72">
        <f t="shared" si="65"/>
        <v>29.75</v>
      </c>
      <c r="M89" s="72">
        <f t="shared" si="65"/>
        <v>30.75</v>
      </c>
      <c r="N89" s="72">
        <f t="shared" si="65"/>
        <v>36.5</v>
      </c>
      <c r="O89" s="72">
        <f t="shared" si="65"/>
        <v>29.75</v>
      </c>
      <c r="P89" s="72">
        <f t="shared" si="65"/>
        <v>32.75</v>
      </c>
      <c r="Q89" s="72">
        <f t="shared" si="65"/>
        <v>32.75</v>
      </c>
      <c r="R89" s="72">
        <f t="shared" si="65"/>
        <v>34.5</v>
      </c>
      <c r="S89" s="72">
        <f t="shared" si="65"/>
        <v>23.5</v>
      </c>
      <c r="T89" s="72">
        <f t="shared" si="65"/>
        <v>22</v>
      </c>
      <c r="U89" s="72">
        <f t="shared" si="65"/>
        <v>21.5</v>
      </c>
      <c r="V89" s="72">
        <f t="shared" si="65"/>
        <v>24.75</v>
      </c>
      <c r="W89" s="72">
        <f t="shared" si="65"/>
        <v>21</v>
      </c>
      <c r="X89" s="72">
        <f t="shared" si="65"/>
        <v>18.25</v>
      </c>
      <c r="Y89" s="72">
        <f t="shared" si="65"/>
        <v>25</v>
      </c>
      <c r="Z89" s="72">
        <f t="shared" si="65"/>
        <v>20</v>
      </c>
      <c r="AA89" s="72">
        <f t="shared" si="65"/>
        <v>20.5</v>
      </c>
      <c r="AB89" s="72">
        <f t="shared" si="65"/>
        <v>19.5</v>
      </c>
      <c r="AC89" s="72">
        <f t="shared" si="65"/>
        <v>29</v>
      </c>
    </row>
    <row r="90" spans="1:29">
      <c r="B90" s="72">
        <f t="shared" si="45"/>
        <v>21.25</v>
      </c>
      <c r="D90" s="80" t="s">
        <v>5</v>
      </c>
      <c r="H90" s="72">
        <f t="shared" ref="H90:AC90" si="66">IF(H$2=$F90,17.5,H89+0.25)</f>
        <v>34</v>
      </c>
      <c r="I90" s="72">
        <f t="shared" si="66"/>
        <v>35.75</v>
      </c>
      <c r="J90" s="72">
        <f t="shared" si="66"/>
        <v>36.25</v>
      </c>
      <c r="K90" s="72">
        <f t="shared" si="66"/>
        <v>29</v>
      </c>
      <c r="L90" s="72">
        <f t="shared" si="66"/>
        <v>30</v>
      </c>
      <c r="M90" s="72">
        <f t="shared" si="66"/>
        <v>31</v>
      </c>
      <c r="N90" s="72">
        <f t="shared" si="66"/>
        <v>36.75</v>
      </c>
      <c r="O90" s="72">
        <f t="shared" si="66"/>
        <v>30</v>
      </c>
      <c r="P90" s="72">
        <f t="shared" si="66"/>
        <v>33</v>
      </c>
      <c r="Q90" s="72">
        <f t="shared" si="66"/>
        <v>33</v>
      </c>
      <c r="R90" s="72">
        <f t="shared" si="66"/>
        <v>34.75</v>
      </c>
      <c r="S90" s="72">
        <f t="shared" si="66"/>
        <v>23.75</v>
      </c>
      <c r="T90" s="72">
        <f t="shared" si="66"/>
        <v>22.25</v>
      </c>
      <c r="U90" s="72">
        <f t="shared" si="66"/>
        <v>21.75</v>
      </c>
      <c r="V90" s="72">
        <f t="shared" si="66"/>
        <v>25</v>
      </c>
      <c r="W90" s="72">
        <f t="shared" si="66"/>
        <v>21.25</v>
      </c>
      <c r="X90" s="72">
        <f t="shared" si="66"/>
        <v>18.5</v>
      </c>
      <c r="Y90" s="72">
        <f t="shared" si="66"/>
        <v>25.25</v>
      </c>
      <c r="Z90" s="72">
        <f t="shared" si="66"/>
        <v>20.25</v>
      </c>
      <c r="AA90" s="72">
        <f t="shared" si="66"/>
        <v>20.75</v>
      </c>
      <c r="AB90" s="72">
        <f t="shared" si="66"/>
        <v>19.75</v>
      </c>
      <c r="AC90" s="72">
        <f t="shared" si="66"/>
        <v>29.25</v>
      </c>
    </row>
    <row r="91" spans="1:29">
      <c r="B91" s="72">
        <f t="shared" si="45"/>
        <v>21.5</v>
      </c>
      <c r="D91" s="80" t="s">
        <v>5</v>
      </c>
      <c r="H91" s="72">
        <f t="shared" ref="H91:AC91" si="67">IF(H$2=$F91,17.5,H90+0.25)</f>
        <v>34.25</v>
      </c>
      <c r="I91" s="72">
        <f t="shared" si="67"/>
        <v>36</v>
      </c>
      <c r="J91" s="72">
        <f t="shared" si="67"/>
        <v>36.5</v>
      </c>
      <c r="K91" s="72">
        <f t="shared" si="67"/>
        <v>29.25</v>
      </c>
      <c r="L91" s="72">
        <f t="shared" si="67"/>
        <v>30.25</v>
      </c>
      <c r="M91" s="72">
        <f t="shared" si="67"/>
        <v>31.25</v>
      </c>
      <c r="N91" s="72">
        <f t="shared" si="67"/>
        <v>37</v>
      </c>
      <c r="O91" s="72">
        <f t="shared" si="67"/>
        <v>30.25</v>
      </c>
      <c r="P91" s="72">
        <f t="shared" si="67"/>
        <v>33.25</v>
      </c>
      <c r="Q91" s="72">
        <f t="shared" si="67"/>
        <v>33.25</v>
      </c>
      <c r="R91" s="72">
        <f t="shared" si="67"/>
        <v>35</v>
      </c>
      <c r="S91" s="72">
        <f t="shared" si="67"/>
        <v>24</v>
      </c>
      <c r="T91" s="72">
        <f t="shared" si="67"/>
        <v>22.5</v>
      </c>
      <c r="U91" s="72">
        <f t="shared" si="67"/>
        <v>22</v>
      </c>
      <c r="V91" s="72">
        <f t="shared" si="67"/>
        <v>25.25</v>
      </c>
      <c r="W91" s="72">
        <f t="shared" si="67"/>
        <v>21.5</v>
      </c>
      <c r="X91" s="72">
        <f t="shared" si="67"/>
        <v>18.75</v>
      </c>
      <c r="Y91" s="72">
        <f t="shared" si="67"/>
        <v>25.5</v>
      </c>
      <c r="Z91" s="72">
        <f t="shared" si="67"/>
        <v>20.5</v>
      </c>
      <c r="AA91" s="72">
        <f t="shared" si="67"/>
        <v>21</v>
      </c>
      <c r="AB91" s="72">
        <f t="shared" si="67"/>
        <v>20</v>
      </c>
      <c r="AC91" s="72">
        <f t="shared" si="67"/>
        <v>29.5</v>
      </c>
    </row>
    <row r="92" spans="1:29">
      <c r="B92" s="72">
        <f t="shared" si="45"/>
        <v>21.75</v>
      </c>
      <c r="D92" s="80" t="s">
        <v>5</v>
      </c>
      <c r="H92" s="72">
        <f t="shared" ref="H92:AC92" si="68">IF(H$2=$F92,17.5,H91+0.25)</f>
        <v>34.5</v>
      </c>
      <c r="I92" s="72">
        <f t="shared" si="68"/>
        <v>36.25</v>
      </c>
      <c r="J92" s="72">
        <f t="shared" si="68"/>
        <v>36.75</v>
      </c>
      <c r="K92" s="72">
        <f t="shared" si="68"/>
        <v>29.5</v>
      </c>
      <c r="L92" s="72">
        <f t="shared" si="68"/>
        <v>30.5</v>
      </c>
      <c r="M92" s="72">
        <f t="shared" si="68"/>
        <v>31.5</v>
      </c>
      <c r="N92" s="72">
        <f t="shared" si="68"/>
        <v>37.25</v>
      </c>
      <c r="O92" s="72">
        <f t="shared" si="68"/>
        <v>30.5</v>
      </c>
      <c r="P92" s="72">
        <f t="shared" si="68"/>
        <v>33.5</v>
      </c>
      <c r="Q92" s="72">
        <f t="shared" si="68"/>
        <v>33.5</v>
      </c>
      <c r="R92" s="72">
        <f t="shared" si="68"/>
        <v>35.25</v>
      </c>
      <c r="S92" s="72">
        <f t="shared" si="68"/>
        <v>24.25</v>
      </c>
      <c r="T92" s="72">
        <f t="shared" si="68"/>
        <v>22.75</v>
      </c>
      <c r="U92" s="72">
        <f t="shared" si="68"/>
        <v>22.25</v>
      </c>
      <c r="V92" s="72">
        <f t="shared" si="68"/>
        <v>25.5</v>
      </c>
      <c r="W92" s="72">
        <f t="shared" si="68"/>
        <v>21.75</v>
      </c>
      <c r="X92" s="72">
        <f t="shared" si="68"/>
        <v>19</v>
      </c>
      <c r="Y92" s="72">
        <f t="shared" si="68"/>
        <v>25.75</v>
      </c>
      <c r="Z92" s="72">
        <f t="shared" si="68"/>
        <v>20.75</v>
      </c>
      <c r="AA92" s="72">
        <f t="shared" si="68"/>
        <v>21.25</v>
      </c>
      <c r="AB92" s="72">
        <f t="shared" si="68"/>
        <v>20.25</v>
      </c>
      <c r="AC92" s="72">
        <f t="shared" si="68"/>
        <v>29.75</v>
      </c>
    </row>
    <row r="93" spans="1:29">
      <c r="A93" s="80" t="s">
        <v>88</v>
      </c>
      <c r="B93" s="72">
        <f t="shared" si="45"/>
        <v>22</v>
      </c>
      <c r="D93" s="80" t="str">
        <f>D5</f>
        <v>Må</v>
      </c>
      <c r="F93" s="80" t="str">
        <f>F5</f>
        <v>FW1</v>
      </c>
      <c r="H93" s="72">
        <f t="shared" ref="H93:AC93" si="69">IF(H$2=$F93,17.5,H92+0.25)</f>
        <v>34.75</v>
      </c>
      <c r="I93" s="72">
        <f t="shared" si="69"/>
        <v>36.5</v>
      </c>
      <c r="J93" s="72">
        <f t="shared" si="69"/>
        <v>37</v>
      </c>
      <c r="K93" s="72">
        <f t="shared" si="69"/>
        <v>29.75</v>
      </c>
      <c r="L93" s="72">
        <f t="shared" si="69"/>
        <v>30.75</v>
      </c>
      <c r="M93" s="72">
        <f t="shared" si="69"/>
        <v>31.75</v>
      </c>
      <c r="N93" s="72">
        <f t="shared" si="69"/>
        <v>37.5</v>
      </c>
      <c r="O93" s="72">
        <f t="shared" si="69"/>
        <v>30.75</v>
      </c>
      <c r="P93" s="72">
        <f t="shared" si="69"/>
        <v>33.75</v>
      </c>
      <c r="Q93" s="72">
        <f t="shared" si="69"/>
        <v>33.75</v>
      </c>
      <c r="R93" s="72">
        <f t="shared" si="69"/>
        <v>17.5</v>
      </c>
      <c r="S93" s="72">
        <f t="shared" si="69"/>
        <v>24.5</v>
      </c>
      <c r="T93" s="72">
        <f t="shared" si="69"/>
        <v>23</v>
      </c>
      <c r="U93" s="72">
        <f t="shared" si="69"/>
        <v>22.5</v>
      </c>
      <c r="V93" s="72">
        <f t="shared" si="69"/>
        <v>25.75</v>
      </c>
      <c r="W93" s="72">
        <f t="shared" si="69"/>
        <v>22</v>
      </c>
      <c r="X93" s="72">
        <f t="shared" si="69"/>
        <v>19.25</v>
      </c>
      <c r="Y93" s="72">
        <f t="shared" si="69"/>
        <v>26</v>
      </c>
      <c r="Z93" s="72">
        <f t="shared" si="69"/>
        <v>21</v>
      </c>
      <c r="AA93" s="72">
        <f t="shared" si="69"/>
        <v>21.5</v>
      </c>
      <c r="AB93" s="72">
        <f t="shared" si="69"/>
        <v>20.5</v>
      </c>
      <c r="AC93" s="72">
        <f t="shared" si="69"/>
        <v>30</v>
      </c>
    </row>
    <row r="94" spans="1:29">
      <c r="B94" s="72">
        <f t="shared" si="45"/>
        <v>22.25</v>
      </c>
      <c r="D94" s="80" t="str">
        <f t="shared" ref="D94:D157" si="70">D6</f>
        <v>Må</v>
      </c>
      <c r="F94" s="80">
        <f t="shared" ref="F94:F157" si="71">F6</f>
        <v>0</v>
      </c>
      <c r="H94" s="72">
        <f t="shared" ref="H94:AC94" si="72">IF(H$2=$F94,17.5,H93+0.25)</f>
        <v>35</v>
      </c>
      <c r="I94" s="72">
        <f t="shared" si="72"/>
        <v>36.75</v>
      </c>
      <c r="J94" s="72">
        <f t="shared" si="72"/>
        <v>37.25</v>
      </c>
      <c r="K94" s="72">
        <f t="shared" si="72"/>
        <v>30</v>
      </c>
      <c r="L94" s="72">
        <f t="shared" si="72"/>
        <v>31</v>
      </c>
      <c r="M94" s="72">
        <f t="shared" si="72"/>
        <v>32</v>
      </c>
      <c r="N94" s="72">
        <f t="shared" si="72"/>
        <v>37.75</v>
      </c>
      <c r="O94" s="72">
        <f t="shared" si="72"/>
        <v>31</v>
      </c>
      <c r="P94" s="72">
        <f t="shared" si="72"/>
        <v>34</v>
      </c>
      <c r="Q94" s="72">
        <f t="shared" si="72"/>
        <v>34</v>
      </c>
      <c r="R94" s="72">
        <f t="shared" si="72"/>
        <v>17.75</v>
      </c>
      <c r="S94" s="72">
        <f t="shared" si="72"/>
        <v>24.75</v>
      </c>
      <c r="T94" s="72">
        <f t="shared" si="72"/>
        <v>23.25</v>
      </c>
      <c r="U94" s="72">
        <f t="shared" si="72"/>
        <v>22.75</v>
      </c>
      <c r="V94" s="72">
        <f t="shared" si="72"/>
        <v>26</v>
      </c>
      <c r="W94" s="72">
        <f t="shared" si="72"/>
        <v>22.25</v>
      </c>
      <c r="X94" s="72">
        <f t="shared" si="72"/>
        <v>19.5</v>
      </c>
      <c r="Y94" s="72">
        <f t="shared" si="72"/>
        <v>26.25</v>
      </c>
      <c r="Z94" s="72">
        <f t="shared" si="72"/>
        <v>21.25</v>
      </c>
      <c r="AA94" s="72">
        <f t="shared" si="72"/>
        <v>21.75</v>
      </c>
      <c r="AB94" s="72">
        <f t="shared" si="72"/>
        <v>20.75</v>
      </c>
      <c r="AC94" s="72">
        <f t="shared" si="72"/>
        <v>30.25</v>
      </c>
    </row>
    <row r="95" spans="1:29">
      <c r="B95" s="72">
        <f t="shared" si="45"/>
        <v>22.5</v>
      </c>
      <c r="D95" s="80" t="str">
        <f t="shared" si="70"/>
        <v>Må</v>
      </c>
      <c r="F95" s="80">
        <f t="shared" si="71"/>
        <v>0</v>
      </c>
      <c r="H95" s="72">
        <f t="shared" ref="H95:AC95" si="73">IF(H$2=$F95,17.5,H94+0.25)</f>
        <v>35.25</v>
      </c>
      <c r="I95" s="72">
        <f t="shared" si="73"/>
        <v>37</v>
      </c>
      <c r="J95" s="72">
        <f t="shared" si="73"/>
        <v>37.5</v>
      </c>
      <c r="K95" s="72">
        <f t="shared" si="73"/>
        <v>30.25</v>
      </c>
      <c r="L95" s="72">
        <f t="shared" si="73"/>
        <v>31.25</v>
      </c>
      <c r="M95" s="72">
        <f t="shared" si="73"/>
        <v>32.25</v>
      </c>
      <c r="N95" s="72">
        <f t="shared" si="73"/>
        <v>38</v>
      </c>
      <c r="O95" s="72">
        <f t="shared" si="73"/>
        <v>31.25</v>
      </c>
      <c r="P95" s="72">
        <f t="shared" si="73"/>
        <v>34.25</v>
      </c>
      <c r="Q95" s="72">
        <f t="shared" si="73"/>
        <v>34.25</v>
      </c>
      <c r="R95" s="72">
        <f t="shared" si="73"/>
        <v>18</v>
      </c>
      <c r="S95" s="72">
        <f t="shared" si="73"/>
        <v>25</v>
      </c>
      <c r="T95" s="72">
        <f t="shared" si="73"/>
        <v>23.5</v>
      </c>
      <c r="U95" s="72">
        <f t="shared" si="73"/>
        <v>23</v>
      </c>
      <c r="V95" s="72">
        <f t="shared" si="73"/>
        <v>26.25</v>
      </c>
      <c r="W95" s="72">
        <f t="shared" si="73"/>
        <v>22.5</v>
      </c>
      <c r="X95" s="72">
        <f t="shared" si="73"/>
        <v>19.75</v>
      </c>
      <c r="Y95" s="72">
        <f t="shared" si="73"/>
        <v>26.5</v>
      </c>
      <c r="Z95" s="72">
        <f t="shared" si="73"/>
        <v>21.5</v>
      </c>
      <c r="AA95" s="72">
        <f t="shared" si="73"/>
        <v>22</v>
      </c>
      <c r="AB95" s="72">
        <f t="shared" si="73"/>
        <v>21</v>
      </c>
      <c r="AC95" s="72">
        <f t="shared" si="73"/>
        <v>30.5</v>
      </c>
    </row>
    <row r="96" spans="1:29">
      <c r="B96" s="72">
        <f t="shared" si="45"/>
        <v>22.75</v>
      </c>
      <c r="D96" s="80" t="str">
        <f t="shared" si="70"/>
        <v>Må</v>
      </c>
      <c r="F96" s="80">
        <f t="shared" si="71"/>
        <v>0</v>
      </c>
      <c r="H96" s="72">
        <f t="shared" ref="H96:AC96" si="74">IF(H$2=$F96,17.5,H95+0.25)</f>
        <v>35.5</v>
      </c>
      <c r="I96" s="72">
        <f t="shared" si="74"/>
        <v>37.25</v>
      </c>
      <c r="J96" s="72">
        <f t="shared" si="74"/>
        <v>37.75</v>
      </c>
      <c r="K96" s="72">
        <f t="shared" si="74"/>
        <v>30.5</v>
      </c>
      <c r="L96" s="72">
        <f t="shared" si="74"/>
        <v>31.5</v>
      </c>
      <c r="M96" s="72">
        <f t="shared" si="74"/>
        <v>32.5</v>
      </c>
      <c r="N96" s="72">
        <f t="shared" si="74"/>
        <v>38.25</v>
      </c>
      <c r="O96" s="72">
        <f t="shared" si="74"/>
        <v>31.5</v>
      </c>
      <c r="P96" s="72">
        <f t="shared" si="74"/>
        <v>34.5</v>
      </c>
      <c r="Q96" s="72">
        <f t="shared" si="74"/>
        <v>34.5</v>
      </c>
      <c r="R96" s="72">
        <f t="shared" si="74"/>
        <v>18.25</v>
      </c>
      <c r="S96" s="72">
        <f t="shared" si="74"/>
        <v>25.25</v>
      </c>
      <c r="T96" s="72">
        <f t="shared" si="74"/>
        <v>23.75</v>
      </c>
      <c r="U96" s="72">
        <f t="shared" si="74"/>
        <v>23.25</v>
      </c>
      <c r="V96" s="72">
        <f t="shared" si="74"/>
        <v>26.5</v>
      </c>
      <c r="W96" s="72">
        <f t="shared" si="74"/>
        <v>22.75</v>
      </c>
      <c r="X96" s="72">
        <f t="shared" si="74"/>
        <v>20</v>
      </c>
      <c r="Y96" s="72">
        <f t="shared" si="74"/>
        <v>26.75</v>
      </c>
      <c r="Z96" s="72">
        <f t="shared" si="74"/>
        <v>21.75</v>
      </c>
      <c r="AA96" s="72">
        <f t="shared" si="74"/>
        <v>22.25</v>
      </c>
      <c r="AB96" s="72">
        <f t="shared" si="74"/>
        <v>21.25</v>
      </c>
      <c r="AC96" s="72">
        <f t="shared" si="74"/>
        <v>30.75</v>
      </c>
    </row>
    <row r="97" spans="1:29">
      <c r="A97" s="80" t="s">
        <v>89</v>
      </c>
      <c r="B97" s="72">
        <f t="shared" si="45"/>
        <v>23</v>
      </c>
      <c r="D97" s="80" t="str">
        <f t="shared" si="70"/>
        <v>Må</v>
      </c>
      <c r="F97" s="80">
        <f t="shared" si="71"/>
        <v>0</v>
      </c>
      <c r="H97" s="72">
        <f t="shared" ref="H97:AC97" si="75">IF(H$2=$F97,17.5,H96+0.25)</f>
        <v>35.75</v>
      </c>
      <c r="I97" s="72">
        <f t="shared" si="75"/>
        <v>37.5</v>
      </c>
      <c r="J97" s="72">
        <f t="shared" si="75"/>
        <v>38</v>
      </c>
      <c r="K97" s="72">
        <f t="shared" si="75"/>
        <v>30.75</v>
      </c>
      <c r="L97" s="72">
        <f t="shared" si="75"/>
        <v>31.75</v>
      </c>
      <c r="M97" s="72">
        <f t="shared" si="75"/>
        <v>32.75</v>
      </c>
      <c r="N97" s="72">
        <f t="shared" si="75"/>
        <v>38.5</v>
      </c>
      <c r="O97" s="72">
        <f t="shared" si="75"/>
        <v>31.75</v>
      </c>
      <c r="P97" s="72">
        <f t="shared" si="75"/>
        <v>34.75</v>
      </c>
      <c r="Q97" s="72">
        <f t="shared" si="75"/>
        <v>34.75</v>
      </c>
      <c r="R97" s="72">
        <f t="shared" si="75"/>
        <v>18.5</v>
      </c>
      <c r="S97" s="72">
        <f t="shared" si="75"/>
        <v>25.5</v>
      </c>
      <c r="T97" s="72">
        <f t="shared" si="75"/>
        <v>24</v>
      </c>
      <c r="U97" s="72">
        <f t="shared" si="75"/>
        <v>23.5</v>
      </c>
      <c r="V97" s="72">
        <f t="shared" si="75"/>
        <v>26.75</v>
      </c>
      <c r="W97" s="72">
        <f t="shared" si="75"/>
        <v>23</v>
      </c>
      <c r="X97" s="72">
        <f t="shared" si="75"/>
        <v>20.25</v>
      </c>
      <c r="Y97" s="72">
        <f t="shared" si="75"/>
        <v>27</v>
      </c>
      <c r="Z97" s="72">
        <f t="shared" si="75"/>
        <v>22</v>
      </c>
      <c r="AA97" s="72">
        <f t="shared" si="75"/>
        <v>22.5</v>
      </c>
      <c r="AB97" s="72">
        <f t="shared" si="75"/>
        <v>21.5</v>
      </c>
      <c r="AC97" s="72">
        <f t="shared" si="75"/>
        <v>31</v>
      </c>
    </row>
    <row r="98" spans="1:29">
      <c r="B98" s="72">
        <f t="shared" si="45"/>
        <v>23.25</v>
      </c>
      <c r="D98" s="80" t="str">
        <f t="shared" si="70"/>
        <v>Yt</v>
      </c>
      <c r="F98" s="80" t="str">
        <f t="shared" si="71"/>
        <v>YM1</v>
      </c>
      <c r="H98" s="72">
        <f t="shared" ref="H98:AC98" si="76">IF(H$2=$F98,17.5,H97+0.25)</f>
        <v>36</v>
      </c>
      <c r="I98" s="72">
        <f t="shared" si="76"/>
        <v>37.75</v>
      </c>
      <c r="J98" s="72">
        <f t="shared" si="76"/>
        <v>38.25</v>
      </c>
      <c r="K98" s="72">
        <f t="shared" si="76"/>
        <v>31</v>
      </c>
      <c r="L98" s="72">
        <f t="shared" si="76"/>
        <v>32</v>
      </c>
      <c r="M98" s="72">
        <f t="shared" si="76"/>
        <v>33</v>
      </c>
      <c r="N98" s="72">
        <f t="shared" si="76"/>
        <v>38.75</v>
      </c>
      <c r="O98" s="72">
        <f t="shared" si="76"/>
        <v>32</v>
      </c>
      <c r="P98" s="72">
        <f t="shared" si="76"/>
        <v>17.5</v>
      </c>
      <c r="Q98" s="72">
        <f t="shared" si="76"/>
        <v>35</v>
      </c>
      <c r="R98" s="72">
        <f t="shared" si="76"/>
        <v>18.75</v>
      </c>
      <c r="S98" s="72">
        <f t="shared" si="76"/>
        <v>25.75</v>
      </c>
      <c r="T98" s="72">
        <f t="shared" si="76"/>
        <v>24.25</v>
      </c>
      <c r="U98" s="72">
        <f t="shared" si="76"/>
        <v>23.75</v>
      </c>
      <c r="V98" s="72">
        <f t="shared" si="76"/>
        <v>27</v>
      </c>
      <c r="W98" s="72">
        <f t="shared" si="76"/>
        <v>23.25</v>
      </c>
      <c r="X98" s="72">
        <f t="shared" si="76"/>
        <v>20.5</v>
      </c>
      <c r="Y98" s="72">
        <f t="shared" si="76"/>
        <v>27.25</v>
      </c>
      <c r="Z98" s="72">
        <f t="shared" si="76"/>
        <v>22.25</v>
      </c>
      <c r="AA98" s="72">
        <f t="shared" si="76"/>
        <v>22.75</v>
      </c>
      <c r="AB98" s="72">
        <f t="shared" si="76"/>
        <v>21.75</v>
      </c>
      <c r="AC98" s="72">
        <f t="shared" si="76"/>
        <v>31.25</v>
      </c>
    </row>
    <row r="99" spans="1:29">
      <c r="B99" s="72">
        <f t="shared" si="45"/>
        <v>23.5</v>
      </c>
      <c r="D99" s="80" t="str">
        <f t="shared" si="70"/>
        <v>Yt</v>
      </c>
      <c r="F99" s="80">
        <f t="shared" si="71"/>
        <v>0</v>
      </c>
      <c r="H99" s="72">
        <f t="shared" ref="H99:AC99" si="77">IF(H$2=$F99,17.5,H98+0.25)</f>
        <v>36.25</v>
      </c>
      <c r="I99" s="72">
        <f t="shared" si="77"/>
        <v>38</v>
      </c>
      <c r="J99" s="72">
        <f t="shared" si="77"/>
        <v>38.5</v>
      </c>
      <c r="K99" s="72">
        <f t="shared" si="77"/>
        <v>31.25</v>
      </c>
      <c r="L99" s="72">
        <f t="shared" si="77"/>
        <v>32.25</v>
      </c>
      <c r="M99" s="72">
        <f t="shared" si="77"/>
        <v>33.25</v>
      </c>
      <c r="N99" s="72">
        <f t="shared" si="77"/>
        <v>39</v>
      </c>
      <c r="O99" s="72">
        <f t="shared" si="77"/>
        <v>32.25</v>
      </c>
      <c r="P99" s="72">
        <f t="shared" si="77"/>
        <v>17.75</v>
      </c>
      <c r="Q99" s="72">
        <f t="shared" si="77"/>
        <v>35.25</v>
      </c>
      <c r="R99" s="72">
        <f t="shared" si="77"/>
        <v>19</v>
      </c>
      <c r="S99" s="72">
        <f t="shared" si="77"/>
        <v>26</v>
      </c>
      <c r="T99" s="72">
        <f t="shared" si="77"/>
        <v>24.5</v>
      </c>
      <c r="U99" s="72">
        <f t="shared" si="77"/>
        <v>24</v>
      </c>
      <c r="V99" s="72">
        <f t="shared" si="77"/>
        <v>27.25</v>
      </c>
      <c r="W99" s="72">
        <f t="shared" si="77"/>
        <v>23.5</v>
      </c>
      <c r="X99" s="72">
        <f t="shared" si="77"/>
        <v>20.75</v>
      </c>
      <c r="Y99" s="72">
        <f t="shared" si="77"/>
        <v>27.5</v>
      </c>
      <c r="Z99" s="72">
        <f t="shared" si="77"/>
        <v>22.5</v>
      </c>
      <c r="AA99" s="72">
        <f t="shared" si="77"/>
        <v>23</v>
      </c>
      <c r="AB99" s="72">
        <f t="shared" si="77"/>
        <v>22</v>
      </c>
      <c r="AC99" s="72">
        <f t="shared" si="77"/>
        <v>31.5</v>
      </c>
    </row>
    <row r="100" spans="1:29">
      <c r="B100" s="72">
        <f t="shared" si="45"/>
        <v>23.75</v>
      </c>
      <c r="D100" s="80" t="str">
        <f t="shared" si="70"/>
        <v>Yt</v>
      </c>
      <c r="F100" s="80" t="str">
        <f t="shared" si="71"/>
        <v>YB1</v>
      </c>
      <c r="H100" s="72">
        <f t="shared" ref="H100:AC100" si="78">IF(H$2=$F100,17.5,H99+0.25)</f>
        <v>36.5</v>
      </c>
      <c r="I100" s="72">
        <f t="shared" si="78"/>
        <v>17.5</v>
      </c>
      <c r="J100" s="72">
        <f t="shared" si="78"/>
        <v>38.75</v>
      </c>
      <c r="K100" s="72">
        <f t="shared" si="78"/>
        <v>31.5</v>
      </c>
      <c r="L100" s="72">
        <f t="shared" si="78"/>
        <v>32.5</v>
      </c>
      <c r="M100" s="72">
        <f t="shared" si="78"/>
        <v>33.5</v>
      </c>
      <c r="N100" s="72">
        <f t="shared" si="78"/>
        <v>39.25</v>
      </c>
      <c r="O100" s="72">
        <f t="shared" si="78"/>
        <v>32.5</v>
      </c>
      <c r="P100" s="72">
        <f t="shared" si="78"/>
        <v>18</v>
      </c>
      <c r="Q100" s="72">
        <f t="shared" si="78"/>
        <v>35.5</v>
      </c>
      <c r="R100" s="72">
        <f t="shared" si="78"/>
        <v>19.25</v>
      </c>
      <c r="S100" s="72">
        <f t="shared" si="78"/>
        <v>26.25</v>
      </c>
      <c r="T100" s="72">
        <f t="shared" si="78"/>
        <v>24.75</v>
      </c>
      <c r="U100" s="72">
        <f t="shared" si="78"/>
        <v>24.25</v>
      </c>
      <c r="V100" s="72">
        <f t="shared" si="78"/>
        <v>27.5</v>
      </c>
      <c r="W100" s="72">
        <f t="shared" si="78"/>
        <v>23.75</v>
      </c>
      <c r="X100" s="72">
        <f t="shared" si="78"/>
        <v>21</v>
      </c>
      <c r="Y100" s="72">
        <f t="shared" si="78"/>
        <v>27.75</v>
      </c>
      <c r="Z100" s="72">
        <f t="shared" si="78"/>
        <v>22.75</v>
      </c>
      <c r="AA100" s="72">
        <f t="shared" si="78"/>
        <v>23.25</v>
      </c>
      <c r="AB100" s="72">
        <f t="shared" si="78"/>
        <v>22.25</v>
      </c>
      <c r="AC100" s="72">
        <f t="shared" si="78"/>
        <v>31.75</v>
      </c>
    </row>
    <row r="101" spans="1:29">
      <c r="A101" s="80" t="s">
        <v>90</v>
      </c>
      <c r="B101" s="72">
        <f t="shared" si="45"/>
        <v>24</v>
      </c>
      <c r="D101" s="80" t="str">
        <f t="shared" si="70"/>
        <v>Yt</v>
      </c>
      <c r="F101" s="80">
        <f t="shared" si="71"/>
        <v>0</v>
      </c>
      <c r="H101" s="72">
        <f t="shared" ref="H101:AC101" si="79">IF(H$2=$F101,17.5,H100+0.25)</f>
        <v>36.75</v>
      </c>
      <c r="I101" s="72">
        <f t="shared" si="79"/>
        <v>17.75</v>
      </c>
      <c r="J101" s="72">
        <f t="shared" si="79"/>
        <v>39</v>
      </c>
      <c r="K101" s="72">
        <f t="shared" si="79"/>
        <v>31.75</v>
      </c>
      <c r="L101" s="72">
        <f t="shared" si="79"/>
        <v>32.75</v>
      </c>
      <c r="M101" s="72">
        <f t="shared" si="79"/>
        <v>33.75</v>
      </c>
      <c r="N101" s="72">
        <f t="shared" si="79"/>
        <v>39.5</v>
      </c>
      <c r="O101" s="72">
        <f t="shared" si="79"/>
        <v>32.75</v>
      </c>
      <c r="P101" s="72">
        <f t="shared" si="79"/>
        <v>18.25</v>
      </c>
      <c r="Q101" s="72">
        <f t="shared" si="79"/>
        <v>35.75</v>
      </c>
      <c r="R101" s="72">
        <f t="shared" si="79"/>
        <v>19.5</v>
      </c>
      <c r="S101" s="72">
        <f t="shared" si="79"/>
        <v>26.5</v>
      </c>
      <c r="T101" s="72">
        <f t="shared" si="79"/>
        <v>25</v>
      </c>
      <c r="U101" s="72">
        <f t="shared" si="79"/>
        <v>24.5</v>
      </c>
      <c r="V101" s="72">
        <f t="shared" si="79"/>
        <v>27.75</v>
      </c>
      <c r="W101" s="72">
        <f t="shared" si="79"/>
        <v>24</v>
      </c>
      <c r="X101" s="72">
        <f t="shared" si="79"/>
        <v>21.25</v>
      </c>
      <c r="Y101" s="72">
        <f t="shared" si="79"/>
        <v>28</v>
      </c>
      <c r="Z101" s="72">
        <f t="shared" si="79"/>
        <v>23</v>
      </c>
      <c r="AA101" s="72">
        <f t="shared" si="79"/>
        <v>23.5</v>
      </c>
      <c r="AB101" s="72">
        <f t="shared" si="79"/>
        <v>22.5</v>
      </c>
      <c r="AC101" s="72">
        <f t="shared" si="79"/>
        <v>32</v>
      </c>
    </row>
    <row r="102" spans="1:29">
      <c r="B102" s="72">
        <f t="shared" si="45"/>
        <v>24.25</v>
      </c>
      <c r="D102" s="80" t="str">
        <f t="shared" si="70"/>
        <v>SU</v>
      </c>
      <c r="F102" s="80" t="str">
        <f t="shared" si="71"/>
        <v>IM1</v>
      </c>
      <c r="H102" s="72">
        <f t="shared" ref="H102:AC102" si="80">IF(H$2=$F102,17.5,H101+0.25)</f>
        <v>37</v>
      </c>
      <c r="I102" s="72">
        <f t="shared" si="80"/>
        <v>18</v>
      </c>
      <c r="J102" s="72">
        <f t="shared" si="80"/>
        <v>39.25</v>
      </c>
      <c r="K102" s="72">
        <f t="shared" si="80"/>
        <v>32</v>
      </c>
      <c r="L102" s="72">
        <f t="shared" si="80"/>
        <v>33</v>
      </c>
      <c r="M102" s="72">
        <f t="shared" si="80"/>
        <v>34</v>
      </c>
      <c r="N102" s="72">
        <f t="shared" si="80"/>
        <v>17.5</v>
      </c>
      <c r="O102" s="72">
        <f t="shared" si="80"/>
        <v>33</v>
      </c>
      <c r="P102" s="72">
        <f t="shared" si="80"/>
        <v>18.5</v>
      </c>
      <c r="Q102" s="72">
        <f t="shared" si="80"/>
        <v>36</v>
      </c>
      <c r="R102" s="72">
        <f t="shared" si="80"/>
        <v>19.75</v>
      </c>
      <c r="S102" s="72">
        <f t="shared" si="80"/>
        <v>26.75</v>
      </c>
      <c r="T102" s="72">
        <f t="shared" si="80"/>
        <v>25.25</v>
      </c>
      <c r="U102" s="72">
        <f t="shared" si="80"/>
        <v>24.75</v>
      </c>
      <c r="V102" s="72">
        <f t="shared" si="80"/>
        <v>28</v>
      </c>
      <c r="W102" s="72">
        <f t="shared" si="80"/>
        <v>24.25</v>
      </c>
      <c r="X102" s="72">
        <f t="shared" si="80"/>
        <v>21.5</v>
      </c>
      <c r="Y102" s="72">
        <f t="shared" si="80"/>
        <v>28.25</v>
      </c>
      <c r="Z102" s="72">
        <f t="shared" si="80"/>
        <v>23.25</v>
      </c>
      <c r="AA102" s="72">
        <f t="shared" si="80"/>
        <v>23.75</v>
      </c>
      <c r="AB102" s="72">
        <f t="shared" si="80"/>
        <v>22.75</v>
      </c>
      <c r="AC102" s="72">
        <f t="shared" si="80"/>
        <v>32.25</v>
      </c>
    </row>
    <row r="103" spans="1:29">
      <c r="B103" s="72">
        <f t="shared" si="45"/>
        <v>24.5</v>
      </c>
      <c r="D103" s="80" t="str">
        <f t="shared" si="70"/>
        <v>SU</v>
      </c>
      <c r="F103" s="80">
        <f t="shared" si="71"/>
        <v>0</v>
      </c>
      <c r="H103" s="72">
        <f t="shared" ref="H103:AC103" si="81">IF(H$2=$F103,17.5,H102+0.25)</f>
        <v>37.25</v>
      </c>
      <c r="I103" s="72">
        <f t="shared" si="81"/>
        <v>18.25</v>
      </c>
      <c r="J103" s="72">
        <f t="shared" si="81"/>
        <v>39.5</v>
      </c>
      <c r="K103" s="72">
        <f t="shared" si="81"/>
        <v>32.25</v>
      </c>
      <c r="L103" s="72">
        <f t="shared" si="81"/>
        <v>33.25</v>
      </c>
      <c r="M103" s="72">
        <f t="shared" si="81"/>
        <v>34.25</v>
      </c>
      <c r="N103" s="72">
        <f t="shared" si="81"/>
        <v>17.75</v>
      </c>
      <c r="O103" s="72">
        <f t="shared" si="81"/>
        <v>33.25</v>
      </c>
      <c r="P103" s="72">
        <f t="shared" si="81"/>
        <v>18.75</v>
      </c>
      <c r="Q103" s="72">
        <f t="shared" si="81"/>
        <v>36.25</v>
      </c>
      <c r="R103" s="72">
        <f t="shared" si="81"/>
        <v>20</v>
      </c>
      <c r="S103" s="72">
        <f t="shared" si="81"/>
        <v>27</v>
      </c>
      <c r="T103" s="72">
        <f t="shared" si="81"/>
        <v>25.5</v>
      </c>
      <c r="U103" s="72">
        <f t="shared" si="81"/>
        <v>25</v>
      </c>
      <c r="V103" s="72">
        <f t="shared" si="81"/>
        <v>28.25</v>
      </c>
      <c r="W103" s="72">
        <f t="shared" si="81"/>
        <v>24.5</v>
      </c>
      <c r="X103" s="72">
        <f t="shared" si="81"/>
        <v>21.75</v>
      </c>
      <c r="Y103" s="72">
        <f t="shared" si="81"/>
        <v>28.5</v>
      </c>
      <c r="Z103" s="72">
        <f t="shared" si="81"/>
        <v>23.5</v>
      </c>
      <c r="AA103" s="72">
        <f t="shared" si="81"/>
        <v>24</v>
      </c>
      <c r="AB103" s="72">
        <f t="shared" si="81"/>
        <v>23</v>
      </c>
      <c r="AC103" s="72">
        <f t="shared" si="81"/>
        <v>32.5</v>
      </c>
    </row>
    <row r="104" spans="1:29">
      <c r="B104" s="72">
        <f t="shared" si="45"/>
        <v>24.75</v>
      </c>
      <c r="D104" s="80" t="str">
        <f t="shared" si="70"/>
        <v>SU</v>
      </c>
      <c r="F104" s="80" t="str">
        <f t="shared" si="71"/>
        <v>IB1</v>
      </c>
      <c r="H104" s="72">
        <f t="shared" ref="H104:AC104" si="82">IF(H$2=$F104,17.5,H103+0.25)</f>
        <v>37.5</v>
      </c>
      <c r="I104" s="72">
        <f t="shared" si="82"/>
        <v>18.5</v>
      </c>
      <c r="J104" s="72">
        <f t="shared" si="82"/>
        <v>17.5</v>
      </c>
      <c r="K104" s="72">
        <f t="shared" si="82"/>
        <v>32.5</v>
      </c>
      <c r="L104" s="72">
        <f t="shared" si="82"/>
        <v>33.5</v>
      </c>
      <c r="M104" s="72">
        <f t="shared" si="82"/>
        <v>34.5</v>
      </c>
      <c r="N104" s="72">
        <f t="shared" si="82"/>
        <v>18</v>
      </c>
      <c r="O104" s="72">
        <f t="shared" si="82"/>
        <v>33.5</v>
      </c>
      <c r="P104" s="72">
        <f t="shared" si="82"/>
        <v>19</v>
      </c>
      <c r="Q104" s="72">
        <f t="shared" si="82"/>
        <v>36.5</v>
      </c>
      <c r="R104" s="72">
        <f t="shared" si="82"/>
        <v>20.25</v>
      </c>
      <c r="S104" s="72">
        <f t="shared" si="82"/>
        <v>27.25</v>
      </c>
      <c r="T104" s="72">
        <f t="shared" si="82"/>
        <v>25.75</v>
      </c>
      <c r="U104" s="72">
        <f t="shared" si="82"/>
        <v>25.25</v>
      </c>
      <c r="V104" s="72">
        <f t="shared" si="82"/>
        <v>28.5</v>
      </c>
      <c r="W104" s="72">
        <f t="shared" si="82"/>
        <v>24.75</v>
      </c>
      <c r="X104" s="72">
        <f t="shared" si="82"/>
        <v>22</v>
      </c>
      <c r="Y104" s="72">
        <f t="shared" si="82"/>
        <v>28.75</v>
      </c>
      <c r="Z104" s="72">
        <f t="shared" si="82"/>
        <v>23.75</v>
      </c>
      <c r="AA104" s="72">
        <f t="shared" si="82"/>
        <v>24.25</v>
      </c>
      <c r="AB104" s="72">
        <f t="shared" si="82"/>
        <v>23.25</v>
      </c>
      <c r="AC104" s="72">
        <f t="shared" si="82"/>
        <v>32.75</v>
      </c>
    </row>
    <row r="105" spans="1:29">
      <c r="A105" s="80" t="s">
        <v>91</v>
      </c>
      <c r="B105" s="72">
        <f t="shared" si="45"/>
        <v>25</v>
      </c>
      <c r="D105" s="80" t="str">
        <f t="shared" si="70"/>
        <v>SU</v>
      </c>
      <c r="F105" s="80">
        <f t="shared" si="71"/>
        <v>0</v>
      </c>
      <c r="H105" s="72">
        <f t="shared" ref="H105:AC105" si="83">IF(H$2=$F105,17.5,H104+0.25)</f>
        <v>37.75</v>
      </c>
      <c r="I105" s="72">
        <f t="shared" si="83"/>
        <v>18.75</v>
      </c>
      <c r="J105" s="72">
        <f t="shared" si="83"/>
        <v>17.75</v>
      </c>
      <c r="K105" s="72">
        <f t="shared" si="83"/>
        <v>32.75</v>
      </c>
      <c r="L105" s="72">
        <f t="shared" si="83"/>
        <v>33.75</v>
      </c>
      <c r="M105" s="72">
        <f t="shared" si="83"/>
        <v>34.75</v>
      </c>
      <c r="N105" s="72">
        <f t="shared" si="83"/>
        <v>18.25</v>
      </c>
      <c r="O105" s="72">
        <f t="shared" si="83"/>
        <v>33.75</v>
      </c>
      <c r="P105" s="72">
        <f t="shared" si="83"/>
        <v>19.25</v>
      </c>
      <c r="Q105" s="72">
        <f t="shared" si="83"/>
        <v>36.75</v>
      </c>
      <c r="R105" s="72">
        <f t="shared" si="83"/>
        <v>20.5</v>
      </c>
      <c r="S105" s="72">
        <f t="shared" si="83"/>
        <v>27.5</v>
      </c>
      <c r="T105" s="72">
        <f t="shared" si="83"/>
        <v>26</v>
      </c>
      <c r="U105" s="72">
        <f t="shared" si="83"/>
        <v>25.5</v>
      </c>
      <c r="V105" s="72">
        <f t="shared" si="83"/>
        <v>28.75</v>
      </c>
      <c r="W105" s="72">
        <f t="shared" si="83"/>
        <v>25</v>
      </c>
      <c r="X105" s="72">
        <f t="shared" si="83"/>
        <v>22.25</v>
      </c>
      <c r="Y105" s="72">
        <f t="shared" si="83"/>
        <v>29</v>
      </c>
      <c r="Z105" s="72">
        <f t="shared" si="83"/>
        <v>24</v>
      </c>
      <c r="AA105" s="72">
        <f t="shared" si="83"/>
        <v>24.5</v>
      </c>
      <c r="AB105" s="72">
        <f t="shared" si="83"/>
        <v>23.5</v>
      </c>
      <c r="AC105" s="72">
        <f t="shared" si="83"/>
        <v>33</v>
      </c>
    </row>
    <row r="106" spans="1:29">
      <c r="B106" s="72">
        <f t="shared" si="45"/>
        <v>25.25</v>
      </c>
      <c r="D106" s="80" t="str">
        <f t="shared" si="70"/>
        <v>Fö</v>
      </c>
      <c r="F106" s="80">
        <f t="shared" si="71"/>
        <v>0</v>
      </c>
      <c r="H106" s="72">
        <f t="shared" ref="H106:AC106" si="84">IF(H$2=$F106,17.5,H105+0.25)</f>
        <v>38</v>
      </c>
      <c r="I106" s="72">
        <f t="shared" si="84"/>
        <v>19</v>
      </c>
      <c r="J106" s="72">
        <f t="shared" si="84"/>
        <v>18</v>
      </c>
      <c r="K106" s="72">
        <f t="shared" si="84"/>
        <v>33</v>
      </c>
      <c r="L106" s="72">
        <f t="shared" si="84"/>
        <v>34</v>
      </c>
      <c r="M106" s="72">
        <f t="shared" si="84"/>
        <v>35</v>
      </c>
      <c r="N106" s="72">
        <f t="shared" si="84"/>
        <v>18.5</v>
      </c>
      <c r="O106" s="72">
        <f t="shared" si="84"/>
        <v>34</v>
      </c>
      <c r="P106" s="72">
        <f t="shared" si="84"/>
        <v>19.5</v>
      </c>
      <c r="Q106" s="72">
        <f t="shared" si="84"/>
        <v>37</v>
      </c>
      <c r="R106" s="72">
        <f t="shared" si="84"/>
        <v>20.75</v>
      </c>
      <c r="S106" s="72">
        <f t="shared" si="84"/>
        <v>27.75</v>
      </c>
      <c r="T106" s="72">
        <f t="shared" si="84"/>
        <v>26.25</v>
      </c>
      <c r="U106" s="72">
        <f t="shared" si="84"/>
        <v>25.75</v>
      </c>
      <c r="V106" s="72">
        <f t="shared" si="84"/>
        <v>29</v>
      </c>
      <c r="W106" s="72">
        <f t="shared" si="84"/>
        <v>25.25</v>
      </c>
      <c r="X106" s="72">
        <f t="shared" si="84"/>
        <v>22.5</v>
      </c>
      <c r="Y106" s="72">
        <f t="shared" si="84"/>
        <v>29.25</v>
      </c>
      <c r="Z106" s="72">
        <f t="shared" si="84"/>
        <v>24.25</v>
      </c>
      <c r="AA106" s="72">
        <f t="shared" si="84"/>
        <v>24.75</v>
      </c>
      <c r="AB106" s="72">
        <f t="shared" si="84"/>
        <v>23.75</v>
      </c>
      <c r="AC106" s="72">
        <f t="shared" si="84"/>
        <v>33.25</v>
      </c>
    </row>
    <row r="107" spans="1:29">
      <c r="B107" s="72">
        <f t="shared" si="45"/>
        <v>25.5</v>
      </c>
      <c r="D107" s="80" t="str">
        <f t="shared" si="70"/>
        <v>Fö</v>
      </c>
      <c r="F107" s="80">
        <f t="shared" si="71"/>
        <v>0</v>
      </c>
      <c r="H107" s="72">
        <f t="shared" ref="H107:AC107" si="85">IF(H$2=$F107,17.5,H106+0.25)</f>
        <v>38.25</v>
      </c>
      <c r="I107" s="72">
        <f t="shared" si="85"/>
        <v>19.25</v>
      </c>
      <c r="J107" s="72">
        <f t="shared" si="85"/>
        <v>18.25</v>
      </c>
      <c r="K107" s="72">
        <f t="shared" si="85"/>
        <v>33.25</v>
      </c>
      <c r="L107" s="72">
        <f t="shared" si="85"/>
        <v>34.25</v>
      </c>
      <c r="M107" s="72">
        <f t="shared" si="85"/>
        <v>35.25</v>
      </c>
      <c r="N107" s="72">
        <f t="shared" si="85"/>
        <v>18.75</v>
      </c>
      <c r="O107" s="72">
        <f t="shared" si="85"/>
        <v>34.25</v>
      </c>
      <c r="P107" s="72">
        <f t="shared" si="85"/>
        <v>19.75</v>
      </c>
      <c r="Q107" s="72">
        <f t="shared" si="85"/>
        <v>37.25</v>
      </c>
      <c r="R107" s="72">
        <f t="shared" si="85"/>
        <v>21</v>
      </c>
      <c r="S107" s="72">
        <f t="shared" si="85"/>
        <v>28</v>
      </c>
      <c r="T107" s="72">
        <f t="shared" si="85"/>
        <v>26.5</v>
      </c>
      <c r="U107" s="72">
        <f t="shared" si="85"/>
        <v>26</v>
      </c>
      <c r="V107" s="72">
        <f t="shared" si="85"/>
        <v>29.25</v>
      </c>
      <c r="W107" s="72">
        <f t="shared" si="85"/>
        <v>25.5</v>
      </c>
      <c r="X107" s="72">
        <f t="shared" si="85"/>
        <v>22.75</v>
      </c>
      <c r="Y107" s="72">
        <f t="shared" si="85"/>
        <v>29.5</v>
      </c>
      <c r="Z107" s="72">
        <f t="shared" si="85"/>
        <v>24.5</v>
      </c>
      <c r="AA107" s="72">
        <f t="shared" si="85"/>
        <v>25</v>
      </c>
      <c r="AB107" s="72">
        <f t="shared" si="85"/>
        <v>24</v>
      </c>
      <c r="AC107" s="72">
        <f t="shared" si="85"/>
        <v>33.5</v>
      </c>
    </row>
    <row r="108" spans="1:29">
      <c r="B108" s="72">
        <f t="shared" si="45"/>
        <v>25.75</v>
      </c>
      <c r="D108" s="80" t="str">
        <f t="shared" si="70"/>
        <v>Fö</v>
      </c>
      <c r="F108" s="80" t="str">
        <f t="shared" si="71"/>
        <v>MV1</v>
      </c>
      <c r="H108" s="72">
        <f t="shared" ref="H108:AC108" si="86">IF(H$2=$F108,17.5,H107+0.25)</f>
        <v>17.5</v>
      </c>
      <c r="I108" s="72">
        <f t="shared" si="86"/>
        <v>19.5</v>
      </c>
      <c r="J108" s="72">
        <f t="shared" si="86"/>
        <v>18.5</v>
      </c>
      <c r="K108" s="72">
        <f t="shared" si="86"/>
        <v>33.5</v>
      </c>
      <c r="L108" s="72">
        <f t="shared" si="86"/>
        <v>34.5</v>
      </c>
      <c r="M108" s="72">
        <f t="shared" si="86"/>
        <v>35.5</v>
      </c>
      <c r="N108" s="72">
        <f t="shared" si="86"/>
        <v>19</v>
      </c>
      <c r="O108" s="72">
        <f t="shared" si="86"/>
        <v>34.5</v>
      </c>
      <c r="P108" s="72">
        <f t="shared" si="86"/>
        <v>20</v>
      </c>
      <c r="Q108" s="72">
        <f t="shared" si="86"/>
        <v>37.5</v>
      </c>
      <c r="R108" s="72">
        <f t="shared" si="86"/>
        <v>21.25</v>
      </c>
      <c r="S108" s="72">
        <f t="shared" si="86"/>
        <v>28.25</v>
      </c>
      <c r="T108" s="72">
        <f t="shared" si="86"/>
        <v>26.75</v>
      </c>
      <c r="U108" s="72">
        <f t="shared" si="86"/>
        <v>26.25</v>
      </c>
      <c r="V108" s="72">
        <f t="shared" si="86"/>
        <v>29.5</v>
      </c>
      <c r="W108" s="72">
        <f t="shared" si="86"/>
        <v>25.75</v>
      </c>
      <c r="X108" s="72">
        <f t="shared" si="86"/>
        <v>23</v>
      </c>
      <c r="Y108" s="72">
        <f t="shared" si="86"/>
        <v>29.75</v>
      </c>
      <c r="Z108" s="72">
        <f t="shared" si="86"/>
        <v>24.75</v>
      </c>
      <c r="AA108" s="72">
        <f t="shared" si="86"/>
        <v>25.25</v>
      </c>
      <c r="AB108" s="72">
        <f t="shared" si="86"/>
        <v>24.25</v>
      </c>
      <c r="AC108" s="72">
        <f t="shared" si="86"/>
        <v>33.75</v>
      </c>
    </row>
    <row r="109" spans="1:29">
      <c r="A109" s="80" t="s">
        <v>92</v>
      </c>
      <c r="B109" s="72">
        <f t="shared" si="45"/>
        <v>26</v>
      </c>
      <c r="D109" s="80" t="str">
        <f t="shared" si="70"/>
        <v>Fö</v>
      </c>
      <c r="F109" s="80">
        <f t="shared" si="71"/>
        <v>0</v>
      </c>
      <c r="H109" s="72">
        <f t="shared" ref="H109:AC109" si="87">IF(H$2=$F109,17.5,H108+0.25)</f>
        <v>17.75</v>
      </c>
      <c r="I109" s="72">
        <f t="shared" si="87"/>
        <v>19.75</v>
      </c>
      <c r="J109" s="72">
        <f t="shared" si="87"/>
        <v>18.75</v>
      </c>
      <c r="K109" s="72">
        <f t="shared" si="87"/>
        <v>33.75</v>
      </c>
      <c r="L109" s="72">
        <f t="shared" si="87"/>
        <v>34.75</v>
      </c>
      <c r="M109" s="72">
        <f t="shared" si="87"/>
        <v>35.75</v>
      </c>
      <c r="N109" s="72">
        <f t="shared" si="87"/>
        <v>19.25</v>
      </c>
      <c r="O109" s="72">
        <f t="shared" si="87"/>
        <v>34.75</v>
      </c>
      <c r="P109" s="72">
        <f t="shared" si="87"/>
        <v>20.25</v>
      </c>
      <c r="Q109" s="72">
        <f t="shared" si="87"/>
        <v>37.75</v>
      </c>
      <c r="R109" s="72">
        <f t="shared" si="87"/>
        <v>21.5</v>
      </c>
      <c r="S109" s="72">
        <f t="shared" si="87"/>
        <v>28.5</v>
      </c>
      <c r="T109" s="72">
        <f t="shared" si="87"/>
        <v>27</v>
      </c>
      <c r="U109" s="72">
        <f t="shared" si="87"/>
        <v>26.5</v>
      </c>
      <c r="V109" s="72">
        <f t="shared" si="87"/>
        <v>29.75</v>
      </c>
      <c r="W109" s="72">
        <f t="shared" si="87"/>
        <v>26</v>
      </c>
      <c r="X109" s="72">
        <f t="shared" si="87"/>
        <v>23.25</v>
      </c>
      <c r="Y109" s="72">
        <f t="shared" si="87"/>
        <v>30</v>
      </c>
      <c r="Z109" s="72">
        <f t="shared" si="87"/>
        <v>25</v>
      </c>
      <c r="AA109" s="72">
        <f t="shared" si="87"/>
        <v>25.5</v>
      </c>
      <c r="AB109" s="72">
        <f t="shared" si="87"/>
        <v>24.5</v>
      </c>
      <c r="AC109" s="72">
        <f t="shared" si="87"/>
        <v>34</v>
      </c>
    </row>
    <row r="110" spans="1:29">
      <c r="B110" s="72">
        <f t="shared" si="45"/>
        <v>26.25</v>
      </c>
      <c r="D110" s="80" t="str">
        <f t="shared" si="70"/>
        <v>Fö</v>
      </c>
      <c r="F110" s="80">
        <f t="shared" si="71"/>
        <v>0</v>
      </c>
      <c r="H110" s="72">
        <f t="shared" ref="H110:AC110" si="88">IF(H$2=$F110,17.5,H109+0.25)</f>
        <v>18</v>
      </c>
      <c r="I110" s="72">
        <f t="shared" si="88"/>
        <v>20</v>
      </c>
      <c r="J110" s="72">
        <f t="shared" si="88"/>
        <v>19</v>
      </c>
      <c r="K110" s="72">
        <f t="shared" si="88"/>
        <v>34</v>
      </c>
      <c r="L110" s="72">
        <f t="shared" si="88"/>
        <v>35</v>
      </c>
      <c r="M110" s="72">
        <f t="shared" si="88"/>
        <v>36</v>
      </c>
      <c r="N110" s="72">
        <f t="shared" si="88"/>
        <v>19.5</v>
      </c>
      <c r="O110" s="72">
        <f t="shared" si="88"/>
        <v>35</v>
      </c>
      <c r="P110" s="72">
        <f t="shared" si="88"/>
        <v>20.5</v>
      </c>
      <c r="Q110" s="72">
        <f t="shared" si="88"/>
        <v>38</v>
      </c>
      <c r="R110" s="72">
        <f t="shared" si="88"/>
        <v>21.75</v>
      </c>
      <c r="S110" s="72">
        <f t="shared" si="88"/>
        <v>28.75</v>
      </c>
      <c r="T110" s="72">
        <f t="shared" si="88"/>
        <v>27.25</v>
      </c>
      <c r="U110" s="72">
        <f t="shared" si="88"/>
        <v>26.75</v>
      </c>
      <c r="V110" s="72">
        <f t="shared" si="88"/>
        <v>30</v>
      </c>
      <c r="W110" s="72">
        <f t="shared" si="88"/>
        <v>26.25</v>
      </c>
      <c r="X110" s="72">
        <f t="shared" si="88"/>
        <v>23.5</v>
      </c>
      <c r="Y110" s="72">
        <f t="shared" si="88"/>
        <v>30.25</v>
      </c>
      <c r="Z110" s="72">
        <f t="shared" si="88"/>
        <v>25.25</v>
      </c>
      <c r="AA110" s="72">
        <f t="shared" si="88"/>
        <v>25.75</v>
      </c>
      <c r="AB110" s="72">
        <f t="shared" si="88"/>
        <v>24.75</v>
      </c>
      <c r="AC110" s="72">
        <f t="shared" si="88"/>
        <v>34.25</v>
      </c>
    </row>
    <row r="111" spans="1:29">
      <c r="B111" s="72">
        <f t="shared" si="45"/>
        <v>26.5</v>
      </c>
      <c r="D111" s="80" t="str">
        <f t="shared" si="70"/>
        <v>MV</v>
      </c>
      <c r="F111" s="80">
        <f t="shared" si="71"/>
        <v>0</v>
      </c>
      <c r="H111" s="72">
        <f t="shared" ref="H111:AC111" si="89">IF(H$2=$F111,17.5,H110+0.25)</f>
        <v>18.25</v>
      </c>
      <c r="I111" s="72">
        <f t="shared" si="89"/>
        <v>20.25</v>
      </c>
      <c r="J111" s="72">
        <f t="shared" si="89"/>
        <v>19.25</v>
      </c>
      <c r="K111" s="72">
        <f t="shared" si="89"/>
        <v>34.25</v>
      </c>
      <c r="L111" s="72">
        <f t="shared" si="89"/>
        <v>35.25</v>
      </c>
      <c r="M111" s="72">
        <f t="shared" si="89"/>
        <v>36.25</v>
      </c>
      <c r="N111" s="72">
        <f t="shared" si="89"/>
        <v>19.75</v>
      </c>
      <c r="O111" s="72">
        <f t="shared" si="89"/>
        <v>35.25</v>
      </c>
      <c r="P111" s="72">
        <f t="shared" si="89"/>
        <v>20.75</v>
      </c>
      <c r="Q111" s="72">
        <f t="shared" si="89"/>
        <v>38.25</v>
      </c>
      <c r="R111" s="72">
        <f t="shared" si="89"/>
        <v>22</v>
      </c>
      <c r="S111" s="72">
        <f t="shared" si="89"/>
        <v>29</v>
      </c>
      <c r="T111" s="72">
        <f t="shared" si="89"/>
        <v>27.5</v>
      </c>
      <c r="U111" s="72">
        <f t="shared" si="89"/>
        <v>27</v>
      </c>
      <c r="V111" s="72">
        <f t="shared" si="89"/>
        <v>30.25</v>
      </c>
      <c r="W111" s="72">
        <f t="shared" si="89"/>
        <v>26.5</v>
      </c>
      <c r="X111" s="72">
        <f t="shared" si="89"/>
        <v>23.75</v>
      </c>
      <c r="Y111" s="72">
        <f t="shared" si="89"/>
        <v>30.5</v>
      </c>
      <c r="Z111" s="72">
        <f t="shared" si="89"/>
        <v>25.5</v>
      </c>
      <c r="AA111" s="72">
        <f t="shared" si="89"/>
        <v>26</v>
      </c>
      <c r="AB111" s="72">
        <f t="shared" si="89"/>
        <v>25</v>
      </c>
      <c r="AC111" s="72">
        <f t="shared" si="89"/>
        <v>34.5</v>
      </c>
    </row>
    <row r="112" spans="1:29">
      <c r="B112" s="72">
        <f t="shared" si="45"/>
        <v>26.75</v>
      </c>
      <c r="D112" s="80" t="str">
        <f t="shared" si="70"/>
        <v>MV</v>
      </c>
      <c r="F112" s="80">
        <f t="shared" si="71"/>
        <v>0</v>
      </c>
      <c r="H112" s="72">
        <f t="shared" ref="H112:AC112" si="90">IF(H$2=$F112,17.5,H111+0.25)</f>
        <v>18.5</v>
      </c>
      <c r="I112" s="72">
        <f t="shared" si="90"/>
        <v>20.5</v>
      </c>
      <c r="J112" s="72">
        <f t="shared" si="90"/>
        <v>19.5</v>
      </c>
      <c r="K112" s="72">
        <f t="shared" si="90"/>
        <v>34.5</v>
      </c>
      <c r="L112" s="72">
        <f t="shared" si="90"/>
        <v>35.5</v>
      </c>
      <c r="M112" s="72">
        <f t="shared" si="90"/>
        <v>36.5</v>
      </c>
      <c r="N112" s="72">
        <f t="shared" si="90"/>
        <v>20</v>
      </c>
      <c r="O112" s="72">
        <f t="shared" si="90"/>
        <v>35.5</v>
      </c>
      <c r="P112" s="72">
        <f t="shared" si="90"/>
        <v>21</v>
      </c>
      <c r="Q112" s="72">
        <f t="shared" si="90"/>
        <v>38.5</v>
      </c>
      <c r="R112" s="72">
        <f t="shared" si="90"/>
        <v>22.25</v>
      </c>
      <c r="S112" s="72">
        <f t="shared" si="90"/>
        <v>29.25</v>
      </c>
      <c r="T112" s="72">
        <f t="shared" si="90"/>
        <v>27.75</v>
      </c>
      <c r="U112" s="72">
        <f t="shared" si="90"/>
        <v>27.25</v>
      </c>
      <c r="V112" s="72">
        <f t="shared" si="90"/>
        <v>30.5</v>
      </c>
      <c r="W112" s="72">
        <f t="shared" si="90"/>
        <v>26.75</v>
      </c>
      <c r="X112" s="72">
        <f t="shared" si="90"/>
        <v>24</v>
      </c>
      <c r="Y112" s="72">
        <f t="shared" si="90"/>
        <v>30.75</v>
      </c>
      <c r="Z112" s="72">
        <f t="shared" si="90"/>
        <v>25.75</v>
      </c>
      <c r="AA112" s="72">
        <f t="shared" si="90"/>
        <v>26.25</v>
      </c>
      <c r="AB112" s="72">
        <f t="shared" si="90"/>
        <v>25.25</v>
      </c>
      <c r="AC112" s="72">
        <f t="shared" si="90"/>
        <v>34.75</v>
      </c>
    </row>
    <row r="113" spans="1:29">
      <c r="A113" s="80" t="s">
        <v>93</v>
      </c>
      <c r="B113" s="72">
        <f t="shared" si="45"/>
        <v>27</v>
      </c>
      <c r="D113" s="80" t="str">
        <f t="shared" si="70"/>
        <v>MV</v>
      </c>
      <c r="F113" s="80">
        <f t="shared" si="71"/>
        <v>0</v>
      </c>
      <c r="H113" s="72">
        <f t="shared" ref="H113:AC113" si="91">IF(H$2=$F113,17.5,H112+0.25)</f>
        <v>18.75</v>
      </c>
      <c r="I113" s="72">
        <f t="shared" si="91"/>
        <v>20.75</v>
      </c>
      <c r="J113" s="72">
        <f t="shared" si="91"/>
        <v>19.75</v>
      </c>
      <c r="K113" s="72">
        <f t="shared" si="91"/>
        <v>34.75</v>
      </c>
      <c r="L113" s="72">
        <f t="shared" si="91"/>
        <v>35.75</v>
      </c>
      <c r="M113" s="72">
        <f t="shared" si="91"/>
        <v>36.75</v>
      </c>
      <c r="N113" s="72">
        <f t="shared" si="91"/>
        <v>20.25</v>
      </c>
      <c r="O113" s="72">
        <f t="shared" si="91"/>
        <v>35.75</v>
      </c>
      <c r="P113" s="72">
        <f t="shared" si="91"/>
        <v>21.25</v>
      </c>
      <c r="Q113" s="72">
        <f t="shared" si="91"/>
        <v>38.75</v>
      </c>
      <c r="R113" s="72">
        <f t="shared" si="91"/>
        <v>22.5</v>
      </c>
      <c r="S113" s="72">
        <f t="shared" si="91"/>
        <v>29.5</v>
      </c>
      <c r="T113" s="72">
        <f t="shared" si="91"/>
        <v>28</v>
      </c>
      <c r="U113" s="72">
        <f t="shared" si="91"/>
        <v>27.5</v>
      </c>
      <c r="V113" s="72">
        <f t="shared" si="91"/>
        <v>30.75</v>
      </c>
      <c r="W113" s="72">
        <f t="shared" si="91"/>
        <v>27</v>
      </c>
      <c r="X113" s="72">
        <f t="shared" si="91"/>
        <v>24.25</v>
      </c>
      <c r="Y113" s="72">
        <f t="shared" si="91"/>
        <v>31</v>
      </c>
      <c r="Z113" s="72">
        <f t="shared" si="91"/>
        <v>26</v>
      </c>
      <c r="AA113" s="72">
        <f t="shared" si="91"/>
        <v>26.5</v>
      </c>
      <c r="AB113" s="72">
        <f t="shared" si="91"/>
        <v>25.5</v>
      </c>
      <c r="AC113" s="72">
        <f t="shared" si="91"/>
        <v>35</v>
      </c>
    </row>
    <row r="114" spans="1:29">
      <c r="B114" s="72">
        <f t="shared" si="45"/>
        <v>27.25</v>
      </c>
      <c r="D114" s="80" t="str">
        <f t="shared" si="70"/>
        <v>MV</v>
      </c>
      <c r="F114" s="80" t="str">
        <f t="shared" si="71"/>
        <v>FW5</v>
      </c>
      <c r="H114" s="72">
        <f t="shared" ref="H114:AC114" si="92">IF(H$2=$F114,17.5,H113+0.25)</f>
        <v>19</v>
      </c>
      <c r="I114" s="72">
        <f t="shared" si="92"/>
        <v>21</v>
      </c>
      <c r="J114" s="72">
        <f t="shared" si="92"/>
        <v>20</v>
      </c>
      <c r="K114" s="72">
        <f t="shared" si="92"/>
        <v>35</v>
      </c>
      <c r="L114" s="72">
        <f t="shared" si="92"/>
        <v>36</v>
      </c>
      <c r="M114" s="72">
        <f t="shared" si="92"/>
        <v>37</v>
      </c>
      <c r="N114" s="72">
        <f t="shared" si="92"/>
        <v>20.5</v>
      </c>
      <c r="O114" s="72">
        <f t="shared" si="92"/>
        <v>36</v>
      </c>
      <c r="P114" s="72">
        <f t="shared" si="92"/>
        <v>21.5</v>
      </c>
      <c r="Q114" s="72">
        <f t="shared" si="92"/>
        <v>39</v>
      </c>
      <c r="R114" s="72">
        <f t="shared" si="92"/>
        <v>22.75</v>
      </c>
      <c r="S114" s="72">
        <f t="shared" si="92"/>
        <v>29.75</v>
      </c>
      <c r="T114" s="72">
        <f t="shared" si="92"/>
        <v>28.25</v>
      </c>
      <c r="U114" s="72">
        <f t="shared" si="92"/>
        <v>27.75</v>
      </c>
      <c r="V114" s="72">
        <f t="shared" si="92"/>
        <v>31</v>
      </c>
      <c r="W114" s="72">
        <f t="shared" si="92"/>
        <v>27.25</v>
      </c>
      <c r="X114" s="72">
        <f t="shared" si="92"/>
        <v>24.5</v>
      </c>
      <c r="Y114" s="72">
        <f t="shared" si="92"/>
        <v>31.25</v>
      </c>
      <c r="Z114" s="72">
        <f t="shared" si="92"/>
        <v>26.25</v>
      </c>
      <c r="AA114" s="72">
        <f t="shared" si="92"/>
        <v>17.5</v>
      </c>
      <c r="AB114" s="72">
        <f t="shared" si="92"/>
        <v>25.75</v>
      </c>
      <c r="AC114" s="72">
        <f t="shared" si="92"/>
        <v>35.25</v>
      </c>
    </row>
    <row r="115" spans="1:29">
      <c r="B115" s="72">
        <f t="shared" si="45"/>
        <v>27.5</v>
      </c>
      <c r="D115" s="80" t="str">
        <f t="shared" si="70"/>
        <v>MV</v>
      </c>
      <c r="F115" s="80">
        <f t="shared" si="71"/>
        <v>0</v>
      </c>
      <c r="H115" s="72">
        <f t="shared" ref="H115:AC115" si="93">IF(H$2=$F115,17.5,H114+0.25)</f>
        <v>19.25</v>
      </c>
      <c r="I115" s="72">
        <f t="shared" si="93"/>
        <v>21.25</v>
      </c>
      <c r="J115" s="72">
        <f t="shared" si="93"/>
        <v>20.25</v>
      </c>
      <c r="K115" s="72">
        <f t="shared" si="93"/>
        <v>35.25</v>
      </c>
      <c r="L115" s="72">
        <f t="shared" si="93"/>
        <v>36.25</v>
      </c>
      <c r="M115" s="72">
        <f t="shared" si="93"/>
        <v>37.25</v>
      </c>
      <c r="N115" s="72">
        <f t="shared" si="93"/>
        <v>20.75</v>
      </c>
      <c r="O115" s="72">
        <f t="shared" si="93"/>
        <v>36.25</v>
      </c>
      <c r="P115" s="72">
        <f t="shared" si="93"/>
        <v>21.75</v>
      </c>
      <c r="Q115" s="72">
        <f t="shared" si="93"/>
        <v>39.25</v>
      </c>
      <c r="R115" s="72">
        <f t="shared" si="93"/>
        <v>23</v>
      </c>
      <c r="S115" s="72">
        <f t="shared" si="93"/>
        <v>30</v>
      </c>
      <c r="T115" s="72">
        <f t="shared" si="93"/>
        <v>28.5</v>
      </c>
      <c r="U115" s="72">
        <f t="shared" si="93"/>
        <v>28</v>
      </c>
      <c r="V115" s="72">
        <f t="shared" si="93"/>
        <v>31.25</v>
      </c>
      <c r="W115" s="72">
        <f t="shared" si="93"/>
        <v>27.5</v>
      </c>
      <c r="X115" s="72">
        <f t="shared" si="93"/>
        <v>24.75</v>
      </c>
      <c r="Y115" s="72">
        <f t="shared" si="93"/>
        <v>31.5</v>
      </c>
      <c r="Z115" s="72">
        <f t="shared" si="93"/>
        <v>26.5</v>
      </c>
      <c r="AA115" s="72">
        <f t="shared" si="93"/>
        <v>17.75</v>
      </c>
      <c r="AB115" s="72">
        <f t="shared" si="93"/>
        <v>26</v>
      </c>
      <c r="AC115" s="72">
        <f t="shared" si="93"/>
        <v>35.5</v>
      </c>
    </row>
    <row r="116" spans="1:29">
      <c r="B116" s="72">
        <f t="shared" si="45"/>
        <v>27.75</v>
      </c>
      <c r="D116" s="80" t="str">
        <f t="shared" si="70"/>
        <v>MV</v>
      </c>
      <c r="F116" s="80" t="str">
        <f t="shared" si="71"/>
        <v>FW6</v>
      </c>
      <c r="H116" s="72">
        <f t="shared" ref="H116:AC116" si="94">IF(H$2=$F116,17.5,H115+0.25)</f>
        <v>19.5</v>
      </c>
      <c r="I116" s="72">
        <f t="shared" si="94"/>
        <v>21.5</v>
      </c>
      <c r="J116" s="72">
        <f t="shared" si="94"/>
        <v>20.5</v>
      </c>
      <c r="K116" s="72">
        <f t="shared" si="94"/>
        <v>35.5</v>
      </c>
      <c r="L116" s="72">
        <f t="shared" si="94"/>
        <v>36.5</v>
      </c>
      <c r="M116" s="72">
        <f t="shared" si="94"/>
        <v>37.5</v>
      </c>
      <c r="N116" s="72">
        <f t="shared" si="94"/>
        <v>21</v>
      </c>
      <c r="O116" s="72">
        <f t="shared" si="94"/>
        <v>36.5</v>
      </c>
      <c r="P116" s="72">
        <f t="shared" si="94"/>
        <v>22</v>
      </c>
      <c r="Q116" s="72">
        <f t="shared" si="94"/>
        <v>39.5</v>
      </c>
      <c r="R116" s="72">
        <f t="shared" si="94"/>
        <v>23.25</v>
      </c>
      <c r="S116" s="72">
        <f t="shared" si="94"/>
        <v>30.25</v>
      </c>
      <c r="T116" s="72">
        <f t="shared" si="94"/>
        <v>28.75</v>
      </c>
      <c r="U116" s="72">
        <f t="shared" si="94"/>
        <v>28.25</v>
      </c>
      <c r="V116" s="72">
        <f t="shared" si="94"/>
        <v>31.5</v>
      </c>
      <c r="W116" s="72">
        <f t="shared" si="94"/>
        <v>27.75</v>
      </c>
      <c r="X116" s="72">
        <f t="shared" si="94"/>
        <v>25</v>
      </c>
      <c r="Y116" s="72">
        <f t="shared" si="94"/>
        <v>31.75</v>
      </c>
      <c r="Z116" s="72">
        <f t="shared" si="94"/>
        <v>17.5</v>
      </c>
      <c r="AA116" s="72">
        <f t="shared" si="94"/>
        <v>18</v>
      </c>
      <c r="AB116" s="72">
        <f t="shared" si="94"/>
        <v>26.25</v>
      </c>
      <c r="AC116" s="72">
        <f t="shared" si="94"/>
        <v>35.75</v>
      </c>
    </row>
    <row r="117" spans="1:29">
      <c r="A117" s="80" t="s">
        <v>94</v>
      </c>
      <c r="B117" s="72">
        <f t="shared" si="45"/>
        <v>28</v>
      </c>
      <c r="D117" s="80" t="str">
        <f t="shared" si="70"/>
        <v>MV</v>
      </c>
      <c r="F117" s="80">
        <f t="shared" si="71"/>
        <v>0</v>
      </c>
      <c r="H117" s="72">
        <f t="shared" ref="H117:AC117" si="95">IF(H$2=$F117,17.5,H116+0.25)</f>
        <v>19.75</v>
      </c>
      <c r="I117" s="72">
        <f t="shared" si="95"/>
        <v>21.75</v>
      </c>
      <c r="J117" s="72">
        <f t="shared" si="95"/>
        <v>20.75</v>
      </c>
      <c r="K117" s="72">
        <f t="shared" si="95"/>
        <v>35.75</v>
      </c>
      <c r="L117" s="72">
        <f t="shared" si="95"/>
        <v>36.75</v>
      </c>
      <c r="M117" s="72">
        <f t="shared" si="95"/>
        <v>37.75</v>
      </c>
      <c r="N117" s="72">
        <f t="shared" si="95"/>
        <v>21.25</v>
      </c>
      <c r="O117" s="72">
        <f t="shared" si="95"/>
        <v>36.75</v>
      </c>
      <c r="P117" s="72">
        <f t="shared" si="95"/>
        <v>22.25</v>
      </c>
      <c r="Q117" s="72">
        <f t="shared" si="95"/>
        <v>39.75</v>
      </c>
      <c r="R117" s="72">
        <f t="shared" si="95"/>
        <v>23.5</v>
      </c>
      <c r="S117" s="72">
        <f t="shared" si="95"/>
        <v>30.5</v>
      </c>
      <c r="T117" s="72">
        <f t="shared" si="95"/>
        <v>29</v>
      </c>
      <c r="U117" s="72">
        <f t="shared" si="95"/>
        <v>28.5</v>
      </c>
      <c r="V117" s="72">
        <f t="shared" si="95"/>
        <v>31.75</v>
      </c>
      <c r="W117" s="72">
        <f t="shared" si="95"/>
        <v>28</v>
      </c>
      <c r="X117" s="72">
        <f t="shared" si="95"/>
        <v>25.25</v>
      </c>
      <c r="Y117" s="72">
        <f t="shared" si="95"/>
        <v>32</v>
      </c>
      <c r="Z117" s="72">
        <f t="shared" si="95"/>
        <v>17.75</v>
      </c>
      <c r="AA117" s="72">
        <f t="shared" si="95"/>
        <v>18.25</v>
      </c>
      <c r="AB117" s="72">
        <f t="shared" si="95"/>
        <v>26.5</v>
      </c>
      <c r="AC117" s="72">
        <f t="shared" si="95"/>
        <v>36</v>
      </c>
    </row>
    <row r="118" spans="1:29">
      <c r="B118" s="72">
        <f t="shared" si="45"/>
        <v>28.25</v>
      </c>
      <c r="D118" s="80" t="str">
        <f t="shared" si="70"/>
        <v>Må</v>
      </c>
      <c r="F118" s="80" t="str">
        <f t="shared" si="71"/>
        <v>FW2</v>
      </c>
      <c r="H118" s="72">
        <f t="shared" ref="H118:AC118" si="96">IF(H$2=$F118,17.5,H117+0.25)</f>
        <v>20</v>
      </c>
      <c r="I118" s="72">
        <f t="shared" si="96"/>
        <v>22</v>
      </c>
      <c r="J118" s="72">
        <f t="shared" si="96"/>
        <v>21</v>
      </c>
      <c r="K118" s="72">
        <f t="shared" si="96"/>
        <v>36</v>
      </c>
      <c r="L118" s="72">
        <f t="shared" si="96"/>
        <v>37</v>
      </c>
      <c r="M118" s="72">
        <f t="shared" si="96"/>
        <v>38</v>
      </c>
      <c r="N118" s="72">
        <f t="shared" si="96"/>
        <v>21.5</v>
      </c>
      <c r="O118" s="72">
        <f t="shared" si="96"/>
        <v>37</v>
      </c>
      <c r="P118" s="72">
        <f t="shared" si="96"/>
        <v>22.5</v>
      </c>
      <c r="Q118" s="72">
        <f t="shared" si="96"/>
        <v>17.5</v>
      </c>
      <c r="R118" s="72">
        <f t="shared" si="96"/>
        <v>23.75</v>
      </c>
      <c r="S118" s="72">
        <f t="shared" si="96"/>
        <v>30.75</v>
      </c>
      <c r="T118" s="72">
        <f t="shared" si="96"/>
        <v>29.25</v>
      </c>
      <c r="U118" s="72">
        <f t="shared" si="96"/>
        <v>28.75</v>
      </c>
      <c r="V118" s="72">
        <f t="shared" si="96"/>
        <v>32</v>
      </c>
      <c r="W118" s="72">
        <f t="shared" si="96"/>
        <v>28.25</v>
      </c>
      <c r="X118" s="72">
        <f t="shared" si="96"/>
        <v>25.5</v>
      </c>
      <c r="Y118" s="72">
        <f t="shared" si="96"/>
        <v>32.25</v>
      </c>
      <c r="Z118" s="72">
        <f t="shared" si="96"/>
        <v>18</v>
      </c>
      <c r="AA118" s="72">
        <f t="shared" si="96"/>
        <v>18.5</v>
      </c>
      <c r="AB118" s="72">
        <f t="shared" si="96"/>
        <v>26.75</v>
      </c>
      <c r="AC118" s="72">
        <f t="shared" si="96"/>
        <v>36.25</v>
      </c>
    </row>
    <row r="119" spans="1:29">
      <c r="B119" s="72">
        <f t="shared" si="45"/>
        <v>28.5</v>
      </c>
      <c r="D119" s="80" t="str">
        <f t="shared" si="70"/>
        <v>Må</v>
      </c>
      <c r="F119" s="80">
        <f t="shared" si="71"/>
        <v>0</v>
      </c>
      <c r="H119" s="72">
        <f t="shared" ref="H119:AC119" si="97">IF(H$2=$F119,17.5,H118+0.25)</f>
        <v>20.25</v>
      </c>
      <c r="I119" s="72">
        <f t="shared" si="97"/>
        <v>22.25</v>
      </c>
      <c r="J119" s="72">
        <f t="shared" si="97"/>
        <v>21.25</v>
      </c>
      <c r="K119" s="72">
        <f t="shared" si="97"/>
        <v>36.25</v>
      </c>
      <c r="L119" s="72">
        <f t="shared" si="97"/>
        <v>37.25</v>
      </c>
      <c r="M119" s="72">
        <f t="shared" si="97"/>
        <v>38.25</v>
      </c>
      <c r="N119" s="72">
        <f t="shared" si="97"/>
        <v>21.75</v>
      </c>
      <c r="O119" s="72">
        <f t="shared" si="97"/>
        <v>37.25</v>
      </c>
      <c r="P119" s="72">
        <f t="shared" si="97"/>
        <v>22.75</v>
      </c>
      <c r="Q119" s="72">
        <f t="shared" si="97"/>
        <v>17.75</v>
      </c>
      <c r="R119" s="72">
        <f t="shared" si="97"/>
        <v>24</v>
      </c>
      <c r="S119" s="72">
        <f t="shared" si="97"/>
        <v>31</v>
      </c>
      <c r="T119" s="72">
        <f t="shared" si="97"/>
        <v>29.5</v>
      </c>
      <c r="U119" s="72">
        <f t="shared" si="97"/>
        <v>29</v>
      </c>
      <c r="V119" s="72">
        <f t="shared" si="97"/>
        <v>32.25</v>
      </c>
      <c r="W119" s="72">
        <f t="shared" si="97"/>
        <v>28.5</v>
      </c>
      <c r="X119" s="72">
        <f t="shared" si="97"/>
        <v>25.75</v>
      </c>
      <c r="Y119" s="72">
        <f t="shared" si="97"/>
        <v>32.5</v>
      </c>
      <c r="Z119" s="72">
        <f t="shared" si="97"/>
        <v>18.25</v>
      </c>
      <c r="AA119" s="72">
        <f t="shared" si="97"/>
        <v>18.75</v>
      </c>
      <c r="AB119" s="72">
        <f t="shared" si="97"/>
        <v>27</v>
      </c>
      <c r="AC119" s="72">
        <f t="shared" si="97"/>
        <v>36.5</v>
      </c>
    </row>
    <row r="120" spans="1:29">
      <c r="B120" s="72">
        <f t="shared" si="45"/>
        <v>28.75</v>
      </c>
      <c r="D120" s="80" t="str">
        <f t="shared" si="70"/>
        <v>Må</v>
      </c>
      <c r="F120" s="80">
        <f t="shared" si="71"/>
        <v>0</v>
      </c>
      <c r="H120" s="72">
        <f t="shared" ref="H120:AC120" si="98">IF(H$2=$F120,17.5,H119+0.25)</f>
        <v>20.5</v>
      </c>
      <c r="I120" s="72">
        <f t="shared" si="98"/>
        <v>22.5</v>
      </c>
      <c r="J120" s="72">
        <f t="shared" si="98"/>
        <v>21.5</v>
      </c>
      <c r="K120" s="72">
        <f t="shared" si="98"/>
        <v>36.5</v>
      </c>
      <c r="L120" s="72">
        <f t="shared" si="98"/>
        <v>37.5</v>
      </c>
      <c r="M120" s="72">
        <f t="shared" si="98"/>
        <v>38.5</v>
      </c>
      <c r="N120" s="72">
        <f t="shared" si="98"/>
        <v>22</v>
      </c>
      <c r="O120" s="72">
        <f t="shared" si="98"/>
        <v>37.5</v>
      </c>
      <c r="P120" s="72">
        <f t="shared" si="98"/>
        <v>23</v>
      </c>
      <c r="Q120" s="72">
        <f t="shared" si="98"/>
        <v>18</v>
      </c>
      <c r="R120" s="72">
        <f t="shared" si="98"/>
        <v>24.25</v>
      </c>
      <c r="S120" s="72">
        <f t="shared" si="98"/>
        <v>31.25</v>
      </c>
      <c r="T120" s="72">
        <f t="shared" si="98"/>
        <v>29.75</v>
      </c>
      <c r="U120" s="72">
        <f t="shared" si="98"/>
        <v>29.25</v>
      </c>
      <c r="V120" s="72">
        <f t="shared" si="98"/>
        <v>32.5</v>
      </c>
      <c r="W120" s="72">
        <f t="shared" si="98"/>
        <v>28.75</v>
      </c>
      <c r="X120" s="72">
        <f t="shared" si="98"/>
        <v>26</v>
      </c>
      <c r="Y120" s="72">
        <f t="shared" si="98"/>
        <v>32.75</v>
      </c>
      <c r="Z120" s="72">
        <f t="shared" si="98"/>
        <v>18.5</v>
      </c>
      <c r="AA120" s="72">
        <f t="shared" si="98"/>
        <v>19</v>
      </c>
      <c r="AB120" s="72">
        <f t="shared" si="98"/>
        <v>27.25</v>
      </c>
      <c r="AC120" s="72">
        <f t="shared" si="98"/>
        <v>36.75</v>
      </c>
    </row>
    <row r="121" spans="1:29">
      <c r="A121" s="80" t="s">
        <v>95</v>
      </c>
      <c r="B121" s="72">
        <f t="shared" si="45"/>
        <v>29</v>
      </c>
      <c r="D121" s="80" t="str">
        <f t="shared" si="70"/>
        <v>Må</v>
      </c>
      <c r="F121" s="80">
        <f t="shared" si="71"/>
        <v>0</v>
      </c>
      <c r="H121" s="72">
        <f t="shared" ref="H121:AC121" si="99">IF(H$2=$F121,17.5,H120+0.25)</f>
        <v>20.75</v>
      </c>
      <c r="I121" s="72">
        <f t="shared" si="99"/>
        <v>22.75</v>
      </c>
      <c r="J121" s="72">
        <f t="shared" si="99"/>
        <v>21.75</v>
      </c>
      <c r="K121" s="72">
        <f t="shared" si="99"/>
        <v>36.75</v>
      </c>
      <c r="L121" s="72">
        <f t="shared" si="99"/>
        <v>37.75</v>
      </c>
      <c r="M121" s="72">
        <f t="shared" si="99"/>
        <v>38.75</v>
      </c>
      <c r="N121" s="72">
        <f t="shared" si="99"/>
        <v>22.25</v>
      </c>
      <c r="O121" s="72">
        <f t="shared" si="99"/>
        <v>37.75</v>
      </c>
      <c r="P121" s="72">
        <f t="shared" si="99"/>
        <v>23.25</v>
      </c>
      <c r="Q121" s="72">
        <f t="shared" si="99"/>
        <v>18.25</v>
      </c>
      <c r="R121" s="72">
        <f t="shared" si="99"/>
        <v>24.5</v>
      </c>
      <c r="S121" s="72">
        <f t="shared" si="99"/>
        <v>31.5</v>
      </c>
      <c r="T121" s="72">
        <f t="shared" si="99"/>
        <v>30</v>
      </c>
      <c r="U121" s="72">
        <f t="shared" si="99"/>
        <v>29.5</v>
      </c>
      <c r="V121" s="72">
        <f t="shared" si="99"/>
        <v>32.75</v>
      </c>
      <c r="W121" s="72">
        <f t="shared" si="99"/>
        <v>29</v>
      </c>
      <c r="X121" s="72">
        <f t="shared" si="99"/>
        <v>26.25</v>
      </c>
      <c r="Y121" s="72">
        <f t="shared" si="99"/>
        <v>33</v>
      </c>
      <c r="Z121" s="72">
        <f t="shared" si="99"/>
        <v>18.75</v>
      </c>
      <c r="AA121" s="72">
        <f t="shared" si="99"/>
        <v>19.25</v>
      </c>
      <c r="AB121" s="72">
        <f t="shared" si="99"/>
        <v>27.5</v>
      </c>
      <c r="AC121" s="72">
        <f t="shared" si="99"/>
        <v>37</v>
      </c>
    </row>
    <row r="122" spans="1:29">
      <c r="B122" s="72">
        <f t="shared" si="45"/>
        <v>29.25</v>
      </c>
      <c r="D122" s="80" t="str">
        <f t="shared" si="70"/>
        <v>Må</v>
      </c>
      <c r="F122" s="80">
        <f t="shared" si="71"/>
        <v>0</v>
      </c>
      <c r="H122" s="72">
        <f t="shared" ref="H122:AC122" si="100">IF(H$2=$F122,17.5,H121+0.25)</f>
        <v>21</v>
      </c>
      <c r="I122" s="72">
        <f t="shared" si="100"/>
        <v>23</v>
      </c>
      <c r="J122" s="72">
        <f t="shared" si="100"/>
        <v>22</v>
      </c>
      <c r="K122" s="72">
        <f t="shared" si="100"/>
        <v>37</v>
      </c>
      <c r="L122" s="72">
        <f t="shared" si="100"/>
        <v>38</v>
      </c>
      <c r="M122" s="72">
        <f t="shared" si="100"/>
        <v>39</v>
      </c>
      <c r="N122" s="72">
        <f t="shared" si="100"/>
        <v>22.5</v>
      </c>
      <c r="O122" s="72">
        <f t="shared" si="100"/>
        <v>38</v>
      </c>
      <c r="P122" s="72">
        <f t="shared" si="100"/>
        <v>23.5</v>
      </c>
      <c r="Q122" s="72">
        <f t="shared" si="100"/>
        <v>18.5</v>
      </c>
      <c r="R122" s="72">
        <f t="shared" si="100"/>
        <v>24.75</v>
      </c>
      <c r="S122" s="72">
        <f t="shared" si="100"/>
        <v>31.75</v>
      </c>
      <c r="T122" s="72">
        <f t="shared" si="100"/>
        <v>30.25</v>
      </c>
      <c r="U122" s="72">
        <f t="shared" si="100"/>
        <v>29.75</v>
      </c>
      <c r="V122" s="72">
        <f t="shared" si="100"/>
        <v>33</v>
      </c>
      <c r="W122" s="72">
        <f t="shared" si="100"/>
        <v>29.25</v>
      </c>
      <c r="X122" s="72">
        <f t="shared" si="100"/>
        <v>26.5</v>
      </c>
      <c r="Y122" s="72">
        <f t="shared" si="100"/>
        <v>33.25</v>
      </c>
      <c r="Z122" s="72">
        <f t="shared" si="100"/>
        <v>19</v>
      </c>
      <c r="AA122" s="72">
        <f t="shared" si="100"/>
        <v>19.5</v>
      </c>
      <c r="AB122" s="72">
        <f t="shared" si="100"/>
        <v>27.75</v>
      </c>
      <c r="AC122" s="72">
        <f t="shared" si="100"/>
        <v>37.25</v>
      </c>
    </row>
    <row r="123" spans="1:29">
      <c r="B123" s="72">
        <f t="shared" si="45"/>
        <v>29.5</v>
      </c>
      <c r="D123" s="80" t="str">
        <f t="shared" si="70"/>
        <v>SU</v>
      </c>
      <c r="F123" s="80" t="str">
        <f t="shared" si="71"/>
        <v>IM2</v>
      </c>
      <c r="H123" s="72">
        <f t="shared" ref="H123:AC123" si="101">IF(H$2=$F123,17.5,H122+0.25)</f>
        <v>21.25</v>
      </c>
      <c r="I123" s="72">
        <f t="shared" si="101"/>
        <v>23.25</v>
      </c>
      <c r="J123" s="72">
        <f t="shared" si="101"/>
        <v>22.25</v>
      </c>
      <c r="K123" s="72">
        <f t="shared" si="101"/>
        <v>37.25</v>
      </c>
      <c r="L123" s="72">
        <f t="shared" si="101"/>
        <v>38.25</v>
      </c>
      <c r="M123" s="72">
        <f t="shared" si="101"/>
        <v>39.25</v>
      </c>
      <c r="N123" s="72">
        <f t="shared" si="101"/>
        <v>22.75</v>
      </c>
      <c r="O123" s="72">
        <f t="shared" si="101"/>
        <v>17.5</v>
      </c>
      <c r="P123" s="72">
        <f t="shared" si="101"/>
        <v>23.75</v>
      </c>
      <c r="Q123" s="72">
        <f t="shared" si="101"/>
        <v>18.75</v>
      </c>
      <c r="R123" s="72">
        <f t="shared" si="101"/>
        <v>25</v>
      </c>
      <c r="S123" s="72">
        <f t="shared" si="101"/>
        <v>32</v>
      </c>
      <c r="T123" s="72">
        <f t="shared" si="101"/>
        <v>30.5</v>
      </c>
      <c r="U123" s="72">
        <f t="shared" si="101"/>
        <v>30</v>
      </c>
      <c r="V123" s="72">
        <f t="shared" si="101"/>
        <v>33.25</v>
      </c>
      <c r="W123" s="72">
        <f t="shared" si="101"/>
        <v>29.5</v>
      </c>
      <c r="X123" s="72">
        <f t="shared" si="101"/>
        <v>26.75</v>
      </c>
      <c r="Y123" s="72">
        <f t="shared" si="101"/>
        <v>33.5</v>
      </c>
      <c r="Z123" s="72">
        <f t="shared" si="101"/>
        <v>19.25</v>
      </c>
      <c r="AA123" s="72">
        <f t="shared" si="101"/>
        <v>19.75</v>
      </c>
      <c r="AB123" s="72">
        <f t="shared" si="101"/>
        <v>28</v>
      </c>
      <c r="AC123" s="72">
        <f t="shared" si="101"/>
        <v>37.5</v>
      </c>
    </row>
    <row r="124" spans="1:29">
      <c r="B124" s="72">
        <f t="shared" si="45"/>
        <v>29.75</v>
      </c>
      <c r="D124" s="80" t="str">
        <f t="shared" si="70"/>
        <v>SU</v>
      </c>
      <c r="F124" s="80">
        <f t="shared" si="71"/>
        <v>0</v>
      </c>
      <c r="H124" s="72">
        <f t="shared" ref="H124:AC124" si="102">IF(H$2=$F124,17.5,H123+0.25)</f>
        <v>21.5</v>
      </c>
      <c r="I124" s="72">
        <f t="shared" si="102"/>
        <v>23.5</v>
      </c>
      <c r="J124" s="72">
        <f t="shared" si="102"/>
        <v>22.5</v>
      </c>
      <c r="K124" s="72">
        <f t="shared" si="102"/>
        <v>37.5</v>
      </c>
      <c r="L124" s="72">
        <f t="shared" si="102"/>
        <v>38.5</v>
      </c>
      <c r="M124" s="72">
        <f t="shared" si="102"/>
        <v>39.5</v>
      </c>
      <c r="N124" s="72">
        <f t="shared" si="102"/>
        <v>23</v>
      </c>
      <c r="O124" s="72">
        <f t="shared" si="102"/>
        <v>17.75</v>
      </c>
      <c r="P124" s="72">
        <f t="shared" si="102"/>
        <v>24</v>
      </c>
      <c r="Q124" s="72">
        <f t="shared" si="102"/>
        <v>19</v>
      </c>
      <c r="R124" s="72">
        <f t="shared" si="102"/>
        <v>25.25</v>
      </c>
      <c r="S124" s="72">
        <f t="shared" si="102"/>
        <v>32.25</v>
      </c>
      <c r="T124" s="72">
        <f t="shared" si="102"/>
        <v>30.75</v>
      </c>
      <c r="U124" s="72">
        <f t="shared" si="102"/>
        <v>30.25</v>
      </c>
      <c r="V124" s="72">
        <f t="shared" si="102"/>
        <v>33.5</v>
      </c>
      <c r="W124" s="72">
        <f t="shared" si="102"/>
        <v>29.75</v>
      </c>
      <c r="X124" s="72">
        <f t="shared" si="102"/>
        <v>27</v>
      </c>
      <c r="Y124" s="72">
        <f t="shared" si="102"/>
        <v>33.75</v>
      </c>
      <c r="Z124" s="72">
        <f t="shared" si="102"/>
        <v>19.5</v>
      </c>
      <c r="AA124" s="72">
        <f t="shared" si="102"/>
        <v>20</v>
      </c>
      <c r="AB124" s="72">
        <f t="shared" si="102"/>
        <v>28.25</v>
      </c>
      <c r="AC124" s="72">
        <f t="shared" si="102"/>
        <v>37.75</v>
      </c>
    </row>
    <row r="125" spans="1:29">
      <c r="A125" s="80" t="s">
        <v>96</v>
      </c>
      <c r="B125" s="72">
        <f t="shared" si="45"/>
        <v>30</v>
      </c>
      <c r="D125" s="80" t="str">
        <f t="shared" si="70"/>
        <v>SU</v>
      </c>
      <c r="F125" s="80" t="str">
        <f t="shared" si="71"/>
        <v>IB2</v>
      </c>
      <c r="H125" s="72">
        <f t="shared" ref="H125:AC125" si="103">IF(H$2=$F125,17.5,H124+0.25)</f>
        <v>21.75</v>
      </c>
      <c r="I125" s="72">
        <f t="shared" si="103"/>
        <v>23.75</v>
      </c>
      <c r="J125" s="72">
        <f t="shared" si="103"/>
        <v>22.75</v>
      </c>
      <c r="K125" s="72">
        <f t="shared" si="103"/>
        <v>17.5</v>
      </c>
      <c r="L125" s="72">
        <f t="shared" si="103"/>
        <v>38.75</v>
      </c>
      <c r="M125" s="72">
        <f t="shared" si="103"/>
        <v>39.75</v>
      </c>
      <c r="N125" s="72">
        <f t="shared" si="103"/>
        <v>23.25</v>
      </c>
      <c r="O125" s="72">
        <f t="shared" si="103"/>
        <v>18</v>
      </c>
      <c r="P125" s="72">
        <f t="shared" si="103"/>
        <v>24.25</v>
      </c>
      <c r="Q125" s="72">
        <f t="shared" si="103"/>
        <v>19.25</v>
      </c>
      <c r="R125" s="72">
        <f t="shared" si="103"/>
        <v>25.5</v>
      </c>
      <c r="S125" s="72">
        <f t="shared" si="103"/>
        <v>32.5</v>
      </c>
      <c r="T125" s="72">
        <f t="shared" si="103"/>
        <v>31</v>
      </c>
      <c r="U125" s="72">
        <f t="shared" si="103"/>
        <v>30.5</v>
      </c>
      <c r="V125" s="72">
        <f t="shared" si="103"/>
        <v>33.75</v>
      </c>
      <c r="W125" s="72">
        <f t="shared" si="103"/>
        <v>30</v>
      </c>
      <c r="X125" s="72">
        <f t="shared" si="103"/>
        <v>27.25</v>
      </c>
      <c r="Y125" s="72">
        <f t="shared" si="103"/>
        <v>34</v>
      </c>
      <c r="Z125" s="72">
        <f t="shared" si="103"/>
        <v>19.75</v>
      </c>
      <c r="AA125" s="72">
        <f t="shared" si="103"/>
        <v>20.25</v>
      </c>
      <c r="AB125" s="72">
        <f t="shared" si="103"/>
        <v>28.5</v>
      </c>
      <c r="AC125" s="72">
        <f t="shared" si="103"/>
        <v>38</v>
      </c>
    </row>
    <row r="126" spans="1:29">
      <c r="B126" s="72">
        <f t="shared" si="45"/>
        <v>30.25</v>
      </c>
      <c r="D126" s="80" t="str">
        <f t="shared" si="70"/>
        <v>SU</v>
      </c>
      <c r="F126" s="80">
        <f t="shared" si="71"/>
        <v>0</v>
      </c>
      <c r="H126" s="72">
        <f t="shared" ref="H126:AC126" si="104">IF(H$2=$F126,17.5,H125+0.25)</f>
        <v>22</v>
      </c>
      <c r="I126" s="72">
        <f t="shared" si="104"/>
        <v>24</v>
      </c>
      <c r="J126" s="72">
        <f t="shared" si="104"/>
        <v>23</v>
      </c>
      <c r="K126" s="72">
        <f t="shared" si="104"/>
        <v>17.75</v>
      </c>
      <c r="L126" s="72">
        <f t="shared" si="104"/>
        <v>39</v>
      </c>
      <c r="M126" s="72">
        <f t="shared" si="104"/>
        <v>40</v>
      </c>
      <c r="N126" s="72">
        <f t="shared" si="104"/>
        <v>23.5</v>
      </c>
      <c r="O126" s="72">
        <f t="shared" si="104"/>
        <v>18.25</v>
      </c>
      <c r="P126" s="72">
        <f t="shared" si="104"/>
        <v>24.5</v>
      </c>
      <c r="Q126" s="72">
        <f t="shared" si="104"/>
        <v>19.5</v>
      </c>
      <c r="R126" s="72">
        <f t="shared" si="104"/>
        <v>25.75</v>
      </c>
      <c r="S126" s="72">
        <f t="shared" si="104"/>
        <v>32.75</v>
      </c>
      <c r="T126" s="72">
        <f t="shared" si="104"/>
        <v>31.25</v>
      </c>
      <c r="U126" s="72">
        <f t="shared" si="104"/>
        <v>30.75</v>
      </c>
      <c r="V126" s="72">
        <f t="shared" si="104"/>
        <v>34</v>
      </c>
      <c r="W126" s="72">
        <f t="shared" si="104"/>
        <v>30.25</v>
      </c>
      <c r="X126" s="72">
        <f t="shared" si="104"/>
        <v>27.5</v>
      </c>
      <c r="Y126" s="72">
        <f t="shared" si="104"/>
        <v>34.25</v>
      </c>
      <c r="Z126" s="72">
        <f t="shared" si="104"/>
        <v>20</v>
      </c>
      <c r="AA126" s="72">
        <f t="shared" si="104"/>
        <v>20.5</v>
      </c>
      <c r="AB126" s="72">
        <f t="shared" si="104"/>
        <v>28.75</v>
      </c>
      <c r="AC126" s="72">
        <f t="shared" si="104"/>
        <v>38.25</v>
      </c>
    </row>
    <row r="127" spans="1:29">
      <c r="B127" s="72">
        <f t="shared" si="45"/>
        <v>30.5</v>
      </c>
      <c r="D127" s="80" t="str">
        <f t="shared" si="70"/>
        <v>Yt</v>
      </c>
      <c r="F127" s="80" t="str">
        <f t="shared" si="71"/>
        <v>YM2</v>
      </c>
      <c r="H127" s="72">
        <f t="shared" ref="H127:AC127" si="105">IF(H$2=$F127,17.5,H126+0.25)</f>
        <v>22.25</v>
      </c>
      <c r="I127" s="72">
        <f t="shared" si="105"/>
        <v>24.25</v>
      </c>
      <c r="J127" s="72">
        <f t="shared" si="105"/>
        <v>23.25</v>
      </c>
      <c r="K127" s="72">
        <f t="shared" si="105"/>
        <v>18</v>
      </c>
      <c r="L127" s="72">
        <f t="shared" si="105"/>
        <v>39.25</v>
      </c>
      <c r="M127" s="72">
        <f t="shared" si="105"/>
        <v>17.5</v>
      </c>
      <c r="N127" s="72">
        <f t="shared" si="105"/>
        <v>23.75</v>
      </c>
      <c r="O127" s="72">
        <f t="shared" si="105"/>
        <v>18.5</v>
      </c>
      <c r="P127" s="72">
        <f t="shared" si="105"/>
        <v>24.75</v>
      </c>
      <c r="Q127" s="72">
        <f t="shared" si="105"/>
        <v>19.75</v>
      </c>
      <c r="R127" s="72">
        <f t="shared" si="105"/>
        <v>26</v>
      </c>
      <c r="S127" s="72">
        <f t="shared" si="105"/>
        <v>33</v>
      </c>
      <c r="T127" s="72">
        <f t="shared" si="105"/>
        <v>31.5</v>
      </c>
      <c r="U127" s="72">
        <f t="shared" si="105"/>
        <v>31</v>
      </c>
      <c r="V127" s="72">
        <f t="shared" si="105"/>
        <v>34.25</v>
      </c>
      <c r="W127" s="72">
        <f t="shared" si="105"/>
        <v>30.5</v>
      </c>
      <c r="X127" s="72">
        <f t="shared" si="105"/>
        <v>27.75</v>
      </c>
      <c r="Y127" s="72">
        <f t="shared" si="105"/>
        <v>34.5</v>
      </c>
      <c r="Z127" s="72">
        <f t="shared" si="105"/>
        <v>20.25</v>
      </c>
      <c r="AA127" s="72">
        <f t="shared" si="105"/>
        <v>20.75</v>
      </c>
      <c r="AB127" s="72">
        <f t="shared" si="105"/>
        <v>29</v>
      </c>
      <c r="AC127" s="72">
        <f t="shared" si="105"/>
        <v>38.5</v>
      </c>
    </row>
    <row r="128" spans="1:29">
      <c r="B128" s="72">
        <f t="shared" si="45"/>
        <v>30.75</v>
      </c>
      <c r="D128" s="80" t="str">
        <f t="shared" si="70"/>
        <v>Yt</v>
      </c>
      <c r="F128" s="80">
        <f t="shared" si="71"/>
        <v>0</v>
      </c>
      <c r="H128" s="72">
        <f t="shared" ref="H128:AC128" si="106">IF(H$2=$F128,17.5,H127+0.25)</f>
        <v>22.5</v>
      </c>
      <c r="I128" s="72">
        <f t="shared" si="106"/>
        <v>24.5</v>
      </c>
      <c r="J128" s="72">
        <f t="shared" si="106"/>
        <v>23.5</v>
      </c>
      <c r="K128" s="72">
        <f t="shared" si="106"/>
        <v>18.25</v>
      </c>
      <c r="L128" s="72">
        <f t="shared" si="106"/>
        <v>39.5</v>
      </c>
      <c r="M128" s="72">
        <f t="shared" si="106"/>
        <v>17.75</v>
      </c>
      <c r="N128" s="72">
        <f t="shared" si="106"/>
        <v>24</v>
      </c>
      <c r="O128" s="72">
        <f t="shared" si="106"/>
        <v>18.75</v>
      </c>
      <c r="P128" s="72">
        <f t="shared" si="106"/>
        <v>25</v>
      </c>
      <c r="Q128" s="72">
        <f t="shared" si="106"/>
        <v>20</v>
      </c>
      <c r="R128" s="72">
        <f t="shared" si="106"/>
        <v>26.25</v>
      </c>
      <c r="S128" s="72">
        <f t="shared" si="106"/>
        <v>33.25</v>
      </c>
      <c r="T128" s="72">
        <f t="shared" si="106"/>
        <v>31.75</v>
      </c>
      <c r="U128" s="72">
        <f t="shared" si="106"/>
        <v>31.25</v>
      </c>
      <c r="V128" s="72">
        <f t="shared" si="106"/>
        <v>34.5</v>
      </c>
      <c r="W128" s="72">
        <f t="shared" si="106"/>
        <v>30.75</v>
      </c>
      <c r="X128" s="72">
        <f t="shared" si="106"/>
        <v>28</v>
      </c>
      <c r="Y128" s="72">
        <f t="shared" si="106"/>
        <v>34.75</v>
      </c>
      <c r="Z128" s="72">
        <f t="shared" si="106"/>
        <v>20.5</v>
      </c>
      <c r="AA128" s="72">
        <f t="shared" si="106"/>
        <v>21</v>
      </c>
      <c r="AB128" s="72">
        <f t="shared" si="106"/>
        <v>29.25</v>
      </c>
      <c r="AC128" s="72">
        <f t="shared" si="106"/>
        <v>38.75</v>
      </c>
    </row>
    <row r="129" spans="1:29">
      <c r="A129" s="80" t="s">
        <v>97</v>
      </c>
      <c r="B129" s="72">
        <f t="shared" si="45"/>
        <v>31</v>
      </c>
      <c r="D129" s="80" t="str">
        <f t="shared" si="70"/>
        <v>Yt</v>
      </c>
      <c r="F129" s="80" t="str">
        <f t="shared" si="71"/>
        <v>YB2</v>
      </c>
      <c r="H129" s="72">
        <f t="shared" ref="H129:AC129" si="107">IF(H$2=$F129,17.5,H128+0.25)</f>
        <v>22.75</v>
      </c>
      <c r="I129" s="72">
        <f t="shared" si="107"/>
        <v>24.75</v>
      </c>
      <c r="J129" s="72">
        <f t="shared" si="107"/>
        <v>23.75</v>
      </c>
      <c r="K129" s="72">
        <f t="shared" si="107"/>
        <v>18.5</v>
      </c>
      <c r="L129" s="72">
        <f t="shared" si="107"/>
        <v>17.5</v>
      </c>
      <c r="M129" s="72">
        <f t="shared" si="107"/>
        <v>18</v>
      </c>
      <c r="N129" s="72">
        <f t="shared" si="107"/>
        <v>24.25</v>
      </c>
      <c r="O129" s="72">
        <f t="shared" si="107"/>
        <v>19</v>
      </c>
      <c r="P129" s="72">
        <f t="shared" si="107"/>
        <v>25.25</v>
      </c>
      <c r="Q129" s="72">
        <f t="shared" si="107"/>
        <v>20.25</v>
      </c>
      <c r="R129" s="72">
        <f t="shared" si="107"/>
        <v>26.5</v>
      </c>
      <c r="S129" s="72">
        <f t="shared" si="107"/>
        <v>33.5</v>
      </c>
      <c r="T129" s="72">
        <f t="shared" si="107"/>
        <v>32</v>
      </c>
      <c r="U129" s="72">
        <f t="shared" si="107"/>
        <v>31.5</v>
      </c>
      <c r="V129" s="72">
        <f t="shared" si="107"/>
        <v>34.75</v>
      </c>
      <c r="W129" s="72">
        <f t="shared" si="107"/>
        <v>31</v>
      </c>
      <c r="X129" s="72">
        <f t="shared" si="107"/>
        <v>28.25</v>
      </c>
      <c r="Y129" s="72">
        <f t="shared" si="107"/>
        <v>35</v>
      </c>
      <c r="Z129" s="72">
        <f t="shared" si="107"/>
        <v>20.75</v>
      </c>
      <c r="AA129" s="72">
        <f t="shared" si="107"/>
        <v>21.25</v>
      </c>
      <c r="AB129" s="72">
        <f t="shared" si="107"/>
        <v>29.5</v>
      </c>
      <c r="AC129" s="72">
        <f t="shared" si="107"/>
        <v>39</v>
      </c>
    </row>
    <row r="130" spans="1:29">
      <c r="B130" s="72">
        <f t="shared" si="45"/>
        <v>31.25</v>
      </c>
      <c r="D130" s="80" t="str">
        <f t="shared" si="70"/>
        <v>Yt</v>
      </c>
      <c r="F130" s="80">
        <f t="shared" si="71"/>
        <v>0</v>
      </c>
      <c r="H130" s="72">
        <f t="shared" ref="H130:AC130" si="108">IF(H$2=$F130,17.5,H129+0.25)</f>
        <v>23</v>
      </c>
      <c r="I130" s="72">
        <f t="shared" si="108"/>
        <v>25</v>
      </c>
      <c r="J130" s="72">
        <f t="shared" si="108"/>
        <v>24</v>
      </c>
      <c r="K130" s="72">
        <f t="shared" si="108"/>
        <v>18.75</v>
      </c>
      <c r="L130" s="72">
        <f t="shared" si="108"/>
        <v>17.75</v>
      </c>
      <c r="M130" s="72">
        <f t="shared" si="108"/>
        <v>18.25</v>
      </c>
      <c r="N130" s="72">
        <f t="shared" si="108"/>
        <v>24.5</v>
      </c>
      <c r="O130" s="72">
        <f t="shared" si="108"/>
        <v>19.25</v>
      </c>
      <c r="P130" s="72">
        <f t="shared" si="108"/>
        <v>25.5</v>
      </c>
      <c r="Q130" s="72">
        <f t="shared" si="108"/>
        <v>20.5</v>
      </c>
      <c r="R130" s="72">
        <f t="shared" si="108"/>
        <v>26.75</v>
      </c>
      <c r="S130" s="72">
        <f t="shared" si="108"/>
        <v>33.75</v>
      </c>
      <c r="T130" s="72">
        <f t="shared" si="108"/>
        <v>32.25</v>
      </c>
      <c r="U130" s="72">
        <f t="shared" si="108"/>
        <v>31.75</v>
      </c>
      <c r="V130" s="72">
        <f t="shared" si="108"/>
        <v>35</v>
      </c>
      <c r="W130" s="72">
        <f t="shared" si="108"/>
        <v>31.25</v>
      </c>
      <c r="X130" s="72">
        <f t="shared" si="108"/>
        <v>28.5</v>
      </c>
      <c r="Y130" s="72">
        <f t="shared" si="108"/>
        <v>35.25</v>
      </c>
      <c r="Z130" s="72">
        <f t="shared" si="108"/>
        <v>21</v>
      </c>
      <c r="AA130" s="72">
        <f t="shared" si="108"/>
        <v>21.5</v>
      </c>
      <c r="AB130" s="72">
        <f t="shared" si="108"/>
        <v>29.75</v>
      </c>
      <c r="AC130" s="72">
        <f t="shared" si="108"/>
        <v>39.25</v>
      </c>
    </row>
    <row r="131" spans="1:29">
      <c r="B131" s="72">
        <f t="shared" si="45"/>
        <v>31.5</v>
      </c>
      <c r="D131" s="80" t="str">
        <f t="shared" si="70"/>
        <v>Fö</v>
      </c>
      <c r="F131" s="80">
        <f t="shared" si="71"/>
        <v>0</v>
      </c>
      <c r="H131" s="72">
        <f t="shared" ref="H131:AC131" si="109">IF(H$2=$F131,17.5,H130+0.25)</f>
        <v>23.25</v>
      </c>
      <c r="I131" s="72">
        <f t="shared" si="109"/>
        <v>25.25</v>
      </c>
      <c r="J131" s="72">
        <f t="shared" si="109"/>
        <v>24.25</v>
      </c>
      <c r="K131" s="72">
        <f t="shared" si="109"/>
        <v>19</v>
      </c>
      <c r="L131" s="72">
        <f t="shared" si="109"/>
        <v>18</v>
      </c>
      <c r="M131" s="72">
        <f t="shared" si="109"/>
        <v>18.5</v>
      </c>
      <c r="N131" s="72">
        <f t="shared" si="109"/>
        <v>24.75</v>
      </c>
      <c r="O131" s="72">
        <f t="shared" si="109"/>
        <v>19.5</v>
      </c>
      <c r="P131" s="72">
        <f t="shared" si="109"/>
        <v>25.75</v>
      </c>
      <c r="Q131" s="72">
        <f t="shared" si="109"/>
        <v>20.75</v>
      </c>
      <c r="R131" s="72">
        <f t="shared" si="109"/>
        <v>27</v>
      </c>
      <c r="S131" s="72">
        <f t="shared" si="109"/>
        <v>34</v>
      </c>
      <c r="T131" s="72">
        <f t="shared" si="109"/>
        <v>32.5</v>
      </c>
      <c r="U131" s="72">
        <f t="shared" si="109"/>
        <v>32</v>
      </c>
      <c r="V131" s="72">
        <f t="shared" si="109"/>
        <v>35.25</v>
      </c>
      <c r="W131" s="72">
        <f t="shared" si="109"/>
        <v>31.5</v>
      </c>
      <c r="X131" s="72">
        <f t="shared" si="109"/>
        <v>28.75</v>
      </c>
      <c r="Y131" s="72">
        <f t="shared" si="109"/>
        <v>35.5</v>
      </c>
      <c r="Z131" s="72">
        <f t="shared" si="109"/>
        <v>21.25</v>
      </c>
      <c r="AA131" s="72">
        <f t="shared" si="109"/>
        <v>21.75</v>
      </c>
      <c r="AB131" s="72">
        <f t="shared" si="109"/>
        <v>30</v>
      </c>
      <c r="AC131" s="72">
        <f t="shared" si="109"/>
        <v>39.5</v>
      </c>
    </row>
    <row r="132" spans="1:29">
      <c r="B132" s="72">
        <f t="shared" si="45"/>
        <v>31.75</v>
      </c>
      <c r="D132" s="80" t="str">
        <f t="shared" si="70"/>
        <v>Fö</v>
      </c>
      <c r="F132" s="80">
        <f t="shared" si="71"/>
        <v>0</v>
      </c>
      <c r="H132" s="72">
        <f t="shared" ref="H132:AC132" si="110">IF(H$2=$F132,17.5,H131+0.25)</f>
        <v>23.5</v>
      </c>
      <c r="I132" s="72">
        <f t="shared" si="110"/>
        <v>25.5</v>
      </c>
      <c r="J132" s="72">
        <f t="shared" si="110"/>
        <v>24.5</v>
      </c>
      <c r="K132" s="72">
        <f t="shared" si="110"/>
        <v>19.25</v>
      </c>
      <c r="L132" s="72">
        <f t="shared" si="110"/>
        <v>18.25</v>
      </c>
      <c r="M132" s="72">
        <f t="shared" si="110"/>
        <v>18.75</v>
      </c>
      <c r="N132" s="72">
        <f t="shared" si="110"/>
        <v>25</v>
      </c>
      <c r="O132" s="72">
        <f t="shared" si="110"/>
        <v>19.75</v>
      </c>
      <c r="P132" s="72">
        <f t="shared" si="110"/>
        <v>26</v>
      </c>
      <c r="Q132" s="72">
        <f t="shared" si="110"/>
        <v>21</v>
      </c>
      <c r="R132" s="72">
        <f t="shared" si="110"/>
        <v>27.25</v>
      </c>
      <c r="S132" s="72">
        <f t="shared" si="110"/>
        <v>34.25</v>
      </c>
      <c r="T132" s="72">
        <f t="shared" si="110"/>
        <v>32.75</v>
      </c>
      <c r="U132" s="72">
        <f t="shared" si="110"/>
        <v>32.25</v>
      </c>
      <c r="V132" s="72">
        <f t="shared" si="110"/>
        <v>35.5</v>
      </c>
      <c r="W132" s="72">
        <f t="shared" si="110"/>
        <v>31.75</v>
      </c>
      <c r="X132" s="72">
        <f t="shared" si="110"/>
        <v>29</v>
      </c>
      <c r="Y132" s="72">
        <f t="shared" si="110"/>
        <v>35.75</v>
      </c>
      <c r="Z132" s="72">
        <f t="shared" si="110"/>
        <v>21.5</v>
      </c>
      <c r="AA132" s="72">
        <f t="shared" si="110"/>
        <v>22</v>
      </c>
      <c r="AB132" s="72">
        <f t="shared" si="110"/>
        <v>30.25</v>
      </c>
      <c r="AC132" s="72">
        <f t="shared" si="110"/>
        <v>39.75</v>
      </c>
    </row>
    <row r="133" spans="1:29">
      <c r="A133" s="80" t="s">
        <v>98</v>
      </c>
      <c r="B133" s="72">
        <f t="shared" si="45"/>
        <v>32</v>
      </c>
      <c r="D133" s="80" t="str">
        <f t="shared" si="70"/>
        <v>Fö</v>
      </c>
      <c r="F133" s="80">
        <f t="shared" si="71"/>
        <v>0</v>
      </c>
      <c r="H133" s="72">
        <f t="shared" ref="H133:AC133" si="111">IF(H$2=$F133,17.5,H132+0.25)</f>
        <v>23.75</v>
      </c>
      <c r="I133" s="72">
        <f t="shared" si="111"/>
        <v>25.75</v>
      </c>
      <c r="J133" s="72">
        <f t="shared" si="111"/>
        <v>24.75</v>
      </c>
      <c r="K133" s="72">
        <f t="shared" si="111"/>
        <v>19.5</v>
      </c>
      <c r="L133" s="72">
        <f t="shared" si="111"/>
        <v>18.5</v>
      </c>
      <c r="M133" s="72">
        <f t="shared" si="111"/>
        <v>19</v>
      </c>
      <c r="N133" s="72">
        <f t="shared" si="111"/>
        <v>25.25</v>
      </c>
      <c r="O133" s="72">
        <f t="shared" si="111"/>
        <v>20</v>
      </c>
      <c r="P133" s="72">
        <f t="shared" si="111"/>
        <v>26.25</v>
      </c>
      <c r="Q133" s="72">
        <f t="shared" si="111"/>
        <v>21.25</v>
      </c>
      <c r="R133" s="72">
        <f t="shared" si="111"/>
        <v>27.5</v>
      </c>
      <c r="S133" s="72">
        <f t="shared" si="111"/>
        <v>34.5</v>
      </c>
      <c r="T133" s="72">
        <f t="shared" si="111"/>
        <v>33</v>
      </c>
      <c r="U133" s="72">
        <f t="shared" si="111"/>
        <v>32.5</v>
      </c>
      <c r="V133" s="72">
        <f t="shared" si="111"/>
        <v>35.75</v>
      </c>
      <c r="W133" s="72">
        <f t="shared" si="111"/>
        <v>32</v>
      </c>
      <c r="X133" s="72">
        <f t="shared" si="111"/>
        <v>29.25</v>
      </c>
      <c r="Y133" s="72">
        <f t="shared" si="111"/>
        <v>36</v>
      </c>
      <c r="Z133" s="72">
        <f t="shared" si="111"/>
        <v>21.75</v>
      </c>
      <c r="AA133" s="72">
        <f t="shared" si="111"/>
        <v>22.25</v>
      </c>
      <c r="AB133" s="72">
        <f t="shared" si="111"/>
        <v>30.5</v>
      </c>
      <c r="AC133" s="72">
        <f t="shared" si="111"/>
        <v>40</v>
      </c>
    </row>
    <row r="134" spans="1:29">
      <c r="B134" s="72">
        <f t="shared" ref="B134:B180" si="112">B133+0.25</f>
        <v>32.25</v>
      </c>
      <c r="D134" s="80" t="str">
        <f t="shared" si="70"/>
        <v>Fö</v>
      </c>
      <c r="F134" s="80">
        <f t="shared" si="71"/>
        <v>0</v>
      </c>
      <c r="H134" s="72">
        <f t="shared" ref="H134:AC134" si="113">IF(H$2=$F134,17.5,H133+0.25)</f>
        <v>24</v>
      </c>
      <c r="I134" s="72">
        <f t="shared" si="113"/>
        <v>26</v>
      </c>
      <c r="J134" s="72">
        <f t="shared" si="113"/>
        <v>25</v>
      </c>
      <c r="K134" s="72">
        <f t="shared" si="113"/>
        <v>19.75</v>
      </c>
      <c r="L134" s="72">
        <f t="shared" si="113"/>
        <v>18.75</v>
      </c>
      <c r="M134" s="72">
        <f t="shared" si="113"/>
        <v>19.25</v>
      </c>
      <c r="N134" s="72">
        <f t="shared" si="113"/>
        <v>25.5</v>
      </c>
      <c r="O134" s="72">
        <f t="shared" si="113"/>
        <v>20.25</v>
      </c>
      <c r="P134" s="72">
        <f t="shared" si="113"/>
        <v>26.5</v>
      </c>
      <c r="Q134" s="72">
        <f t="shared" si="113"/>
        <v>21.5</v>
      </c>
      <c r="R134" s="72">
        <f t="shared" si="113"/>
        <v>27.75</v>
      </c>
      <c r="S134" s="72">
        <f t="shared" si="113"/>
        <v>34.75</v>
      </c>
      <c r="T134" s="72">
        <f t="shared" si="113"/>
        <v>33.25</v>
      </c>
      <c r="U134" s="72">
        <f t="shared" si="113"/>
        <v>32.75</v>
      </c>
      <c r="V134" s="72">
        <f t="shared" si="113"/>
        <v>36</v>
      </c>
      <c r="W134" s="72">
        <f t="shared" si="113"/>
        <v>32.25</v>
      </c>
      <c r="X134" s="72">
        <f t="shared" si="113"/>
        <v>29.5</v>
      </c>
      <c r="Y134" s="72">
        <f t="shared" si="113"/>
        <v>36.25</v>
      </c>
      <c r="Z134" s="72">
        <f t="shared" si="113"/>
        <v>22</v>
      </c>
      <c r="AA134" s="72">
        <f t="shared" si="113"/>
        <v>22.5</v>
      </c>
      <c r="AB134" s="72">
        <f t="shared" si="113"/>
        <v>30.75</v>
      </c>
      <c r="AC134" s="72">
        <f t="shared" si="113"/>
        <v>40.25</v>
      </c>
    </row>
    <row r="135" spans="1:29">
      <c r="B135" s="72">
        <f t="shared" si="112"/>
        <v>32.5</v>
      </c>
      <c r="D135" s="80" t="str">
        <f t="shared" si="70"/>
        <v>Fö</v>
      </c>
      <c r="F135" s="80">
        <f t="shared" si="71"/>
        <v>0</v>
      </c>
      <c r="H135" s="72">
        <f t="shared" ref="H135:AC135" si="114">IF(H$2=$F135,17.5,H134+0.25)</f>
        <v>24.25</v>
      </c>
      <c r="I135" s="72">
        <f t="shared" si="114"/>
        <v>26.25</v>
      </c>
      <c r="J135" s="72">
        <f t="shared" si="114"/>
        <v>25.25</v>
      </c>
      <c r="K135" s="72">
        <f t="shared" si="114"/>
        <v>20</v>
      </c>
      <c r="L135" s="72">
        <f t="shared" si="114"/>
        <v>19</v>
      </c>
      <c r="M135" s="72">
        <f t="shared" si="114"/>
        <v>19.5</v>
      </c>
      <c r="N135" s="72">
        <f t="shared" si="114"/>
        <v>25.75</v>
      </c>
      <c r="O135" s="72">
        <f t="shared" si="114"/>
        <v>20.5</v>
      </c>
      <c r="P135" s="72">
        <f t="shared" si="114"/>
        <v>26.75</v>
      </c>
      <c r="Q135" s="72">
        <f t="shared" si="114"/>
        <v>21.75</v>
      </c>
      <c r="R135" s="72">
        <f t="shared" si="114"/>
        <v>28</v>
      </c>
      <c r="S135" s="72">
        <f t="shared" si="114"/>
        <v>35</v>
      </c>
      <c r="T135" s="72">
        <f t="shared" si="114"/>
        <v>33.5</v>
      </c>
      <c r="U135" s="72">
        <f t="shared" si="114"/>
        <v>33</v>
      </c>
      <c r="V135" s="72">
        <f t="shared" si="114"/>
        <v>36.25</v>
      </c>
      <c r="W135" s="72">
        <f t="shared" si="114"/>
        <v>32.5</v>
      </c>
      <c r="X135" s="72">
        <f t="shared" si="114"/>
        <v>29.75</v>
      </c>
      <c r="Y135" s="72">
        <f t="shared" si="114"/>
        <v>36.5</v>
      </c>
      <c r="Z135" s="72">
        <f t="shared" si="114"/>
        <v>22.25</v>
      </c>
      <c r="AA135" s="72">
        <f t="shared" si="114"/>
        <v>22.75</v>
      </c>
      <c r="AB135" s="72">
        <f t="shared" si="114"/>
        <v>31</v>
      </c>
      <c r="AC135" s="72">
        <f t="shared" si="114"/>
        <v>40.5</v>
      </c>
    </row>
    <row r="136" spans="1:29">
      <c r="B136" s="72">
        <f t="shared" si="112"/>
        <v>32.75</v>
      </c>
      <c r="D136" s="80" t="str">
        <f t="shared" si="70"/>
        <v>FR</v>
      </c>
      <c r="F136" s="80" t="str">
        <f t="shared" si="71"/>
        <v>FW3</v>
      </c>
      <c r="H136" s="72">
        <f t="shared" ref="H136:AC136" si="115">IF(H$2=$F136,17.5,H135+0.25)</f>
        <v>24.5</v>
      </c>
      <c r="I136" s="72">
        <f t="shared" si="115"/>
        <v>26.5</v>
      </c>
      <c r="J136" s="72">
        <f t="shared" si="115"/>
        <v>25.5</v>
      </c>
      <c r="K136" s="72">
        <f t="shared" si="115"/>
        <v>20.25</v>
      </c>
      <c r="L136" s="72">
        <f t="shared" si="115"/>
        <v>19.25</v>
      </c>
      <c r="M136" s="72">
        <f t="shared" si="115"/>
        <v>19.75</v>
      </c>
      <c r="N136" s="72">
        <f t="shared" si="115"/>
        <v>26</v>
      </c>
      <c r="O136" s="72">
        <f t="shared" si="115"/>
        <v>20.75</v>
      </c>
      <c r="P136" s="72">
        <f t="shared" si="115"/>
        <v>27</v>
      </c>
      <c r="Q136" s="72">
        <f t="shared" si="115"/>
        <v>22</v>
      </c>
      <c r="R136" s="72">
        <f t="shared" si="115"/>
        <v>28.25</v>
      </c>
      <c r="S136" s="72">
        <f t="shared" si="115"/>
        <v>35.25</v>
      </c>
      <c r="T136" s="72">
        <f t="shared" si="115"/>
        <v>33.75</v>
      </c>
      <c r="U136" s="72">
        <f t="shared" si="115"/>
        <v>33.25</v>
      </c>
      <c r="V136" s="72">
        <f t="shared" si="115"/>
        <v>36.5</v>
      </c>
      <c r="W136" s="72">
        <f t="shared" si="115"/>
        <v>32.75</v>
      </c>
      <c r="X136" s="72">
        <f t="shared" si="115"/>
        <v>30</v>
      </c>
      <c r="Y136" s="72">
        <f t="shared" si="115"/>
        <v>36.75</v>
      </c>
      <c r="Z136" s="72">
        <f t="shared" si="115"/>
        <v>22.5</v>
      </c>
      <c r="AA136" s="72">
        <f t="shared" si="115"/>
        <v>23</v>
      </c>
      <c r="AB136" s="72">
        <f t="shared" si="115"/>
        <v>31.25</v>
      </c>
      <c r="AC136" s="72">
        <f t="shared" si="115"/>
        <v>17.5</v>
      </c>
    </row>
    <row r="137" spans="1:29">
      <c r="A137" s="80" t="s">
        <v>99</v>
      </c>
      <c r="B137" s="72">
        <f t="shared" si="112"/>
        <v>33</v>
      </c>
      <c r="D137" s="80" t="str">
        <f t="shared" si="70"/>
        <v>FR</v>
      </c>
      <c r="F137" s="80">
        <f t="shared" si="71"/>
        <v>0</v>
      </c>
      <c r="H137" s="72">
        <f t="shared" ref="H137:AC137" si="116">IF(H$2=$F137,17.5,H136+0.25)</f>
        <v>24.75</v>
      </c>
      <c r="I137" s="72">
        <f t="shared" si="116"/>
        <v>26.75</v>
      </c>
      <c r="J137" s="72">
        <f t="shared" si="116"/>
        <v>25.75</v>
      </c>
      <c r="K137" s="72">
        <f t="shared" si="116"/>
        <v>20.5</v>
      </c>
      <c r="L137" s="72">
        <f t="shared" si="116"/>
        <v>19.5</v>
      </c>
      <c r="M137" s="72">
        <f t="shared" si="116"/>
        <v>20</v>
      </c>
      <c r="N137" s="72">
        <f t="shared" si="116"/>
        <v>26.25</v>
      </c>
      <c r="O137" s="72">
        <f t="shared" si="116"/>
        <v>21</v>
      </c>
      <c r="P137" s="72">
        <f t="shared" si="116"/>
        <v>27.25</v>
      </c>
      <c r="Q137" s="72">
        <f t="shared" si="116"/>
        <v>22.25</v>
      </c>
      <c r="R137" s="72">
        <f t="shared" si="116"/>
        <v>28.5</v>
      </c>
      <c r="S137" s="72">
        <f t="shared" si="116"/>
        <v>35.5</v>
      </c>
      <c r="T137" s="72">
        <f t="shared" si="116"/>
        <v>34</v>
      </c>
      <c r="U137" s="72">
        <f t="shared" si="116"/>
        <v>33.5</v>
      </c>
      <c r="V137" s="72">
        <f t="shared" si="116"/>
        <v>36.75</v>
      </c>
      <c r="W137" s="72">
        <f t="shared" si="116"/>
        <v>33</v>
      </c>
      <c r="X137" s="72">
        <f t="shared" si="116"/>
        <v>30.25</v>
      </c>
      <c r="Y137" s="72">
        <f t="shared" si="116"/>
        <v>37</v>
      </c>
      <c r="Z137" s="72">
        <f t="shared" si="116"/>
        <v>22.75</v>
      </c>
      <c r="AA137" s="72">
        <f t="shared" si="116"/>
        <v>23.25</v>
      </c>
      <c r="AB137" s="72">
        <f t="shared" si="116"/>
        <v>31.5</v>
      </c>
      <c r="AC137" s="72">
        <f t="shared" si="116"/>
        <v>17.75</v>
      </c>
    </row>
    <row r="138" spans="1:29">
      <c r="B138" s="72">
        <f t="shared" si="112"/>
        <v>33.25</v>
      </c>
      <c r="D138" s="80" t="str">
        <f t="shared" si="70"/>
        <v>FR</v>
      </c>
      <c r="F138" s="80" t="str">
        <f t="shared" si="71"/>
        <v>FW5</v>
      </c>
      <c r="H138" s="72">
        <f t="shared" ref="H138:AC138" si="117">IF(H$2=$F138,17.5,H137+0.25)</f>
        <v>25</v>
      </c>
      <c r="I138" s="72">
        <f t="shared" si="117"/>
        <v>27</v>
      </c>
      <c r="J138" s="72">
        <f t="shared" si="117"/>
        <v>26</v>
      </c>
      <c r="K138" s="72">
        <f t="shared" si="117"/>
        <v>20.75</v>
      </c>
      <c r="L138" s="72">
        <f t="shared" si="117"/>
        <v>19.75</v>
      </c>
      <c r="M138" s="72">
        <f t="shared" si="117"/>
        <v>20.25</v>
      </c>
      <c r="N138" s="72">
        <f t="shared" si="117"/>
        <v>26.5</v>
      </c>
      <c r="O138" s="72">
        <f t="shared" si="117"/>
        <v>21.25</v>
      </c>
      <c r="P138" s="72">
        <f t="shared" si="117"/>
        <v>27.5</v>
      </c>
      <c r="Q138" s="72">
        <f t="shared" si="117"/>
        <v>22.5</v>
      </c>
      <c r="R138" s="72">
        <f t="shared" si="117"/>
        <v>28.75</v>
      </c>
      <c r="S138" s="72">
        <f t="shared" si="117"/>
        <v>35.75</v>
      </c>
      <c r="T138" s="72">
        <f t="shared" si="117"/>
        <v>34.25</v>
      </c>
      <c r="U138" s="72">
        <f t="shared" si="117"/>
        <v>33.75</v>
      </c>
      <c r="V138" s="72">
        <f t="shared" si="117"/>
        <v>37</v>
      </c>
      <c r="W138" s="72">
        <f t="shared" si="117"/>
        <v>33.25</v>
      </c>
      <c r="X138" s="72">
        <f t="shared" si="117"/>
        <v>30.5</v>
      </c>
      <c r="Y138" s="72">
        <f t="shared" si="117"/>
        <v>37.25</v>
      </c>
      <c r="Z138" s="72">
        <f t="shared" si="117"/>
        <v>23</v>
      </c>
      <c r="AA138" s="72">
        <f t="shared" si="117"/>
        <v>17.5</v>
      </c>
      <c r="AB138" s="72">
        <f t="shared" si="117"/>
        <v>31.75</v>
      </c>
      <c r="AC138" s="72">
        <f t="shared" si="117"/>
        <v>18</v>
      </c>
    </row>
    <row r="139" spans="1:29">
      <c r="B139" s="72">
        <f t="shared" si="112"/>
        <v>33.5</v>
      </c>
      <c r="D139" s="80" t="str">
        <f t="shared" si="70"/>
        <v>FR</v>
      </c>
      <c r="F139" s="80">
        <f t="shared" si="71"/>
        <v>0</v>
      </c>
      <c r="H139" s="72">
        <f t="shared" ref="H139:AC139" si="118">IF(H$2=$F139,17.5,H138+0.25)</f>
        <v>25.25</v>
      </c>
      <c r="I139" s="72">
        <f t="shared" si="118"/>
        <v>27.25</v>
      </c>
      <c r="J139" s="72">
        <f t="shared" si="118"/>
        <v>26.25</v>
      </c>
      <c r="K139" s="72">
        <f t="shared" si="118"/>
        <v>21</v>
      </c>
      <c r="L139" s="72">
        <f t="shared" si="118"/>
        <v>20</v>
      </c>
      <c r="M139" s="72">
        <f t="shared" si="118"/>
        <v>20.5</v>
      </c>
      <c r="N139" s="72">
        <f t="shared" si="118"/>
        <v>26.75</v>
      </c>
      <c r="O139" s="72">
        <f t="shared" si="118"/>
        <v>21.5</v>
      </c>
      <c r="P139" s="72">
        <f t="shared" si="118"/>
        <v>27.75</v>
      </c>
      <c r="Q139" s="72">
        <f t="shared" si="118"/>
        <v>22.75</v>
      </c>
      <c r="R139" s="72">
        <f t="shared" si="118"/>
        <v>29</v>
      </c>
      <c r="S139" s="72">
        <f t="shared" si="118"/>
        <v>36</v>
      </c>
      <c r="T139" s="72">
        <f t="shared" si="118"/>
        <v>34.5</v>
      </c>
      <c r="U139" s="72">
        <f t="shared" si="118"/>
        <v>34</v>
      </c>
      <c r="V139" s="72">
        <f t="shared" si="118"/>
        <v>37.25</v>
      </c>
      <c r="W139" s="72">
        <f t="shared" si="118"/>
        <v>33.5</v>
      </c>
      <c r="X139" s="72">
        <f t="shared" si="118"/>
        <v>30.75</v>
      </c>
      <c r="Y139" s="72">
        <f t="shared" si="118"/>
        <v>37.5</v>
      </c>
      <c r="Z139" s="72">
        <f t="shared" si="118"/>
        <v>23.25</v>
      </c>
      <c r="AA139" s="72">
        <f t="shared" si="118"/>
        <v>17.75</v>
      </c>
      <c r="AB139" s="72">
        <f t="shared" si="118"/>
        <v>32</v>
      </c>
      <c r="AC139" s="72">
        <f t="shared" si="118"/>
        <v>18.25</v>
      </c>
    </row>
    <row r="140" spans="1:29">
      <c r="B140" s="72">
        <f t="shared" si="112"/>
        <v>33.75</v>
      </c>
      <c r="D140" s="80" t="str">
        <f t="shared" si="70"/>
        <v>MÅ</v>
      </c>
      <c r="F140" s="80" t="str">
        <f t="shared" si="71"/>
        <v>FW6</v>
      </c>
      <c r="H140" s="72">
        <f t="shared" ref="H140:AC140" si="119">IF(H$2=$F140,17.5,H139+0.25)</f>
        <v>25.5</v>
      </c>
      <c r="I140" s="72">
        <f t="shared" si="119"/>
        <v>27.5</v>
      </c>
      <c r="J140" s="72">
        <f t="shared" si="119"/>
        <v>26.5</v>
      </c>
      <c r="K140" s="72">
        <f t="shared" si="119"/>
        <v>21.25</v>
      </c>
      <c r="L140" s="72">
        <f t="shared" si="119"/>
        <v>20.25</v>
      </c>
      <c r="M140" s="72">
        <f t="shared" si="119"/>
        <v>20.75</v>
      </c>
      <c r="N140" s="72">
        <f t="shared" si="119"/>
        <v>27</v>
      </c>
      <c r="O140" s="72">
        <f t="shared" si="119"/>
        <v>21.75</v>
      </c>
      <c r="P140" s="72">
        <f t="shared" si="119"/>
        <v>28</v>
      </c>
      <c r="Q140" s="72">
        <f t="shared" si="119"/>
        <v>23</v>
      </c>
      <c r="R140" s="72">
        <f t="shared" si="119"/>
        <v>29.25</v>
      </c>
      <c r="S140" s="72">
        <f t="shared" si="119"/>
        <v>36.25</v>
      </c>
      <c r="T140" s="72">
        <f t="shared" si="119"/>
        <v>34.75</v>
      </c>
      <c r="U140" s="72">
        <f t="shared" si="119"/>
        <v>34.25</v>
      </c>
      <c r="V140" s="72">
        <f t="shared" si="119"/>
        <v>37.5</v>
      </c>
      <c r="W140" s="72">
        <f t="shared" si="119"/>
        <v>33.75</v>
      </c>
      <c r="X140" s="72">
        <f t="shared" si="119"/>
        <v>31</v>
      </c>
      <c r="Y140" s="72">
        <f t="shared" si="119"/>
        <v>37.75</v>
      </c>
      <c r="Z140" s="72">
        <f t="shared" si="119"/>
        <v>17.5</v>
      </c>
      <c r="AA140" s="72">
        <f t="shared" si="119"/>
        <v>18</v>
      </c>
      <c r="AB140" s="72">
        <f t="shared" si="119"/>
        <v>32.25</v>
      </c>
      <c r="AC140" s="72">
        <f t="shared" si="119"/>
        <v>18.5</v>
      </c>
    </row>
    <row r="141" spans="1:29">
      <c r="A141" s="80" t="s">
        <v>100</v>
      </c>
      <c r="B141" s="72">
        <f t="shared" si="112"/>
        <v>34</v>
      </c>
      <c r="D141" s="80" t="str">
        <f t="shared" si="70"/>
        <v>MÅ</v>
      </c>
      <c r="F141" s="80">
        <f t="shared" si="71"/>
        <v>0</v>
      </c>
      <c r="H141" s="72">
        <f t="shared" ref="H141:AC141" si="120">IF(H$2=$F141,17.5,H140+0.25)</f>
        <v>25.75</v>
      </c>
      <c r="I141" s="72">
        <f t="shared" si="120"/>
        <v>27.75</v>
      </c>
      <c r="J141" s="72">
        <f t="shared" si="120"/>
        <v>26.75</v>
      </c>
      <c r="K141" s="72">
        <f t="shared" si="120"/>
        <v>21.5</v>
      </c>
      <c r="L141" s="72">
        <f t="shared" si="120"/>
        <v>20.5</v>
      </c>
      <c r="M141" s="72">
        <f t="shared" si="120"/>
        <v>21</v>
      </c>
      <c r="N141" s="72">
        <f t="shared" si="120"/>
        <v>27.25</v>
      </c>
      <c r="O141" s="72">
        <f t="shared" si="120"/>
        <v>22</v>
      </c>
      <c r="P141" s="72">
        <f t="shared" si="120"/>
        <v>28.25</v>
      </c>
      <c r="Q141" s="72">
        <f t="shared" si="120"/>
        <v>23.25</v>
      </c>
      <c r="R141" s="72">
        <f t="shared" si="120"/>
        <v>29.5</v>
      </c>
      <c r="S141" s="72">
        <f t="shared" si="120"/>
        <v>36.5</v>
      </c>
      <c r="T141" s="72">
        <f t="shared" si="120"/>
        <v>35</v>
      </c>
      <c r="U141" s="72">
        <f t="shared" si="120"/>
        <v>34.5</v>
      </c>
      <c r="V141" s="72">
        <f t="shared" si="120"/>
        <v>37.75</v>
      </c>
      <c r="W141" s="72">
        <f t="shared" si="120"/>
        <v>34</v>
      </c>
      <c r="X141" s="72">
        <f t="shared" si="120"/>
        <v>31.25</v>
      </c>
      <c r="Y141" s="72">
        <f t="shared" si="120"/>
        <v>38</v>
      </c>
      <c r="Z141" s="72">
        <f t="shared" si="120"/>
        <v>17.75</v>
      </c>
      <c r="AA141" s="72">
        <f t="shared" si="120"/>
        <v>18.25</v>
      </c>
      <c r="AB141" s="72">
        <f t="shared" si="120"/>
        <v>32.5</v>
      </c>
      <c r="AC141" s="72">
        <f t="shared" si="120"/>
        <v>18.75</v>
      </c>
    </row>
    <row r="142" spans="1:29">
      <c r="B142" s="72">
        <f t="shared" si="112"/>
        <v>34.25</v>
      </c>
      <c r="D142" s="80" t="str">
        <f t="shared" si="70"/>
        <v>MÅ</v>
      </c>
      <c r="F142" s="80">
        <f t="shared" si="71"/>
        <v>0</v>
      </c>
      <c r="H142" s="72">
        <f t="shared" ref="H142:AC142" si="121">IF(H$2=$F142,17.5,H141+0.25)</f>
        <v>26</v>
      </c>
      <c r="I142" s="72">
        <f t="shared" si="121"/>
        <v>28</v>
      </c>
      <c r="J142" s="72">
        <f t="shared" si="121"/>
        <v>27</v>
      </c>
      <c r="K142" s="72">
        <f t="shared" si="121"/>
        <v>21.75</v>
      </c>
      <c r="L142" s="72">
        <f t="shared" si="121"/>
        <v>20.75</v>
      </c>
      <c r="M142" s="72">
        <f t="shared" si="121"/>
        <v>21.25</v>
      </c>
      <c r="N142" s="72">
        <f t="shared" si="121"/>
        <v>27.5</v>
      </c>
      <c r="O142" s="72">
        <f t="shared" si="121"/>
        <v>22.25</v>
      </c>
      <c r="P142" s="72">
        <f t="shared" si="121"/>
        <v>28.5</v>
      </c>
      <c r="Q142" s="72">
        <f t="shared" si="121"/>
        <v>23.5</v>
      </c>
      <c r="R142" s="72">
        <f t="shared" si="121"/>
        <v>29.75</v>
      </c>
      <c r="S142" s="72">
        <f t="shared" si="121"/>
        <v>36.75</v>
      </c>
      <c r="T142" s="72">
        <f t="shared" si="121"/>
        <v>35.25</v>
      </c>
      <c r="U142" s="72">
        <f t="shared" si="121"/>
        <v>34.75</v>
      </c>
      <c r="V142" s="72">
        <f t="shared" si="121"/>
        <v>38</v>
      </c>
      <c r="W142" s="72">
        <f t="shared" si="121"/>
        <v>34.25</v>
      </c>
      <c r="X142" s="72">
        <f t="shared" si="121"/>
        <v>31.5</v>
      </c>
      <c r="Y142" s="72">
        <f t="shared" si="121"/>
        <v>38.25</v>
      </c>
      <c r="Z142" s="72">
        <f t="shared" si="121"/>
        <v>18</v>
      </c>
      <c r="AA142" s="72">
        <f t="shared" si="121"/>
        <v>18.5</v>
      </c>
      <c r="AB142" s="72">
        <f t="shared" si="121"/>
        <v>32.75</v>
      </c>
      <c r="AC142" s="72">
        <f t="shared" si="121"/>
        <v>19</v>
      </c>
    </row>
    <row r="143" spans="1:29">
      <c r="B143" s="72">
        <f t="shared" si="112"/>
        <v>34.5</v>
      </c>
      <c r="D143" s="80" t="str">
        <f t="shared" si="70"/>
        <v>MÅ</v>
      </c>
      <c r="F143" s="80">
        <f t="shared" si="71"/>
        <v>0</v>
      </c>
      <c r="H143" s="72">
        <f t="shared" ref="H143:AC143" si="122">IF(H$2=$F143,17.5,H142+0.25)</f>
        <v>26.25</v>
      </c>
      <c r="I143" s="72">
        <f t="shared" si="122"/>
        <v>28.25</v>
      </c>
      <c r="J143" s="72">
        <f t="shared" si="122"/>
        <v>27.25</v>
      </c>
      <c r="K143" s="72">
        <f t="shared" si="122"/>
        <v>22</v>
      </c>
      <c r="L143" s="72">
        <f t="shared" si="122"/>
        <v>21</v>
      </c>
      <c r="M143" s="72">
        <f t="shared" si="122"/>
        <v>21.5</v>
      </c>
      <c r="N143" s="72">
        <f t="shared" si="122"/>
        <v>27.75</v>
      </c>
      <c r="O143" s="72">
        <f t="shared" si="122"/>
        <v>22.5</v>
      </c>
      <c r="P143" s="72">
        <f t="shared" si="122"/>
        <v>28.75</v>
      </c>
      <c r="Q143" s="72">
        <f t="shared" si="122"/>
        <v>23.75</v>
      </c>
      <c r="R143" s="72">
        <f t="shared" si="122"/>
        <v>30</v>
      </c>
      <c r="S143" s="72">
        <f t="shared" si="122"/>
        <v>37</v>
      </c>
      <c r="T143" s="72">
        <f t="shared" si="122"/>
        <v>35.5</v>
      </c>
      <c r="U143" s="72">
        <f t="shared" si="122"/>
        <v>35</v>
      </c>
      <c r="V143" s="72">
        <f t="shared" si="122"/>
        <v>38.25</v>
      </c>
      <c r="W143" s="72">
        <f t="shared" si="122"/>
        <v>34.5</v>
      </c>
      <c r="X143" s="72">
        <f t="shared" si="122"/>
        <v>31.75</v>
      </c>
      <c r="Y143" s="72">
        <f t="shared" si="122"/>
        <v>38.5</v>
      </c>
      <c r="Z143" s="72">
        <f t="shared" si="122"/>
        <v>18.25</v>
      </c>
      <c r="AA143" s="72">
        <f t="shared" si="122"/>
        <v>18.75</v>
      </c>
      <c r="AB143" s="72">
        <f t="shared" si="122"/>
        <v>33</v>
      </c>
      <c r="AC143" s="72">
        <f t="shared" si="122"/>
        <v>19.25</v>
      </c>
    </row>
    <row r="144" spans="1:29">
      <c r="B144" s="72">
        <f t="shared" si="112"/>
        <v>34.75</v>
      </c>
      <c r="D144" s="80" t="str">
        <f t="shared" si="70"/>
        <v>MÅ</v>
      </c>
      <c r="F144" s="80">
        <f t="shared" si="71"/>
        <v>0</v>
      </c>
      <c r="H144" s="72">
        <f t="shared" ref="H144:AC144" si="123">IF(H$2=$F144,17.5,H143+0.25)</f>
        <v>26.5</v>
      </c>
      <c r="I144" s="72">
        <f t="shared" si="123"/>
        <v>28.5</v>
      </c>
      <c r="J144" s="72">
        <f t="shared" si="123"/>
        <v>27.5</v>
      </c>
      <c r="K144" s="72">
        <f t="shared" si="123"/>
        <v>22.25</v>
      </c>
      <c r="L144" s="72">
        <f t="shared" si="123"/>
        <v>21.25</v>
      </c>
      <c r="M144" s="72">
        <f t="shared" si="123"/>
        <v>21.75</v>
      </c>
      <c r="N144" s="72">
        <f t="shared" si="123"/>
        <v>28</v>
      </c>
      <c r="O144" s="72">
        <f t="shared" si="123"/>
        <v>22.75</v>
      </c>
      <c r="P144" s="72">
        <f t="shared" si="123"/>
        <v>29</v>
      </c>
      <c r="Q144" s="72">
        <f t="shared" si="123"/>
        <v>24</v>
      </c>
      <c r="R144" s="72">
        <f t="shared" si="123"/>
        <v>30.25</v>
      </c>
      <c r="S144" s="72">
        <f t="shared" si="123"/>
        <v>37.25</v>
      </c>
      <c r="T144" s="72">
        <f t="shared" si="123"/>
        <v>35.75</v>
      </c>
      <c r="U144" s="72">
        <f t="shared" si="123"/>
        <v>35.25</v>
      </c>
      <c r="V144" s="72">
        <f t="shared" si="123"/>
        <v>38.5</v>
      </c>
      <c r="W144" s="72">
        <f t="shared" si="123"/>
        <v>34.75</v>
      </c>
      <c r="X144" s="72">
        <f t="shared" si="123"/>
        <v>32</v>
      </c>
      <c r="Y144" s="72">
        <f t="shared" si="123"/>
        <v>38.75</v>
      </c>
      <c r="Z144" s="72">
        <f t="shared" si="123"/>
        <v>18.5</v>
      </c>
      <c r="AA144" s="72">
        <f t="shared" si="123"/>
        <v>19</v>
      </c>
      <c r="AB144" s="72">
        <f t="shared" si="123"/>
        <v>33.25</v>
      </c>
      <c r="AC144" s="72">
        <f t="shared" si="123"/>
        <v>19.5</v>
      </c>
    </row>
    <row r="145" spans="1:29">
      <c r="A145" s="80" t="s">
        <v>101</v>
      </c>
      <c r="B145" s="72">
        <f t="shared" si="112"/>
        <v>35</v>
      </c>
      <c r="D145" s="80" t="str">
        <f t="shared" si="70"/>
        <v>SU</v>
      </c>
      <c r="F145" s="80" t="str">
        <f t="shared" si="71"/>
        <v>IM3</v>
      </c>
      <c r="H145" s="72">
        <f t="shared" ref="H145:AC145" si="124">IF(H$2=$F145,17.5,H144+0.25)</f>
        <v>26.75</v>
      </c>
      <c r="I145" s="72">
        <f t="shared" si="124"/>
        <v>28.75</v>
      </c>
      <c r="J145" s="72">
        <f t="shared" si="124"/>
        <v>27.75</v>
      </c>
      <c r="K145" s="72">
        <f t="shared" si="124"/>
        <v>22.5</v>
      </c>
      <c r="L145" s="72">
        <f t="shared" si="124"/>
        <v>21.5</v>
      </c>
      <c r="M145" s="72">
        <f t="shared" si="124"/>
        <v>22</v>
      </c>
      <c r="N145" s="72">
        <f t="shared" si="124"/>
        <v>28.25</v>
      </c>
      <c r="O145" s="72">
        <f t="shared" si="124"/>
        <v>23</v>
      </c>
      <c r="P145" s="72">
        <f t="shared" si="124"/>
        <v>29.25</v>
      </c>
      <c r="Q145" s="72">
        <f t="shared" si="124"/>
        <v>24.25</v>
      </c>
      <c r="R145" s="72">
        <f t="shared" si="124"/>
        <v>30.5</v>
      </c>
      <c r="S145" s="72">
        <f t="shared" si="124"/>
        <v>37.5</v>
      </c>
      <c r="T145" s="72">
        <f t="shared" si="124"/>
        <v>36</v>
      </c>
      <c r="U145" s="72">
        <f t="shared" si="124"/>
        <v>35.5</v>
      </c>
      <c r="V145" s="72">
        <f t="shared" si="124"/>
        <v>17.5</v>
      </c>
      <c r="W145" s="72">
        <f t="shared" si="124"/>
        <v>35</v>
      </c>
      <c r="X145" s="72">
        <f t="shared" si="124"/>
        <v>32.25</v>
      </c>
      <c r="Y145" s="72">
        <f t="shared" si="124"/>
        <v>39</v>
      </c>
      <c r="Z145" s="72">
        <f t="shared" si="124"/>
        <v>18.75</v>
      </c>
      <c r="AA145" s="72">
        <f t="shared" si="124"/>
        <v>19.25</v>
      </c>
      <c r="AB145" s="72">
        <f t="shared" si="124"/>
        <v>33.5</v>
      </c>
      <c r="AC145" s="72">
        <f t="shared" si="124"/>
        <v>19.75</v>
      </c>
    </row>
    <row r="146" spans="1:29">
      <c r="B146" s="72">
        <f t="shared" si="112"/>
        <v>35.25</v>
      </c>
      <c r="D146" s="80" t="str">
        <f t="shared" si="70"/>
        <v>SU</v>
      </c>
      <c r="F146" s="80">
        <f t="shared" si="71"/>
        <v>0</v>
      </c>
      <c r="H146" s="72">
        <f t="shared" ref="H146:AC146" si="125">IF(H$2=$F146,17.5,H145+0.25)</f>
        <v>27</v>
      </c>
      <c r="I146" s="72">
        <f t="shared" si="125"/>
        <v>29</v>
      </c>
      <c r="J146" s="72">
        <f t="shared" si="125"/>
        <v>28</v>
      </c>
      <c r="K146" s="72">
        <f t="shared" si="125"/>
        <v>22.75</v>
      </c>
      <c r="L146" s="72">
        <f t="shared" si="125"/>
        <v>21.75</v>
      </c>
      <c r="M146" s="72">
        <f t="shared" si="125"/>
        <v>22.25</v>
      </c>
      <c r="N146" s="72">
        <f t="shared" si="125"/>
        <v>28.5</v>
      </c>
      <c r="O146" s="72">
        <f t="shared" si="125"/>
        <v>23.25</v>
      </c>
      <c r="P146" s="72">
        <f t="shared" si="125"/>
        <v>29.5</v>
      </c>
      <c r="Q146" s="72">
        <f t="shared" si="125"/>
        <v>24.5</v>
      </c>
      <c r="R146" s="72">
        <f t="shared" si="125"/>
        <v>30.75</v>
      </c>
      <c r="S146" s="72">
        <f t="shared" si="125"/>
        <v>37.75</v>
      </c>
      <c r="T146" s="72">
        <f t="shared" si="125"/>
        <v>36.25</v>
      </c>
      <c r="U146" s="72">
        <f t="shared" si="125"/>
        <v>35.75</v>
      </c>
      <c r="V146" s="72">
        <f t="shared" si="125"/>
        <v>17.75</v>
      </c>
      <c r="W146" s="72">
        <f t="shared" si="125"/>
        <v>35.25</v>
      </c>
      <c r="X146" s="72">
        <f t="shared" si="125"/>
        <v>32.5</v>
      </c>
      <c r="Y146" s="72">
        <f t="shared" si="125"/>
        <v>39.25</v>
      </c>
      <c r="Z146" s="72">
        <f t="shared" si="125"/>
        <v>19</v>
      </c>
      <c r="AA146" s="72">
        <f t="shared" si="125"/>
        <v>19.5</v>
      </c>
      <c r="AB146" s="72">
        <f t="shared" si="125"/>
        <v>33.75</v>
      </c>
      <c r="AC146" s="72">
        <f t="shared" si="125"/>
        <v>20</v>
      </c>
    </row>
    <row r="147" spans="1:29">
      <c r="B147" s="72">
        <f t="shared" si="112"/>
        <v>35.5</v>
      </c>
      <c r="D147" s="80" t="str">
        <f t="shared" si="70"/>
        <v>SU</v>
      </c>
      <c r="F147" s="80">
        <f t="shared" si="71"/>
        <v>0</v>
      </c>
      <c r="H147" s="72">
        <f t="shared" ref="H147:AC147" si="126">IF(H$2=$F147,17.5,H146+0.25)</f>
        <v>27.25</v>
      </c>
      <c r="I147" s="72">
        <f t="shared" si="126"/>
        <v>29.25</v>
      </c>
      <c r="J147" s="72">
        <f t="shared" si="126"/>
        <v>28.25</v>
      </c>
      <c r="K147" s="72">
        <f t="shared" si="126"/>
        <v>23</v>
      </c>
      <c r="L147" s="72">
        <f t="shared" si="126"/>
        <v>22</v>
      </c>
      <c r="M147" s="72">
        <f t="shared" si="126"/>
        <v>22.5</v>
      </c>
      <c r="N147" s="72">
        <f t="shared" si="126"/>
        <v>28.75</v>
      </c>
      <c r="O147" s="72">
        <f t="shared" si="126"/>
        <v>23.5</v>
      </c>
      <c r="P147" s="72">
        <f t="shared" si="126"/>
        <v>29.75</v>
      </c>
      <c r="Q147" s="72">
        <f t="shared" si="126"/>
        <v>24.75</v>
      </c>
      <c r="R147" s="72">
        <f t="shared" si="126"/>
        <v>31</v>
      </c>
      <c r="S147" s="72">
        <f t="shared" si="126"/>
        <v>38</v>
      </c>
      <c r="T147" s="72">
        <f t="shared" si="126"/>
        <v>36.5</v>
      </c>
      <c r="U147" s="72">
        <f t="shared" si="126"/>
        <v>36</v>
      </c>
      <c r="V147" s="72">
        <f t="shared" si="126"/>
        <v>18</v>
      </c>
      <c r="W147" s="72">
        <f t="shared" si="126"/>
        <v>35.5</v>
      </c>
      <c r="X147" s="72">
        <f t="shared" si="126"/>
        <v>32.75</v>
      </c>
      <c r="Y147" s="72">
        <f t="shared" si="126"/>
        <v>39.5</v>
      </c>
      <c r="Z147" s="72">
        <f t="shared" si="126"/>
        <v>19.25</v>
      </c>
      <c r="AA147" s="72">
        <f t="shared" si="126"/>
        <v>19.75</v>
      </c>
      <c r="AB147" s="72">
        <f t="shared" si="126"/>
        <v>34</v>
      </c>
      <c r="AC147" s="72">
        <f t="shared" si="126"/>
        <v>20.25</v>
      </c>
    </row>
    <row r="148" spans="1:29">
      <c r="B148" s="72">
        <f t="shared" si="112"/>
        <v>35.75</v>
      </c>
      <c r="D148" s="80" t="str">
        <f t="shared" si="70"/>
        <v>SU</v>
      </c>
      <c r="F148" s="80">
        <f t="shared" si="71"/>
        <v>0</v>
      </c>
      <c r="H148" s="72">
        <f t="shared" ref="H148:AC148" si="127">IF(H$2=$F148,17.5,H147+0.25)</f>
        <v>27.5</v>
      </c>
      <c r="I148" s="72">
        <f t="shared" si="127"/>
        <v>29.5</v>
      </c>
      <c r="J148" s="72">
        <f t="shared" si="127"/>
        <v>28.5</v>
      </c>
      <c r="K148" s="72">
        <f t="shared" si="127"/>
        <v>23.25</v>
      </c>
      <c r="L148" s="72">
        <f t="shared" si="127"/>
        <v>22.25</v>
      </c>
      <c r="M148" s="72">
        <f t="shared" si="127"/>
        <v>22.75</v>
      </c>
      <c r="N148" s="72">
        <f t="shared" si="127"/>
        <v>29</v>
      </c>
      <c r="O148" s="72">
        <f t="shared" si="127"/>
        <v>23.75</v>
      </c>
      <c r="P148" s="72">
        <f t="shared" si="127"/>
        <v>30</v>
      </c>
      <c r="Q148" s="72">
        <f t="shared" si="127"/>
        <v>25</v>
      </c>
      <c r="R148" s="72">
        <f t="shared" si="127"/>
        <v>31.25</v>
      </c>
      <c r="S148" s="72">
        <f t="shared" si="127"/>
        <v>38.25</v>
      </c>
      <c r="T148" s="72">
        <f t="shared" si="127"/>
        <v>36.75</v>
      </c>
      <c r="U148" s="72">
        <f t="shared" si="127"/>
        <v>36.25</v>
      </c>
      <c r="V148" s="72">
        <f t="shared" si="127"/>
        <v>18.25</v>
      </c>
      <c r="W148" s="72">
        <f t="shared" si="127"/>
        <v>35.75</v>
      </c>
      <c r="X148" s="72">
        <f t="shared" si="127"/>
        <v>33</v>
      </c>
      <c r="Y148" s="72">
        <f t="shared" si="127"/>
        <v>39.75</v>
      </c>
      <c r="Z148" s="72">
        <f t="shared" si="127"/>
        <v>19.5</v>
      </c>
      <c r="AA148" s="72">
        <f t="shared" si="127"/>
        <v>20</v>
      </c>
      <c r="AB148" s="72">
        <f t="shared" si="127"/>
        <v>34.25</v>
      </c>
      <c r="AC148" s="72">
        <f t="shared" si="127"/>
        <v>20.5</v>
      </c>
    </row>
    <row r="149" spans="1:29">
      <c r="A149" s="80" t="s">
        <v>102</v>
      </c>
      <c r="B149" s="72">
        <f t="shared" si="112"/>
        <v>36</v>
      </c>
      <c r="D149" s="80" t="str">
        <f t="shared" si="70"/>
        <v>YT</v>
      </c>
      <c r="F149" s="80" t="str">
        <f t="shared" si="71"/>
        <v>YM3</v>
      </c>
      <c r="H149" s="72">
        <f t="shared" ref="H149:AC149" si="128">IF(H$2=$F149,17.5,H148+0.25)</f>
        <v>27.75</v>
      </c>
      <c r="I149" s="72">
        <f t="shared" si="128"/>
        <v>29.75</v>
      </c>
      <c r="J149" s="72">
        <f t="shared" si="128"/>
        <v>28.75</v>
      </c>
      <c r="K149" s="72">
        <f t="shared" si="128"/>
        <v>23.5</v>
      </c>
      <c r="L149" s="72">
        <f t="shared" si="128"/>
        <v>22.5</v>
      </c>
      <c r="M149" s="72">
        <f t="shared" si="128"/>
        <v>23</v>
      </c>
      <c r="N149" s="72">
        <f t="shared" si="128"/>
        <v>29.25</v>
      </c>
      <c r="O149" s="72">
        <f t="shared" si="128"/>
        <v>24</v>
      </c>
      <c r="P149" s="72">
        <f t="shared" si="128"/>
        <v>30.25</v>
      </c>
      <c r="Q149" s="72">
        <f t="shared" si="128"/>
        <v>25.25</v>
      </c>
      <c r="R149" s="72">
        <f t="shared" si="128"/>
        <v>31.5</v>
      </c>
      <c r="S149" s="72">
        <f t="shared" si="128"/>
        <v>38.5</v>
      </c>
      <c r="T149" s="72">
        <f t="shared" si="128"/>
        <v>37</v>
      </c>
      <c r="U149" s="72">
        <f t="shared" si="128"/>
        <v>36.5</v>
      </c>
      <c r="V149" s="72">
        <f t="shared" si="128"/>
        <v>18.5</v>
      </c>
      <c r="W149" s="72">
        <f t="shared" si="128"/>
        <v>36</v>
      </c>
      <c r="X149" s="72">
        <f t="shared" si="128"/>
        <v>33.25</v>
      </c>
      <c r="Y149" s="72">
        <f t="shared" si="128"/>
        <v>17.5</v>
      </c>
      <c r="Z149" s="72">
        <f t="shared" si="128"/>
        <v>19.75</v>
      </c>
      <c r="AA149" s="72">
        <f t="shared" si="128"/>
        <v>20.25</v>
      </c>
      <c r="AB149" s="72">
        <f t="shared" si="128"/>
        <v>34.5</v>
      </c>
      <c r="AC149" s="72">
        <f t="shared" si="128"/>
        <v>20.75</v>
      </c>
    </row>
    <row r="150" spans="1:29">
      <c r="B150" s="72">
        <f t="shared" si="112"/>
        <v>36.25</v>
      </c>
      <c r="D150" s="80" t="str">
        <f t="shared" si="70"/>
        <v>YT</v>
      </c>
      <c r="F150" s="80">
        <f t="shared" si="71"/>
        <v>0</v>
      </c>
      <c r="H150" s="72">
        <f t="shared" ref="H150:AC150" si="129">IF(H$2=$F150,17.5,H149+0.25)</f>
        <v>28</v>
      </c>
      <c r="I150" s="72">
        <f t="shared" si="129"/>
        <v>30</v>
      </c>
      <c r="J150" s="72">
        <f t="shared" si="129"/>
        <v>29</v>
      </c>
      <c r="K150" s="72">
        <f t="shared" si="129"/>
        <v>23.75</v>
      </c>
      <c r="L150" s="72">
        <f t="shared" si="129"/>
        <v>22.75</v>
      </c>
      <c r="M150" s="72">
        <f t="shared" si="129"/>
        <v>23.25</v>
      </c>
      <c r="N150" s="72">
        <f t="shared" si="129"/>
        <v>29.5</v>
      </c>
      <c r="O150" s="72">
        <f t="shared" si="129"/>
        <v>24.25</v>
      </c>
      <c r="P150" s="72">
        <f t="shared" si="129"/>
        <v>30.5</v>
      </c>
      <c r="Q150" s="72">
        <f t="shared" si="129"/>
        <v>25.5</v>
      </c>
      <c r="R150" s="72">
        <f t="shared" si="129"/>
        <v>31.75</v>
      </c>
      <c r="S150" s="72">
        <f t="shared" si="129"/>
        <v>38.75</v>
      </c>
      <c r="T150" s="72">
        <f t="shared" si="129"/>
        <v>37.25</v>
      </c>
      <c r="U150" s="72">
        <f t="shared" si="129"/>
        <v>36.75</v>
      </c>
      <c r="V150" s="72">
        <f t="shared" si="129"/>
        <v>18.75</v>
      </c>
      <c r="W150" s="72">
        <f t="shared" si="129"/>
        <v>36.25</v>
      </c>
      <c r="X150" s="72">
        <f t="shared" si="129"/>
        <v>33.5</v>
      </c>
      <c r="Y150" s="72">
        <f t="shared" si="129"/>
        <v>17.75</v>
      </c>
      <c r="Z150" s="72">
        <f t="shared" si="129"/>
        <v>20</v>
      </c>
      <c r="AA150" s="72">
        <f t="shared" si="129"/>
        <v>20.5</v>
      </c>
      <c r="AB150" s="72">
        <f t="shared" si="129"/>
        <v>34.75</v>
      </c>
      <c r="AC150" s="72">
        <f t="shared" si="129"/>
        <v>21</v>
      </c>
    </row>
    <row r="151" spans="1:29">
      <c r="B151" s="72">
        <f t="shared" si="112"/>
        <v>36.5</v>
      </c>
      <c r="D151" s="80" t="str">
        <f t="shared" si="70"/>
        <v>YT</v>
      </c>
      <c r="F151" s="80">
        <f t="shared" si="71"/>
        <v>0</v>
      </c>
      <c r="H151" s="72">
        <f t="shared" ref="H151:AC151" si="130">IF(H$2=$F151,17.5,H150+0.25)</f>
        <v>28.25</v>
      </c>
      <c r="I151" s="72">
        <f t="shared" si="130"/>
        <v>30.25</v>
      </c>
      <c r="J151" s="72">
        <f t="shared" si="130"/>
        <v>29.25</v>
      </c>
      <c r="K151" s="72">
        <f t="shared" si="130"/>
        <v>24</v>
      </c>
      <c r="L151" s="72">
        <f t="shared" si="130"/>
        <v>23</v>
      </c>
      <c r="M151" s="72">
        <f t="shared" si="130"/>
        <v>23.5</v>
      </c>
      <c r="N151" s="72">
        <f t="shared" si="130"/>
        <v>29.75</v>
      </c>
      <c r="O151" s="72">
        <f t="shared" si="130"/>
        <v>24.5</v>
      </c>
      <c r="P151" s="72">
        <f t="shared" si="130"/>
        <v>30.75</v>
      </c>
      <c r="Q151" s="72">
        <f t="shared" si="130"/>
        <v>25.75</v>
      </c>
      <c r="R151" s="72">
        <f t="shared" si="130"/>
        <v>32</v>
      </c>
      <c r="S151" s="72">
        <f t="shared" si="130"/>
        <v>39</v>
      </c>
      <c r="T151" s="72">
        <f t="shared" si="130"/>
        <v>37.5</v>
      </c>
      <c r="U151" s="72">
        <f t="shared" si="130"/>
        <v>37</v>
      </c>
      <c r="V151" s="72">
        <f t="shared" si="130"/>
        <v>19</v>
      </c>
      <c r="W151" s="72">
        <f t="shared" si="130"/>
        <v>36.5</v>
      </c>
      <c r="X151" s="72">
        <f t="shared" si="130"/>
        <v>33.75</v>
      </c>
      <c r="Y151" s="72">
        <f t="shared" si="130"/>
        <v>18</v>
      </c>
      <c r="Z151" s="72">
        <f t="shared" si="130"/>
        <v>20.25</v>
      </c>
      <c r="AA151" s="72">
        <f t="shared" si="130"/>
        <v>20.75</v>
      </c>
      <c r="AB151" s="72">
        <f t="shared" si="130"/>
        <v>35</v>
      </c>
      <c r="AC151" s="72">
        <f t="shared" si="130"/>
        <v>21.25</v>
      </c>
    </row>
    <row r="152" spans="1:29">
      <c r="B152" s="72">
        <f t="shared" si="112"/>
        <v>36.75</v>
      </c>
      <c r="D152" s="80" t="str">
        <f t="shared" si="70"/>
        <v>YT</v>
      </c>
      <c r="F152" s="80">
        <f t="shared" si="71"/>
        <v>0</v>
      </c>
      <c r="H152" s="72">
        <f t="shared" ref="H152:AC152" si="131">IF(H$2=$F152,17.5,H151+0.25)</f>
        <v>28.5</v>
      </c>
      <c r="I152" s="72">
        <f t="shared" si="131"/>
        <v>30.5</v>
      </c>
      <c r="J152" s="72">
        <f t="shared" si="131"/>
        <v>29.5</v>
      </c>
      <c r="K152" s="72">
        <f t="shared" si="131"/>
        <v>24.25</v>
      </c>
      <c r="L152" s="72">
        <f t="shared" si="131"/>
        <v>23.25</v>
      </c>
      <c r="M152" s="72">
        <f t="shared" si="131"/>
        <v>23.75</v>
      </c>
      <c r="N152" s="72">
        <f t="shared" si="131"/>
        <v>30</v>
      </c>
      <c r="O152" s="72">
        <f t="shared" si="131"/>
        <v>24.75</v>
      </c>
      <c r="P152" s="72">
        <f t="shared" si="131"/>
        <v>31</v>
      </c>
      <c r="Q152" s="72">
        <f t="shared" si="131"/>
        <v>26</v>
      </c>
      <c r="R152" s="72">
        <f t="shared" si="131"/>
        <v>32.25</v>
      </c>
      <c r="S152" s="72">
        <f t="shared" si="131"/>
        <v>39.25</v>
      </c>
      <c r="T152" s="72">
        <f t="shared" si="131"/>
        <v>37.75</v>
      </c>
      <c r="U152" s="72">
        <f t="shared" si="131"/>
        <v>37.25</v>
      </c>
      <c r="V152" s="72">
        <f t="shared" si="131"/>
        <v>19.25</v>
      </c>
      <c r="W152" s="72">
        <f t="shared" si="131"/>
        <v>36.75</v>
      </c>
      <c r="X152" s="72">
        <f t="shared" si="131"/>
        <v>34</v>
      </c>
      <c r="Y152" s="72">
        <f t="shared" si="131"/>
        <v>18.25</v>
      </c>
      <c r="Z152" s="72">
        <f t="shared" si="131"/>
        <v>20.5</v>
      </c>
      <c r="AA152" s="72">
        <f t="shared" si="131"/>
        <v>21</v>
      </c>
      <c r="AB152" s="72">
        <f t="shared" si="131"/>
        <v>35.25</v>
      </c>
      <c r="AC152" s="72">
        <f t="shared" si="131"/>
        <v>21.5</v>
      </c>
    </row>
    <row r="153" spans="1:29">
      <c r="A153" s="80" t="s">
        <v>103</v>
      </c>
      <c r="B153" s="72">
        <f t="shared" si="112"/>
        <v>37</v>
      </c>
      <c r="D153" s="80" t="str">
        <f t="shared" si="70"/>
        <v>MV</v>
      </c>
      <c r="F153" s="80" t="str">
        <f t="shared" si="71"/>
        <v>MV2</v>
      </c>
      <c r="H153" s="72">
        <f t="shared" ref="H153:AC153" si="132">IF(H$2=$F153,17.5,H152+0.25)</f>
        <v>28.75</v>
      </c>
      <c r="I153" s="72">
        <f t="shared" si="132"/>
        <v>30.75</v>
      </c>
      <c r="J153" s="72">
        <f t="shared" si="132"/>
        <v>29.75</v>
      </c>
      <c r="K153" s="72">
        <f t="shared" si="132"/>
        <v>24.5</v>
      </c>
      <c r="L153" s="72">
        <f t="shared" si="132"/>
        <v>23.5</v>
      </c>
      <c r="M153" s="72">
        <f t="shared" si="132"/>
        <v>24</v>
      </c>
      <c r="N153" s="72">
        <f t="shared" si="132"/>
        <v>30.25</v>
      </c>
      <c r="O153" s="72">
        <f t="shared" si="132"/>
        <v>25</v>
      </c>
      <c r="P153" s="72">
        <f t="shared" si="132"/>
        <v>31.25</v>
      </c>
      <c r="Q153" s="72">
        <f t="shared" si="132"/>
        <v>26.25</v>
      </c>
      <c r="R153" s="72">
        <f t="shared" si="132"/>
        <v>32.5</v>
      </c>
      <c r="S153" s="72">
        <f t="shared" si="132"/>
        <v>17.5</v>
      </c>
      <c r="T153" s="72">
        <f t="shared" si="132"/>
        <v>38</v>
      </c>
      <c r="U153" s="72">
        <f t="shared" si="132"/>
        <v>37.5</v>
      </c>
      <c r="V153" s="72">
        <f t="shared" si="132"/>
        <v>19.5</v>
      </c>
      <c r="W153" s="72">
        <f t="shared" si="132"/>
        <v>37</v>
      </c>
      <c r="X153" s="72">
        <f t="shared" si="132"/>
        <v>34.25</v>
      </c>
      <c r="Y153" s="72">
        <f t="shared" si="132"/>
        <v>18.5</v>
      </c>
      <c r="Z153" s="72">
        <f t="shared" si="132"/>
        <v>20.75</v>
      </c>
      <c r="AA153" s="72">
        <f t="shared" si="132"/>
        <v>21.25</v>
      </c>
      <c r="AB153" s="72">
        <f t="shared" si="132"/>
        <v>35.5</v>
      </c>
      <c r="AC153" s="72">
        <f t="shared" si="132"/>
        <v>21.75</v>
      </c>
    </row>
    <row r="154" spans="1:29">
      <c r="B154" s="72">
        <f t="shared" si="112"/>
        <v>37.25</v>
      </c>
      <c r="D154" s="80" t="str">
        <f t="shared" si="70"/>
        <v>MV</v>
      </c>
      <c r="F154" s="80">
        <f t="shared" si="71"/>
        <v>0</v>
      </c>
      <c r="H154" s="72">
        <f t="shared" ref="H154:AC154" si="133">IF(H$2=$F154,17.5,H153+0.25)</f>
        <v>29</v>
      </c>
      <c r="I154" s="72">
        <f t="shared" si="133"/>
        <v>31</v>
      </c>
      <c r="J154" s="72">
        <f t="shared" si="133"/>
        <v>30</v>
      </c>
      <c r="K154" s="72">
        <f t="shared" si="133"/>
        <v>24.75</v>
      </c>
      <c r="L154" s="72">
        <f t="shared" si="133"/>
        <v>23.75</v>
      </c>
      <c r="M154" s="72">
        <f t="shared" si="133"/>
        <v>24.25</v>
      </c>
      <c r="N154" s="72">
        <f t="shared" si="133"/>
        <v>30.5</v>
      </c>
      <c r="O154" s="72">
        <f t="shared" si="133"/>
        <v>25.25</v>
      </c>
      <c r="P154" s="72">
        <f t="shared" si="133"/>
        <v>31.5</v>
      </c>
      <c r="Q154" s="72">
        <f t="shared" si="133"/>
        <v>26.5</v>
      </c>
      <c r="R154" s="72">
        <f t="shared" si="133"/>
        <v>32.75</v>
      </c>
      <c r="S154" s="72">
        <f t="shared" si="133"/>
        <v>17.75</v>
      </c>
      <c r="T154" s="72">
        <f t="shared" si="133"/>
        <v>38.25</v>
      </c>
      <c r="U154" s="72">
        <f t="shared" si="133"/>
        <v>37.75</v>
      </c>
      <c r="V154" s="72">
        <f t="shared" si="133"/>
        <v>19.75</v>
      </c>
      <c r="W154" s="72">
        <f t="shared" si="133"/>
        <v>37.25</v>
      </c>
      <c r="X154" s="72">
        <f t="shared" si="133"/>
        <v>34.5</v>
      </c>
      <c r="Y154" s="72">
        <f t="shared" si="133"/>
        <v>18.75</v>
      </c>
      <c r="Z154" s="72">
        <f t="shared" si="133"/>
        <v>21</v>
      </c>
      <c r="AA154" s="72">
        <f t="shared" si="133"/>
        <v>21.5</v>
      </c>
      <c r="AB154" s="72">
        <f t="shared" si="133"/>
        <v>35.75</v>
      </c>
      <c r="AC154" s="72">
        <f t="shared" si="133"/>
        <v>22</v>
      </c>
    </row>
    <row r="155" spans="1:29">
      <c r="B155" s="72">
        <f t="shared" si="112"/>
        <v>37.5</v>
      </c>
      <c r="D155" s="80" t="str">
        <f t="shared" si="70"/>
        <v>MV</v>
      </c>
      <c r="F155" s="80">
        <f t="shared" si="71"/>
        <v>0</v>
      </c>
      <c r="H155" s="72">
        <f t="shared" ref="H155:AC155" si="134">IF(H$2=$F155,17.5,H154+0.25)</f>
        <v>29.25</v>
      </c>
      <c r="I155" s="72">
        <f t="shared" si="134"/>
        <v>31.25</v>
      </c>
      <c r="J155" s="72">
        <f t="shared" si="134"/>
        <v>30.25</v>
      </c>
      <c r="K155" s="72">
        <f t="shared" si="134"/>
        <v>25</v>
      </c>
      <c r="L155" s="72">
        <f t="shared" si="134"/>
        <v>24</v>
      </c>
      <c r="M155" s="72">
        <f t="shared" si="134"/>
        <v>24.5</v>
      </c>
      <c r="N155" s="72">
        <f t="shared" si="134"/>
        <v>30.75</v>
      </c>
      <c r="O155" s="72">
        <f t="shared" si="134"/>
        <v>25.5</v>
      </c>
      <c r="P155" s="72">
        <f t="shared" si="134"/>
        <v>31.75</v>
      </c>
      <c r="Q155" s="72">
        <f t="shared" si="134"/>
        <v>26.75</v>
      </c>
      <c r="R155" s="72">
        <f t="shared" si="134"/>
        <v>33</v>
      </c>
      <c r="S155" s="72">
        <f t="shared" si="134"/>
        <v>18</v>
      </c>
      <c r="T155" s="72">
        <f t="shared" si="134"/>
        <v>38.5</v>
      </c>
      <c r="U155" s="72">
        <f t="shared" si="134"/>
        <v>38</v>
      </c>
      <c r="V155" s="72">
        <f t="shared" si="134"/>
        <v>20</v>
      </c>
      <c r="W155" s="72">
        <f t="shared" si="134"/>
        <v>37.5</v>
      </c>
      <c r="X155" s="72">
        <f t="shared" si="134"/>
        <v>34.75</v>
      </c>
      <c r="Y155" s="72">
        <f t="shared" si="134"/>
        <v>19</v>
      </c>
      <c r="Z155" s="72">
        <f t="shared" si="134"/>
        <v>21.25</v>
      </c>
      <c r="AA155" s="72">
        <f t="shared" si="134"/>
        <v>21.75</v>
      </c>
      <c r="AB155" s="72">
        <f t="shared" si="134"/>
        <v>36</v>
      </c>
      <c r="AC155" s="72">
        <f t="shared" si="134"/>
        <v>22.25</v>
      </c>
    </row>
    <row r="156" spans="1:29">
      <c r="B156" s="72">
        <f t="shared" si="112"/>
        <v>37.75</v>
      </c>
      <c r="D156" s="80" t="str">
        <f t="shared" si="70"/>
        <v>MV</v>
      </c>
      <c r="F156" s="80">
        <f t="shared" si="71"/>
        <v>0</v>
      </c>
      <c r="H156" s="72">
        <f t="shared" ref="H156:AC156" si="135">IF(H$2=$F156,17.5,H155+0.25)</f>
        <v>29.5</v>
      </c>
      <c r="I156" s="72">
        <f t="shared" si="135"/>
        <v>31.5</v>
      </c>
      <c r="J156" s="72">
        <f t="shared" si="135"/>
        <v>30.5</v>
      </c>
      <c r="K156" s="72">
        <f t="shared" si="135"/>
        <v>25.25</v>
      </c>
      <c r="L156" s="72">
        <f t="shared" si="135"/>
        <v>24.25</v>
      </c>
      <c r="M156" s="72">
        <f t="shared" si="135"/>
        <v>24.75</v>
      </c>
      <c r="N156" s="72">
        <f t="shared" si="135"/>
        <v>31</v>
      </c>
      <c r="O156" s="72">
        <f t="shared" si="135"/>
        <v>25.75</v>
      </c>
      <c r="P156" s="72">
        <f t="shared" si="135"/>
        <v>32</v>
      </c>
      <c r="Q156" s="72">
        <f t="shared" si="135"/>
        <v>27</v>
      </c>
      <c r="R156" s="72">
        <f t="shared" si="135"/>
        <v>33.25</v>
      </c>
      <c r="S156" s="72">
        <f t="shared" si="135"/>
        <v>18.25</v>
      </c>
      <c r="T156" s="72">
        <f t="shared" si="135"/>
        <v>38.75</v>
      </c>
      <c r="U156" s="72">
        <f t="shared" si="135"/>
        <v>38.25</v>
      </c>
      <c r="V156" s="72">
        <f t="shared" si="135"/>
        <v>20.25</v>
      </c>
      <c r="W156" s="72">
        <f t="shared" si="135"/>
        <v>37.75</v>
      </c>
      <c r="X156" s="72">
        <f t="shared" si="135"/>
        <v>35</v>
      </c>
      <c r="Y156" s="72">
        <f t="shared" si="135"/>
        <v>19.25</v>
      </c>
      <c r="Z156" s="72">
        <f t="shared" si="135"/>
        <v>21.5</v>
      </c>
      <c r="AA156" s="72">
        <f t="shared" si="135"/>
        <v>22</v>
      </c>
      <c r="AB156" s="72">
        <f t="shared" si="135"/>
        <v>36.25</v>
      </c>
      <c r="AC156" s="72">
        <f t="shared" si="135"/>
        <v>22.5</v>
      </c>
    </row>
    <row r="157" spans="1:29">
      <c r="A157" s="80" t="s">
        <v>104</v>
      </c>
      <c r="B157" s="72">
        <f t="shared" si="112"/>
        <v>38</v>
      </c>
      <c r="D157" s="80" t="str">
        <f t="shared" si="70"/>
        <v>MV</v>
      </c>
      <c r="F157" s="80">
        <f t="shared" si="71"/>
        <v>0</v>
      </c>
      <c r="H157" s="72">
        <f t="shared" ref="H157:AC157" si="136">IF(H$2=$F157,17.5,H156+0.25)</f>
        <v>29.75</v>
      </c>
      <c r="I157" s="72">
        <f t="shared" si="136"/>
        <v>31.75</v>
      </c>
      <c r="J157" s="72">
        <f t="shared" si="136"/>
        <v>30.75</v>
      </c>
      <c r="K157" s="72">
        <f t="shared" si="136"/>
        <v>25.5</v>
      </c>
      <c r="L157" s="72">
        <f t="shared" si="136"/>
        <v>24.5</v>
      </c>
      <c r="M157" s="72">
        <f t="shared" si="136"/>
        <v>25</v>
      </c>
      <c r="N157" s="72">
        <f t="shared" si="136"/>
        <v>31.25</v>
      </c>
      <c r="O157" s="72">
        <f t="shared" si="136"/>
        <v>26</v>
      </c>
      <c r="P157" s="72">
        <f t="shared" si="136"/>
        <v>32.25</v>
      </c>
      <c r="Q157" s="72">
        <f t="shared" si="136"/>
        <v>27.25</v>
      </c>
      <c r="R157" s="72">
        <f t="shared" si="136"/>
        <v>33.5</v>
      </c>
      <c r="S157" s="72">
        <f t="shared" si="136"/>
        <v>18.5</v>
      </c>
      <c r="T157" s="72">
        <f t="shared" si="136"/>
        <v>39</v>
      </c>
      <c r="U157" s="72">
        <f t="shared" si="136"/>
        <v>38.5</v>
      </c>
      <c r="V157" s="72">
        <f t="shared" si="136"/>
        <v>20.5</v>
      </c>
      <c r="W157" s="72">
        <f t="shared" si="136"/>
        <v>38</v>
      </c>
      <c r="X157" s="72">
        <f t="shared" si="136"/>
        <v>35.25</v>
      </c>
      <c r="Y157" s="72">
        <f t="shared" si="136"/>
        <v>19.5</v>
      </c>
      <c r="Z157" s="72">
        <f t="shared" si="136"/>
        <v>21.75</v>
      </c>
      <c r="AA157" s="72">
        <f t="shared" si="136"/>
        <v>22.25</v>
      </c>
      <c r="AB157" s="72">
        <f t="shared" si="136"/>
        <v>36.5</v>
      </c>
      <c r="AC157" s="72">
        <f t="shared" si="136"/>
        <v>22.75</v>
      </c>
    </row>
    <row r="158" spans="1:29">
      <c r="B158" s="72">
        <f t="shared" si="112"/>
        <v>38.25</v>
      </c>
      <c r="D158" s="80" t="str">
        <f t="shared" ref="D158:D180" si="137">D70</f>
        <v>MV</v>
      </c>
      <c r="F158" s="80">
        <f t="shared" ref="F158:F180" si="138">F70</f>
        <v>0</v>
      </c>
      <c r="H158" s="72">
        <f t="shared" ref="H158:AC158" si="139">IF(H$2=$F158,17.5,H157+0.25)</f>
        <v>30</v>
      </c>
      <c r="I158" s="72">
        <f t="shared" si="139"/>
        <v>32</v>
      </c>
      <c r="J158" s="72">
        <f t="shared" si="139"/>
        <v>31</v>
      </c>
      <c r="K158" s="72">
        <f t="shared" si="139"/>
        <v>25.75</v>
      </c>
      <c r="L158" s="72">
        <f t="shared" si="139"/>
        <v>24.75</v>
      </c>
      <c r="M158" s="72">
        <f t="shared" si="139"/>
        <v>25.25</v>
      </c>
      <c r="N158" s="72">
        <f t="shared" si="139"/>
        <v>31.5</v>
      </c>
      <c r="O158" s="72">
        <f t="shared" si="139"/>
        <v>26.25</v>
      </c>
      <c r="P158" s="72">
        <f t="shared" si="139"/>
        <v>32.5</v>
      </c>
      <c r="Q158" s="72">
        <f t="shared" si="139"/>
        <v>27.5</v>
      </c>
      <c r="R158" s="72">
        <f t="shared" si="139"/>
        <v>33.75</v>
      </c>
      <c r="S158" s="72">
        <f t="shared" si="139"/>
        <v>18.75</v>
      </c>
      <c r="T158" s="72">
        <f t="shared" si="139"/>
        <v>39.25</v>
      </c>
      <c r="U158" s="72">
        <f t="shared" si="139"/>
        <v>38.75</v>
      </c>
      <c r="V158" s="72">
        <f t="shared" si="139"/>
        <v>20.75</v>
      </c>
      <c r="W158" s="72">
        <f t="shared" si="139"/>
        <v>38.25</v>
      </c>
      <c r="X158" s="72">
        <f t="shared" si="139"/>
        <v>35.5</v>
      </c>
      <c r="Y158" s="72">
        <f t="shared" si="139"/>
        <v>19.75</v>
      </c>
      <c r="Z158" s="72">
        <f t="shared" si="139"/>
        <v>22</v>
      </c>
      <c r="AA158" s="72">
        <f t="shared" si="139"/>
        <v>22.5</v>
      </c>
      <c r="AB158" s="72">
        <f t="shared" si="139"/>
        <v>36.75</v>
      </c>
      <c r="AC158" s="72">
        <f t="shared" si="139"/>
        <v>23</v>
      </c>
    </row>
    <row r="159" spans="1:29">
      <c r="B159" s="72">
        <f t="shared" si="112"/>
        <v>38.5</v>
      </c>
      <c r="D159" s="80" t="str">
        <f t="shared" si="137"/>
        <v>MV</v>
      </c>
      <c r="F159" s="80" t="str">
        <f t="shared" si="138"/>
        <v>YB3</v>
      </c>
      <c r="H159" s="72">
        <f t="shared" ref="H159:AC159" si="140">IF(H$2=$F159,17.5,H158+0.25)</f>
        <v>30.25</v>
      </c>
      <c r="I159" s="72">
        <f t="shared" si="140"/>
        <v>32.25</v>
      </c>
      <c r="J159" s="72">
        <f t="shared" si="140"/>
        <v>31.25</v>
      </c>
      <c r="K159" s="72">
        <f t="shared" si="140"/>
        <v>26</v>
      </c>
      <c r="L159" s="72">
        <f t="shared" si="140"/>
        <v>25</v>
      </c>
      <c r="M159" s="72">
        <f t="shared" si="140"/>
        <v>25.5</v>
      </c>
      <c r="N159" s="72">
        <f t="shared" si="140"/>
        <v>31.75</v>
      </c>
      <c r="O159" s="72">
        <f t="shared" si="140"/>
        <v>26.5</v>
      </c>
      <c r="P159" s="72">
        <f t="shared" si="140"/>
        <v>32.75</v>
      </c>
      <c r="Q159" s="72">
        <f t="shared" si="140"/>
        <v>27.75</v>
      </c>
      <c r="R159" s="72">
        <f t="shared" si="140"/>
        <v>34</v>
      </c>
      <c r="S159" s="72">
        <f t="shared" si="140"/>
        <v>19</v>
      </c>
      <c r="T159" s="72">
        <f t="shared" si="140"/>
        <v>17.5</v>
      </c>
      <c r="U159" s="72">
        <f t="shared" si="140"/>
        <v>39</v>
      </c>
      <c r="V159" s="72">
        <f t="shared" si="140"/>
        <v>21</v>
      </c>
      <c r="W159" s="72">
        <f t="shared" si="140"/>
        <v>38.5</v>
      </c>
      <c r="X159" s="72">
        <f t="shared" si="140"/>
        <v>35.75</v>
      </c>
      <c r="Y159" s="72">
        <f t="shared" si="140"/>
        <v>20</v>
      </c>
      <c r="Z159" s="72">
        <f t="shared" si="140"/>
        <v>22.25</v>
      </c>
      <c r="AA159" s="72">
        <f t="shared" si="140"/>
        <v>22.75</v>
      </c>
      <c r="AB159" s="72">
        <f t="shared" si="140"/>
        <v>37</v>
      </c>
      <c r="AC159" s="72">
        <f t="shared" si="140"/>
        <v>23.25</v>
      </c>
    </row>
    <row r="160" spans="1:29">
      <c r="B160" s="72">
        <f t="shared" si="112"/>
        <v>38.75</v>
      </c>
      <c r="D160" s="80" t="str">
        <f t="shared" si="137"/>
        <v>FÖ</v>
      </c>
      <c r="F160" s="80">
        <f t="shared" si="138"/>
        <v>0</v>
      </c>
      <c r="H160" s="72">
        <f t="shared" ref="H160:AC160" si="141">IF(H$2=$F160,17.5,H159+0.25)</f>
        <v>30.5</v>
      </c>
      <c r="I160" s="72">
        <f t="shared" si="141"/>
        <v>32.5</v>
      </c>
      <c r="J160" s="72">
        <f t="shared" si="141"/>
        <v>31.5</v>
      </c>
      <c r="K160" s="72">
        <f t="shared" si="141"/>
        <v>26.25</v>
      </c>
      <c r="L160" s="72">
        <f t="shared" si="141"/>
        <v>25.25</v>
      </c>
      <c r="M160" s="72">
        <f t="shared" si="141"/>
        <v>25.75</v>
      </c>
      <c r="N160" s="72">
        <f t="shared" si="141"/>
        <v>32</v>
      </c>
      <c r="O160" s="72">
        <f t="shared" si="141"/>
        <v>26.75</v>
      </c>
      <c r="P160" s="72">
        <f t="shared" si="141"/>
        <v>33</v>
      </c>
      <c r="Q160" s="72">
        <f t="shared" si="141"/>
        <v>28</v>
      </c>
      <c r="R160" s="72">
        <f t="shared" si="141"/>
        <v>34.25</v>
      </c>
      <c r="S160" s="72">
        <f t="shared" si="141"/>
        <v>19.25</v>
      </c>
      <c r="T160" s="72">
        <f t="shared" si="141"/>
        <v>17.75</v>
      </c>
      <c r="U160" s="72">
        <f t="shared" si="141"/>
        <v>39.25</v>
      </c>
      <c r="V160" s="72">
        <f t="shared" si="141"/>
        <v>21.25</v>
      </c>
      <c r="W160" s="72">
        <f t="shared" si="141"/>
        <v>38.75</v>
      </c>
      <c r="X160" s="72">
        <f t="shared" si="141"/>
        <v>36</v>
      </c>
      <c r="Y160" s="72">
        <f t="shared" si="141"/>
        <v>20.25</v>
      </c>
      <c r="Z160" s="72">
        <f t="shared" si="141"/>
        <v>22.5</v>
      </c>
      <c r="AA160" s="72">
        <f t="shared" si="141"/>
        <v>23</v>
      </c>
      <c r="AB160" s="72">
        <f t="shared" si="141"/>
        <v>37.25</v>
      </c>
      <c r="AC160" s="72">
        <f t="shared" si="141"/>
        <v>23.5</v>
      </c>
    </row>
    <row r="161" spans="1:29">
      <c r="A161" s="80" t="s">
        <v>105</v>
      </c>
      <c r="B161" s="72">
        <f t="shared" si="112"/>
        <v>39</v>
      </c>
      <c r="D161" s="80" t="str">
        <f t="shared" si="137"/>
        <v>FÖ</v>
      </c>
      <c r="F161" s="80" t="str">
        <f t="shared" si="138"/>
        <v>IB3</v>
      </c>
      <c r="H161" s="72">
        <f t="shared" ref="H161:AC161" si="142">IF(H$2=$F161,17.5,H160+0.25)</f>
        <v>30.75</v>
      </c>
      <c r="I161" s="72">
        <f t="shared" si="142"/>
        <v>32.75</v>
      </c>
      <c r="J161" s="72">
        <f t="shared" si="142"/>
        <v>31.75</v>
      </c>
      <c r="K161" s="72">
        <f t="shared" si="142"/>
        <v>26.5</v>
      </c>
      <c r="L161" s="72">
        <f t="shared" si="142"/>
        <v>25.5</v>
      </c>
      <c r="M161" s="72">
        <f t="shared" si="142"/>
        <v>26</v>
      </c>
      <c r="N161" s="72">
        <f t="shared" si="142"/>
        <v>32.25</v>
      </c>
      <c r="O161" s="72">
        <f t="shared" si="142"/>
        <v>27</v>
      </c>
      <c r="P161" s="72">
        <f t="shared" si="142"/>
        <v>33.25</v>
      </c>
      <c r="Q161" s="72">
        <f t="shared" si="142"/>
        <v>28.25</v>
      </c>
      <c r="R161" s="72">
        <f t="shared" si="142"/>
        <v>34.5</v>
      </c>
      <c r="S161" s="72">
        <f t="shared" si="142"/>
        <v>19.5</v>
      </c>
      <c r="T161" s="72">
        <f t="shared" si="142"/>
        <v>18</v>
      </c>
      <c r="U161" s="72">
        <f t="shared" si="142"/>
        <v>17.5</v>
      </c>
      <c r="V161" s="72">
        <f t="shared" si="142"/>
        <v>21.5</v>
      </c>
      <c r="W161" s="72">
        <f t="shared" si="142"/>
        <v>39</v>
      </c>
      <c r="X161" s="72">
        <f t="shared" si="142"/>
        <v>36.25</v>
      </c>
      <c r="Y161" s="72">
        <f t="shared" si="142"/>
        <v>20.5</v>
      </c>
      <c r="Z161" s="72">
        <f t="shared" si="142"/>
        <v>22.75</v>
      </c>
      <c r="AA161" s="72">
        <f t="shared" si="142"/>
        <v>23.25</v>
      </c>
      <c r="AB161" s="72">
        <f t="shared" si="142"/>
        <v>37.5</v>
      </c>
      <c r="AC161" s="72">
        <f t="shared" si="142"/>
        <v>23.75</v>
      </c>
    </row>
    <row r="162" spans="1:29">
      <c r="B162" s="72">
        <f t="shared" si="112"/>
        <v>39.25</v>
      </c>
      <c r="D162" s="80" t="str">
        <f t="shared" si="137"/>
        <v>FÖ</v>
      </c>
      <c r="F162" s="80">
        <f t="shared" si="138"/>
        <v>0</v>
      </c>
      <c r="H162" s="72">
        <f t="shared" ref="H162:AC162" si="143">IF(H$2=$F162,17.5,H161+0.25)</f>
        <v>31</v>
      </c>
      <c r="I162" s="72">
        <f t="shared" si="143"/>
        <v>33</v>
      </c>
      <c r="J162" s="72">
        <f t="shared" si="143"/>
        <v>32</v>
      </c>
      <c r="K162" s="72">
        <f t="shared" si="143"/>
        <v>26.75</v>
      </c>
      <c r="L162" s="72">
        <f t="shared" si="143"/>
        <v>25.75</v>
      </c>
      <c r="M162" s="72">
        <f t="shared" si="143"/>
        <v>26.25</v>
      </c>
      <c r="N162" s="72">
        <f t="shared" si="143"/>
        <v>32.5</v>
      </c>
      <c r="O162" s="72">
        <f t="shared" si="143"/>
        <v>27.25</v>
      </c>
      <c r="P162" s="72">
        <f t="shared" si="143"/>
        <v>33.5</v>
      </c>
      <c r="Q162" s="72">
        <f t="shared" si="143"/>
        <v>28.5</v>
      </c>
      <c r="R162" s="72">
        <f t="shared" si="143"/>
        <v>34.75</v>
      </c>
      <c r="S162" s="72">
        <f t="shared" si="143"/>
        <v>19.75</v>
      </c>
      <c r="T162" s="72">
        <f t="shared" si="143"/>
        <v>18.25</v>
      </c>
      <c r="U162" s="72">
        <f t="shared" si="143"/>
        <v>17.75</v>
      </c>
      <c r="V162" s="72">
        <f t="shared" si="143"/>
        <v>21.75</v>
      </c>
      <c r="W162" s="72">
        <f t="shared" si="143"/>
        <v>39.25</v>
      </c>
      <c r="X162" s="72">
        <f t="shared" si="143"/>
        <v>36.5</v>
      </c>
      <c r="Y162" s="72">
        <f t="shared" si="143"/>
        <v>20.75</v>
      </c>
      <c r="Z162" s="72">
        <f t="shared" si="143"/>
        <v>23</v>
      </c>
      <c r="AA162" s="72">
        <f t="shared" si="143"/>
        <v>23.5</v>
      </c>
      <c r="AB162" s="72">
        <f t="shared" si="143"/>
        <v>37.75</v>
      </c>
      <c r="AC162" s="72">
        <f t="shared" si="143"/>
        <v>24</v>
      </c>
    </row>
    <row r="163" spans="1:29">
      <c r="B163" s="72">
        <f t="shared" si="112"/>
        <v>39.5</v>
      </c>
      <c r="D163" s="80" t="str">
        <f t="shared" si="137"/>
        <v>FÖ</v>
      </c>
      <c r="F163" s="80" t="str">
        <f t="shared" si="138"/>
        <v>IM4</v>
      </c>
      <c r="H163" s="72">
        <f t="shared" ref="H163:AC163" si="144">IF(H$2=$F163,17.5,H162+0.25)</f>
        <v>31.25</v>
      </c>
      <c r="I163" s="72">
        <f t="shared" si="144"/>
        <v>33.25</v>
      </c>
      <c r="J163" s="72">
        <f t="shared" si="144"/>
        <v>32.25</v>
      </c>
      <c r="K163" s="72">
        <f t="shared" si="144"/>
        <v>27</v>
      </c>
      <c r="L163" s="72">
        <f t="shared" si="144"/>
        <v>26</v>
      </c>
      <c r="M163" s="72">
        <f t="shared" si="144"/>
        <v>26.5</v>
      </c>
      <c r="N163" s="72">
        <f t="shared" si="144"/>
        <v>32.75</v>
      </c>
      <c r="O163" s="72">
        <f t="shared" si="144"/>
        <v>27.5</v>
      </c>
      <c r="P163" s="72">
        <f t="shared" si="144"/>
        <v>33.75</v>
      </c>
      <c r="Q163" s="72">
        <f t="shared" si="144"/>
        <v>28.75</v>
      </c>
      <c r="R163" s="72">
        <f t="shared" si="144"/>
        <v>35</v>
      </c>
      <c r="S163" s="72">
        <f t="shared" si="144"/>
        <v>20</v>
      </c>
      <c r="T163" s="72">
        <f t="shared" si="144"/>
        <v>18.5</v>
      </c>
      <c r="U163" s="72">
        <f t="shared" si="144"/>
        <v>18</v>
      </c>
      <c r="V163" s="72">
        <f t="shared" si="144"/>
        <v>22</v>
      </c>
      <c r="W163" s="72">
        <f t="shared" si="144"/>
        <v>17.5</v>
      </c>
      <c r="X163" s="72">
        <f t="shared" si="144"/>
        <v>36.75</v>
      </c>
      <c r="Y163" s="72">
        <f t="shared" si="144"/>
        <v>21</v>
      </c>
      <c r="Z163" s="72">
        <f t="shared" si="144"/>
        <v>23.25</v>
      </c>
      <c r="AA163" s="72">
        <f t="shared" si="144"/>
        <v>23.75</v>
      </c>
      <c r="AB163" s="72">
        <f t="shared" si="144"/>
        <v>38</v>
      </c>
      <c r="AC163" s="72">
        <f t="shared" si="144"/>
        <v>24.25</v>
      </c>
    </row>
    <row r="164" spans="1:29">
      <c r="B164" s="72">
        <f t="shared" si="112"/>
        <v>39.75</v>
      </c>
      <c r="D164" s="80" t="str">
        <f t="shared" si="137"/>
        <v>FÖ</v>
      </c>
      <c r="F164" s="80">
        <f t="shared" si="138"/>
        <v>0</v>
      </c>
      <c r="H164" s="72">
        <f t="shared" ref="H164:AC164" si="145">IF(H$2=$F164,17.5,H163+0.25)</f>
        <v>31.5</v>
      </c>
      <c r="I164" s="72">
        <f t="shared" si="145"/>
        <v>33.5</v>
      </c>
      <c r="J164" s="72">
        <f t="shared" si="145"/>
        <v>32.5</v>
      </c>
      <c r="K164" s="72">
        <f t="shared" si="145"/>
        <v>27.25</v>
      </c>
      <c r="L164" s="72">
        <f t="shared" si="145"/>
        <v>26.25</v>
      </c>
      <c r="M164" s="72">
        <f t="shared" si="145"/>
        <v>26.75</v>
      </c>
      <c r="N164" s="72">
        <f t="shared" si="145"/>
        <v>33</v>
      </c>
      <c r="O164" s="72">
        <f t="shared" si="145"/>
        <v>27.75</v>
      </c>
      <c r="P164" s="72">
        <f t="shared" si="145"/>
        <v>34</v>
      </c>
      <c r="Q164" s="72">
        <f t="shared" si="145"/>
        <v>29</v>
      </c>
      <c r="R164" s="72">
        <f t="shared" si="145"/>
        <v>35.25</v>
      </c>
      <c r="S164" s="72">
        <f t="shared" si="145"/>
        <v>20.25</v>
      </c>
      <c r="T164" s="72">
        <f t="shared" si="145"/>
        <v>18.75</v>
      </c>
      <c r="U164" s="72">
        <f t="shared" si="145"/>
        <v>18.25</v>
      </c>
      <c r="V164" s="72">
        <f t="shared" si="145"/>
        <v>22.25</v>
      </c>
      <c r="W164" s="72">
        <f t="shared" si="145"/>
        <v>17.75</v>
      </c>
      <c r="X164" s="72">
        <f t="shared" si="145"/>
        <v>37</v>
      </c>
      <c r="Y164" s="72">
        <f t="shared" si="145"/>
        <v>21.25</v>
      </c>
      <c r="Z164" s="72">
        <f t="shared" si="145"/>
        <v>23.5</v>
      </c>
      <c r="AA164" s="72">
        <f t="shared" si="145"/>
        <v>24</v>
      </c>
      <c r="AB164" s="72">
        <f t="shared" si="145"/>
        <v>38.25</v>
      </c>
      <c r="AC164" s="72">
        <f t="shared" si="145"/>
        <v>24.5</v>
      </c>
    </row>
    <row r="165" spans="1:29">
      <c r="A165" s="80" t="s">
        <v>106</v>
      </c>
      <c r="B165" s="72">
        <f t="shared" si="112"/>
        <v>40</v>
      </c>
      <c r="D165" s="80" t="str">
        <f t="shared" si="137"/>
        <v>SU</v>
      </c>
      <c r="F165" s="80" t="str">
        <f t="shared" si="138"/>
        <v>FW5</v>
      </c>
      <c r="H165" s="72">
        <f t="shared" ref="H165:AC165" si="146">IF(H$2=$F165,17.5,H164+0.25)</f>
        <v>31.75</v>
      </c>
      <c r="I165" s="72">
        <f t="shared" si="146"/>
        <v>33.75</v>
      </c>
      <c r="J165" s="72">
        <f t="shared" si="146"/>
        <v>32.75</v>
      </c>
      <c r="K165" s="72">
        <f t="shared" si="146"/>
        <v>27.5</v>
      </c>
      <c r="L165" s="72">
        <f t="shared" si="146"/>
        <v>26.5</v>
      </c>
      <c r="M165" s="72">
        <f t="shared" si="146"/>
        <v>27</v>
      </c>
      <c r="N165" s="72">
        <f t="shared" si="146"/>
        <v>33.25</v>
      </c>
      <c r="O165" s="72">
        <f t="shared" si="146"/>
        <v>28</v>
      </c>
      <c r="P165" s="72">
        <f t="shared" si="146"/>
        <v>34.25</v>
      </c>
      <c r="Q165" s="72">
        <f t="shared" si="146"/>
        <v>29.25</v>
      </c>
      <c r="R165" s="72">
        <f t="shared" si="146"/>
        <v>35.5</v>
      </c>
      <c r="S165" s="72">
        <f t="shared" si="146"/>
        <v>20.5</v>
      </c>
      <c r="T165" s="72">
        <f t="shared" si="146"/>
        <v>19</v>
      </c>
      <c r="U165" s="72">
        <f t="shared" si="146"/>
        <v>18.5</v>
      </c>
      <c r="V165" s="72">
        <f t="shared" si="146"/>
        <v>22.5</v>
      </c>
      <c r="W165" s="72">
        <f t="shared" si="146"/>
        <v>18</v>
      </c>
      <c r="X165" s="72">
        <f t="shared" si="146"/>
        <v>37.25</v>
      </c>
      <c r="Y165" s="72">
        <f t="shared" si="146"/>
        <v>21.5</v>
      </c>
      <c r="Z165" s="72">
        <f t="shared" si="146"/>
        <v>23.75</v>
      </c>
      <c r="AA165" s="72">
        <f t="shared" si="146"/>
        <v>17.5</v>
      </c>
      <c r="AB165" s="72">
        <f t="shared" si="146"/>
        <v>38.5</v>
      </c>
      <c r="AC165" s="72">
        <f t="shared" si="146"/>
        <v>24.75</v>
      </c>
    </row>
    <row r="166" spans="1:29">
      <c r="B166" s="72">
        <f t="shared" si="112"/>
        <v>40.25</v>
      </c>
      <c r="D166" s="80" t="str">
        <f t="shared" si="137"/>
        <v>SU</v>
      </c>
      <c r="F166" s="80">
        <f t="shared" si="138"/>
        <v>0</v>
      </c>
      <c r="H166" s="72">
        <f t="shared" ref="H166:AC166" si="147">IF(H$2=$F166,17.5,H165+0.25)</f>
        <v>32</v>
      </c>
      <c r="I166" s="72">
        <f t="shared" si="147"/>
        <v>34</v>
      </c>
      <c r="J166" s="72">
        <f t="shared" si="147"/>
        <v>33</v>
      </c>
      <c r="K166" s="72">
        <f t="shared" si="147"/>
        <v>27.75</v>
      </c>
      <c r="L166" s="72">
        <f t="shared" si="147"/>
        <v>26.75</v>
      </c>
      <c r="M166" s="72">
        <f t="shared" si="147"/>
        <v>27.25</v>
      </c>
      <c r="N166" s="72">
        <f t="shared" si="147"/>
        <v>33.5</v>
      </c>
      <c r="O166" s="72">
        <f t="shared" si="147"/>
        <v>28.25</v>
      </c>
      <c r="P166" s="72">
        <f t="shared" si="147"/>
        <v>34.5</v>
      </c>
      <c r="Q166" s="72">
        <f t="shared" si="147"/>
        <v>29.5</v>
      </c>
      <c r="R166" s="72">
        <f t="shared" si="147"/>
        <v>35.75</v>
      </c>
      <c r="S166" s="72">
        <f t="shared" si="147"/>
        <v>20.75</v>
      </c>
      <c r="T166" s="72">
        <f t="shared" si="147"/>
        <v>19.25</v>
      </c>
      <c r="U166" s="72">
        <f t="shared" si="147"/>
        <v>18.75</v>
      </c>
      <c r="V166" s="72">
        <f t="shared" si="147"/>
        <v>22.75</v>
      </c>
      <c r="W166" s="72">
        <f t="shared" si="147"/>
        <v>18.25</v>
      </c>
      <c r="X166" s="72">
        <f t="shared" si="147"/>
        <v>37.5</v>
      </c>
      <c r="Y166" s="72">
        <f t="shared" si="147"/>
        <v>21.75</v>
      </c>
      <c r="Z166" s="72">
        <f t="shared" si="147"/>
        <v>24</v>
      </c>
      <c r="AA166" s="72">
        <f t="shared" si="147"/>
        <v>17.75</v>
      </c>
      <c r="AB166" s="72">
        <f t="shared" si="147"/>
        <v>38.75</v>
      </c>
      <c r="AC166" s="72">
        <f t="shared" si="147"/>
        <v>25</v>
      </c>
    </row>
    <row r="167" spans="1:29">
      <c r="B167" s="72">
        <f t="shared" si="112"/>
        <v>40.5</v>
      </c>
      <c r="D167" s="80" t="str">
        <f t="shared" si="137"/>
        <v>SU</v>
      </c>
      <c r="F167" s="80" t="str">
        <f t="shared" si="138"/>
        <v>FW6</v>
      </c>
      <c r="H167" s="72">
        <f t="shared" ref="H167:AC167" si="148">IF(H$2=$F167,17.5,H166+0.25)</f>
        <v>32.25</v>
      </c>
      <c r="I167" s="72">
        <f t="shared" si="148"/>
        <v>34.25</v>
      </c>
      <c r="J167" s="72">
        <f t="shared" si="148"/>
        <v>33.25</v>
      </c>
      <c r="K167" s="72">
        <f t="shared" si="148"/>
        <v>28</v>
      </c>
      <c r="L167" s="72">
        <f t="shared" si="148"/>
        <v>27</v>
      </c>
      <c r="M167" s="72">
        <f t="shared" si="148"/>
        <v>27.5</v>
      </c>
      <c r="N167" s="72">
        <f t="shared" si="148"/>
        <v>33.75</v>
      </c>
      <c r="O167" s="72">
        <f t="shared" si="148"/>
        <v>28.5</v>
      </c>
      <c r="P167" s="72">
        <f t="shared" si="148"/>
        <v>34.75</v>
      </c>
      <c r="Q167" s="72">
        <f t="shared" si="148"/>
        <v>29.75</v>
      </c>
      <c r="R167" s="72">
        <f t="shared" si="148"/>
        <v>36</v>
      </c>
      <c r="S167" s="72">
        <f t="shared" si="148"/>
        <v>21</v>
      </c>
      <c r="T167" s="72">
        <f t="shared" si="148"/>
        <v>19.5</v>
      </c>
      <c r="U167" s="72">
        <f t="shared" si="148"/>
        <v>19</v>
      </c>
      <c r="V167" s="72">
        <f t="shared" si="148"/>
        <v>23</v>
      </c>
      <c r="W167" s="72">
        <f t="shared" si="148"/>
        <v>18.5</v>
      </c>
      <c r="X167" s="72">
        <f t="shared" si="148"/>
        <v>37.75</v>
      </c>
      <c r="Y167" s="72">
        <f t="shared" si="148"/>
        <v>22</v>
      </c>
      <c r="Z167" s="72">
        <f t="shared" si="148"/>
        <v>17.5</v>
      </c>
      <c r="AA167" s="72">
        <f t="shared" si="148"/>
        <v>18</v>
      </c>
      <c r="AB167" s="72">
        <f t="shared" si="148"/>
        <v>39</v>
      </c>
      <c r="AC167" s="72">
        <f t="shared" si="148"/>
        <v>25.25</v>
      </c>
    </row>
    <row r="168" spans="1:29">
      <c r="B168" s="72">
        <f t="shared" si="112"/>
        <v>40.75</v>
      </c>
      <c r="D168" s="80" t="str">
        <f t="shared" si="137"/>
        <v>SU</v>
      </c>
      <c r="F168" s="80">
        <f t="shared" si="138"/>
        <v>0</v>
      </c>
      <c r="H168" s="72">
        <f t="shared" ref="H168:AC168" si="149">IF(H$2=$F168,17.5,H167+0.25)</f>
        <v>32.5</v>
      </c>
      <c r="I168" s="72">
        <f t="shared" si="149"/>
        <v>34.5</v>
      </c>
      <c r="J168" s="72">
        <f t="shared" si="149"/>
        <v>33.5</v>
      </c>
      <c r="K168" s="72">
        <f t="shared" si="149"/>
        <v>28.25</v>
      </c>
      <c r="L168" s="72">
        <f t="shared" si="149"/>
        <v>27.25</v>
      </c>
      <c r="M168" s="72">
        <f t="shared" si="149"/>
        <v>27.75</v>
      </c>
      <c r="N168" s="72">
        <f t="shared" si="149"/>
        <v>34</v>
      </c>
      <c r="O168" s="72">
        <f t="shared" si="149"/>
        <v>28.75</v>
      </c>
      <c r="P168" s="72">
        <f t="shared" si="149"/>
        <v>35</v>
      </c>
      <c r="Q168" s="72">
        <f t="shared" si="149"/>
        <v>30</v>
      </c>
      <c r="R168" s="72">
        <f t="shared" si="149"/>
        <v>36.25</v>
      </c>
      <c r="S168" s="72">
        <f t="shared" si="149"/>
        <v>21.25</v>
      </c>
      <c r="T168" s="72">
        <f t="shared" si="149"/>
        <v>19.75</v>
      </c>
      <c r="U168" s="72">
        <f t="shared" si="149"/>
        <v>19.25</v>
      </c>
      <c r="V168" s="72">
        <f t="shared" si="149"/>
        <v>23.25</v>
      </c>
      <c r="W168" s="72">
        <f t="shared" si="149"/>
        <v>18.75</v>
      </c>
      <c r="X168" s="72">
        <f t="shared" si="149"/>
        <v>38</v>
      </c>
      <c r="Y168" s="72">
        <f t="shared" si="149"/>
        <v>22.25</v>
      </c>
      <c r="Z168" s="72">
        <f t="shared" si="149"/>
        <v>17.75</v>
      </c>
      <c r="AA168" s="72">
        <f t="shared" si="149"/>
        <v>18.25</v>
      </c>
      <c r="AB168" s="72">
        <f t="shared" si="149"/>
        <v>39.25</v>
      </c>
      <c r="AC168" s="72">
        <f t="shared" si="149"/>
        <v>25.5</v>
      </c>
    </row>
    <row r="169" spans="1:29">
      <c r="A169" s="80" t="s">
        <v>107</v>
      </c>
      <c r="B169" s="72">
        <f t="shared" si="112"/>
        <v>41</v>
      </c>
      <c r="D169" s="80" t="str">
        <f t="shared" si="137"/>
        <v>MÅ</v>
      </c>
      <c r="F169" s="80" t="str">
        <f t="shared" si="138"/>
        <v>FW4</v>
      </c>
      <c r="H169" s="72">
        <f t="shared" ref="H169:AC169" si="150">IF(H$2=$F169,17.5,H168+0.25)</f>
        <v>32.75</v>
      </c>
      <c r="I169" s="72">
        <f t="shared" si="150"/>
        <v>34.75</v>
      </c>
      <c r="J169" s="72">
        <f t="shared" si="150"/>
        <v>33.75</v>
      </c>
      <c r="K169" s="72">
        <f t="shared" si="150"/>
        <v>28.5</v>
      </c>
      <c r="L169" s="72">
        <f t="shared" si="150"/>
        <v>27.5</v>
      </c>
      <c r="M169" s="72">
        <f t="shared" si="150"/>
        <v>28</v>
      </c>
      <c r="N169" s="72">
        <f t="shared" si="150"/>
        <v>34.25</v>
      </c>
      <c r="O169" s="72">
        <f t="shared" si="150"/>
        <v>29</v>
      </c>
      <c r="P169" s="72">
        <f t="shared" si="150"/>
        <v>35.25</v>
      </c>
      <c r="Q169" s="72">
        <f t="shared" si="150"/>
        <v>30.25</v>
      </c>
      <c r="R169" s="72">
        <f t="shared" si="150"/>
        <v>36.5</v>
      </c>
      <c r="S169" s="72">
        <f t="shared" si="150"/>
        <v>21.5</v>
      </c>
      <c r="T169" s="72">
        <f t="shared" si="150"/>
        <v>20</v>
      </c>
      <c r="U169" s="72">
        <f t="shared" si="150"/>
        <v>19.5</v>
      </c>
      <c r="V169" s="72">
        <f t="shared" si="150"/>
        <v>23.5</v>
      </c>
      <c r="W169" s="72">
        <f t="shared" si="150"/>
        <v>19</v>
      </c>
      <c r="X169" s="72">
        <f t="shared" si="150"/>
        <v>38.25</v>
      </c>
      <c r="Y169" s="72">
        <f t="shared" si="150"/>
        <v>22.5</v>
      </c>
      <c r="Z169" s="72">
        <f t="shared" si="150"/>
        <v>18</v>
      </c>
      <c r="AA169" s="72">
        <f t="shared" si="150"/>
        <v>18.5</v>
      </c>
      <c r="AB169" s="72">
        <f t="shared" si="150"/>
        <v>17.5</v>
      </c>
      <c r="AC169" s="72">
        <f t="shared" si="150"/>
        <v>25.75</v>
      </c>
    </row>
    <row r="170" spans="1:29">
      <c r="B170" s="72">
        <f t="shared" si="112"/>
        <v>41.25</v>
      </c>
      <c r="D170" s="80" t="str">
        <f t="shared" si="137"/>
        <v>MÅ</v>
      </c>
      <c r="F170" s="80">
        <f t="shared" si="138"/>
        <v>0</v>
      </c>
      <c r="H170" s="72">
        <f t="shared" ref="H170:AC170" si="151">IF(H$2=$F170,17.5,H169+0.25)</f>
        <v>33</v>
      </c>
      <c r="I170" s="72">
        <f t="shared" si="151"/>
        <v>35</v>
      </c>
      <c r="J170" s="72">
        <f t="shared" si="151"/>
        <v>34</v>
      </c>
      <c r="K170" s="72">
        <f t="shared" si="151"/>
        <v>28.75</v>
      </c>
      <c r="L170" s="72">
        <f t="shared" si="151"/>
        <v>27.75</v>
      </c>
      <c r="M170" s="72">
        <f t="shared" si="151"/>
        <v>28.25</v>
      </c>
      <c r="N170" s="72">
        <f t="shared" si="151"/>
        <v>34.5</v>
      </c>
      <c r="O170" s="72">
        <f t="shared" si="151"/>
        <v>29.25</v>
      </c>
      <c r="P170" s="72">
        <f t="shared" si="151"/>
        <v>35.5</v>
      </c>
      <c r="Q170" s="72">
        <f t="shared" si="151"/>
        <v>30.5</v>
      </c>
      <c r="R170" s="72">
        <f t="shared" si="151"/>
        <v>36.75</v>
      </c>
      <c r="S170" s="72">
        <f t="shared" si="151"/>
        <v>21.75</v>
      </c>
      <c r="T170" s="72">
        <f t="shared" si="151"/>
        <v>20.25</v>
      </c>
      <c r="U170" s="72">
        <f t="shared" si="151"/>
        <v>19.75</v>
      </c>
      <c r="V170" s="72">
        <f t="shared" si="151"/>
        <v>23.75</v>
      </c>
      <c r="W170" s="72">
        <f t="shared" si="151"/>
        <v>19.25</v>
      </c>
      <c r="X170" s="72">
        <f t="shared" si="151"/>
        <v>38.5</v>
      </c>
      <c r="Y170" s="72">
        <f t="shared" si="151"/>
        <v>22.75</v>
      </c>
      <c r="Z170" s="72">
        <f t="shared" si="151"/>
        <v>18.25</v>
      </c>
      <c r="AA170" s="72">
        <f t="shared" si="151"/>
        <v>18.75</v>
      </c>
      <c r="AB170" s="72">
        <f t="shared" si="151"/>
        <v>17.75</v>
      </c>
      <c r="AC170" s="72">
        <f t="shared" si="151"/>
        <v>26</v>
      </c>
    </row>
    <row r="171" spans="1:29">
      <c r="B171" s="72">
        <f t="shared" si="112"/>
        <v>41.5</v>
      </c>
      <c r="D171" s="80" t="str">
        <f t="shared" si="137"/>
        <v>MÅ</v>
      </c>
      <c r="F171" s="80">
        <f t="shared" si="138"/>
        <v>0</v>
      </c>
      <c r="H171" s="72">
        <f t="shared" ref="H171:AC171" si="152">IF(H$2=$F171,17.5,H170+0.25)</f>
        <v>33.25</v>
      </c>
      <c r="I171" s="72">
        <f t="shared" si="152"/>
        <v>35.25</v>
      </c>
      <c r="J171" s="72">
        <f t="shared" si="152"/>
        <v>34.25</v>
      </c>
      <c r="K171" s="72">
        <f t="shared" si="152"/>
        <v>29</v>
      </c>
      <c r="L171" s="72">
        <f t="shared" si="152"/>
        <v>28</v>
      </c>
      <c r="M171" s="72">
        <f t="shared" si="152"/>
        <v>28.5</v>
      </c>
      <c r="N171" s="72">
        <f t="shared" si="152"/>
        <v>34.75</v>
      </c>
      <c r="O171" s="72">
        <f t="shared" si="152"/>
        <v>29.5</v>
      </c>
      <c r="P171" s="72">
        <f t="shared" si="152"/>
        <v>35.75</v>
      </c>
      <c r="Q171" s="72">
        <f t="shared" si="152"/>
        <v>30.75</v>
      </c>
      <c r="R171" s="72">
        <f t="shared" si="152"/>
        <v>37</v>
      </c>
      <c r="S171" s="72">
        <f t="shared" si="152"/>
        <v>22</v>
      </c>
      <c r="T171" s="72">
        <f t="shared" si="152"/>
        <v>20.5</v>
      </c>
      <c r="U171" s="72">
        <f t="shared" si="152"/>
        <v>20</v>
      </c>
      <c r="V171" s="72">
        <f t="shared" si="152"/>
        <v>24</v>
      </c>
      <c r="W171" s="72">
        <f t="shared" si="152"/>
        <v>19.5</v>
      </c>
      <c r="X171" s="72">
        <f t="shared" si="152"/>
        <v>38.75</v>
      </c>
      <c r="Y171" s="72">
        <f t="shared" si="152"/>
        <v>23</v>
      </c>
      <c r="Z171" s="72">
        <f t="shared" si="152"/>
        <v>18.5</v>
      </c>
      <c r="AA171" s="72">
        <f t="shared" si="152"/>
        <v>19</v>
      </c>
      <c r="AB171" s="72">
        <f t="shared" si="152"/>
        <v>18</v>
      </c>
      <c r="AC171" s="72">
        <f t="shared" si="152"/>
        <v>26.25</v>
      </c>
    </row>
    <row r="172" spans="1:29">
      <c r="B172" s="72">
        <f t="shared" si="112"/>
        <v>41.75</v>
      </c>
      <c r="D172" s="80" t="str">
        <f t="shared" si="137"/>
        <v>MÅ</v>
      </c>
      <c r="F172" s="80">
        <f t="shared" si="138"/>
        <v>0</v>
      </c>
      <c r="H172" s="72">
        <f t="shared" ref="H172:AC172" si="153">IF(H$2=$F172,17.5,H171+0.25)</f>
        <v>33.5</v>
      </c>
      <c r="I172" s="72">
        <f t="shared" si="153"/>
        <v>35.5</v>
      </c>
      <c r="J172" s="72">
        <f t="shared" si="153"/>
        <v>34.5</v>
      </c>
      <c r="K172" s="72">
        <f t="shared" si="153"/>
        <v>29.25</v>
      </c>
      <c r="L172" s="72">
        <f t="shared" si="153"/>
        <v>28.25</v>
      </c>
      <c r="M172" s="72">
        <f t="shared" si="153"/>
        <v>28.75</v>
      </c>
      <c r="N172" s="72">
        <f t="shared" si="153"/>
        <v>35</v>
      </c>
      <c r="O172" s="72">
        <f t="shared" si="153"/>
        <v>29.75</v>
      </c>
      <c r="P172" s="72">
        <f t="shared" si="153"/>
        <v>36</v>
      </c>
      <c r="Q172" s="72">
        <f t="shared" si="153"/>
        <v>31</v>
      </c>
      <c r="R172" s="72">
        <f t="shared" si="153"/>
        <v>37.25</v>
      </c>
      <c r="S172" s="72">
        <f t="shared" si="153"/>
        <v>22.25</v>
      </c>
      <c r="T172" s="72">
        <f t="shared" si="153"/>
        <v>20.75</v>
      </c>
      <c r="U172" s="72">
        <f t="shared" si="153"/>
        <v>20.25</v>
      </c>
      <c r="V172" s="72">
        <f t="shared" si="153"/>
        <v>24.25</v>
      </c>
      <c r="W172" s="72">
        <f t="shared" si="153"/>
        <v>19.75</v>
      </c>
      <c r="X172" s="72">
        <f t="shared" si="153"/>
        <v>39</v>
      </c>
      <c r="Y172" s="72">
        <f t="shared" si="153"/>
        <v>23.25</v>
      </c>
      <c r="Z172" s="72">
        <f t="shared" si="153"/>
        <v>18.75</v>
      </c>
      <c r="AA172" s="72">
        <f t="shared" si="153"/>
        <v>19.25</v>
      </c>
      <c r="AB172" s="72">
        <f t="shared" si="153"/>
        <v>18.25</v>
      </c>
      <c r="AC172" s="72">
        <f t="shared" si="153"/>
        <v>26.5</v>
      </c>
    </row>
    <row r="173" spans="1:29">
      <c r="A173" s="80" t="s">
        <v>108</v>
      </c>
      <c r="B173" s="72">
        <f t="shared" si="112"/>
        <v>42</v>
      </c>
      <c r="D173" s="80" t="str">
        <f t="shared" si="137"/>
        <v>MÅ</v>
      </c>
      <c r="F173" s="80">
        <f t="shared" si="138"/>
        <v>0</v>
      </c>
      <c r="H173" s="72">
        <f t="shared" ref="H173:AC173" si="154">IF(H$2=$F173,17.5,H172+0.25)</f>
        <v>33.75</v>
      </c>
      <c r="I173" s="72">
        <f t="shared" si="154"/>
        <v>35.75</v>
      </c>
      <c r="J173" s="72">
        <f t="shared" si="154"/>
        <v>34.75</v>
      </c>
      <c r="K173" s="72">
        <f t="shared" si="154"/>
        <v>29.5</v>
      </c>
      <c r="L173" s="72">
        <f t="shared" si="154"/>
        <v>28.5</v>
      </c>
      <c r="M173" s="72">
        <f t="shared" si="154"/>
        <v>29</v>
      </c>
      <c r="N173" s="72">
        <f t="shared" si="154"/>
        <v>35.25</v>
      </c>
      <c r="O173" s="72">
        <f t="shared" si="154"/>
        <v>30</v>
      </c>
      <c r="P173" s="72">
        <f t="shared" si="154"/>
        <v>36.25</v>
      </c>
      <c r="Q173" s="72">
        <f t="shared" si="154"/>
        <v>31.25</v>
      </c>
      <c r="R173" s="72">
        <f t="shared" si="154"/>
        <v>37.5</v>
      </c>
      <c r="S173" s="72">
        <f t="shared" si="154"/>
        <v>22.5</v>
      </c>
      <c r="T173" s="72">
        <f t="shared" si="154"/>
        <v>21</v>
      </c>
      <c r="U173" s="72">
        <f t="shared" si="154"/>
        <v>20.5</v>
      </c>
      <c r="V173" s="72">
        <f t="shared" si="154"/>
        <v>24.5</v>
      </c>
      <c r="W173" s="72">
        <f t="shared" si="154"/>
        <v>20</v>
      </c>
      <c r="X173" s="72">
        <f t="shared" si="154"/>
        <v>39.25</v>
      </c>
      <c r="Y173" s="72">
        <f t="shared" si="154"/>
        <v>23.5</v>
      </c>
      <c r="Z173" s="72">
        <f t="shared" si="154"/>
        <v>19</v>
      </c>
      <c r="AA173" s="72">
        <f t="shared" si="154"/>
        <v>19.5</v>
      </c>
      <c r="AB173" s="72">
        <f t="shared" si="154"/>
        <v>18.5</v>
      </c>
      <c r="AC173" s="72">
        <f t="shared" si="154"/>
        <v>26.75</v>
      </c>
    </row>
    <row r="174" spans="1:29">
      <c r="B174" s="72">
        <f t="shared" si="112"/>
        <v>42.25</v>
      </c>
      <c r="D174" s="80" t="str">
        <f t="shared" si="137"/>
        <v>FR</v>
      </c>
      <c r="F174" s="80" t="str">
        <f t="shared" si="138"/>
        <v>IM5</v>
      </c>
      <c r="H174" s="72">
        <f t="shared" ref="H174:AC174" si="155">IF(H$2=$F174,17.5,H173+0.25)</f>
        <v>34</v>
      </c>
      <c r="I174" s="72">
        <f t="shared" si="155"/>
        <v>36</v>
      </c>
      <c r="J174" s="72">
        <f t="shared" si="155"/>
        <v>35</v>
      </c>
      <c r="K174" s="72">
        <f t="shared" si="155"/>
        <v>29.75</v>
      </c>
      <c r="L174" s="72">
        <f t="shared" si="155"/>
        <v>28.75</v>
      </c>
      <c r="M174" s="72">
        <f t="shared" si="155"/>
        <v>29.25</v>
      </c>
      <c r="N174" s="72">
        <f t="shared" si="155"/>
        <v>35.5</v>
      </c>
      <c r="O174" s="72">
        <f t="shared" si="155"/>
        <v>30.25</v>
      </c>
      <c r="P174" s="72">
        <f t="shared" si="155"/>
        <v>36.5</v>
      </c>
      <c r="Q174" s="72">
        <f t="shared" si="155"/>
        <v>31.5</v>
      </c>
      <c r="R174" s="72">
        <f t="shared" si="155"/>
        <v>37.75</v>
      </c>
      <c r="S174" s="72">
        <f t="shared" si="155"/>
        <v>22.75</v>
      </c>
      <c r="T174" s="72">
        <f t="shared" si="155"/>
        <v>21.25</v>
      </c>
      <c r="U174" s="72">
        <f t="shared" si="155"/>
        <v>20.75</v>
      </c>
      <c r="V174" s="72">
        <f t="shared" si="155"/>
        <v>24.75</v>
      </c>
      <c r="W174" s="72">
        <f t="shared" si="155"/>
        <v>20.25</v>
      </c>
      <c r="X174" s="72">
        <f t="shared" si="155"/>
        <v>17.5</v>
      </c>
      <c r="Y174" s="72">
        <f t="shared" si="155"/>
        <v>23.75</v>
      </c>
      <c r="Z174" s="72">
        <f t="shared" si="155"/>
        <v>19.25</v>
      </c>
      <c r="AA174" s="72">
        <f t="shared" si="155"/>
        <v>19.75</v>
      </c>
      <c r="AB174" s="72">
        <f t="shared" si="155"/>
        <v>18.75</v>
      </c>
      <c r="AC174" s="72">
        <f t="shared" si="155"/>
        <v>27</v>
      </c>
    </row>
    <row r="175" spans="1:29">
      <c r="B175" s="72">
        <f t="shared" si="112"/>
        <v>42.5</v>
      </c>
      <c r="D175" s="80" t="str">
        <f t="shared" si="137"/>
        <v>FR</v>
      </c>
      <c r="F175" s="80">
        <f t="shared" si="138"/>
        <v>0</v>
      </c>
      <c r="H175" s="72">
        <f t="shared" ref="H175:AC175" si="156">IF(H$2=$F175,17.5,H174+0.25)</f>
        <v>34.25</v>
      </c>
      <c r="I175" s="72">
        <f t="shared" si="156"/>
        <v>36.25</v>
      </c>
      <c r="J175" s="72">
        <f t="shared" si="156"/>
        <v>35.25</v>
      </c>
      <c r="K175" s="72">
        <f t="shared" si="156"/>
        <v>30</v>
      </c>
      <c r="L175" s="72">
        <f t="shared" si="156"/>
        <v>29</v>
      </c>
      <c r="M175" s="72">
        <f t="shared" si="156"/>
        <v>29.5</v>
      </c>
      <c r="N175" s="72">
        <f t="shared" si="156"/>
        <v>35.75</v>
      </c>
      <c r="O175" s="72">
        <f t="shared" si="156"/>
        <v>30.5</v>
      </c>
      <c r="P175" s="72">
        <f t="shared" si="156"/>
        <v>36.75</v>
      </c>
      <c r="Q175" s="72">
        <f t="shared" si="156"/>
        <v>31.75</v>
      </c>
      <c r="R175" s="72">
        <f t="shared" si="156"/>
        <v>38</v>
      </c>
      <c r="S175" s="72">
        <f t="shared" si="156"/>
        <v>23</v>
      </c>
      <c r="T175" s="72">
        <f t="shared" si="156"/>
        <v>21.5</v>
      </c>
      <c r="U175" s="72">
        <f t="shared" si="156"/>
        <v>21</v>
      </c>
      <c r="V175" s="72">
        <f t="shared" si="156"/>
        <v>25</v>
      </c>
      <c r="W175" s="72">
        <f t="shared" si="156"/>
        <v>20.5</v>
      </c>
      <c r="X175" s="72">
        <f t="shared" si="156"/>
        <v>17.75</v>
      </c>
      <c r="Y175" s="72">
        <f t="shared" si="156"/>
        <v>24</v>
      </c>
      <c r="Z175" s="72">
        <f t="shared" si="156"/>
        <v>19.5</v>
      </c>
      <c r="AA175" s="72">
        <f t="shared" si="156"/>
        <v>20</v>
      </c>
      <c r="AB175" s="72">
        <f t="shared" si="156"/>
        <v>19</v>
      </c>
      <c r="AC175" s="72">
        <f t="shared" si="156"/>
        <v>27.25</v>
      </c>
    </row>
    <row r="176" spans="1:29">
      <c r="B176" s="72">
        <f t="shared" si="112"/>
        <v>42.75</v>
      </c>
      <c r="D176" s="80" t="str">
        <f t="shared" si="137"/>
        <v>FR</v>
      </c>
      <c r="F176" s="80">
        <f t="shared" si="138"/>
        <v>0</v>
      </c>
      <c r="H176" s="72">
        <f t="shared" ref="H176:AC176" si="157">IF(H$2=$F176,17.5,H175+0.25)</f>
        <v>34.5</v>
      </c>
      <c r="I176" s="72">
        <f t="shared" si="157"/>
        <v>36.5</v>
      </c>
      <c r="J176" s="72">
        <f t="shared" si="157"/>
        <v>35.5</v>
      </c>
      <c r="K176" s="72">
        <f t="shared" si="157"/>
        <v>30.25</v>
      </c>
      <c r="L176" s="72">
        <f t="shared" si="157"/>
        <v>29.25</v>
      </c>
      <c r="M176" s="72">
        <f t="shared" si="157"/>
        <v>29.75</v>
      </c>
      <c r="N176" s="72">
        <f t="shared" si="157"/>
        <v>36</v>
      </c>
      <c r="O176" s="72">
        <f t="shared" si="157"/>
        <v>30.75</v>
      </c>
      <c r="P176" s="72">
        <f t="shared" si="157"/>
        <v>37</v>
      </c>
      <c r="Q176" s="72">
        <f t="shared" si="157"/>
        <v>32</v>
      </c>
      <c r="R176" s="72">
        <f t="shared" si="157"/>
        <v>38.25</v>
      </c>
      <c r="S176" s="72">
        <f t="shared" si="157"/>
        <v>23.25</v>
      </c>
      <c r="T176" s="72">
        <f t="shared" si="157"/>
        <v>21.75</v>
      </c>
      <c r="U176" s="72">
        <f t="shared" si="157"/>
        <v>21.25</v>
      </c>
      <c r="V176" s="72">
        <f t="shared" si="157"/>
        <v>25.25</v>
      </c>
      <c r="W176" s="72">
        <f t="shared" si="157"/>
        <v>20.75</v>
      </c>
      <c r="X176" s="72">
        <f t="shared" si="157"/>
        <v>18</v>
      </c>
      <c r="Y176" s="72">
        <f t="shared" si="157"/>
        <v>24.25</v>
      </c>
      <c r="Z176" s="72">
        <f t="shared" si="157"/>
        <v>19.75</v>
      </c>
      <c r="AA176" s="72">
        <f t="shared" si="157"/>
        <v>20.25</v>
      </c>
      <c r="AB176" s="72">
        <f t="shared" si="157"/>
        <v>19.25</v>
      </c>
      <c r="AC176" s="72">
        <f t="shared" si="157"/>
        <v>27.5</v>
      </c>
    </row>
    <row r="177" spans="1:29">
      <c r="A177" s="80" t="s">
        <v>109</v>
      </c>
      <c r="B177" s="72">
        <f t="shared" si="112"/>
        <v>43</v>
      </c>
      <c r="D177" s="80" t="str">
        <f t="shared" si="137"/>
        <v>SU</v>
      </c>
      <c r="F177" s="80">
        <f t="shared" si="138"/>
        <v>0</v>
      </c>
      <c r="H177" s="72">
        <f t="shared" ref="H177:AC177" si="158">IF(H$2=$F177,17.5,H176+0.25)</f>
        <v>34.75</v>
      </c>
      <c r="I177" s="72">
        <f t="shared" si="158"/>
        <v>36.75</v>
      </c>
      <c r="J177" s="72">
        <f t="shared" si="158"/>
        <v>35.75</v>
      </c>
      <c r="K177" s="72">
        <f t="shared" si="158"/>
        <v>30.5</v>
      </c>
      <c r="L177" s="72">
        <f t="shared" si="158"/>
        <v>29.5</v>
      </c>
      <c r="M177" s="72">
        <f t="shared" si="158"/>
        <v>30</v>
      </c>
      <c r="N177" s="72">
        <f t="shared" si="158"/>
        <v>36.25</v>
      </c>
      <c r="O177" s="72">
        <f t="shared" si="158"/>
        <v>31</v>
      </c>
      <c r="P177" s="72">
        <f t="shared" si="158"/>
        <v>37.25</v>
      </c>
      <c r="Q177" s="72">
        <f t="shared" si="158"/>
        <v>32.25</v>
      </c>
      <c r="R177" s="72">
        <f t="shared" si="158"/>
        <v>38.5</v>
      </c>
      <c r="S177" s="72">
        <f t="shared" si="158"/>
        <v>23.5</v>
      </c>
      <c r="T177" s="72">
        <f t="shared" si="158"/>
        <v>22</v>
      </c>
      <c r="U177" s="72">
        <f t="shared" si="158"/>
        <v>21.5</v>
      </c>
      <c r="V177" s="72">
        <f t="shared" si="158"/>
        <v>25.5</v>
      </c>
      <c r="W177" s="72">
        <f t="shared" si="158"/>
        <v>21</v>
      </c>
      <c r="X177" s="72">
        <f t="shared" si="158"/>
        <v>18.25</v>
      </c>
      <c r="Y177" s="72">
        <f t="shared" si="158"/>
        <v>24.5</v>
      </c>
      <c r="Z177" s="72">
        <f t="shared" si="158"/>
        <v>20</v>
      </c>
      <c r="AA177" s="72">
        <f t="shared" si="158"/>
        <v>20.5</v>
      </c>
      <c r="AB177" s="72">
        <f t="shared" si="158"/>
        <v>19.5</v>
      </c>
      <c r="AC177" s="72">
        <f t="shared" si="158"/>
        <v>27.75</v>
      </c>
    </row>
    <row r="178" spans="1:29">
      <c r="B178" s="72">
        <f t="shared" si="112"/>
        <v>43.25</v>
      </c>
      <c r="D178" s="80" t="str">
        <f t="shared" si="137"/>
        <v>SU</v>
      </c>
      <c r="F178" s="80">
        <f t="shared" si="138"/>
        <v>0</v>
      </c>
      <c r="H178" s="72">
        <f t="shared" ref="H178:AC178" si="159">IF(H$2=$F178,17.5,H177+0.25)</f>
        <v>35</v>
      </c>
      <c r="I178" s="72">
        <f t="shared" si="159"/>
        <v>37</v>
      </c>
      <c r="J178" s="72">
        <f t="shared" si="159"/>
        <v>36</v>
      </c>
      <c r="K178" s="72">
        <f t="shared" si="159"/>
        <v>30.75</v>
      </c>
      <c r="L178" s="72">
        <f t="shared" si="159"/>
        <v>29.75</v>
      </c>
      <c r="M178" s="72">
        <f t="shared" si="159"/>
        <v>30.25</v>
      </c>
      <c r="N178" s="72">
        <f t="shared" si="159"/>
        <v>36.5</v>
      </c>
      <c r="O178" s="72">
        <f t="shared" si="159"/>
        <v>31.25</v>
      </c>
      <c r="P178" s="72">
        <f t="shared" si="159"/>
        <v>37.5</v>
      </c>
      <c r="Q178" s="72">
        <f t="shared" si="159"/>
        <v>32.5</v>
      </c>
      <c r="R178" s="72">
        <f t="shared" si="159"/>
        <v>38.75</v>
      </c>
      <c r="S178" s="72">
        <f t="shared" si="159"/>
        <v>23.75</v>
      </c>
      <c r="T178" s="72">
        <f t="shared" si="159"/>
        <v>22.25</v>
      </c>
      <c r="U178" s="72">
        <f t="shared" si="159"/>
        <v>21.75</v>
      </c>
      <c r="V178" s="72">
        <f t="shared" si="159"/>
        <v>25.75</v>
      </c>
      <c r="W178" s="72">
        <f t="shared" si="159"/>
        <v>21.25</v>
      </c>
      <c r="X178" s="72">
        <f t="shared" si="159"/>
        <v>18.5</v>
      </c>
      <c r="Y178" s="72">
        <f t="shared" si="159"/>
        <v>24.75</v>
      </c>
      <c r="Z178" s="72">
        <f t="shared" si="159"/>
        <v>20.25</v>
      </c>
      <c r="AA178" s="72">
        <f t="shared" si="159"/>
        <v>20.75</v>
      </c>
      <c r="AB178" s="72">
        <f t="shared" si="159"/>
        <v>19.75</v>
      </c>
      <c r="AC178" s="72">
        <f t="shared" si="159"/>
        <v>28</v>
      </c>
    </row>
    <row r="179" spans="1:29">
      <c r="B179" s="72">
        <f t="shared" si="112"/>
        <v>43.5</v>
      </c>
      <c r="D179" s="80" t="str">
        <f t="shared" si="137"/>
        <v>SU</v>
      </c>
      <c r="F179" s="80">
        <f t="shared" si="138"/>
        <v>0</v>
      </c>
      <c r="H179" s="72">
        <f t="shared" ref="H179:AC179" si="160">IF(H$2=$F179,17.5,H178+0.25)</f>
        <v>35.25</v>
      </c>
      <c r="I179" s="72">
        <f t="shared" si="160"/>
        <v>37.25</v>
      </c>
      <c r="J179" s="72">
        <f t="shared" si="160"/>
        <v>36.25</v>
      </c>
      <c r="K179" s="72">
        <f t="shared" si="160"/>
        <v>31</v>
      </c>
      <c r="L179" s="72">
        <f t="shared" si="160"/>
        <v>30</v>
      </c>
      <c r="M179" s="72">
        <f t="shared" si="160"/>
        <v>30.5</v>
      </c>
      <c r="N179" s="72">
        <f t="shared" si="160"/>
        <v>36.75</v>
      </c>
      <c r="O179" s="72">
        <f t="shared" si="160"/>
        <v>31.5</v>
      </c>
      <c r="P179" s="72">
        <f t="shared" si="160"/>
        <v>37.75</v>
      </c>
      <c r="Q179" s="72">
        <f t="shared" si="160"/>
        <v>32.75</v>
      </c>
      <c r="R179" s="72">
        <f t="shared" si="160"/>
        <v>39</v>
      </c>
      <c r="S179" s="72">
        <f t="shared" si="160"/>
        <v>24</v>
      </c>
      <c r="T179" s="72">
        <f t="shared" si="160"/>
        <v>22.5</v>
      </c>
      <c r="U179" s="72">
        <f t="shared" si="160"/>
        <v>22</v>
      </c>
      <c r="V179" s="72">
        <f t="shared" si="160"/>
        <v>26</v>
      </c>
      <c r="W179" s="72">
        <f t="shared" si="160"/>
        <v>21.5</v>
      </c>
      <c r="X179" s="72">
        <f t="shared" si="160"/>
        <v>18.75</v>
      </c>
      <c r="Y179" s="72">
        <f t="shared" si="160"/>
        <v>25</v>
      </c>
      <c r="Z179" s="72">
        <f t="shared" si="160"/>
        <v>20.5</v>
      </c>
      <c r="AA179" s="72">
        <f t="shared" si="160"/>
        <v>21</v>
      </c>
      <c r="AB179" s="72">
        <f t="shared" si="160"/>
        <v>20</v>
      </c>
      <c r="AC179" s="72">
        <f t="shared" si="160"/>
        <v>28.25</v>
      </c>
    </row>
    <row r="180" spans="1:29">
      <c r="B180" s="72">
        <f t="shared" si="112"/>
        <v>43.75</v>
      </c>
      <c r="D180" s="80" t="str">
        <f t="shared" si="137"/>
        <v>SU</v>
      </c>
      <c r="F180" s="80">
        <f t="shared" si="138"/>
        <v>0</v>
      </c>
      <c r="H180" s="72">
        <f t="shared" ref="H180:AC180" si="161">IF(H$2=$F180,17.5,H179+0.25)</f>
        <v>35.5</v>
      </c>
      <c r="I180" s="72">
        <f t="shared" si="161"/>
        <v>37.5</v>
      </c>
      <c r="J180" s="72">
        <f t="shared" si="161"/>
        <v>36.5</v>
      </c>
      <c r="K180" s="72">
        <f t="shared" si="161"/>
        <v>31.25</v>
      </c>
      <c r="L180" s="72">
        <f t="shared" si="161"/>
        <v>30.25</v>
      </c>
      <c r="M180" s="72">
        <f t="shared" si="161"/>
        <v>30.75</v>
      </c>
      <c r="N180" s="72">
        <f t="shared" si="161"/>
        <v>37</v>
      </c>
      <c r="O180" s="72">
        <f t="shared" si="161"/>
        <v>31.75</v>
      </c>
      <c r="P180" s="72">
        <f t="shared" si="161"/>
        <v>38</v>
      </c>
      <c r="Q180" s="72">
        <f t="shared" si="161"/>
        <v>33</v>
      </c>
      <c r="R180" s="72">
        <f t="shared" si="161"/>
        <v>39.25</v>
      </c>
      <c r="S180" s="72">
        <f t="shared" si="161"/>
        <v>24.25</v>
      </c>
      <c r="T180" s="72">
        <f t="shared" si="161"/>
        <v>22.75</v>
      </c>
      <c r="U180" s="72">
        <f t="shared" si="161"/>
        <v>22.25</v>
      </c>
      <c r="V180" s="72">
        <f t="shared" si="161"/>
        <v>26.25</v>
      </c>
      <c r="W180" s="72">
        <f t="shared" si="161"/>
        <v>21.75</v>
      </c>
      <c r="X180" s="72">
        <f t="shared" si="161"/>
        <v>19</v>
      </c>
      <c r="Y180" s="72">
        <f t="shared" si="161"/>
        <v>25.25</v>
      </c>
      <c r="Z180" s="72">
        <f t="shared" si="161"/>
        <v>20.75</v>
      </c>
      <c r="AA180" s="72">
        <f t="shared" si="161"/>
        <v>21.25</v>
      </c>
      <c r="AB180" s="72">
        <f t="shared" si="161"/>
        <v>20.25</v>
      </c>
      <c r="AC180" s="72">
        <f t="shared" si="161"/>
        <v>28.5</v>
      </c>
    </row>
  </sheetData>
  <conditionalFormatting sqref="A5:B180">
    <cfRule type="expression" dxfId="15" priority="3" stopIfTrue="1">
      <formula>AND(A5="x")</formula>
    </cfRule>
  </conditionalFormatting>
  <conditionalFormatting sqref="H5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4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407"/>
  <sheetViews>
    <sheetView workbookViewId="0">
      <selection activeCell="A169" sqref="A169"/>
    </sheetView>
  </sheetViews>
  <sheetFormatPr defaultRowHeight="12.75"/>
  <cols>
    <col min="1" max="1" width="51" bestFit="1" customWidth="1"/>
  </cols>
  <sheetData>
    <row r="1" spans="1:4">
      <c r="A1" t="s">
        <v>164</v>
      </c>
    </row>
    <row r="3" spans="1:4">
      <c r="A3" t="s">
        <v>165</v>
      </c>
    </row>
    <row r="5" spans="1:4">
      <c r="A5" t="s">
        <v>166</v>
      </c>
    </row>
    <row r="7" spans="1:4">
      <c r="A7" t="s">
        <v>167</v>
      </c>
    </row>
    <row r="8" spans="1:4">
      <c r="A8" t="s">
        <v>168</v>
      </c>
    </row>
    <row r="9" spans="1:4">
      <c r="A9" t="s">
        <v>169</v>
      </c>
    </row>
    <row r="10" spans="1:4">
      <c r="A10" t="s">
        <v>170</v>
      </c>
    </row>
    <row r="12" spans="1:4">
      <c r="A12" t="s">
        <v>171</v>
      </c>
      <c r="B12" t="s">
        <v>172</v>
      </c>
      <c r="C12" t="s">
        <v>173</v>
      </c>
      <c r="D12" t="s">
        <v>174</v>
      </c>
    </row>
    <row r="13" spans="1:4">
      <c r="A13" t="s">
        <v>175</v>
      </c>
      <c r="B13" t="s">
        <v>176</v>
      </c>
      <c r="C13" t="s">
        <v>177</v>
      </c>
      <c r="D13" t="s">
        <v>176</v>
      </c>
    </row>
    <row r="14" spans="1:4">
      <c r="A14" t="s">
        <v>178</v>
      </c>
      <c r="B14" t="s">
        <v>179</v>
      </c>
      <c r="C14" t="s">
        <v>180</v>
      </c>
      <c r="D14" t="s">
        <v>181</v>
      </c>
    </row>
    <row r="15" spans="1:4">
      <c r="A15" t="s">
        <v>182</v>
      </c>
      <c r="B15" t="s">
        <v>176</v>
      </c>
      <c r="C15" t="s">
        <v>183</v>
      </c>
      <c r="D15" t="s">
        <v>179</v>
      </c>
    </row>
    <row r="16" spans="1:4">
      <c r="A16" t="s">
        <v>184</v>
      </c>
    </row>
    <row r="17" spans="1:4">
      <c r="A17" s="89">
        <v>40751</v>
      </c>
      <c r="B17" t="s">
        <v>185</v>
      </c>
    </row>
    <row r="18" spans="1:4">
      <c r="A18" t="s">
        <v>186</v>
      </c>
    </row>
    <row r="19" spans="1:4">
      <c r="A19" t="s">
        <v>187</v>
      </c>
    </row>
    <row r="20" spans="1:4">
      <c r="A20" t="s">
        <v>188</v>
      </c>
    </row>
    <row r="21" spans="1:4">
      <c r="A21" t="s">
        <v>189</v>
      </c>
    </row>
    <row r="23" spans="1:4">
      <c r="A23" t="s">
        <v>171</v>
      </c>
      <c r="B23" t="s">
        <v>190</v>
      </c>
      <c r="C23" t="s">
        <v>173</v>
      </c>
      <c r="D23" t="s">
        <v>191</v>
      </c>
    </row>
    <row r="24" spans="1:4">
      <c r="A24" t="s">
        <v>175</v>
      </c>
      <c r="B24" t="s">
        <v>181</v>
      </c>
      <c r="C24" t="s">
        <v>177</v>
      </c>
      <c r="D24" t="s">
        <v>176</v>
      </c>
    </row>
    <row r="25" spans="1:4">
      <c r="A25" t="s">
        <v>178</v>
      </c>
      <c r="B25" t="s">
        <v>176</v>
      </c>
      <c r="C25" t="s">
        <v>180</v>
      </c>
      <c r="D25" t="s">
        <v>176</v>
      </c>
    </row>
    <row r="26" spans="1:4">
      <c r="A26" t="s">
        <v>182</v>
      </c>
      <c r="B26" t="s">
        <v>176</v>
      </c>
      <c r="C26" t="s">
        <v>183</v>
      </c>
      <c r="D26" t="s">
        <v>192</v>
      </c>
    </row>
    <row r="27" spans="1:4">
      <c r="A27" t="s">
        <v>193</v>
      </c>
    </row>
    <row r="28" spans="1:4">
      <c r="A28" s="89">
        <v>40755</v>
      </c>
      <c r="B28" t="s">
        <v>185</v>
      </c>
    </row>
    <row r="29" spans="1:4">
      <c r="A29" t="s">
        <v>194</v>
      </c>
    </row>
    <row r="30" spans="1:4">
      <c r="A30" t="s">
        <v>195</v>
      </c>
    </row>
    <row r="31" spans="1:4">
      <c r="A31" t="s">
        <v>196</v>
      </c>
    </row>
    <row r="32" spans="1:4">
      <c r="A32" t="s">
        <v>197</v>
      </c>
    </row>
    <row r="34" spans="1:4">
      <c r="A34" t="s">
        <v>171</v>
      </c>
      <c r="B34" t="s">
        <v>190</v>
      </c>
      <c r="C34" t="s">
        <v>173</v>
      </c>
      <c r="D34" t="s">
        <v>190</v>
      </c>
    </row>
    <row r="35" spans="1:4">
      <c r="A35" t="s">
        <v>175</v>
      </c>
      <c r="B35" t="s">
        <v>176</v>
      </c>
      <c r="C35" t="s">
        <v>177</v>
      </c>
      <c r="D35" t="s">
        <v>176</v>
      </c>
    </row>
    <row r="36" spans="1:4">
      <c r="A36" t="s">
        <v>178</v>
      </c>
      <c r="B36" t="s">
        <v>179</v>
      </c>
      <c r="C36" t="s">
        <v>180</v>
      </c>
      <c r="D36" t="s">
        <v>198</v>
      </c>
    </row>
    <row r="37" spans="1:4">
      <c r="A37" t="s">
        <v>182</v>
      </c>
      <c r="B37" t="s">
        <v>179</v>
      </c>
      <c r="C37" t="s">
        <v>183</v>
      </c>
      <c r="D37" t="s">
        <v>198</v>
      </c>
    </row>
    <row r="38" spans="1:4">
      <c r="A38" t="s">
        <v>199</v>
      </c>
    </row>
    <row r="39" spans="1:4">
      <c r="A39" s="89">
        <v>40695</v>
      </c>
      <c r="B39" t="s">
        <v>200</v>
      </c>
    </row>
    <row r="40" spans="1:4">
      <c r="A40" t="s">
        <v>201</v>
      </c>
    </row>
    <row r="42" spans="1:4">
      <c r="A42" t="s">
        <v>202</v>
      </c>
    </row>
    <row r="43" spans="1:4">
      <c r="A43" t="s">
        <v>203</v>
      </c>
    </row>
    <row r="44" spans="1:4">
      <c r="A44" t="s">
        <v>204</v>
      </c>
    </row>
    <row r="45" spans="1:4">
      <c r="A45" t="s">
        <v>205</v>
      </c>
    </row>
    <row r="47" spans="1:4">
      <c r="A47" t="s">
        <v>171</v>
      </c>
      <c r="B47" t="s">
        <v>190</v>
      </c>
      <c r="C47" t="s">
        <v>173</v>
      </c>
      <c r="D47" t="s">
        <v>176</v>
      </c>
    </row>
    <row r="48" spans="1:4">
      <c r="A48" t="s">
        <v>175</v>
      </c>
      <c r="B48" t="s">
        <v>179</v>
      </c>
      <c r="C48" t="s">
        <v>177</v>
      </c>
      <c r="D48" t="s">
        <v>190</v>
      </c>
    </row>
    <row r="49" spans="1:4">
      <c r="A49" t="s">
        <v>178</v>
      </c>
      <c r="B49" t="s">
        <v>172</v>
      </c>
      <c r="C49" t="s">
        <v>180</v>
      </c>
      <c r="D49" t="s">
        <v>206</v>
      </c>
    </row>
    <row r="50" spans="1:4">
      <c r="A50" t="s">
        <v>182</v>
      </c>
      <c r="B50" t="s">
        <v>192</v>
      </c>
      <c r="C50" t="s">
        <v>183</v>
      </c>
      <c r="D50" t="s">
        <v>190</v>
      </c>
    </row>
    <row r="51" spans="1:4">
      <c r="A51" t="s">
        <v>207</v>
      </c>
    </row>
    <row r="52" spans="1:4">
      <c r="A52" s="89">
        <v>40755</v>
      </c>
      <c r="B52" t="s">
        <v>208</v>
      </c>
    </row>
    <row r="53" spans="1:4">
      <c r="A53" t="s">
        <v>209</v>
      </c>
    </row>
    <row r="54" spans="1:4">
      <c r="A54" t="s">
        <v>210</v>
      </c>
    </row>
    <row r="55" spans="1:4">
      <c r="A55" t="s">
        <v>211</v>
      </c>
    </row>
    <row r="56" spans="1:4">
      <c r="A56" t="s">
        <v>197</v>
      </c>
    </row>
    <row r="58" spans="1:4">
      <c r="A58" t="s">
        <v>171</v>
      </c>
      <c r="B58" t="s">
        <v>190</v>
      </c>
      <c r="C58" t="s">
        <v>173</v>
      </c>
      <c r="D58" t="s">
        <v>176</v>
      </c>
    </row>
    <row r="59" spans="1:4">
      <c r="A59" t="s">
        <v>175</v>
      </c>
      <c r="B59" t="s">
        <v>181</v>
      </c>
      <c r="C59" t="s">
        <v>177</v>
      </c>
      <c r="D59" t="s">
        <v>190</v>
      </c>
    </row>
    <row r="60" spans="1:4">
      <c r="A60" t="s">
        <v>178</v>
      </c>
      <c r="B60" t="s">
        <v>212</v>
      </c>
      <c r="C60" t="s">
        <v>180</v>
      </c>
      <c r="D60" t="s">
        <v>206</v>
      </c>
    </row>
    <row r="61" spans="1:4">
      <c r="A61" t="s">
        <v>182</v>
      </c>
      <c r="B61" t="s">
        <v>198</v>
      </c>
      <c r="C61" t="s">
        <v>183</v>
      </c>
      <c r="D61" t="s">
        <v>212</v>
      </c>
    </row>
    <row r="62" spans="1:4">
      <c r="A62" t="s">
        <v>213</v>
      </c>
    </row>
    <row r="63" spans="1:4">
      <c r="A63" s="89">
        <v>40755</v>
      </c>
      <c r="B63" t="s">
        <v>214</v>
      </c>
    </row>
    <row r="64" spans="1:4">
      <c r="A64" t="s">
        <v>215</v>
      </c>
    </row>
    <row r="65" spans="1:4">
      <c r="A65" t="s">
        <v>216</v>
      </c>
    </row>
    <row r="66" spans="1:4">
      <c r="A66" t="s">
        <v>217</v>
      </c>
    </row>
    <row r="67" spans="1:4">
      <c r="A67" t="s">
        <v>218</v>
      </c>
    </row>
    <row r="69" spans="1:4">
      <c r="A69" t="s">
        <v>171</v>
      </c>
      <c r="B69" t="s">
        <v>192</v>
      </c>
      <c r="C69" t="s">
        <v>173</v>
      </c>
      <c r="D69" t="s">
        <v>219</v>
      </c>
    </row>
    <row r="70" spans="1:4">
      <c r="A70" t="s">
        <v>175</v>
      </c>
      <c r="B70" t="s">
        <v>179</v>
      </c>
      <c r="C70" t="s">
        <v>177</v>
      </c>
      <c r="D70" t="s">
        <v>190</v>
      </c>
    </row>
    <row r="71" spans="1:4">
      <c r="A71" t="s">
        <v>178</v>
      </c>
      <c r="B71" t="s">
        <v>174</v>
      </c>
      <c r="C71" t="s">
        <v>180</v>
      </c>
      <c r="D71" t="s">
        <v>190</v>
      </c>
    </row>
    <row r="72" spans="1:4">
      <c r="A72" t="s">
        <v>182</v>
      </c>
      <c r="B72" t="s">
        <v>176</v>
      </c>
      <c r="C72" t="s">
        <v>183</v>
      </c>
      <c r="D72" t="s">
        <v>192</v>
      </c>
    </row>
    <row r="73" spans="1:4">
      <c r="A73" t="s">
        <v>220</v>
      </c>
    </row>
    <row r="74" spans="1:4">
      <c r="A74" s="89">
        <v>40751</v>
      </c>
      <c r="B74" t="s">
        <v>214</v>
      </c>
    </row>
    <row r="75" spans="1:4">
      <c r="A75" t="s">
        <v>221</v>
      </c>
    </row>
    <row r="76" spans="1:4">
      <c r="A76" t="s">
        <v>222</v>
      </c>
    </row>
    <row r="77" spans="1:4">
      <c r="A77" t="s">
        <v>223</v>
      </c>
    </row>
    <row r="78" spans="1:4">
      <c r="A78" t="s">
        <v>170</v>
      </c>
    </row>
    <row r="80" spans="1:4">
      <c r="A80" t="s">
        <v>171</v>
      </c>
      <c r="B80" t="s">
        <v>190</v>
      </c>
      <c r="C80" t="s">
        <v>173</v>
      </c>
      <c r="D80" t="s">
        <v>176</v>
      </c>
    </row>
    <row r="81" spans="1:4">
      <c r="A81" t="s">
        <v>175</v>
      </c>
      <c r="B81" t="s">
        <v>192</v>
      </c>
      <c r="C81" t="s">
        <v>177</v>
      </c>
      <c r="D81" t="s">
        <v>181</v>
      </c>
    </row>
    <row r="82" spans="1:4">
      <c r="A82" t="s">
        <v>178</v>
      </c>
      <c r="B82" t="s">
        <v>190</v>
      </c>
      <c r="C82" t="s">
        <v>180</v>
      </c>
      <c r="D82" t="s">
        <v>174</v>
      </c>
    </row>
    <row r="83" spans="1:4">
      <c r="A83" t="s">
        <v>182</v>
      </c>
      <c r="B83" t="s">
        <v>192</v>
      </c>
      <c r="C83" t="s">
        <v>183</v>
      </c>
      <c r="D83" t="s">
        <v>198</v>
      </c>
    </row>
    <row r="84" spans="1:4">
      <c r="A84" t="s">
        <v>224</v>
      </c>
    </row>
    <row r="85" spans="1:4">
      <c r="A85" s="89">
        <v>40751</v>
      </c>
      <c r="B85" t="s">
        <v>200</v>
      </c>
    </row>
    <row r="86" spans="1:4">
      <c r="A86" t="s">
        <v>225</v>
      </c>
    </row>
    <row r="87" spans="1:4">
      <c r="A87" t="s">
        <v>226</v>
      </c>
    </row>
    <row r="88" spans="1:4">
      <c r="A88" t="s">
        <v>227</v>
      </c>
    </row>
    <row r="89" spans="1:4">
      <c r="A89" t="s">
        <v>228</v>
      </c>
    </row>
    <row r="91" spans="1:4">
      <c r="A91" t="s">
        <v>171</v>
      </c>
      <c r="B91" t="s">
        <v>174</v>
      </c>
      <c r="C91" t="s">
        <v>173</v>
      </c>
      <c r="D91" t="s">
        <v>176</v>
      </c>
    </row>
    <row r="92" spans="1:4">
      <c r="A92" t="s">
        <v>175</v>
      </c>
      <c r="B92" t="s">
        <v>176</v>
      </c>
      <c r="C92" t="s">
        <v>177</v>
      </c>
      <c r="D92" t="s">
        <v>192</v>
      </c>
    </row>
    <row r="93" spans="1:4">
      <c r="A93" t="s">
        <v>178</v>
      </c>
      <c r="B93" t="s">
        <v>192</v>
      </c>
      <c r="C93" t="s">
        <v>180</v>
      </c>
      <c r="D93" t="s">
        <v>229</v>
      </c>
    </row>
    <row r="94" spans="1:4">
      <c r="A94" t="s">
        <v>182</v>
      </c>
      <c r="B94" t="s">
        <v>181</v>
      </c>
      <c r="C94" t="s">
        <v>183</v>
      </c>
      <c r="D94" t="s">
        <v>179</v>
      </c>
    </row>
    <row r="95" spans="1:4">
      <c r="A95" t="s">
        <v>230</v>
      </c>
    </row>
    <row r="96" spans="1:4">
      <c r="A96" s="89">
        <v>40755</v>
      </c>
      <c r="B96" t="s">
        <v>208</v>
      </c>
    </row>
    <row r="97" spans="1:4">
      <c r="A97" t="s">
        <v>231</v>
      </c>
    </row>
    <row r="99" spans="1:4">
      <c r="A99" t="s">
        <v>232</v>
      </c>
    </row>
    <row r="100" spans="1:4">
      <c r="A100" t="s">
        <v>233</v>
      </c>
    </row>
    <row r="101" spans="1:4">
      <c r="A101" t="s">
        <v>234</v>
      </c>
    </row>
    <row r="102" spans="1:4">
      <c r="A102" t="s">
        <v>235</v>
      </c>
    </row>
    <row r="104" spans="1:4">
      <c r="A104" t="s">
        <v>171</v>
      </c>
      <c r="B104" t="s">
        <v>192</v>
      </c>
      <c r="C104" t="s">
        <v>173</v>
      </c>
      <c r="D104" t="s">
        <v>176</v>
      </c>
    </row>
    <row r="105" spans="1:4">
      <c r="A105" t="s">
        <v>175</v>
      </c>
      <c r="B105" t="s">
        <v>179</v>
      </c>
      <c r="C105" t="s">
        <v>177</v>
      </c>
      <c r="D105" t="s">
        <v>198</v>
      </c>
    </row>
    <row r="106" spans="1:4">
      <c r="A106" t="s">
        <v>178</v>
      </c>
      <c r="B106" t="s">
        <v>179</v>
      </c>
      <c r="C106" t="s">
        <v>180</v>
      </c>
      <c r="D106" t="s">
        <v>212</v>
      </c>
    </row>
    <row r="107" spans="1:4">
      <c r="A107" t="s">
        <v>182</v>
      </c>
      <c r="B107" t="s">
        <v>176</v>
      </c>
      <c r="C107" t="s">
        <v>183</v>
      </c>
      <c r="D107" t="s">
        <v>172</v>
      </c>
    </row>
    <row r="108" spans="1:4">
      <c r="A108" t="s">
        <v>236</v>
      </c>
    </row>
    <row r="109" spans="1:4">
      <c r="A109" s="89">
        <v>40755</v>
      </c>
      <c r="B109" t="s">
        <v>200</v>
      </c>
    </row>
    <row r="110" spans="1:4">
      <c r="A110" t="s">
        <v>237</v>
      </c>
    </row>
    <row r="111" spans="1:4">
      <c r="A111" t="s">
        <v>238</v>
      </c>
    </row>
    <row r="112" spans="1:4">
      <c r="A112" t="s">
        <v>239</v>
      </c>
    </row>
    <row r="113" spans="1:4">
      <c r="A113" t="s">
        <v>205</v>
      </c>
    </row>
    <row r="115" spans="1:4">
      <c r="A115" t="s">
        <v>171</v>
      </c>
      <c r="B115" t="s">
        <v>190</v>
      </c>
      <c r="C115" t="s">
        <v>173</v>
      </c>
      <c r="D115" t="s">
        <v>179</v>
      </c>
    </row>
    <row r="116" spans="1:4">
      <c r="A116" t="s">
        <v>175</v>
      </c>
      <c r="B116" t="s">
        <v>172</v>
      </c>
      <c r="C116" t="s">
        <v>177</v>
      </c>
      <c r="D116" t="s">
        <v>174</v>
      </c>
    </row>
    <row r="117" spans="1:4">
      <c r="A117" t="s">
        <v>178</v>
      </c>
      <c r="B117" t="s">
        <v>190</v>
      </c>
      <c r="C117" t="s">
        <v>180</v>
      </c>
      <c r="D117" t="s">
        <v>191</v>
      </c>
    </row>
    <row r="118" spans="1:4">
      <c r="A118" t="s">
        <v>182</v>
      </c>
      <c r="B118" t="s">
        <v>181</v>
      </c>
      <c r="C118" t="s">
        <v>183</v>
      </c>
      <c r="D118" t="s">
        <v>174</v>
      </c>
    </row>
    <row r="119" spans="1:4">
      <c r="A119" t="s">
        <v>240</v>
      </c>
    </row>
    <row r="120" spans="1:4">
      <c r="A120" s="89">
        <v>40755</v>
      </c>
      <c r="B120" t="s">
        <v>200</v>
      </c>
    </row>
    <row r="121" spans="1:4">
      <c r="A121" t="s">
        <v>241</v>
      </c>
    </row>
    <row r="122" spans="1:4">
      <c r="A122" t="s">
        <v>242</v>
      </c>
    </row>
    <row r="123" spans="1:4">
      <c r="A123" t="s">
        <v>243</v>
      </c>
    </row>
    <row r="124" spans="1:4">
      <c r="A124" t="s">
        <v>218</v>
      </c>
    </row>
    <row r="126" spans="1:4">
      <c r="A126" t="s">
        <v>171</v>
      </c>
      <c r="B126" t="s">
        <v>172</v>
      </c>
      <c r="C126" t="s">
        <v>173</v>
      </c>
      <c r="D126" t="s">
        <v>176</v>
      </c>
    </row>
    <row r="127" spans="1:4">
      <c r="A127" t="s">
        <v>175</v>
      </c>
      <c r="B127" t="s">
        <v>172</v>
      </c>
      <c r="C127" t="s">
        <v>177</v>
      </c>
      <c r="D127" t="s">
        <v>192</v>
      </c>
    </row>
    <row r="128" spans="1:4">
      <c r="A128" t="s">
        <v>178</v>
      </c>
      <c r="B128" t="s">
        <v>192</v>
      </c>
      <c r="C128" t="s">
        <v>180</v>
      </c>
      <c r="D128" t="s">
        <v>174</v>
      </c>
    </row>
    <row r="129" spans="1:4">
      <c r="A129" t="s">
        <v>182</v>
      </c>
      <c r="B129" t="s">
        <v>179</v>
      </c>
      <c r="C129" t="s">
        <v>183</v>
      </c>
      <c r="D129" t="s">
        <v>192</v>
      </c>
    </row>
    <row r="130" spans="1:4">
      <c r="A130" t="s">
        <v>244</v>
      </c>
    </row>
    <row r="131" spans="1:4">
      <c r="A131" s="89">
        <v>40751</v>
      </c>
      <c r="B131" t="s">
        <v>200</v>
      </c>
    </row>
    <row r="132" spans="1:4">
      <c r="A132" t="s">
        <v>245</v>
      </c>
    </row>
    <row r="133" spans="1:4">
      <c r="A133" t="s">
        <v>246</v>
      </c>
    </row>
    <row r="134" spans="1:4">
      <c r="A134" t="s">
        <v>247</v>
      </c>
    </row>
    <row r="135" spans="1:4">
      <c r="A135" t="s">
        <v>248</v>
      </c>
    </row>
    <row r="137" spans="1:4">
      <c r="A137" t="s">
        <v>171</v>
      </c>
      <c r="B137" t="s">
        <v>190</v>
      </c>
      <c r="C137" t="s">
        <v>173</v>
      </c>
      <c r="D137" t="s">
        <v>176</v>
      </c>
    </row>
    <row r="138" spans="1:4">
      <c r="A138" t="s">
        <v>175</v>
      </c>
      <c r="B138" t="s">
        <v>192</v>
      </c>
      <c r="C138" t="s">
        <v>177</v>
      </c>
      <c r="D138" t="s">
        <v>190</v>
      </c>
    </row>
    <row r="139" spans="1:4">
      <c r="A139" t="s">
        <v>178</v>
      </c>
      <c r="B139" t="s">
        <v>181</v>
      </c>
      <c r="C139" t="s">
        <v>180</v>
      </c>
      <c r="D139" t="s">
        <v>249</v>
      </c>
    </row>
    <row r="140" spans="1:4">
      <c r="A140" t="s">
        <v>182</v>
      </c>
      <c r="B140" t="s">
        <v>192</v>
      </c>
      <c r="C140" t="s">
        <v>183</v>
      </c>
      <c r="D140" t="s">
        <v>250</v>
      </c>
    </row>
    <row r="141" spans="1:4">
      <c r="A141" t="s">
        <v>251</v>
      </c>
    </row>
    <row r="142" spans="1:4">
      <c r="A142" s="89">
        <v>40755</v>
      </c>
      <c r="B142" t="s">
        <v>200</v>
      </c>
    </row>
    <row r="143" spans="1:4">
      <c r="A143" t="s">
        <v>252</v>
      </c>
    </row>
    <row r="145" spans="1:4">
      <c r="A145" t="s">
        <v>253</v>
      </c>
    </row>
    <row r="146" spans="1:4">
      <c r="A146" t="s">
        <v>254</v>
      </c>
    </row>
    <row r="147" spans="1:4">
      <c r="A147" t="s">
        <v>255</v>
      </c>
    </row>
    <row r="148" spans="1:4">
      <c r="A148" t="s">
        <v>256</v>
      </c>
    </row>
    <row r="150" spans="1:4">
      <c r="A150" t="s">
        <v>171</v>
      </c>
      <c r="B150" t="s">
        <v>192</v>
      </c>
      <c r="C150" t="s">
        <v>173</v>
      </c>
      <c r="D150" t="s">
        <v>176</v>
      </c>
    </row>
    <row r="151" spans="1:4">
      <c r="A151" t="s">
        <v>175</v>
      </c>
      <c r="B151" t="s">
        <v>192</v>
      </c>
      <c r="C151" t="s">
        <v>177</v>
      </c>
      <c r="D151" t="s">
        <v>192</v>
      </c>
    </row>
    <row r="152" spans="1:4">
      <c r="A152" t="s">
        <v>178</v>
      </c>
      <c r="B152" t="s">
        <v>192</v>
      </c>
      <c r="C152" t="s">
        <v>180</v>
      </c>
      <c r="D152" t="s">
        <v>192</v>
      </c>
    </row>
    <row r="153" spans="1:4">
      <c r="A153" t="s">
        <v>182</v>
      </c>
      <c r="B153" t="s">
        <v>172</v>
      </c>
      <c r="C153" t="s">
        <v>183</v>
      </c>
      <c r="D153" t="s">
        <v>172</v>
      </c>
    </row>
    <row r="154" spans="1:4">
      <c r="A154" t="s">
        <v>257</v>
      </c>
    </row>
    <row r="155" spans="1:4">
      <c r="A155" s="89">
        <v>40748</v>
      </c>
      <c r="B155" t="s">
        <v>258</v>
      </c>
    </row>
    <row r="156" spans="1:4">
      <c r="A156" t="s">
        <v>259</v>
      </c>
    </row>
    <row r="157" spans="1:4">
      <c r="A157" t="s">
        <v>260</v>
      </c>
    </row>
    <row r="158" spans="1:4">
      <c r="A158" t="s">
        <v>261</v>
      </c>
    </row>
    <row r="159" spans="1:4">
      <c r="A159" t="s">
        <v>197</v>
      </c>
    </row>
    <row r="161" spans="1:4">
      <c r="A161" t="s">
        <v>171</v>
      </c>
      <c r="B161" t="s">
        <v>190</v>
      </c>
      <c r="C161" t="s">
        <v>173</v>
      </c>
      <c r="D161" t="s">
        <v>176</v>
      </c>
    </row>
    <row r="162" spans="1:4">
      <c r="A162" t="s">
        <v>175</v>
      </c>
      <c r="B162" t="s">
        <v>172</v>
      </c>
      <c r="C162" t="s">
        <v>177</v>
      </c>
      <c r="D162" t="s">
        <v>172</v>
      </c>
    </row>
    <row r="163" spans="1:4">
      <c r="A163" t="s">
        <v>178</v>
      </c>
      <c r="B163" t="s">
        <v>192</v>
      </c>
      <c r="C163" t="s">
        <v>180</v>
      </c>
      <c r="D163" t="s">
        <v>172</v>
      </c>
    </row>
    <row r="164" spans="1:4">
      <c r="A164" t="s">
        <v>182</v>
      </c>
      <c r="B164" t="s">
        <v>172</v>
      </c>
      <c r="C164" t="s">
        <v>183</v>
      </c>
      <c r="D164" t="s">
        <v>181</v>
      </c>
    </row>
    <row r="165" spans="1:4">
      <c r="A165" t="s">
        <v>262</v>
      </c>
    </row>
    <row r="166" spans="1:4">
      <c r="A166" s="89">
        <v>40748</v>
      </c>
      <c r="B166" t="s">
        <v>258</v>
      </c>
    </row>
    <row r="167" spans="1:4">
      <c r="A167" t="s">
        <v>263</v>
      </c>
    </row>
    <row r="168" spans="1:4">
      <c r="A168" t="s">
        <v>264</v>
      </c>
    </row>
    <row r="169" spans="1:4">
      <c r="A169" t="s">
        <v>265</v>
      </c>
    </row>
    <row r="170" spans="1:4">
      <c r="A170" t="s">
        <v>266</v>
      </c>
    </row>
    <row r="172" spans="1:4">
      <c r="A172" t="s">
        <v>171</v>
      </c>
      <c r="B172" t="s">
        <v>174</v>
      </c>
      <c r="C172" t="s">
        <v>173</v>
      </c>
      <c r="D172" t="s">
        <v>176</v>
      </c>
    </row>
    <row r="173" spans="1:4">
      <c r="A173" t="s">
        <v>175</v>
      </c>
      <c r="B173" t="s">
        <v>192</v>
      </c>
      <c r="C173" t="s">
        <v>177</v>
      </c>
      <c r="D173" t="s">
        <v>192</v>
      </c>
    </row>
    <row r="174" spans="1:4">
      <c r="A174" t="s">
        <v>178</v>
      </c>
      <c r="B174" t="s">
        <v>206</v>
      </c>
      <c r="C174" t="s">
        <v>180</v>
      </c>
      <c r="D174" t="s">
        <v>172</v>
      </c>
    </row>
    <row r="175" spans="1:4">
      <c r="A175" t="s">
        <v>182</v>
      </c>
      <c r="B175" t="s">
        <v>181</v>
      </c>
      <c r="C175" t="s">
        <v>183</v>
      </c>
      <c r="D175" t="s">
        <v>190</v>
      </c>
    </row>
    <row r="176" spans="1:4">
      <c r="A176" t="s">
        <v>267</v>
      </c>
    </row>
    <row r="177" spans="1:4">
      <c r="A177" s="89">
        <v>40755</v>
      </c>
      <c r="B177" t="s">
        <v>214</v>
      </c>
    </row>
    <row r="178" spans="1:4">
      <c r="A178" t="s">
        <v>268</v>
      </c>
    </row>
    <row r="179" spans="1:4">
      <c r="A179" t="s">
        <v>269</v>
      </c>
    </row>
    <row r="180" spans="1:4">
      <c r="A180" t="s">
        <v>270</v>
      </c>
    </row>
    <row r="181" spans="1:4">
      <c r="A181" t="s">
        <v>271</v>
      </c>
    </row>
    <row r="183" spans="1:4">
      <c r="A183" t="s">
        <v>171</v>
      </c>
      <c r="B183" t="s">
        <v>190</v>
      </c>
      <c r="C183" t="s">
        <v>173</v>
      </c>
      <c r="D183" t="s">
        <v>176</v>
      </c>
    </row>
    <row r="184" spans="1:4">
      <c r="A184" t="s">
        <v>175</v>
      </c>
      <c r="B184" t="s">
        <v>172</v>
      </c>
      <c r="C184" t="s">
        <v>177</v>
      </c>
      <c r="D184" t="s">
        <v>174</v>
      </c>
    </row>
    <row r="185" spans="1:4">
      <c r="A185" t="s">
        <v>178</v>
      </c>
      <c r="B185" t="s">
        <v>272</v>
      </c>
      <c r="C185" t="s">
        <v>180</v>
      </c>
      <c r="D185" t="s">
        <v>190</v>
      </c>
    </row>
    <row r="186" spans="1:4">
      <c r="A186" t="s">
        <v>182</v>
      </c>
      <c r="B186" t="s">
        <v>198</v>
      </c>
      <c r="C186" t="s">
        <v>183</v>
      </c>
      <c r="D186" t="s">
        <v>181</v>
      </c>
    </row>
    <row r="187" spans="1:4">
      <c r="A187" t="s">
        <v>273</v>
      </c>
    </row>
    <row r="188" spans="1:4">
      <c r="A188" s="89">
        <v>40755</v>
      </c>
      <c r="B188" t="s">
        <v>214</v>
      </c>
    </row>
    <row r="189" spans="1:4">
      <c r="A189" t="s">
        <v>274</v>
      </c>
    </row>
    <row r="191" spans="1:4">
      <c r="A191" t="s">
        <v>275</v>
      </c>
    </row>
    <row r="192" spans="1:4">
      <c r="A192" t="s">
        <v>276</v>
      </c>
    </row>
    <row r="193" spans="1:4">
      <c r="A193" t="s">
        <v>277</v>
      </c>
    </row>
    <row r="194" spans="1:4">
      <c r="A194" t="s">
        <v>278</v>
      </c>
    </row>
    <row r="196" spans="1:4">
      <c r="A196" t="s">
        <v>171</v>
      </c>
      <c r="B196" t="s">
        <v>174</v>
      </c>
      <c r="C196" t="s">
        <v>173</v>
      </c>
      <c r="D196" t="s">
        <v>176</v>
      </c>
    </row>
    <row r="197" spans="1:4">
      <c r="A197" t="s">
        <v>175</v>
      </c>
      <c r="B197" t="s">
        <v>174</v>
      </c>
      <c r="C197" t="s">
        <v>177</v>
      </c>
      <c r="D197" t="s">
        <v>198</v>
      </c>
    </row>
    <row r="198" spans="1:4">
      <c r="A198" t="s">
        <v>178</v>
      </c>
      <c r="B198" t="s">
        <v>174</v>
      </c>
      <c r="C198" t="s">
        <v>180</v>
      </c>
      <c r="D198" t="s">
        <v>181</v>
      </c>
    </row>
    <row r="199" spans="1:4">
      <c r="A199" t="s">
        <v>182</v>
      </c>
      <c r="B199" t="s">
        <v>172</v>
      </c>
      <c r="C199" t="s">
        <v>183</v>
      </c>
      <c r="D199" t="s">
        <v>174</v>
      </c>
    </row>
    <row r="200" spans="1:4">
      <c r="A200" t="s">
        <v>279</v>
      </c>
    </row>
    <row r="201" spans="1:4">
      <c r="A201" s="89">
        <v>40748</v>
      </c>
      <c r="B201" t="s">
        <v>214</v>
      </c>
    </row>
    <row r="202" spans="1:4">
      <c r="A202" t="s">
        <v>280</v>
      </c>
    </row>
    <row r="203" spans="1:4">
      <c r="A203" t="s">
        <v>281</v>
      </c>
    </row>
    <row r="204" spans="1:4">
      <c r="A204" t="s">
        <v>255</v>
      </c>
    </row>
    <row r="205" spans="1:4">
      <c r="A205" t="s">
        <v>235</v>
      </c>
    </row>
    <row r="207" spans="1:4">
      <c r="A207" t="s">
        <v>171</v>
      </c>
      <c r="B207" t="s">
        <v>192</v>
      </c>
      <c r="C207" t="s">
        <v>173</v>
      </c>
      <c r="D207" t="s">
        <v>219</v>
      </c>
    </row>
    <row r="208" spans="1:4">
      <c r="A208" t="s">
        <v>175</v>
      </c>
      <c r="B208" t="s">
        <v>212</v>
      </c>
      <c r="C208" t="s">
        <v>177</v>
      </c>
      <c r="D208" t="s">
        <v>179</v>
      </c>
    </row>
    <row r="209" spans="1:4">
      <c r="A209" t="s">
        <v>178</v>
      </c>
      <c r="B209" t="s">
        <v>198</v>
      </c>
      <c r="C209" t="s">
        <v>180</v>
      </c>
      <c r="D209" t="s">
        <v>179</v>
      </c>
    </row>
    <row r="210" spans="1:4">
      <c r="A210" t="s">
        <v>182</v>
      </c>
      <c r="B210" t="s">
        <v>198</v>
      </c>
      <c r="C210" t="s">
        <v>183</v>
      </c>
      <c r="D210" t="s">
        <v>174</v>
      </c>
    </row>
    <row r="211" spans="1:4">
      <c r="A211" t="s">
        <v>282</v>
      </c>
    </row>
    <row r="212" spans="1:4">
      <c r="A212" s="89">
        <v>40755</v>
      </c>
      <c r="B212" t="s">
        <v>283</v>
      </c>
    </row>
    <row r="213" spans="1:4">
      <c r="A213" t="s">
        <v>284</v>
      </c>
    </row>
    <row r="214" spans="1:4">
      <c r="A214" t="s">
        <v>285</v>
      </c>
    </row>
    <row r="215" spans="1:4">
      <c r="A215" t="s">
        <v>286</v>
      </c>
    </row>
    <row r="216" spans="1:4">
      <c r="A216" t="s">
        <v>287</v>
      </c>
    </row>
    <row r="218" spans="1:4">
      <c r="A218" t="s">
        <v>171</v>
      </c>
      <c r="B218" t="s">
        <v>172</v>
      </c>
      <c r="C218" t="s">
        <v>173</v>
      </c>
      <c r="D218" t="s">
        <v>176</v>
      </c>
    </row>
    <row r="219" spans="1:4">
      <c r="A219" t="s">
        <v>175</v>
      </c>
      <c r="B219" t="s">
        <v>172</v>
      </c>
      <c r="C219" t="s">
        <v>177</v>
      </c>
      <c r="D219" t="s">
        <v>198</v>
      </c>
    </row>
    <row r="220" spans="1:4">
      <c r="A220" t="s">
        <v>178</v>
      </c>
      <c r="B220" t="s">
        <v>181</v>
      </c>
      <c r="C220" t="s">
        <v>180</v>
      </c>
      <c r="D220" t="s">
        <v>181</v>
      </c>
    </row>
    <row r="221" spans="1:4">
      <c r="A221" t="s">
        <v>182</v>
      </c>
      <c r="B221" t="s">
        <v>192</v>
      </c>
      <c r="C221" t="s">
        <v>183</v>
      </c>
      <c r="D221" t="s">
        <v>192</v>
      </c>
    </row>
    <row r="222" spans="1:4">
      <c r="A222" t="s">
        <v>288</v>
      </c>
    </row>
    <row r="223" spans="1:4">
      <c r="A223" s="89">
        <v>40744</v>
      </c>
      <c r="B223" t="s">
        <v>283</v>
      </c>
    </row>
    <row r="224" spans="1:4">
      <c r="A224" t="s">
        <v>289</v>
      </c>
    </row>
    <row r="225" spans="1:4">
      <c r="A225" t="s">
        <v>290</v>
      </c>
    </row>
    <row r="226" spans="1:4">
      <c r="A226" t="s">
        <v>217</v>
      </c>
    </row>
    <row r="227" spans="1:4">
      <c r="A227" t="s">
        <v>170</v>
      </c>
    </row>
    <row r="229" spans="1:4">
      <c r="A229" t="s">
        <v>171</v>
      </c>
      <c r="B229" t="s">
        <v>192</v>
      </c>
      <c r="C229" t="s">
        <v>173</v>
      </c>
      <c r="D229" t="s">
        <v>179</v>
      </c>
    </row>
    <row r="230" spans="1:4">
      <c r="A230" t="s">
        <v>175</v>
      </c>
      <c r="B230" t="s">
        <v>190</v>
      </c>
      <c r="C230" t="s">
        <v>177</v>
      </c>
      <c r="D230" t="s">
        <v>198</v>
      </c>
    </row>
    <row r="231" spans="1:4">
      <c r="A231" t="s">
        <v>178</v>
      </c>
      <c r="B231" t="s">
        <v>198</v>
      </c>
      <c r="C231" t="s">
        <v>180</v>
      </c>
      <c r="D231" t="s">
        <v>181</v>
      </c>
    </row>
    <row r="232" spans="1:4">
      <c r="A232" t="s">
        <v>182</v>
      </c>
      <c r="B232" t="s">
        <v>181</v>
      </c>
      <c r="C232" t="s">
        <v>183</v>
      </c>
      <c r="D232" t="s">
        <v>198</v>
      </c>
    </row>
    <row r="233" spans="1:4">
      <c r="A233" t="s">
        <v>291</v>
      </c>
    </row>
    <row r="234" spans="1:4">
      <c r="A234" s="89">
        <v>40751</v>
      </c>
      <c r="B234" t="s">
        <v>283</v>
      </c>
    </row>
    <row r="235" spans="1:4">
      <c r="A235" t="s">
        <v>292</v>
      </c>
    </row>
    <row r="236" spans="1:4">
      <c r="A236" t="s">
        <v>293</v>
      </c>
    </row>
    <row r="237" spans="1:4">
      <c r="A237" t="s">
        <v>294</v>
      </c>
    </row>
    <row r="238" spans="1:4">
      <c r="A238" t="s">
        <v>295</v>
      </c>
    </row>
    <row r="240" spans="1:4">
      <c r="A240" t="s">
        <v>171</v>
      </c>
      <c r="B240" t="s">
        <v>190</v>
      </c>
      <c r="C240" t="s">
        <v>173</v>
      </c>
      <c r="D240" t="s">
        <v>176</v>
      </c>
    </row>
    <row r="241" spans="1:4">
      <c r="A241" t="s">
        <v>175</v>
      </c>
      <c r="B241" t="s">
        <v>191</v>
      </c>
      <c r="C241" t="s">
        <v>177</v>
      </c>
      <c r="D241" t="s">
        <v>190</v>
      </c>
    </row>
    <row r="242" spans="1:4">
      <c r="A242" t="s">
        <v>178</v>
      </c>
      <c r="B242" t="s">
        <v>190</v>
      </c>
      <c r="C242" t="s">
        <v>180</v>
      </c>
      <c r="D242" t="s">
        <v>172</v>
      </c>
    </row>
    <row r="243" spans="1:4">
      <c r="A243" t="s">
        <v>182</v>
      </c>
      <c r="B243" t="s">
        <v>192</v>
      </c>
      <c r="C243" t="s">
        <v>183</v>
      </c>
      <c r="D243" t="s">
        <v>272</v>
      </c>
    </row>
    <row r="244" spans="1:4">
      <c r="A244" t="s">
        <v>296</v>
      </c>
    </row>
    <row r="245" spans="1:4">
      <c r="A245" s="89">
        <v>40755</v>
      </c>
      <c r="B245" t="s">
        <v>283</v>
      </c>
    </row>
    <row r="246" spans="1:4">
      <c r="A246" t="s">
        <v>297</v>
      </c>
    </row>
    <row r="247" spans="1:4">
      <c r="A247" t="s">
        <v>298</v>
      </c>
    </row>
    <row r="248" spans="1:4">
      <c r="A248" t="s">
        <v>299</v>
      </c>
    </row>
    <row r="249" spans="1:4">
      <c r="A249" t="s">
        <v>170</v>
      </c>
    </row>
    <row r="251" spans="1:4">
      <c r="A251" t="s">
        <v>171</v>
      </c>
      <c r="B251" t="s">
        <v>181</v>
      </c>
      <c r="C251" t="s">
        <v>173</v>
      </c>
      <c r="D251" t="s">
        <v>176</v>
      </c>
    </row>
    <row r="252" spans="1:4">
      <c r="A252" t="s">
        <v>175</v>
      </c>
      <c r="B252" t="s">
        <v>172</v>
      </c>
      <c r="C252" t="s">
        <v>177</v>
      </c>
      <c r="D252" t="s">
        <v>179</v>
      </c>
    </row>
    <row r="253" spans="1:4">
      <c r="A253" t="s">
        <v>178</v>
      </c>
      <c r="B253" t="s">
        <v>181</v>
      </c>
      <c r="C253" t="s">
        <v>180</v>
      </c>
      <c r="D253" t="s">
        <v>172</v>
      </c>
    </row>
    <row r="254" spans="1:4">
      <c r="A254" t="s">
        <v>182</v>
      </c>
      <c r="B254" t="s">
        <v>192</v>
      </c>
      <c r="C254" t="s">
        <v>183</v>
      </c>
      <c r="D254" t="s">
        <v>179</v>
      </c>
    </row>
    <row r="255" spans="1:4">
      <c r="A255" t="s">
        <v>300</v>
      </c>
    </row>
    <row r="256" spans="1:4">
      <c r="A256" t="s">
        <v>301</v>
      </c>
    </row>
    <row r="257" spans="1:4">
      <c r="A257" t="s">
        <v>302</v>
      </c>
    </row>
    <row r="258" spans="1:4">
      <c r="A258" t="s">
        <v>303</v>
      </c>
    </row>
    <row r="259" spans="1:4">
      <c r="A259" t="s">
        <v>304</v>
      </c>
    </row>
    <row r="261" spans="1:4">
      <c r="A261" t="s">
        <v>171</v>
      </c>
      <c r="B261" t="s">
        <v>192</v>
      </c>
      <c r="C261" t="s">
        <v>173</v>
      </c>
      <c r="D261" t="s">
        <v>176</v>
      </c>
    </row>
    <row r="262" spans="1:4">
      <c r="A262" t="s">
        <v>175</v>
      </c>
      <c r="B262" t="s">
        <v>172</v>
      </c>
      <c r="C262" t="s">
        <v>177</v>
      </c>
      <c r="D262" t="s">
        <v>198</v>
      </c>
    </row>
    <row r="263" spans="1:4">
      <c r="A263" t="s">
        <v>178</v>
      </c>
      <c r="B263" t="s">
        <v>198</v>
      </c>
      <c r="C263" t="s">
        <v>180</v>
      </c>
      <c r="D263" t="s">
        <v>198</v>
      </c>
    </row>
    <row r="264" spans="1:4">
      <c r="A264" t="s">
        <v>182</v>
      </c>
      <c r="B264" t="s">
        <v>181</v>
      </c>
      <c r="C264" t="s">
        <v>183</v>
      </c>
      <c r="D264" t="s">
        <v>176</v>
      </c>
    </row>
    <row r="265" spans="1:4">
      <c r="A265" t="s">
        <v>305</v>
      </c>
    </row>
    <row r="266" spans="1:4">
      <c r="A266" s="89">
        <v>40723</v>
      </c>
      <c r="B266" t="s">
        <v>283</v>
      </c>
    </row>
    <row r="267" spans="1:4">
      <c r="A267" t="s">
        <v>306</v>
      </c>
    </row>
    <row r="268" spans="1:4">
      <c r="A268" t="s">
        <v>307</v>
      </c>
    </row>
    <row r="269" spans="1:4">
      <c r="A269" t="s">
        <v>308</v>
      </c>
    </row>
    <row r="270" spans="1:4">
      <c r="A270" t="s">
        <v>170</v>
      </c>
    </row>
    <row r="272" spans="1:4">
      <c r="A272" t="s">
        <v>171</v>
      </c>
      <c r="B272" t="s">
        <v>192</v>
      </c>
      <c r="C272" t="s">
        <v>173</v>
      </c>
      <c r="D272" t="s">
        <v>176</v>
      </c>
    </row>
    <row r="273" spans="1:4">
      <c r="A273" t="s">
        <v>175</v>
      </c>
      <c r="B273" t="s">
        <v>172</v>
      </c>
      <c r="C273" t="s">
        <v>177</v>
      </c>
      <c r="D273" t="s">
        <v>192</v>
      </c>
    </row>
    <row r="274" spans="1:4">
      <c r="A274" t="s">
        <v>178</v>
      </c>
      <c r="B274" t="s">
        <v>198</v>
      </c>
      <c r="C274" t="s">
        <v>180</v>
      </c>
      <c r="D274" t="s">
        <v>192</v>
      </c>
    </row>
    <row r="275" spans="1:4">
      <c r="A275" t="s">
        <v>182</v>
      </c>
      <c r="B275" t="s">
        <v>198</v>
      </c>
      <c r="C275" t="s">
        <v>183</v>
      </c>
      <c r="D275" t="s">
        <v>181</v>
      </c>
    </row>
    <row r="276" spans="1:4">
      <c r="A276" t="s">
        <v>309</v>
      </c>
    </row>
    <row r="277" spans="1:4">
      <c r="A277" s="89">
        <v>40751</v>
      </c>
      <c r="B277" t="s">
        <v>283</v>
      </c>
    </row>
    <row r="278" spans="1:4">
      <c r="A278" t="s">
        <v>310</v>
      </c>
    </row>
    <row r="280" spans="1:4">
      <c r="A280" t="s">
        <v>311</v>
      </c>
    </row>
    <row r="281" spans="1:4">
      <c r="A281" t="s">
        <v>312</v>
      </c>
    </row>
    <row r="282" spans="1:4">
      <c r="A282" t="s">
        <v>211</v>
      </c>
    </row>
    <row r="283" spans="1:4">
      <c r="A283" t="s">
        <v>278</v>
      </c>
    </row>
    <row r="285" spans="1:4">
      <c r="A285" t="s">
        <v>171</v>
      </c>
      <c r="B285" t="s">
        <v>190</v>
      </c>
      <c r="C285" t="s">
        <v>173</v>
      </c>
      <c r="D285" t="s">
        <v>176</v>
      </c>
    </row>
    <row r="286" spans="1:4">
      <c r="A286" t="s">
        <v>175</v>
      </c>
      <c r="B286" t="s">
        <v>181</v>
      </c>
      <c r="C286" t="s">
        <v>177</v>
      </c>
      <c r="D286" t="s">
        <v>172</v>
      </c>
    </row>
    <row r="287" spans="1:4">
      <c r="A287" t="s">
        <v>178</v>
      </c>
      <c r="B287" t="s">
        <v>172</v>
      </c>
      <c r="C287" t="s">
        <v>180</v>
      </c>
      <c r="D287" t="s">
        <v>198</v>
      </c>
    </row>
    <row r="288" spans="1:4">
      <c r="A288" t="s">
        <v>182</v>
      </c>
      <c r="B288" t="s">
        <v>172</v>
      </c>
      <c r="C288" t="s">
        <v>183</v>
      </c>
      <c r="D288" t="s">
        <v>192</v>
      </c>
    </row>
    <row r="289" spans="1:4">
      <c r="A289" t="s">
        <v>313</v>
      </c>
    </row>
    <row r="290" spans="1:4">
      <c r="A290" s="89">
        <v>40751</v>
      </c>
      <c r="B290" t="s">
        <v>258</v>
      </c>
    </row>
    <row r="291" spans="1:4">
      <c r="A291" t="s">
        <v>314</v>
      </c>
    </row>
    <row r="292" spans="1:4">
      <c r="A292" t="s">
        <v>315</v>
      </c>
    </row>
    <row r="293" spans="1:4">
      <c r="A293" t="s">
        <v>316</v>
      </c>
    </row>
    <row r="294" spans="1:4">
      <c r="A294" t="s">
        <v>295</v>
      </c>
    </row>
    <row r="296" spans="1:4">
      <c r="A296" t="s">
        <v>171</v>
      </c>
      <c r="B296" t="s">
        <v>174</v>
      </c>
      <c r="C296" t="s">
        <v>173</v>
      </c>
      <c r="D296" t="s">
        <v>176</v>
      </c>
    </row>
    <row r="297" spans="1:4">
      <c r="A297" t="s">
        <v>175</v>
      </c>
      <c r="B297" t="s">
        <v>181</v>
      </c>
      <c r="C297" t="s">
        <v>177</v>
      </c>
      <c r="D297" t="s">
        <v>190</v>
      </c>
    </row>
    <row r="298" spans="1:4">
      <c r="A298" t="s">
        <v>178</v>
      </c>
      <c r="B298" t="s">
        <v>192</v>
      </c>
      <c r="C298" t="s">
        <v>180</v>
      </c>
      <c r="D298" t="s">
        <v>179</v>
      </c>
    </row>
    <row r="299" spans="1:4">
      <c r="A299" t="s">
        <v>182</v>
      </c>
      <c r="B299" t="s">
        <v>191</v>
      </c>
      <c r="C299" t="s">
        <v>183</v>
      </c>
      <c r="D299" t="s">
        <v>192</v>
      </c>
    </row>
    <row r="300" spans="1:4">
      <c r="A300" t="s">
        <v>317</v>
      </c>
    </row>
    <row r="301" spans="1:4">
      <c r="A301" s="89">
        <v>40755</v>
      </c>
      <c r="B301" t="s">
        <v>258</v>
      </c>
    </row>
    <row r="302" spans="1:4">
      <c r="A302" t="s">
        <v>318</v>
      </c>
    </row>
    <row r="303" spans="1:4">
      <c r="A303" t="s">
        <v>319</v>
      </c>
    </row>
    <row r="304" spans="1:4">
      <c r="A304" t="s">
        <v>320</v>
      </c>
    </row>
    <row r="305" spans="1:4">
      <c r="A305" t="s">
        <v>321</v>
      </c>
    </row>
    <row r="307" spans="1:4">
      <c r="A307" t="s">
        <v>171</v>
      </c>
      <c r="B307" t="s">
        <v>172</v>
      </c>
      <c r="C307" t="s">
        <v>173</v>
      </c>
      <c r="D307" t="s">
        <v>176</v>
      </c>
    </row>
    <row r="308" spans="1:4">
      <c r="A308" t="s">
        <v>175</v>
      </c>
      <c r="B308" t="s">
        <v>181</v>
      </c>
      <c r="C308" t="s">
        <v>177</v>
      </c>
      <c r="D308" t="s">
        <v>179</v>
      </c>
    </row>
    <row r="309" spans="1:4">
      <c r="A309" t="s">
        <v>178</v>
      </c>
      <c r="B309" t="s">
        <v>190</v>
      </c>
      <c r="C309" t="s">
        <v>180</v>
      </c>
      <c r="D309" t="s">
        <v>198</v>
      </c>
    </row>
    <row r="310" spans="1:4">
      <c r="A310" t="s">
        <v>182</v>
      </c>
      <c r="B310" t="s">
        <v>172</v>
      </c>
      <c r="C310" t="s">
        <v>183</v>
      </c>
      <c r="D310" t="s">
        <v>179</v>
      </c>
    </row>
    <row r="311" spans="1:4">
      <c r="A311" t="s">
        <v>322</v>
      </c>
    </row>
    <row r="312" spans="1:4">
      <c r="A312" s="89">
        <v>40751</v>
      </c>
      <c r="B312" t="s">
        <v>258</v>
      </c>
    </row>
    <row r="313" spans="1:4">
      <c r="A313" t="s">
        <v>323</v>
      </c>
    </row>
    <row r="315" spans="1:4">
      <c r="A315" t="s">
        <v>324</v>
      </c>
    </row>
    <row r="316" spans="1:4">
      <c r="A316" t="s">
        <v>325</v>
      </c>
    </row>
    <row r="317" spans="1:4">
      <c r="A317" t="s">
        <v>326</v>
      </c>
    </row>
    <row r="318" spans="1:4">
      <c r="A318" t="s">
        <v>327</v>
      </c>
    </row>
    <row r="320" spans="1:4">
      <c r="A320" t="s">
        <v>171</v>
      </c>
      <c r="B320" t="s">
        <v>179</v>
      </c>
      <c r="C320" t="s">
        <v>173</v>
      </c>
      <c r="D320" t="s">
        <v>219</v>
      </c>
    </row>
    <row r="321" spans="1:4">
      <c r="A321" t="s">
        <v>175</v>
      </c>
      <c r="B321" t="s">
        <v>219</v>
      </c>
      <c r="C321" t="s">
        <v>177</v>
      </c>
      <c r="D321" t="s">
        <v>219</v>
      </c>
    </row>
    <row r="322" spans="1:4">
      <c r="A322" t="s">
        <v>178</v>
      </c>
      <c r="B322" t="s">
        <v>219</v>
      </c>
      <c r="C322" t="s">
        <v>180</v>
      </c>
      <c r="D322" t="s">
        <v>219</v>
      </c>
    </row>
    <row r="323" spans="1:4">
      <c r="A323" t="s">
        <v>182</v>
      </c>
      <c r="B323" t="s">
        <v>219</v>
      </c>
      <c r="C323" t="s">
        <v>183</v>
      </c>
      <c r="D323" t="s">
        <v>249</v>
      </c>
    </row>
    <row r="324" spans="1:4">
      <c r="A324" t="s">
        <v>328</v>
      </c>
    </row>
    <row r="325" spans="1:4">
      <c r="A325" s="89">
        <v>40584</v>
      </c>
      <c r="B325" t="s">
        <v>258</v>
      </c>
    </row>
    <row r="326" spans="1:4">
      <c r="A326" t="s">
        <v>329</v>
      </c>
    </row>
    <row r="327" spans="1:4">
      <c r="A327" t="s">
        <v>330</v>
      </c>
    </row>
    <row r="328" spans="1:4">
      <c r="A328" t="s">
        <v>331</v>
      </c>
    </row>
    <row r="329" spans="1:4">
      <c r="A329" t="s">
        <v>332</v>
      </c>
    </row>
    <row r="331" spans="1:4">
      <c r="A331" t="s">
        <v>171</v>
      </c>
      <c r="B331" t="s">
        <v>176</v>
      </c>
      <c r="C331" t="s">
        <v>173</v>
      </c>
      <c r="D331" t="s">
        <v>219</v>
      </c>
    </row>
    <row r="332" spans="1:4">
      <c r="A332" t="s">
        <v>175</v>
      </c>
      <c r="B332" t="s">
        <v>192</v>
      </c>
      <c r="C332" t="s">
        <v>177</v>
      </c>
      <c r="D332" t="s">
        <v>219</v>
      </c>
    </row>
    <row r="333" spans="1:4">
      <c r="A333" t="s">
        <v>178</v>
      </c>
      <c r="B333" t="s">
        <v>219</v>
      </c>
      <c r="C333" t="s">
        <v>180</v>
      </c>
      <c r="D333" t="s">
        <v>219</v>
      </c>
    </row>
    <row r="334" spans="1:4">
      <c r="A334" t="s">
        <v>182</v>
      </c>
      <c r="B334" t="s">
        <v>219</v>
      </c>
      <c r="C334" t="s">
        <v>183</v>
      </c>
      <c r="D334" t="s">
        <v>190</v>
      </c>
    </row>
    <row r="335" spans="1:4">
      <c r="A335" t="s">
        <v>333</v>
      </c>
    </row>
    <row r="336" spans="1:4">
      <c r="A336" s="89">
        <v>40604</v>
      </c>
      <c r="B336" t="s">
        <v>283</v>
      </c>
    </row>
    <row r="337" spans="1:4">
      <c r="A337" t="s">
        <v>334</v>
      </c>
    </row>
    <row r="339" spans="1:4">
      <c r="A339" t="s">
        <v>335</v>
      </c>
    </row>
    <row r="340" spans="1:4">
      <c r="A340" t="s">
        <v>336</v>
      </c>
    </row>
    <row r="341" spans="1:4">
      <c r="A341" t="s">
        <v>337</v>
      </c>
    </row>
    <row r="342" spans="1:4">
      <c r="A342" t="s">
        <v>338</v>
      </c>
    </row>
    <row r="343" spans="1:4">
      <c r="A343" t="s">
        <v>339</v>
      </c>
    </row>
    <row r="345" spans="1:4">
      <c r="A345" t="s">
        <v>171</v>
      </c>
      <c r="B345" t="s">
        <v>176</v>
      </c>
      <c r="C345" t="s">
        <v>173</v>
      </c>
      <c r="D345" t="s">
        <v>219</v>
      </c>
    </row>
    <row r="346" spans="1:4">
      <c r="A346" t="s">
        <v>175</v>
      </c>
      <c r="B346" t="s">
        <v>219</v>
      </c>
      <c r="C346" t="s">
        <v>177</v>
      </c>
      <c r="D346" t="s">
        <v>219</v>
      </c>
    </row>
    <row r="347" spans="1:4">
      <c r="A347" t="s">
        <v>178</v>
      </c>
      <c r="B347" t="s">
        <v>219</v>
      </c>
      <c r="C347" t="s">
        <v>180</v>
      </c>
      <c r="D347" t="s">
        <v>219</v>
      </c>
    </row>
    <row r="348" spans="1:4">
      <c r="A348" t="s">
        <v>182</v>
      </c>
      <c r="B348" t="s">
        <v>219</v>
      </c>
      <c r="C348" t="s">
        <v>183</v>
      </c>
      <c r="D348" t="s">
        <v>219</v>
      </c>
    </row>
    <row r="349" spans="1:4">
      <c r="A349" s="89">
        <v>40695</v>
      </c>
      <c r="B349" t="s">
        <v>200</v>
      </c>
    </row>
    <row r="350" spans="1:4">
      <c r="A350" t="s">
        <v>340</v>
      </c>
    </row>
    <row r="351" spans="1:4">
      <c r="A351" t="s">
        <v>341</v>
      </c>
    </row>
    <row r="352" spans="1:4">
      <c r="A352" t="s">
        <v>342</v>
      </c>
    </row>
    <row r="353" spans="1:4">
      <c r="A353" t="s">
        <v>343</v>
      </c>
    </row>
    <row r="354" spans="1:4">
      <c r="A354" t="s">
        <v>344</v>
      </c>
    </row>
    <row r="356" spans="1:4">
      <c r="A356" t="s">
        <v>171</v>
      </c>
      <c r="B356" t="s">
        <v>198</v>
      </c>
      <c r="C356" t="s">
        <v>173</v>
      </c>
      <c r="D356" t="s">
        <v>219</v>
      </c>
    </row>
    <row r="357" spans="1:4">
      <c r="A357" t="s">
        <v>175</v>
      </c>
      <c r="B357" t="s">
        <v>272</v>
      </c>
      <c r="C357" t="s">
        <v>177</v>
      </c>
      <c r="D357" t="s">
        <v>198</v>
      </c>
    </row>
    <row r="358" spans="1:4">
      <c r="A358" t="s">
        <v>178</v>
      </c>
      <c r="B358" t="s">
        <v>176</v>
      </c>
      <c r="C358" t="s">
        <v>180</v>
      </c>
      <c r="D358" t="s">
        <v>179</v>
      </c>
    </row>
    <row r="359" spans="1:4">
      <c r="A359" t="s">
        <v>182</v>
      </c>
      <c r="B359" t="s">
        <v>219</v>
      </c>
      <c r="C359" t="s">
        <v>183</v>
      </c>
      <c r="D359" t="s">
        <v>172</v>
      </c>
    </row>
    <row r="360" spans="1:4">
      <c r="A360" t="s">
        <v>345</v>
      </c>
    </row>
    <row r="361" spans="1:4">
      <c r="A361" s="89">
        <v>40751</v>
      </c>
      <c r="B361" t="s">
        <v>283</v>
      </c>
    </row>
    <row r="362" spans="1:4">
      <c r="A362" t="s">
        <v>346</v>
      </c>
    </row>
    <row r="363" spans="1:4">
      <c r="A363" t="s">
        <v>347</v>
      </c>
    </row>
    <row r="364" spans="1:4">
      <c r="A364" t="s">
        <v>348</v>
      </c>
    </row>
    <row r="365" spans="1:4">
      <c r="A365" t="s">
        <v>349</v>
      </c>
    </row>
    <row r="367" spans="1:4">
      <c r="A367" t="s">
        <v>171</v>
      </c>
      <c r="B367" t="s">
        <v>172</v>
      </c>
      <c r="C367" t="s">
        <v>173</v>
      </c>
      <c r="D367" t="s">
        <v>176</v>
      </c>
    </row>
    <row r="368" spans="1:4">
      <c r="A368" t="s">
        <v>175</v>
      </c>
      <c r="B368" t="s">
        <v>191</v>
      </c>
      <c r="C368" t="s">
        <v>177</v>
      </c>
      <c r="D368" t="s">
        <v>206</v>
      </c>
    </row>
    <row r="369" spans="1:4">
      <c r="A369" t="s">
        <v>178</v>
      </c>
      <c r="B369" t="s">
        <v>198</v>
      </c>
      <c r="C369" t="s">
        <v>180</v>
      </c>
      <c r="D369" t="s">
        <v>192</v>
      </c>
    </row>
    <row r="370" spans="1:4">
      <c r="A370" t="s">
        <v>182</v>
      </c>
      <c r="B370" t="s">
        <v>198</v>
      </c>
      <c r="C370" t="s">
        <v>183</v>
      </c>
      <c r="D370" t="s">
        <v>172</v>
      </c>
    </row>
    <row r="371" spans="1:4">
      <c r="A371" t="s">
        <v>350</v>
      </c>
    </row>
    <row r="372" spans="1:4">
      <c r="A372" s="89">
        <v>40755</v>
      </c>
      <c r="B372" t="s">
        <v>283</v>
      </c>
    </row>
    <row r="373" spans="1:4">
      <c r="A373" t="s">
        <v>351</v>
      </c>
    </row>
    <row r="375" spans="1:4">
      <c r="A375" t="s">
        <v>352</v>
      </c>
    </row>
    <row r="376" spans="1:4">
      <c r="A376" t="s">
        <v>353</v>
      </c>
    </row>
    <row r="377" spans="1:4">
      <c r="A377" t="s">
        <v>188</v>
      </c>
    </row>
    <row r="378" spans="1:4">
      <c r="A378" t="s">
        <v>354</v>
      </c>
    </row>
    <row r="380" spans="1:4">
      <c r="A380" t="s">
        <v>171</v>
      </c>
      <c r="B380" t="s">
        <v>190</v>
      </c>
      <c r="C380" t="s">
        <v>173</v>
      </c>
      <c r="D380" t="s">
        <v>176</v>
      </c>
    </row>
    <row r="381" spans="1:4">
      <c r="A381" t="s">
        <v>175</v>
      </c>
      <c r="B381" t="s">
        <v>181</v>
      </c>
      <c r="C381" t="s">
        <v>177</v>
      </c>
      <c r="D381" t="s">
        <v>181</v>
      </c>
    </row>
    <row r="382" spans="1:4">
      <c r="A382" t="s">
        <v>178</v>
      </c>
      <c r="B382" t="s">
        <v>172</v>
      </c>
      <c r="C382" t="s">
        <v>180</v>
      </c>
      <c r="D382" t="s">
        <v>172</v>
      </c>
    </row>
    <row r="383" spans="1:4">
      <c r="A383" t="s">
        <v>182</v>
      </c>
      <c r="B383" t="s">
        <v>172</v>
      </c>
      <c r="C383" t="s">
        <v>183</v>
      </c>
      <c r="D383" t="s">
        <v>181</v>
      </c>
    </row>
    <row r="384" spans="1:4">
      <c r="A384" t="s">
        <v>355</v>
      </c>
    </row>
    <row r="385" spans="1:4">
      <c r="A385" s="89">
        <v>40751</v>
      </c>
      <c r="B385" t="s">
        <v>258</v>
      </c>
    </row>
    <row r="386" spans="1:4">
      <c r="A386" t="s">
        <v>356</v>
      </c>
    </row>
    <row r="387" spans="1:4">
      <c r="A387" t="s">
        <v>357</v>
      </c>
    </row>
    <row r="388" spans="1:4">
      <c r="A388" t="s">
        <v>243</v>
      </c>
    </row>
    <row r="389" spans="1:4">
      <c r="A389" t="s">
        <v>304</v>
      </c>
    </row>
    <row r="391" spans="1:4">
      <c r="A391" t="s">
        <v>171</v>
      </c>
      <c r="B391" t="s">
        <v>172</v>
      </c>
      <c r="C391" t="s">
        <v>173</v>
      </c>
      <c r="D391" t="s">
        <v>176</v>
      </c>
    </row>
    <row r="392" spans="1:4">
      <c r="A392" t="s">
        <v>175</v>
      </c>
      <c r="B392" t="s">
        <v>179</v>
      </c>
      <c r="C392" t="s">
        <v>177</v>
      </c>
      <c r="D392" t="s">
        <v>181</v>
      </c>
    </row>
    <row r="393" spans="1:4">
      <c r="A393" t="s">
        <v>178</v>
      </c>
      <c r="B393" t="s">
        <v>172</v>
      </c>
      <c r="C393" t="s">
        <v>180</v>
      </c>
      <c r="D393" t="s">
        <v>198</v>
      </c>
    </row>
    <row r="394" spans="1:4">
      <c r="A394" t="s">
        <v>182</v>
      </c>
      <c r="B394" t="s">
        <v>198</v>
      </c>
      <c r="C394" t="s">
        <v>183</v>
      </c>
      <c r="D394" t="s">
        <v>176</v>
      </c>
    </row>
    <row r="395" spans="1:4">
      <c r="A395" t="s">
        <v>358</v>
      </c>
    </row>
    <row r="396" spans="1:4">
      <c r="A396" s="89">
        <v>40443</v>
      </c>
      <c r="B396" t="s">
        <v>214</v>
      </c>
    </row>
    <row r="397" spans="1:4">
      <c r="A397" t="s">
        <v>359</v>
      </c>
    </row>
    <row r="398" spans="1:4">
      <c r="A398" t="s">
        <v>360</v>
      </c>
    </row>
    <row r="399" spans="1:4">
      <c r="A399" t="s">
        <v>361</v>
      </c>
    </row>
    <row r="400" spans="1:4">
      <c r="A400" t="s">
        <v>362</v>
      </c>
    </row>
    <row r="402" spans="1:4">
      <c r="A402" t="s">
        <v>171</v>
      </c>
      <c r="B402" t="s">
        <v>172</v>
      </c>
      <c r="C402" t="s">
        <v>173</v>
      </c>
      <c r="D402" t="s">
        <v>176</v>
      </c>
    </row>
    <row r="403" spans="1:4">
      <c r="A403" t="s">
        <v>175</v>
      </c>
      <c r="B403" t="s">
        <v>198</v>
      </c>
      <c r="C403" t="s">
        <v>177</v>
      </c>
      <c r="D403" t="s">
        <v>198</v>
      </c>
    </row>
    <row r="404" spans="1:4">
      <c r="A404" t="s">
        <v>178</v>
      </c>
      <c r="B404" t="s">
        <v>198</v>
      </c>
      <c r="C404" t="s">
        <v>180</v>
      </c>
      <c r="D404" t="s">
        <v>172</v>
      </c>
    </row>
    <row r="405" spans="1:4">
      <c r="A405" t="s">
        <v>182</v>
      </c>
      <c r="B405" t="s">
        <v>181</v>
      </c>
      <c r="C405" t="s">
        <v>183</v>
      </c>
      <c r="D405" t="s">
        <v>176</v>
      </c>
    </row>
    <row r="406" spans="1:4">
      <c r="A406" t="s">
        <v>363</v>
      </c>
    </row>
    <row r="407" spans="1:4">
      <c r="A407" s="89">
        <v>40702</v>
      </c>
      <c r="B407" t="s">
        <v>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180"/>
  <sheetViews>
    <sheetView zoomScale="40" zoomScaleNormal="40" workbookViewId="0">
      <pane ySplit="4" topLeftCell="A5" activePane="bottomLeft" state="frozen"/>
      <selection pane="bottomLeft" activeCell="H27" sqref="H27"/>
    </sheetView>
  </sheetViews>
  <sheetFormatPr defaultRowHeight="12.75"/>
  <cols>
    <col min="1" max="1" width="4.7109375" style="45" customWidth="1"/>
    <col min="2" max="2" width="5.7109375" style="46" customWidth="1"/>
    <col min="3" max="3" width="1.140625" style="67" customWidth="1"/>
    <col min="4" max="4" width="5" style="45" customWidth="1"/>
    <col min="5" max="5" width="1.28515625" style="67" customWidth="1"/>
    <col min="6" max="6" width="6.140625" style="45" customWidth="1"/>
    <col min="7" max="7" width="0.85546875" style="67" customWidth="1"/>
    <col min="8" max="29" width="14.570312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140</v>
      </c>
      <c r="I3" s="48" t="s">
        <v>141</v>
      </c>
      <c r="J3" s="48" t="s">
        <v>161</v>
      </c>
      <c r="K3" s="48" t="s">
        <v>162</v>
      </c>
      <c r="L3" s="48" t="s">
        <v>160</v>
      </c>
      <c r="M3" s="48" t="s">
        <v>157</v>
      </c>
      <c r="N3" s="48" t="s">
        <v>143</v>
      </c>
      <c r="O3" s="48" t="s">
        <v>144</v>
      </c>
      <c r="P3" s="48" t="s">
        <v>145</v>
      </c>
      <c r="Q3" s="48" t="s">
        <v>154</v>
      </c>
      <c r="R3" s="48" t="s">
        <v>148</v>
      </c>
      <c r="S3" s="48" t="s">
        <v>139</v>
      </c>
      <c r="T3" s="48" t="s">
        <v>150</v>
      </c>
      <c r="U3" s="48" t="s">
        <v>149</v>
      </c>
      <c r="V3" s="48" t="s">
        <v>158</v>
      </c>
      <c r="W3" s="48" t="s">
        <v>151</v>
      </c>
      <c r="X3" s="48" t="s">
        <v>152</v>
      </c>
      <c r="Y3" s="48" t="s">
        <v>155</v>
      </c>
      <c r="Z3" s="48" t="s">
        <v>153</v>
      </c>
      <c r="AA3" s="48" t="s">
        <v>156</v>
      </c>
      <c r="AB3" s="48" t="s">
        <v>146</v>
      </c>
      <c r="AC3" s="48" t="s">
        <v>147</v>
      </c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21.25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20.5</v>
      </c>
      <c r="AB4" s="61">
        <f t="shared" si="0"/>
        <v>20.25</v>
      </c>
      <c r="AC4" s="61">
        <f t="shared" si="0"/>
        <v>28.5</v>
      </c>
    </row>
    <row r="5" spans="1:29">
      <c r="A5" s="48" t="s">
        <v>55</v>
      </c>
      <c r="B5" s="46">
        <f>B1+0.25</f>
        <v>0.25</v>
      </c>
      <c r="D5" s="48" t="s">
        <v>7</v>
      </c>
      <c r="F5" s="48" t="s">
        <v>117</v>
      </c>
      <c r="G5" s="69"/>
      <c r="H5" s="46">
        <f t="shared" ref="H5:R20" si="1">IF(H$2=$F5,17.5,H4+0.25)</f>
        <v>35.75</v>
      </c>
      <c r="I5" s="46">
        <f t="shared" si="1"/>
        <v>37.75</v>
      </c>
      <c r="J5" s="46">
        <f t="shared" si="1"/>
        <v>36.75</v>
      </c>
      <c r="K5" s="46">
        <f t="shared" si="1"/>
        <v>31.5</v>
      </c>
      <c r="L5" s="46">
        <f t="shared" si="1"/>
        <v>30.5</v>
      </c>
      <c r="M5" s="46">
        <f t="shared" si="1"/>
        <v>31</v>
      </c>
      <c r="N5" s="46">
        <f t="shared" si="1"/>
        <v>37.25</v>
      </c>
      <c r="O5" s="46">
        <f t="shared" si="1"/>
        <v>32</v>
      </c>
      <c r="P5" s="46">
        <f t="shared" si="1"/>
        <v>38.25</v>
      </c>
      <c r="Q5" s="46">
        <f t="shared" si="1"/>
        <v>33.25</v>
      </c>
      <c r="R5" s="46">
        <f>IF(R$2=$F5,17.5,R4+0.25)</f>
        <v>17.5</v>
      </c>
      <c r="S5" s="46">
        <f t="shared" ref="S5:AC20" si="2">IF(S$2=$F5,17.5,S4+0.25)</f>
        <v>24.5</v>
      </c>
      <c r="T5" s="46">
        <f t="shared" si="2"/>
        <v>22.25</v>
      </c>
      <c r="U5" s="46">
        <f t="shared" si="2"/>
        <v>22.5</v>
      </c>
      <c r="V5" s="46">
        <f t="shared" si="2"/>
        <v>26.5</v>
      </c>
      <c r="W5" s="46">
        <f t="shared" si="2"/>
        <v>21.5</v>
      </c>
      <c r="X5" s="46">
        <f t="shared" si="2"/>
        <v>19.25</v>
      </c>
      <c r="Y5" s="46">
        <f t="shared" si="2"/>
        <v>25.5</v>
      </c>
      <c r="Z5" s="46">
        <f t="shared" si="2"/>
        <v>21</v>
      </c>
      <c r="AA5" s="46">
        <f t="shared" si="2"/>
        <v>20.75</v>
      </c>
      <c r="AB5" s="46">
        <f t="shared" si="2"/>
        <v>20.5</v>
      </c>
      <c r="AC5" s="46">
        <f t="shared" si="2"/>
        <v>28.75</v>
      </c>
    </row>
    <row r="6" spans="1:29">
      <c r="B6" s="46">
        <f t="shared" ref="B6:B69" si="3">B5+0.25</f>
        <v>0.5</v>
      </c>
      <c r="D6" s="48" t="s">
        <v>7</v>
      </c>
      <c r="H6" s="46">
        <f t="shared" si="1"/>
        <v>36</v>
      </c>
      <c r="I6" s="46">
        <f t="shared" si="1"/>
        <v>38</v>
      </c>
      <c r="J6" s="46">
        <f t="shared" si="1"/>
        <v>37</v>
      </c>
      <c r="K6" s="46">
        <f t="shared" si="1"/>
        <v>31.75</v>
      </c>
      <c r="L6" s="46">
        <f t="shared" si="1"/>
        <v>30.75</v>
      </c>
      <c r="M6" s="46">
        <f t="shared" si="1"/>
        <v>31.25</v>
      </c>
      <c r="N6" s="46">
        <f t="shared" si="1"/>
        <v>37.5</v>
      </c>
      <c r="O6" s="46">
        <f t="shared" si="1"/>
        <v>32.25</v>
      </c>
      <c r="P6" s="46">
        <f t="shared" si="1"/>
        <v>38.5</v>
      </c>
      <c r="Q6" s="46">
        <f t="shared" si="1"/>
        <v>33.5</v>
      </c>
      <c r="R6" s="46">
        <f t="shared" si="1"/>
        <v>17.75</v>
      </c>
      <c r="S6" s="46">
        <f t="shared" si="2"/>
        <v>24.75</v>
      </c>
      <c r="T6" s="46">
        <f t="shared" si="2"/>
        <v>22.5</v>
      </c>
      <c r="U6" s="46">
        <f t="shared" si="2"/>
        <v>22.75</v>
      </c>
      <c r="V6" s="46">
        <f t="shared" si="2"/>
        <v>26.75</v>
      </c>
      <c r="W6" s="46">
        <f t="shared" si="2"/>
        <v>21.75</v>
      </c>
      <c r="X6" s="46">
        <f t="shared" si="2"/>
        <v>19.5</v>
      </c>
      <c r="Y6" s="46">
        <f t="shared" si="2"/>
        <v>25.75</v>
      </c>
      <c r="Z6" s="46">
        <f t="shared" si="2"/>
        <v>21.25</v>
      </c>
      <c r="AA6" s="46">
        <f t="shared" si="2"/>
        <v>21</v>
      </c>
      <c r="AB6" s="46">
        <f t="shared" si="2"/>
        <v>20.75</v>
      </c>
      <c r="AC6" s="46">
        <f t="shared" si="2"/>
        <v>29</v>
      </c>
    </row>
    <row r="7" spans="1:29">
      <c r="B7" s="46">
        <f t="shared" si="3"/>
        <v>0.75</v>
      </c>
      <c r="D7" s="48" t="s">
        <v>7</v>
      </c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21.25</v>
      </c>
      <c r="AB7" s="72">
        <f t="shared" si="2"/>
        <v>21</v>
      </c>
      <c r="AC7" s="72">
        <f t="shared" si="2"/>
        <v>29.25</v>
      </c>
    </row>
    <row r="8" spans="1:29">
      <c r="B8" s="46">
        <f t="shared" si="3"/>
        <v>1</v>
      </c>
      <c r="D8" s="48" t="s">
        <v>7</v>
      </c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22.25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21.5</v>
      </c>
      <c r="AB8" s="72">
        <f t="shared" si="2"/>
        <v>21.25</v>
      </c>
      <c r="AC8" s="72">
        <f t="shared" si="2"/>
        <v>29.5</v>
      </c>
    </row>
    <row r="9" spans="1:29">
      <c r="A9" s="48" t="s">
        <v>56</v>
      </c>
      <c r="B9" s="46">
        <f t="shared" si="3"/>
        <v>1.25</v>
      </c>
      <c r="D9" s="48" t="s">
        <v>7</v>
      </c>
      <c r="F9" s="48"/>
      <c r="G9" s="69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22.5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21.75</v>
      </c>
      <c r="AB9" s="72">
        <f t="shared" si="2"/>
        <v>21.5</v>
      </c>
      <c r="AC9" s="72">
        <f t="shared" si="2"/>
        <v>29.75</v>
      </c>
    </row>
    <row r="10" spans="1:29">
      <c r="B10" s="46">
        <f t="shared" si="3"/>
        <v>1.5</v>
      </c>
      <c r="D10" s="48" t="s">
        <v>6</v>
      </c>
      <c r="F10" s="48" t="s">
        <v>125</v>
      </c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22.75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</v>
      </c>
      <c r="AB10" s="72">
        <f t="shared" si="2"/>
        <v>21.75</v>
      </c>
      <c r="AC10" s="72">
        <f t="shared" si="2"/>
        <v>30</v>
      </c>
    </row>
    <row r="11" spans="1:29">
      <c r="B11" s="46">
        <f t="shared" si="3"/>
        <v>1.75</v>
      </c>
      <c r="D11" s="48" t="s">
        <v>6</v>
      </c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22.25</v>
      </c>
      <c r="AB11" s="72">
        <f t="shared" si="2"/>
        <v>22</v>
      </c>
      <c r="AC11" s="72">
        <f t="shared" si="2"/>
        <v>30.25</v>
      </c>
    </row>
    <row r="12" spans="1:29">
      <c r="B12" s="46">
        <f t="shared" si="3"/>
        <v>2</v>
      </c>
      <c r="D12" s="48" t="s">
        <v>6</v>
      </c>
      <c r="F12" s="48" t="s">
        <v>124</v>
      </c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23.25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22.5</v>
      </c>
      <c r="AB12" s="72">
        <f t="shared" si="2"/>
        <v>22.25</v>
      </c>
      <c r="AC12" s="72">
        <f t="shared" si="2"/>
        <v>30.5</v>
      </c>
    </row>
    <row r="13" spans="1:29">
      <c r="A13" s="48" t="s">
        <v>57</v>
      </c>
      <c r="B13" s="46">
        <f t="shared" si="3"/>
        <v>2.25</v>
      </c>
      <c r="D13" s="48" t="s">
        <v>6</v>
      </c>
      <c r="F13" s="48"/>
      <c r="G13" s="69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23.5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22.75</v>
      </c>
      <c r="AB13" s="72">
        <f t="shared" si="2"/>
        <v>22.5</v>
      </c>
      <c r="AC13" s="72">
        <f t="shared" si="2"/>
        <v>30.75</v>
      </c>
    </row>
    <row r="14" spans="1:29">
      <c r="B14" s="46">
        <f t="shared" si="3"/>
        <v>2.5</v>
      </c>
      <c r="D14" s="48" t="s">
        <v>5</v>
      </c>
      <c r="F14" s="48" t="s">
        <v>118</v>
      </c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23.75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</v>
      </c>
      <c r="AB14" s="72">
        <f t="shared" si="2"/>
        <v>22.75</v>
      </c>
      <c r="AC14" s="72">
        <f t="shared" si="2"/>
        <v>31</v>
      </c>
    </row>
    <row r="15" spans="1:29">
      <c r="B15" s="46">
        <f t="shared" si="3"/>
        <v>2.75</v>
      </c>
      <c r="D15" s="48" t="s">
        <v>5</v>
      </c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23.25</v>
      </c>
      <c r="AB15" s="72">
        <f t="shared" si="2"/>
        <v>23</v>
      </c>
      <c r="AC15" s="72">
        <f t="shared" si="2"/>
        <v>31.25</v>
      </c>
    </row>
    <row r="16" spans="1:29">
      <c r="B16" s="46">
        <f t="shared" si="3"/>
        <v>3</v>
      </c>
      <c r="D16" s="48" t="s">
        <v>5</v>
      </c>
      <c r="F16" s="48" t="s">
        <v>119</v>
      </c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24.25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23.5</v>
      </c>
      <c r="AB16" s="72">
        <f t="shared" si="2"/>
        <v>23.25</v>
      </c>
      <c r="AC16" s="72">
        <f t="shared" si="2"/>
        <v>31.5</v>
      </c>
    </row>
    <row r="17" spans="1:29">
      <c r="A17" s="48" t="s">
        <v>58</v>
      </c>
      <c r="B17" s="46">
        <f t="shared" si="3"/>
        <v>3.25</v>
      </c>
      <c r="D17" s="48" t="s">
        <v>5</v>
      </c>
      <c r="F17" s="48"/>
      <c r="G17" s="69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24.5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23.75</v>
      </c>
      <c r="AB17" s="72">
        <f t="shared" si="2"/>
        <v>23.5</v>
      </c>
      <c r="AC17" s="72">
        <f t="shared" si="2"/>
        <v>31.75</v>
      </c>
    </row>
    <row r="18" spans="1:29">
      <c r="B18" s="46">
        <f t="shared" si="3"/>
        <v>3.5</v>
      </c>
      <c r="D18" s="48" t="s">
        <v>4</v>
      </c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24.75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</v>
      </c>
      <c r="AB18" s="72">
        <f t="shared" si="2"/>
        <v>23.75</v>
      </c>
      <c r="AC18" s="72">
        <f t="shared" si="2"/>
        <v>32</v>
      </c>
    </row>
    <row r="19" spans="1:29">
      <c r="B19" s="46">
        <f t="shared" si="3"/>
        <v>3.75</v>
      </c>
      <c r="D19" s="48" t="s">
        <v>4</v>
      </c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24.25</v>
      </c>
      <c r="AB19" s="72">
        <f t="shared" si="2"/>
        <v>24</v>
      </c>
      <c r="AC19" s="72">
        <f t="shared" si="2"/>
        <v>32.25</v>
      </c>
    </row>
    <row r="20" spans="1:29">
      <c r="B20" s="46">
        <f t="shared" si="3"/>
        <v>4</v>
      </c>
      <c r="D20" s="48" t="s">
        <v>4</v>
      </c>
      <c r="F20" s="48" t="s">
        <v>120</v>
      </c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25.25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24.5</v>
      </c>
      <c r="AB20" s="72">
        <f t="shared" si="2"/>
        <v>24.25</v>
      </c>
      <c r="AC20" s="72">
        <f t="shared" si="2"/>
        <v>32.5</v>
      </c>
    </row>
    <row r="21" spans="1:29">
      <c r="A21" s="48" t="s">
        <v>159</v>
      </c>
      <c r="B21" s="46">
        <f t="shared" si="3"/>
        <v>4.25</v>
      </c>
      <c r="D21" s="48" t="s">
        <v>4</v>
      </c>
      <c r="F21" s="48"/>
      <c r="G21" s="69"/>
      <c r="H21" s="72">
        <f t="shared" ref="H21:W36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25.5</v>
      </c>
      <c r="X21" s="72">
        <f t="shared" ref="X21:AC63" si="5">IF(X$2=$F21,17.5,X20+0.25)</f>
        <v>23.25</v>
      </c>
      <c r="Y21" s="72">
        <f t="shared" si="5"/>
        <v>29.5</v>
      </c>
      <c r="Z21" s="72">
        <f t="shared" si="5"/>
        <v>25</v>
      </c>
      <c r="AA21" s="72">
        <f t="shared" si="5"/>
        <v>24.75</v>
      </c>
      <c r="AB21" s="72">
        <f t="shared" si="5"/>
        <v>24.5</v>
      </c>
      <c r="AC21" s="72">
        <f t="shared" si="5"/>
        <v>32.75</v>
      </c>
    </row>
    <row r="22" spans="1:29">
      <c r="B22" s="46">
        <f t="shared" si="3"/>
        <v>4.5</v>
      </c>
      <c r="D22" s="48" t="s">
        <v>4</v>
      </c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25.75</v>
      </c>
      <c r="X22" s="72">
        <f t="shared" si="5"/>
        <v>23.5</v>
      </c>
      <c r="Y22" s="72">
        <f t="shared" si="5"/>
        <v>29.75</v>
      </c>
      <c r="Z22" s="72">
        <f t="shared" si="5"/>
        <v>25.25</v>
      </c>
      <c r="AA22" s="72">
        <f t="shared" si="5"/>
        <v>25</v>
      </c>
      <c r="AB22" s="72">
        <f t="shared" si="5"/>
        <v>24.75</v>
      </c>
      <c r="AC22" s="72">
        <f t="shared" si="5"/>
        <v>33</v>
      </c>
    </row>
    <row r="23" spans="1:29">
      <c r="B23" s="46">
        <f t="shared" si="3"/>
        <v>4.75</v>
      </c>
      <c r="D23" s="48" t="s">
        <v>59</v>
      </c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</v>
      </c>
      <c r="X23" s="72">
        <f t="shared" si="5"/>
        <v>23.75</v>
      </c>
      <c r="Y23" s="72">
        <f t="shared" si="5"/>
        <v>30</v>
      </c>
      <c r="Z23" s="72">
        <f t="shared" si="5"/>
        <v>25.5</v>
      </c>
      <c r="AA23" s="72">
        <f t="shared" si="5"/>
        <v>25.25</v>
      </c>
      <c r="AB23" s="72">
        <f t="shared" si="5"/>
        <v>25</v>
      </c>
      <c r="AC23" s="72">
        <f t="shared" si="5"/>
        <v>33.25</v>
      </c>
    </row>
    <row r="24" spans="1:29">
      <c r="B24" s="46">
        <f t="shared" si="3"/>
        <v>5</v>
      </c>
      <c r="D24" s="48" t="s">
        <v>59</v>
      </c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26.25</v>
      </c>
      <c r="X24" s="72">
        <f t="shared" si="5"/>
        <v>24</v>
      </c>
      <c r="Y24" s="72">
        <f t="shared" si="5"/>
        <v>30.25</v>
      </c>
      <c r="Z24" s="72">
        <f t="shared" si="5"/>
        <v>25.75</v>
      </c>
      <c r="AA24" s="72">
        <f t="shared" si="5"/>
        <v>25.5</v>
      </c>
      <c r="AB24" s="72">
        <f t="shared" si="5"/>
        <v>25.25</v>
      </c>
      <c r="AC24" s="72">
        <f t="shared" si="5"/>
        <v>33.5</v>
      </c>
    </row>
    <row r="25" spans="1:29" s="81" customFormat="1">
      <c r="A25" s="80" t="s">
        <v>77</v>
      </c>
      <c r="B25" s="53">
        <f t="shared" si="3"/>
        <v>5.25</v>
      </c>
      <c r="C25" s="79"/>
      <c r="D25" s="80" t="s">
        <v>59</v>
      </c>
      <c r="E25" s="79"/>
      <c r="F25" s="80"/>
      <c r="G25" s="79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26.5</v>
      </c>
      <c r="X25" s="72">
        <f t="shared" si="5"/>
        <v>24.25</v>
      </c>
      <c r="Y25" s="72">
        <f t="shared" si="5"/>
        <v>30.5</v>
      </c>
      <c r="Z25" s="72">
        <f t="shared" si="5"/>
        <v>26</v>
      </c>
      <c r="AA25" s="72">
        <f t="shared" si="5"/>
        <v>25.75</v>
      </c>
      <c r="AB25" s="72">
        <f t="shared" si="5"/>
        <v>25.5</v>
      </c>
      <c r="AC25" s="72">
        <f t="shared" si="5"/>
        <v>33.75</v>
      </c>
    </row>
    <row r="26" spans="1:29" s="81" customFormat="1" ht="13.5" thickBot="1">
      <c r="A26" s="62"/>
      <c r="B26" s="53">
        <f t="shared" si="3"/>
        <v>5.5</v>
      </c>
      <c r="C26" s="79"/>
      <c r="D26" s="80" t="s">
        <v>59</v>
      </c>
      <c r="E26" s="79"/>
      <c r="F26" s="80"/>
      <c r="G26" s="79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26.75</v>
      </c>
      <c r="X26" s="72">
        <f t="shared" si="5"/>
        <v>24.5</v>
      </c>
      <c r="Y26" s="72">
        <f t="shared" si="5"/>
        <v>30.75</v>
      </c>
      <c r="Z26" s="72">
        <f t="shared" si="5"/>
        <v>26.25</v>
      </c>
      <c r="AA26" s="72">
        <f t="shared" si="5"/>
        <v>26</v>
      </c>
      <c r="AB26" s="72">
        <f t="shared" si="5"/>
        <v>25.75</v>
      </c>
      <c r="AC26" s="72">
        <f t="shared" si="5"/>
        <v>34</v>
      </c>
    </row>
    <row r="27" spans="1:29" s="77" customFormat="1" ht="13.5" thickBot="1">
      <c r="A27" s="73"/>
      <c r="B27" s="74">
        <f t="shared" si="3"/>
        <v>5.75</v>
      </c>
      <c r="C27" s="75"/>
      <c r="D27" s="76" t="s">
        <v>59</v>
      </c>
      <c r="E27" s="75"/>
      <c r="F27" s="82"/>
      <c r="G27" s="75"/>
      <c r="H27" s="78">
        <f t="shared" si="4"/>
        <v>19.25</v>
      </c>
      <c r="I27" s="78">
        <f t="shared" si="4"/>
        <v>21.25</v>
      </c>
      <c r="J27" s="78">
        <f t="shared" si="4"/>
        <v>20.25</v>
      </c>
      <c r="K27" s="78">
        <f t="shared" si="4"/>
        <v>37</v>
      </c>
      <c r="L27" s="78">
        <f t="shared" si="4"/>
        <v>36</v>
      </c>
      <c r="M27" s="78">
        <f t="shared" si="4"/>
        <v>36.5</v>
      </c>
      <c r="N27" s="78">
        <f t="shared" si="4"/>
        <v>20.75</v>
      </c>
      <c r="O27" s="78">
        <f t="shared" si="4"/>
        <v>37.5</v>
      </c>
      <c r="P27" s="78">
        <f t="shared" si="4"/>
        <v>21.75</v>
      </c>
      <c r="Q27" s="78">
        <f t="shared" si="4"/>
        <v>38.75</v>
      </c>
      <c r="R27" s="78">
        <f t="shared" si="4"/>
        <v>23</v>
      </c>
      <c r="S27" s="78">
        <f t="shared" si="4"/>
        <v>30</v>
      </c>
      <c r="T27" s="78">
        <f t="shared" si="4"/>
        <v>27.75</v>
      </c>
      <c r="U27" s="78">
        <f t="shared" si="4"/>
        <v>28</v>
      </c>
      <c r="V27" s="78">
        <f t="shared" si="4"/>
        <v>32</v>
      </c>
      <c r="W27" s="78">
        <f t="shared" si="4"/>
        <v>27</v>
      </c>
      <c r="X27" s="78">
        <f t="shared" si="5"/>
        <v>24.75</v>
      </c>
      <c r="Y27" s="78">
        <f t="shared" si="5"/>
        <v>31</v>
      </c>
      <c r="Z27" s="78">
        <f t="shared" si="5"/>
        <v>26.5</v>
      </c>
      <c r="AA27" s="78">
        <f t="shared" si="5"/>
        <v>26.25</v>
      </c>
      <c r="AB27" s="78">
        <f t="shared" si="5"/>
        <v>26</v>
      </c>
      <c r="AC27" s="78">
        <f t="shared" si="5"/>
        <v>34.25</v>
      </c>
    </row>
    <row r="28" spans="1:29">
      <c r="B28" s="46">
        <f t="shared" si="3"/>
        <v>6</v>
      </c>
      <c r="D28" s="48" t="s">
        <v>59</v>
      </c>
      <c r="F28" s="48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27.25</v>
      </c>
      <c r="X28" s="72">
        <f t="shared" si="5"/>
        <v>25</v>
      </c>
      <c r="Y28" s="72">
        <f t="shared" si="5"/>
        <v>31.25</v>
      </c>
      <c r="Z28" s="72">
        <f t="shared" si="5"/>
        <v>26.75</v>
      </c>
      <c r="AA28" s="72">
        <f t="shared" si="5"/>
        <v>26.5</v>
      </c>
      <c r="AB28" s="72">
        <f t="shared" si="5"/>
        <v>26.25</v>
      </c>
      <c r="AC28" s="72">
        <f t="shared" si="5"/>
        <v>34.5</v>
      </c>
    </row>
    <row r="29" spans="1:29">
      <c r="A29" s="48" t="s">
        <v>78</v>
      </c>
      <c r="B29" s="46">
        <f t="shared" si="3"/>
        <v>6.25</v>
      </c>
      <c r="D29" s="48" t="s">
        <v>59</v>
      </c>
      <c r="F29" s="48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27.5</v>
      </c>
      <c r="X29" s="72">
        <f t="shared" si="5"/>
        <v>25.25</v>
      </c>
      <c r="Y29" s="72">
        <f t="shared" si="5"/>
        <v>31.5</v>
      </c>
      <c r="Z29" s="72">
        <f t="shared" si="5"/>
        <v>27</v>
      </c>
      <c r="AA29" s="72">
        <f t="shared" si="5"/>
        <v>26.75</v>
      </c>
      <c r="AB29" s="72">
        <f t="shared" si="5"/>
        <v>26.5</v>
      </c>
      <c r="AC29" s="72">
        <f t="shared" si="5"/>
        <v>34.75</v>
      </c>
    </row>
    <row r="30" spans="1:29">
      <c r="B30" s="46">
        <f t="shared" si="3"/>
        <v>6.5</v>
      </c>
      <c r="D30" s="48" t="s">
        <v>7</v>
      </c>
      <c r="F30" s="48" t="s">
        <v>121</v>
      </c>
      <c r="G30" s="69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27.75</v>
      </c>
      <c r="X30" s="72">
        <f t="shared" si="5"/>
        <v>25.5</v>
      </c>
      <c r="Y30" s="72">
        <f t="shared" si="5"/>
        <v>31.75</v>
      </c>
      <c r="Z30" s="72">
        <f t="shared" si="5"/>
        <v>27.25</v>
      </c>
      <c r="AA30" s="72">
        <f t="shared" si="5"/>
        <v>27</v>
      </c>
      <c r="AB30" s="72">
        <f t="shared" si="5"/>
        <v>26.75</v>
      </c>
      <c r="AC30" s="72">
        <f t="shared" si="5"/>
        <v>35</v>
      </c>
    </row>
    <row r="31" spans="1:29">
      <c r="B31" s="46">
        <f t="shared" si="3"/>
        <v>6.75</v>
      </c>
      <c r="D31" s="48" t="s">
        <v>7</v>
      </c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</v>
      </c>
      <c r="X31" s="72">
        <f t="shared" si="5"/>
        <v>25.75</v>
      </c>
      <c r="Y31" s="72">
        <f t="shared" si="5"/>
        <v>32</v>
      </c>
      <c r="Z31" s="72">
        <f t="shared" si="5"/>
        <v>27.5</v>
      </c>
      <c r="AA31" s="72">
        <f t="shared" si="5"/>
        <v>27.25</v>
      </c>
      <c r="AB31" s="72">
        <f t="shared" si="5"/>
        <v>27</v>
      </c>
      <c r="AC31" s="72">
        <f t="shared" si="5"/>
        <v>35.25</v>
      </c>
    </row>
    <row r="32" spans="1:29">
      <c r="B32" s="46">
        <f t="shared" si="3"/>
        <v>7</v>
      </c>
      <c r="D32" s="48" t="s">
        <v>7</v>
      </c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si="4"/>
        <v>29.25</v>
      </c>
      <c r="V32" s="72">
        <f t="shared" si="4"/>
        <v>33.25</v>
      </c>
      <c r="W32" s="72">
        <f t="shared" si="4"/>
        <v>28.25</v>
      </c>
      <c r="X32" s="72">
        <f t="shared" si="5"/>
        <v>26</v>
      </c>
      <c r="Y32" s="72">
        <f t="shared" si="5"/>
        <v>32.25</v>
      </c>
      <c r="Z32" s="72">
        <f t="shared" si="5"/>
        <v>27.75</v>
      </c>
      <c r="AA32" s="72">
        <f t="shared" si="5"/>
        <v>27.5</v>
      </c>
      <c r="AB32" s="72">
        <f t="shared" si="5"/>
        <v>27.25</v>
      </c>
      <c r="AC32" s="72">
        <f t="shared" si="5"/>
        <v>35.5</v>
      </c>
    </row>
    <row r="33" spans="1:29">
      <c r="A33" s="48" t="s">
        <v>79</v>
      </c>
      <c r="B33" s="46">
        <f t="shared" si="3"/>
        <v>7.25</v>
      </c>
      <c r="D33" s="48" t="s">
        <v>7</v>
      </c>
      <c r="F33" s="48"/>
      <c r="H33" s="72">
        <f t="shared" si="4"/>
        <v>20.75</v>
      </c>
      <c r="I33" s="72">
        <f t="shared" si="4"/>
        <v>22.75</v>
      </c>
      <c r="J33" s="72">
        <f t="shared" si="4"/>
        <v>21.75</v>
      </c>
      <c r="K33" s="72">
        <f t="shared" si="4"/>
        <v>38.5</v>
      </c>
      <c r="L33" s="72">
        <f t="shared" si="4"/>
        <v>37.5</v>
      </c>
      <c r="M33" s="72">
        <f t="shared" si="4"/>
        <v>38</v>
      </c>
      <c r="N33" s="72">
        <f t="shared" si="4"/>
        <v>22.25</v>
      </c>
      <c r="O33" s="72">
        <f t="shared" si="4"/>
        <v>39</v>
      </c>
      <c r="P33" s="72">
        <f t="shared" si="4"/>
        <v>23.25</v>
      </c>
      <c r="Q33" s="72">
        <f t="shared" si="4"/>
        <v>18.25</v>
      </c>
      <c r="R33" s="72">
        <f t="shared" si="4"/>
        <v>24.5</v>
      </c>
      <c r="S33" s="72">
        <f t="shared" si="4"/>
        <v>31.5</v>
      </c>
      <c r="T33" s="72">
        <f t="shared" si="4"/>
        <v>29.25</v>
      </c>
      <c r="U33" s="72">
        <f t="shared" si="4"/>
        <v>29.5</v>
      </c>
      <c r="V33" s="72">
        <f t="shared" si="4"/>
        <v>33.5</v>
      </c>
      <c r="W33" s="72">
        <f t="shared" si="4"/>
        <v>28.5</v>
      </c>
      <c r="X33" s="72">
        <f t="shared" si="5"/>
        <v>26.25</v>
      </c>
      <c r="Y33" s="72">
        <f t="shared" si="5"/>
        <v>32.5</v>
      </c>
      <c r="Z33" s="72">
        <f t="shared" si="5"/>
        <v>28</v>
      </c>
      <c r="AA33" s="72">
        <f t="shared" si="5"/>
        <v>27.75</v>
      </c>
      <c r="AB33" s="72">
        <f t="shared" si="5"/>
        <v>27.5</v>
      </c>
      <c r="AC33" s="72">
        <f t="shared" si="5"/>
        <v>35.75</v>
      </c>
    </row>
    <row r="34" spans="1:29">
      <c r="B34" s="46">
        <f t="shared" si="3"/>
        <v>7.5</v>
      </c>
      <c r="D34" s="48" t="s">
        <v>7</v>
      </c>
      <c r="H34" s="72">
        <f t="shared" si="4"/>
        <v>21</v>
      </c>
      <c r="I34" s="72">
        <f t="shared" si="4"/>
        <v>23</v>
      </c>
      <c r="J34" s="72">
        <f t="shared" si="4"/>
        <v>22</v>
      </c>
      <c r="K34" s="72">
        <f t="shared" si="4"/>
        <v>38.75</v>
      </c>
      <c r="L34" s="72">
        <f t="shared" si="4"/>
        <v>37.75</v>
      </c>
      <c r="M34" s="72">
        <f t="shared" si="4"/>
        <v>38.25</v>
      </c>
      <c r="N34" s="72">
        <f t="shared" si="4"/>
        <v>22.5</v>
      </c>
      <c r="O34" s="72">
        <f t="shared" si="4"/>
        <v>39.25</v>
      </c>
      <c r="P34" s="72">
        <f t="shared" si="4"/>
        <v>23.5</v>
      </c>
      <c r="Q34" s="72">
        <f t="shared" si="4"/>
        <v>18.5</v>
      </c>
      <c r="R34" s="72">
        <f t="shared" si="4"/>
        <v>24.75</v>
      </c>
      <c r="S34" s="72">
        <f t="shared" si="4"/>
        <v>31.75</v>
      </c>
      <c r="T34" s="72">
        <f t="shared" si="4"/>
        <v>29.5</v>
      </c>
      <c r="U34" s="72">
        <f t="shared" si="4"/>
        <v>29.75</v>
      </c>
      <c r="V34" s="72">
        <f t="shared" si="4"/>
        <v>33.75</v>
      </c>
      <c r="W34" s="72">
        <f t="shared" si="4"/>
        <v>28.75</v>
      </c>
      <c r="X34" s="72">
        <f t="shared" si="5"/>
        <v>26.5</v>
      </c>
      <c r="Y34" s="72">
        <f t="shared" si="5"/>
        <v>32.75</v>
      </c>
      <c r="Z34" s="72">
        <f t="shared" si="5"/>
        <v>28.25</v>
      </c>
      <c r="AA34" s="72">
        <f t="shared" si="5"/>
        <v>28</v>
      </c>
      <c r="AB34" s="72">
        <f t="shared" si="5"/>
        <v>27.75</v>
      </c>
      <c r="AC34" s="72">
        <f t="shared" si="5"/>
        <v>36</v>
      </c>
    </row>
    <row r="35" spans="1:29">
      <c r="B35" s="46">
        <f t="shared" si="3"/>
        <v>7.75</v>
      </c>
      <c r="D35" s="48" t="s">
        <v>5</v>
      </c>
      <c r="F35" s="48" t="s">
        <v>122</v>
      </c>
      <c r="H35" s="72">
        <f t="shared" si="4"/>
        <v>21.25</v>
      </c>
      <c r="I35" s="72">
        <f t="shared" si="4"/>
        <v>23.25</v>
      </c>
      <c r="J35" s="72">
        <f t="shared" si="4"/>
        <v>22.25</v>
      </c>
      <c r="K35" s="72">
        <f t="shared" si="4"/>
        <v>39</v>
      </c>
      <c r="L35" s="72">
        <f t="shared" si="4"/>
        <v>38</v>
      </c>
      <c r="M35" s="72">
        <f t="shared" si="4"/>
        <v>38.5</v>
      </c>
      <c r="N35" s="72">
        <f t="shared" si="4"/>
        <v>22.75</v>
      </c>
      <c r="O35" s="72">
        <f t="shared" si="4"/>
        <v>17.5</v>
      </c>
      <c r="P35" s="72">
        <f t="shared" si="4"/>
        <v>23.75</v>
      </c>
      <c r="Q35" s="72">
        <f t="shared" si="4"/>
        <v>18.75</v>
      </c>
      <c r="R35" s="72">
        <f t="shared" si="4"/>
        <v>25</v>
      </c>
      <c r="S35" s="72">
        <f t="shared" si="4"/>
        <v>32</v>
      </c>
      <c r="T35" s="72">
        <f t="shared" si="4"/>
        <v>29.75</v>
      </c>
      <c r="U35" s="72">
        <f t="shared" si="4"/>
        <v>30</v>
      </c>
      <c r="V35" s="72">
        <f t="shared" si="4"/>
        <v>34</v>
      </c>
      <c r="W35" s="72">
        <f t="shared" si="4"/>
        <v>29</v>
      </c>
      <c r="X35" s="72">
        <f t="shared" si="5"/>
        <v>26.75</v>
      </c>
      <c r="Y35" s="72">
        <f t="shared" si="5"/>
        <v>33</v>
      </c>
      <c r="Z35" s="72">
        <f t="shared" si="5"/>
        <v>28.5</v>
      </c>
      <c r="AA35" s="72">
        <f t="shared" si="5"/>
        <v>28.25</v>
      </c>
      <c r="AB35" s="72">
        <f t="shared" si="5"/>
        <v>28</v>
      </c>
      <c r="AC35" s="72">
        <f t="shared" si="5"/>
        <v>36.25</v>
      </c>
    </row>
    <row r="36" spans="1:29">
      <c r="B36" s="46">
        <f t="shared" si="3"/>
        <v>8</v>
      </c>
      <c r="D36" s="48" t="s">
        <v>5</v>
      </c>
      <c r="H36" s="72">
        <f t="shared" si="4"/>
        <v>21.5</v>
      </c>
      <c r="I36" s="72">
        <f t="shared" si="4"/>
        <v>23.5</v>
      </c>
      <c r="J36" s="72">
        <f t="shared" si="4"/>
        <v>22.5</v>
      </c>
      <c r="K36" s="72">
        <f t="shared" si="4"/>
        <v>39.25</v>
      </c>
      <c r="L36" s="72">
        <f t="shared" si="4"/>
        <v>38.25</v>
      </c>
      <c r="M36" s="72">
        <f t="shared" si="4"/>
        <v>38.75</v>
      </c>
      <c r="N36" s="72">
        <f t="shared" si="4"/>
        <v>23</v>
      </c>
      <c r="O36" s="72">
        <f t="shared" si="4"/>
        <v>17.75</v>
      </c>
      <c r="P36" s="72">
        <f t="shared" si="4"/>
        <v>24</v>
      </c>
      <c r="Q36" s="72">
        <f t="shared" si="4"/>
        <v>19</v>
      </c>
      <c r="R36" s="72">
        <f t="shared" si="4"/>
        <v>25.25</v>
      </c>
      <c r="S36" s="72">
        <f t="shared" si="4"/>
        <v>32.25</v>
      </c>
      <c r="T36" s="72">
        <f t="shared" si="4"/>
        <v>30</v>
      </c>
      <c r="U36" s="72">
        <f t="shared" si="4"/>
        <v>30.25</v>
      </c>
      <c r="V36" s="72">
        <f t="shared" si="4"/>
        <v>34.25</v>
      </c>
      <c r="W36" s="72">
        <f t="shared" ref="W36:Z99" si="6">IF(W$2=$F36,17.5,W35+0.25)</f>
        <v>29.25</v>
      </c>
      <c r="X36" s="72">
        <f t="shared" si="5"/>
        <v>27</v>
      </c>
      <c r="Y36" s="72">
        <f t="shared" si="5"/>
        <v>33.25</v>
      </c>
      <c r="Z36" s="72">
        <f t="shared" si="5"/>
        <v>28.75</v>
      </c>
      <c r="AA36" s="72">
        <f t="shared" si="5"/>
        <v>28.5</v>
      </c>
      <c r="AB36" s="72">
        <f t="shared" si="5"/>
        <v>28.25</v>
      </c>
      <c r="AC36" s="72">
        <f t="shared" si="5"/>
        <v>36.5</v>
      </c>
    </row>
    <row r="37" spans="1:29">
      <c r="A37" s="48" t="s">
        <v>80</v>
      </c>
      <c r="B37" s="46">
        <f t="shared" si="3"/>
        <v>8.25</v>
      </c>
      <c r="D37" s="48" t="s">
        <v>5</v>
      </c>
      <c r="F37" s="48" t="s">
        <v>126</v>
      </c>
      <c r="H37" s="72">
        <f t="shared" ref="H37:V53" si="7">IF(H$2=$F37,17.5,H36+0.25)</f>
        <v>21.75</v>
      </c>
      <c r="I37" s="72">
        <f t="shared" si="7"/>
        <v>23.75</v>
      </c>
      <c r="J37" s="72">
        <f t="shared" si="7"/>
        <v>22.75</v>
      </c>
      <c r="K37" s="72">
        <f t="shared" si="7"/>
        <v>17.5</v>
      </c>
      <c r="L37" s="72">
        <f t="shared" si="7"/>
        <v>38.5</v>
      </c>
      <c r="M37" s="72">
        <f t="shared" si="7"/>
        <v>39</v>
      </c>
      <c r="N37" s="72">
        <f t="shared" si="7"/>
        <v>23.25</v>
      </c>
      <c r="O37" s="72">
        <f t="shared" si="7"/>
        <v>18</v>
      </c>
      <c r="P37" s="72">
        <f t="shared" si="7"/>
        <v>24.25</v>
      </c>
      <c r="Q37" s="72">
        <f t="shared" si="7"/>
        <v>19.25</v>
      </c>
      <c r="R37" s="72">
        <f t="shared" si="7"/>
        <v>25.5</v>
      </c>
      <c r="S37" s="72">
        <f t="shared" si="7"/>
        <v>32.5</v>
      </c>
      <c r="T37" s="72">
        <f t="shared" si="7"/>
        <v>30.25</v>
      </c>
      <c r="U37" s="72">
        <f t="shared" si="7"/>
        <v>30.5</v>
      </c>
      <c r="V37" s="72">
        <f t="shared" si="7"/>
        <v>34.5</v>
      </c>
      <c r="W37" s="72">
        <f t="shared" si="6"/>
        <v>29.5</v>
      </c>
      <c r="X37" s="72">
        <f t="shared" si="5"/>
        <v>27.25</v>
      </c>
      <c r="Y37" s="72">
        <f t="shared" si="5"/>
        <v>33.5</v>
      </c>
      <c r="Z37" s="72">
        <f t="shared" si="5"/>
        <v>29</v>
      </c>
      <c r="AA37" s="72">
        <f t="shared" si="5"/>
        <v>28.75</v>
      </c>
      <c r="AB37" s="72">
        <f t="shared" si="5"/>
        <v>28.5</v>
      </c>
      <c r="AC37" s="72">
        <f t="shared" si="5"/>
        <v>36.75</v>
      </c>
    </row>
    <row r="38" spans="1:29">
      <c r="B38" s="46">
        <f t="shared" si="3"/>
        <v>8.5</v>
      </c>
      <c r="D38" s="48" t="s">
        <v>5</v>
      </c>
      <c r="H38" s="72">
        <f t="shared" si="7"/>
        <v>22</v>
      </c>
      <c r="I38" s="72">
        <f t="shared" si="7"/>
        <v>24</v>
      </c>
      <c r="J38" s="72">
        <f t="shared" si="7"/>
        <v>23</v>
      </c>
      <c r="K38" s="72">
        <f t="shared" si="7"/>
        <v>17.75</v>
      </c>
      <c r="L38" s="72">
        <f t="shared" si="7"/>
        <v>38.75</v>
      </c>
      <c r="M38" s="72">
        <f t="shared" si="7"/>
        <v>39.25</v>
      </c>
      <c r="N38" s="72">
        <f t="shared" si="7"/>
        <v>23.5</v>
      </c>
      <c r="O38" s="72">
        <f t="shared" si="7"/>
        <v>18.25</v>
      </c>
      <c r="P38" s="72">
        <f t="shared" si="7"/>
        <v>24.5</v>
      </c>
      <c r="Q38" s="72">
        <f t="shared" si="7"/>
        <v>19.5</v>
      </c>
      <c r="R38" s="72">
        <f t="shared" si="7"/>
        <v>25.75</v>
      </c>
      <c r="S38" s="72">
        <f t="shared" si="7"/>
        <v>32.75</v>
      </c>
      <c r="T38" s="72">
        <f t="shared" si="7"/>
        <v>30.5</v>
      </c>
      <c r="U38" s="72">
        <f t="shared" si="7"/>
        <v>30.75</v>
      </c>
      <c r="V38" s="72">
        <f t="shared" si="7"/>
        <v>34.75</v>
      </c>
      <c r="W38" s="72">
        <f t="shared" si="6"/>
        <v>29.75</v>
      </c>
      <c r="X38" s="72">
        <f t="shared" si="5"/>
        <v>27.5</v>
      </c>
      <c r="Y38" s="72">
        <f t="shared" si="5"/>
        <v>33.75</v>
      </c>
      <c r="Z38" s="72">
        <f t="shared" si="5"/>
        <v>29.25</v>
      </c>
      <c r="AA38" s="72">
        <f t="shared" si="5"/>
        <v>29</v>
      </c>
      <c r="AB38" s="72">
        <f t="shared" si="5"/>
        <v>28.75</v>
      </c>
      <c r="AC38" s="72">
        <f t="shared" si="5"/>
        <v>37</v>
      </c>
    </row>
    <row r="39" spans="1:29">
      <c r="B39" s="46">
        <f t="shared" si="3"/>
        <v>8.75</v>
      </c>
      <c r="D39" s="48" t="s">
        <v>6</v>
      </c>
      <c r="F39" s="48" t="s">
        <v>123</v>
      </c>
      <c r="H39" s="72">
        <f t="shared" si="7"/>
        <v>22.25</v>
      </c>
      <c r="I39" s="72">
        <f t="shared" si="7"/>
        <v>24.25</v>
      </c>
      <c r="J39" s="72">
        <f t="shared" si="7"/>
        <v>23.25</v>
      </c>
      <c r="K39" s="72">
        <f t="shared" si="7"/>
        <v>18</v>
      </c>
      <c r="L39" s="72">
        <f t="shared" si="7"/>
        <v>39</v>
      </c>
      <c r="M39" s="72">
        <f t="shared" si="7"/>
        <v>17.5</v>
      </c>
      <c r="N39" s="72">
        <f t="shared" si="7"/>
        <v>23.75</v>
      </c>
      <c r="O39" s="72">
        <f t="shared" si="7"/>
        <v>18.5</v>
      </c>
      <c r="P39" s="72">
        <f t="shared" si="7"/>
        <v>24.75</v>
      </c>
      <c r="Q39" s="72">
        <f t="shared" si="7"/>
        <v>19.75</v>
      </c>
      <c r="R39" s="72">
        <f t="shared" si="7"/>
        <v>26</v>
      </c>
      <c r="S39" s="72">
        <f t="shared" si="7"/>
        <v>33</v>
      </c>
      <c r="T39" s="72">
        <f t="shared" si="7"/>
        <v>30.75</v>
      </c>
      <c r="U39" s="72">
        <f t="shared" si="7"/>
        <v>31</v>
      </c>
      <c r="V39" s="72">
        <f t="shared" si="7"/>
        <v>35</v>
      </c>
      <c r="W39" s="72">
        <f t="shared" si="6"/>
        <v>30</v>
      </c>
      <c r="X39" s="72">
        <f t="shared" si="5"/>
        <v>27.75</v>
      </c>
      <c r="Y39" s="72">
        <f t="shared" si="5"/>
        <v>34</v>
      </c>
      <c r="Z39" s="72">
        <f t="shared" si="5"/>
        <v>29.5</v>
      </c>
      <c r="AA39" s="72">
        <f t="shared" si="5"/>
        <v>29.25</v>
      </c>
      <c r="AB39" s="72">
        <f t="shared" si="5"/>
        <v>29</v>
      </c>
      <c r="AC39" s="72">
        <f t="shared" si="5"/>
        <v>37.25</v>
      </c>
    </row>
    <row r="40" spans="1:29">
      <c r="B40" s="46">
        <f t="shared" si="3"/>
        <v>9</v>
      </c>
      <c r="D40" s="48" t="s">
        <v>6</v>
      </c>
      <c r="H40" s="72">
        <f t="shared" si="7"/>
        <v>22.5</v>
      </c>
      <c r="I40" s="72">
        <f t="shared" si="7"/>
        <v>24.5</v>
      </c>
      <c r="J40" s="72">
        <f t="shared" si="7"/>
        <v>23.5</v>
      </c>
      <c r="K40" s="72">
        <f t="shared" si="7"/>
        <v>18.25</v>
      </c>
      <c r="L40" s="72">
        <f t="shared" si="7"/>
        <v>39.25</v>
      </c>
      <c r="M40" s="72">
        <f t="shared" si="7"/>
        <v>17.75</v>
      </c>
      <c r="N40" s="72">
        <f t="shared" si="7"/>
        <v>24</v>
      </c>
      <c r="O40" s="72">
        <f t="shared" si="7"/>
        <v>18.75</v>
      </c>
      <c r="P40" s="72">
        <f t="shared" si="7"/>
        <v>25</v>
      </c>
      <c r="Q40" s="72">
        <f t="shared" si="7"/>
        <v>20</v>
      </c>
      <c r="R40" s="72">
        <f t="shared" si="7"/>
        <v>26.25</v>
      </c>
      <c r="S40" s="72">
        <f t="shared" si="7"/>
        <v>33.25</v>
      </c>
      <c r="T40" s="72">
        <f t="shared" si="7"/>
        <v>31</v>
      </c>
      <c r="U40" s="72">
        <f t="shared" si="7"/>
        <v>31.25</v>
      </c>
      <c r="V40" s="72">
        <f t="shared" si="7"/>
        <v>35.25</v>
      </c>
      <c r="W40" s="72">
        <f t="shared" si="6"/>
        <v>30.25</v>
      </c>
      <c r="X40" s="72">
        <f t="shared" si="5"/>
        <v>28</v>
      </c>
      <c r="Y40" s="72">
        <f t="shared" si="5"/>
        <v>34.25</v>
      </c>
      <c r="Z40" s="72">
        <f t="shared" si="5"/>
        <v>29.75</v>
      </c>
      <c r="AA40" s="72">
        <f t="shared" si="5"/>
        <v>29.5</v>
      </c>
      <c r="AB40" s="72">
        <f t="shared" si="5"/>
        <v>29.25</v>
      </c>
      <c r="AC40" s="72">
        <f t="shared" si="5"/>
        <v>37.5</v>
      </c>
    </row>
    <row r="41" spans="1:29">
      <c r="A41" s="48" t="s">
        <v>81</v>
      </c>
      <c r="B41" s="46">
        <f t="shared" si="3"/>
        <v>9.25</v>
      </c>
      <c r="D41" s="48" t="s">
        <v>6</v>
      </c>
      <c r="F41" s="48" t="s">
        <v>135</v>
      </c>
      <c r="H41" s="72">
        <f t="shared" si="7"/>
        <v>22.75</v>
      </c>
      <c r="I41" s="72">
        <f t="shared" si="7"/>
        <v>24.75</v>
      </c>
      <c r="J41" s="72">
        <f t="shared" si="7"/>
        <v>23.75</v>
      </c>
      <c r="K41" s="72">
        <f t="shared" si="7"/>
        <v>18.5</v>
      </c>
      <c r="L41" s="72">
        <f t="shared" si="7"/>
        <v>17.5</v>
      </c>
      <c r="M41" s="72">
        <f t="shared" si="7"/>
        <v>18</v>
      </c>
      <c r="N41" s="72">
        <f t="shared" si="7"/>
        <v>24.25</v>
      </c>
      <c r="O41" s="72">
        <f t="shared" si="7"/>
        <v>19</v>
      </c>
      <c r="P41" s="72">
        <f t="shared" si="7"/>
        <v>25.25</v>
      </c>
      <c r="Q41" s="72">
        <f t="shared" si="7"/>
        <v>20.25</v>
      </c>
      <c r="R41" s="72">
        <f t="shared" si="7"/>
        <v>26.5</v>
      </c>
      <c r="S41" s="72">
        <f t="shared" si="7"/>
        <v>33.5</v>
      </c>
      <c r="T41" s="72">
        <f t="shared" si="7"/>
        <v>31.25</v>
      </c>
      <c r="U41" s="72">
        <f t="shared" si="7"/>
        <v>31.5</v>
      </c>
      <c r="V41" s="72">
        <f t="shared" si="7"/>
        <v>35.5</v>
      </c>
      <c r="W41" s="72">
        <f t="shared" si="6"/>
        <v>30.5</v>
      </c>
      <c r="X41" s="72">
        <f t="shared" si="5"/>
        <v>28.25</v>
      </c>
      <c r="Y41" s="72">
        <f t="shared" si="5"/>
        <v>34.5</v>
      </c>
      <c r="Z41" s="72">
        <f t="shared" si="5"/>
        <v>30</v>
      </c>
      <c r="AA41" s="72">
        <f t="shared" si="5"/>
        <v>29.75</v>
      </c>
      <c r="AB41" s="72">
        <f t="shared" si="5"/>
        <v>29.5</v>
      </c>
      <c r="AC41" s="72">
        <f t="shared" si="5"/>
        <v>37.75</v>
      </c>
    </row>
    <row r="42" spans="1:29">
      <c r="B42" s="46">
        <f t="shared" si="3"/>
        <v>9.5</v>
      </c>
      <c r="D42" s="48" t="s">
        <v>6</v>
      </c>
      <c r="H42" s="72">
        <f t="shared" si="7"/>
        <v>23</v>
      </c>
      <c r="I42" s="72">
        <f t="shared" si="7"/>
        <v>25</v>
      </c>
      <c r="J42" s="72">
        <f t="shared" si="7"/>
        <v>24</v>
      </c>
      <c r="K42" s="72">
        <f t="shared" si="7"/>
        <v>18.75</v>
      </c>
      <c r="L42" s="72">
        <f t="shared" si="7"/>
        <v>17.75</v>
      </c>
      <c r="M42" s="72">
        <f t="shared" si="7"/>
        <v>18.25</v>
      </c>
      <c r="N42" s="72">
        <f t="shared" si="7"/>
        <v>24.5</v>
      </c>
      <c r="O42" s="72">
        <f t="shared" si="7"/>
        <v>19.25</v>
      </c>
      <c r="P42" s="72">
        <f t="shared" si="7"/>
        <v>25.5</v>
      </c>
      <c r="Q42" s="72">
        <f t="shared" si="7"/>
        <v>20.5</v>
      </c>
      <c r="R42" s="72">
        <f t="shared" si="7"/>
        <v>26.75</v>
      </c>
      <c r="S42" s="72">
        <f t="shared" si="7"/>
        <v>33.75</v>
      </c>
      <c r="T42" s="72">
        <f t="shared" si="7"/>
        <v>31.5</v>
      </c>
      <c r="U42" s="72">
        <f t="shared" si="7"/>
        <v>31.75</v>
      </c>
      <c r="V42" s="72">
        <f t="shared" si="7"/>
        <v>35.75</v>
      </c>
      <c r="W42" s="72">
        <f t="shared" si="6"/>
        <v>30.75</v>
      </c>
      <c r="X42" s="72">
        <f t="shared" si="5"/>
        <v>28.5</v>
      </c>
      <c r="Y42" s="72">
        <f t="shared" si="5"/>
        <v>34.75</v>
      </c>
      <c r="Z42" s="72">
        <f t="shared" si="5"/>
        <v>30.25</v>
      </c>
      <c r="AA42" s="72">
        <f t="shared" si="5"/>
        <v>30</v>
      </c>
      <c r="AB42" s="72">
        <f t="shared" si="5"/>
        <v>29.75</v>
      </c>
      <c r="AC42" s="72">
        <f t="shared" si="5"/>
        <v>38</v>
      </c>
    </row>
    <row r="43" spans="1:29">
      <c r="B43" s="46">
        <f t="shared" si="3"/>
        <v>9.75</v>
      </c>
      <c r="D43" s="48" t="s">
        <v>4</v>
      </c>
      <c r="H43" s="72">
        <f t="shared" si="7"/>
        <v>23.25</v>
      </c>
      <c r="I43" s="72">
        <f t="shared" si="7"/>
        <v>25.25</v>
      </c>
      <c r="J43" s="72">
        <f t="shared" si="7"/>
        <v>24.25</v>
      </c>
      <c r="K43" s="72">
        <f t="shared" si="7"/>
        <v>19</v>
      </c>
      <c r="L43" s="72">
        <f t="shared" si="7"/>
        <v>18</v>
      </c>
      <c r="M43" s="72">
        <f t="shared" si="7"/>
        <v>18.5</v>
      </c>
      <c r="N43" s="72">
        <f t="shared" si="7"/>
        <v>24.75</v>
      </c>
      <c r="O43" s="72">
        <f t="shared" si="7"/>
        <v>19.5</v>
      </c>
      <c r="P43" s="72">
        <f t="shared" si="7"/>
        <v>25.75</v>
      </c>
      <c r="Q43" s="72">
        <f t="shared" si="7"/>
        <v>20.75</v>
      </c>
      <c r="R43" s="72">
        <f t="shared" si="7"/>
        <v>27</v>
      </c>
      <c r="S43" s="72">
        <f t="shared" si="7"/>
        <v>34</v>
      </c>
      <c r="T43" s="72">
        <f t="shared" si="7"/>
        <v>31.75</v>
      </c>
      <c r="U43" s="72">
        <f t="shared" si="7"/>
        <v>32</v>
      </c>
      <c r="V43" s="72">
        <f t="shared" si="7"/>
        <v>36</v>
      </c>
      <c r="W43" s="72">
        <f t="shared" si="6"/>
        <v>31</v>
      </c>
      <c r="X43" s="72">
        <f t="shared" si="5"/>
        <v>28.75</v>
      </c>
      <c r="Y43" s="72">
        <f t="shared" si="5"/>
        <v>35</v>
      </c>
      <c r="Z43" s="72">
        <f t="shared" si="5"/>
        <v>30.5</v>
      </c>
      <c r="AA43" s="72">
        <f t="shared" si="5"/>
        <v>30.25</v>
      </c>
      <c r="AB43" s="72">
        <f t="shared" si="5"/>
        <v>30</v>
      </c>
      <c r="AC43" s="72">
        <f t="shared" si="5"/>
        <v>38.25</v>
      </c>
    </row>
    <row r="44" spans="1:29">
      <c r="B44" s="46">
        <f t="shared" si="3"/>
        <v>10</v>
      </c>
      <c r="D44" s="48" t="s">
        <v>4</v>
      </c>
      <c r="H44" s="72">
        <f t="shared" si="7"/>
        <v>23.5</v>
      </c>
      <c r="I44" s="72">
        <f t="shared" si="7"/>
        <v>25.5</v>
      </c>
      <c r="J44" s="72">
        <f t="shared" si="7"/>
        <v>24.5</v>
      </c>
      <c r="K44" s="72">
        <f t="shared" si="7"/>
        <v>19.25</v>
      </c>
      <c r="L44" s="72">
        <f t="shared" si="7"/>
        <v>18.25</v>
      </c>
      <c r="M44" s="72">
        <f t="shared" si="7"/>
        <v>18.75</v>
      </c>
      <c r="N44" s="72">
        <f t="shared" si="7"/>
        <v>25</v>
      </c>
      <c r="O44" s="72">
        <f t="shared" si="7"/>
        <v>19.75</v>
      </c>
      <c r="P44" s="72">
        <f t="shared" si="7"/>
        <v>26</v>
      </c>
      <c r="Q44" s="72">
        <f t="shared" si="7"/>
        <v>21</v>
      </c>
      <c r="R44" s="72">
        <f t="shared" si="7"/>
        <v>27.25</v>
      </c>
      <c r="S44" s="72">
        <f t="shared" si="7"/>
        <v>34.25</v>
      </c>
      <c r="T44" s="72">
        <f t="shared" si="7"/>
        <v>32</v>
      </c>
      <c r="U44" s="72">
        <f t="shared" si="7"/>
        <v>32.25</v>
      </c>
      <c r="V44" s="72">
        <f t="shared" si="7"/>
        <v>36.25</v>
      </c>
      <c r="W44" s="72">
        <f t="shared" si="6"/>
        <v>31.25</v>
      </c>
      <c r="X44" s="72">
        <f t="shared" si="5"/>
        <v>29</v>
      </c>
      <c r="Y44" s="72">
        <f t="shared" si="5"/>
        <v>35.25</v>
      </c>
      <c r="Z44" s="72">
        <f t="shared" si="5"/>
        <v>30.75</v>
      </c>
      <c r="AA44" s="72">
        <f t="shared" si="5"/>
        <v>30.5</v>
      </c>
      <c r="AB44" s="72">
        <f t="shared" si="5"/>
        <v>30.25</v>
      </c>
      <c r="AC44" s="72">
        <f t="shared" si="5"/>
        <v>38.5</v>
      </c>
    </row>
    <row r="45" spans="1:29">
      <c r="A45" s="48" t="s">
        <v>82</v>
      </c>
      <c r="B45" s="46">
        <f t="shared" si="3"/>
        <v>10.25</v>
      </c>
      <c r="D45" s="48" t="s">
        <v>4</v>
      </c>
      <c r="F45" s="48"/>
      <c r="H45" s="72">
        <f t="shared" si="7"/>
        <v>23.75</v>
      </c>
      <c r="I45" s="72">
        <f t="shared" si="7"/>
        <v>25.75</v>
      </c>
      <c r="J45" s="72">
        <f t="shared" si="7"/>
        <v>24.75</v>
      </c>
      <c r="K45" s="72">
        <f t="shared" si="7"/>
        <v>19.5</v>
      </c>
      <c r="L45" s="72">
        <f t="shared" si="7"/>
        <v>18.5</v>
      </c>
      <c r="M45" s="72">
        <f t="shared" si="7"/>
        <v>19</v>
      </c>
      <c r="N45" s="72">
        <f t="shared" si="7"/>
        <v>25.25</v>
      </c>
      <c r="O45" s="72">
        <f t="shared" si="7"/>
        <v>20</v>
      </c>
      <c r="P45" s="72">
        <f t="shared" si="7"/>
        <v>26.25</v>
      </c>
      <c r="Q45" s="72">
        <f t="shared" si="7"/>
        <v>21.25</v>
      </c>
      <c r="R45" s="72">
        <f t="shared" si="7"/>
        <v>27.5</v>
      </c>
      <c r="S45" s="72">
        <f t="shared" si="7"/>
        <v>34.5</v>
      </c>
      <c r="T45" s="72">
        <f t="shared" si="7"/>
        <v>32.25</v>
      </c>
      <c r="U45" s="72">
        <f t="shared" si="7"/>
        <v>32.5</v>
      </c>
      <c r="V45" s="72">
        <f t="shared" si="7"/>
        <v>36.5</v>
      </c>
      <c r="W45" s="72">
        <f t="shared" si="6"/>
        <v>31.5</v>
      </c>
      <c r="X45" s="72">
        <f t="shared" si="5"/>
        <v>29.25</v>
      </c>
      <c r="Y45" s="72">
        <f t="shared" si="5"/>
        <v>35.5</v>
      </c>
      <c r="Z45" s="72">
        <f t="shared" si="5"/>
        <v>31</v>
      </c>
      <c r="AA45" s="72">
        <f t="shared" si="5"/>
        <v>30.75</v>
      </c>
      <c r="AB45" s="72">
        <f t="shared" si="5"/>
        <v>30.5</v>
      </c>
      <c r="AC45" s="72">
        <f t="shared" si="5"/>
        <v>38.75</v>
      </c>
    </row>
    <row r="46" spans="1:29">
      <c r="B46" s="46">
        <f t="shared" si="3"/>
        <v>10.5</v>
      </c>
      <c r="D46" s="48" t="s">
        <v>4</v>
      </c>
      <c r="H46" s="72">
        <f t="shared" si="7"/>
        <v>24</v>
      </c>
      <c r="I46" s="72">
        <f t="shared" si="7"/>
        <v>26</v>
      </c>
      <c r="J46" s="72">
        <f t="shared" si="7"/>
        <v>25</v>
      </c>
      <c r="K46" s="72">
        <f t="shared" si="7"/>
        <v>19.75</v>
      </c>
      <c r="L46" s="72">
        <f t="shared" si="7"/>
        <v>18.75</v>
      </c>
      <c r="M46" s="72">
        <f t="shared" si="7"/>
        <v>19.25</v>
      </c>
      <c r="N46" s="72">
        <f t="shared" si="7"/>
        <v>25.5</v>
      </c>
      <c r="O46" s="72">
        <f t="shared" si="7"/>
        <v>20.25</v>
      </c>
      <c r="P46" s="72">
        <f t="shared" si="7"/>
        <v>26.5</v>
      </c>
      <c r="Q46" s="72">
        <f t="shared" si="7"/>
        <v>21.5</v>
      </c>
      <c r="R46" s="72">
        <f t="shared" si="7"/>
        <v>27.75</v>
      </c>
      <c r="S46" s="72">
        <f t="shared" si="7"/>
        <v>34.75</v>
      </c>
      <c r="T46" s="72">
        <f t="shared" si="7"/>
        <v>32.5</v>
      </c>
      <c r="U46" s="72">
        <f t="shared" si="7"/>
        <v>32.75</v>
      </c>
      <c r="V46" s="72">
        <f t="shared" si="7"/>
        <v>36.75</v>
      </c>
      <c r="W46" s="72">
        <f t="shared" si="6"/>
        <v>31.75</v>
      </c>
      <c r="X46" s="72">
        <f t="shared" si="5"/>
        <v>29.5</v>
      </c>
      <c r="Y46" s="72">
        <f t="shared" si="5"/>
        <v>35.75</v>
      </c>
      <c r="Z46" s="72">
        <f t="shared" si="5"/>
        <v>31.25</v>
      </c>
      <c r="AA46" s="72">
        <f t="shared" si="5"/>
        <v>31</v>
      </c>
      <c r="AB46" s="72">
        <f t="shared" si="5"/>
        <v>30.75</v>
      </c>
      <c r="AC46" s="72">
        <f t="shared" si="5"/>
        <v>39</v>
      </c>
    </row>
    <row r="47" spans="1:29">
      <c r="B47" s="46">
        <f t="shared" si="3"/>
        <v>10.75</v>
      </c>
      <c r="D47" s="48" t="s">
        <v>4</v>
      </c>
      <c r="H47" s="72">
        <f t="shared" si="7"/>
        <v>24.25</v>
      </c>
      <c r="I47" s="72">
        <f t="shared" si="7"/>
        <v>26.25</v>
      </c>
      <c r="J47" s="72">
        <f t="shared" si="7"/>
        <v>25.25</v>
      </c>
      <c r="K47" s="72">
        <f t="shared" si="7"/>
        <v>20</v>
      </c>
      <c r="L47" s="72">
        <f t="shared" si="7"/>
        <v>19</v>
      </c>
      <c r="M47" s="72">
        <f t="shared" si="7"/>
        <v>19.5</v>
      </c>
      <c r="N47" s="72">
        <f t="shared" si="7"/>
        <v>25.75</v>
      </c>
      <c r="O47" s="72">
        <f t="shared" si="7"/>
        <v>20.5</v>
      </c>
      <c r="P47" s="72">
        <f t="shared" si="7"/>
        <v>26.75</v>
      </c>
      <c r="Q47" s="72">
        <f t="shared" si="7"/>
        <v>21.75</v>
      </c>
      <c r="R47" s="72">
        <f t="shared" si="7"/>
        <v>28</v>
      </c>
      <c r="S47" s="72">
        <f t="shared" si="7"/>
        <v>35</v>
      </c>
      <c r="T47" s="72">
        <f t="shared" si="7"/>
        <v>32.75</v>
      </c>
      <c r="U47" s="72">
        <f t="shared" si="7"/>
        <v>33</v>
      </c>
      <c r="V47" s="72">
        <f t="shared" si="7"/>
        <v>37</v>
      </c>
      <c r="W47" s="72">
        <f t="shared" si="6"/>
        <v>32</v>
      </c>
      <c r="X47" s="72">
        <f t="shared" si="5"/>
        <v>29.75</v>
      </c>
      <c r="Y47" s="72">
        <f t="shared" si="5"/>
        <v>36</v>
      </c>
      <c r="Z47" s="72">
        <f t="shared" si="5"/>
        <v>31.5</v>
      </c>
      <c r="AA47" s="72">
        <f t="shared" si="5"/>
        <v>31.25</v>
      </c>
      <c r="AB47" s="72">
        <f t="shared" si="5"/>
        <v>31</v>
      </c>
      <c r="AC47" s="72">
        <f t="shared" si="5"/>
        <v>39.25</v>
      </c>
    </row>
    <row r="48" spans="1:29">
      <c r="B48" s="46">
        <f t="shared" si="3"/>
        <v>11</v>
      </c>
      <c r="D48" s="48" t="s">
        <v>75</v>
      </c>
      <c r="F48" s="48" t="s">
        <v>127</v>
      </c>
      <c r="H48" s="72">
        <f t="shared" si="7"/>
        <v>24.5</v>
      </c>
      <c r="I48" s="72">
        <f t="shared" si="7"/>
        <v>26.5</v>
      </c>
      <c r="J48" s="72">
        <f t="shared" si="7"/>
        <v>25.5</v>
      </c>
      <c r="K48" s="72">
        <f t="shared" si="7"/>
        <v>20.25</v>
      </c>
      <c r="L48" s="72">
        <f t="shared" si="7"/>
        <v>19.25</v>
      </c>
      <c r="M48" s="72">
        <f t="shared" si="7"/>
        <v>19.75</v>
      </c>
      <c r="N48" s="72">
        <f t="shared" si="7"/>
        <v>26</v>
      </c>
      <c r="O48" s="72">
        <f t="shared" si="7"/>
        <v>20.75</v>
      </c>
      <c r="P48" s="72">
        <f t="shared" si="7"/>
        <v>27</v>
      </c>
      <c r="Q48" s="72">
        <f t="shared" si="7"/>
        <v>22</v>
      </c>
      <c r="R48" s="72">
        <f t="shared" si="7"/>
        <v>28.25</v>
      </c>
      <c r="S48" s="72">
        <f t="shared" si="7"/>
        <v>35.25</v>
      </c>
      <c r="T48" s="72">
        <f t="shared" si="7"/>
        <v>33</v>
      </c>
      <c r="U48" s="72">
        <f t="shared" si="7"/>
        <v>33.25</v>
      </c>
      <c r="V48" s="72">
        <f t="shared" si="7"/>
        <v>37.25</v>
      </c>
      <c r="W48" s="72">
        <f t="shared" si="6"/>
        <v>32.25</v>
      </c>
      <c r="X48" s="72">
        <f t="shared" si="5"/>
        <v>30</v>
      </c>
      <c r="Y48" s="72">
        <f t="shared" si="5"/>
        <v>36.25</v>
      </c>
      <c r="Z48" s="72">
        <f t="shared" si="5"/>
        <v>31.75</v>
      </c>
      <c r="AA48" s="72">
        <f t="shared" si="5"/>
        <v>31.5</v>
      </c>
      <c r="AB48" s="72">
        <f t="shared" si="5"/>
        <v>31.25</v>
      </c>
      <c r="AC48" s="72">
        <f t="shared" si="5"/>
        <v>17.5</v>
      </c>
    </row>
    <row r="49" spans="1:29">
      <c r="A49" s="48" t="s">
        <v>83</v>
      </c>
      <c r="B49" s="46">
        <f t="shared" si="3"/>
        <v>11.25</v>
      </c>
      <c r="D49" s="48" t="s">
        <v>75</v>
      </c>
      <c r="F49" s="48"/>
      <c r="H49" s="72">
        <f t="shared" si="7"/>
        <v>24.75</v>
      </c>
      <c r="I49" s="72">
        <f t="shared" si="7"/>
        <v>26.75</v>
      </c>
      <c r="J49" s="72">
        <f t="shared" si="7"/>
        <v>25.75</v>
      </c>
      <c r="K49" s="72">
        <f t="shared" si="7"/>
        <v>20.5</v>
      </c>
      <c r="L49" s="72">
        <f t="shared" si="7"/>
        <v>19.5</v>
      </c>
      <c r="M49" s="72">
        <f t="shared" si="7"/>
        <v>20</v>
      </c>
      <c r="N49" s="72">
        <f t="shared" si="7"/>
        <v>26.25</v>
      </c>
      <c r="O49" s="72">
        <f t="shared" si="7"/>
        <v>21</v>
      </c>
      <c r="P49" s="72">
        <f t="shared" si="7"/>
        <v>27.25</v>
      </c>
      <c r="Q49" s="72">
        <f t="shared" si="7"/>
        <v>22.25</v>
      </c>
      <c r="R49" s="72">
        <f t="shared" si="7"/>
        <v>28.5</v>
      </c>
      <c r="S49" s="72">
        <f t="shared" si="7"/>
        <v>35.5</v>
      </c>
      <c r="T49" s="72">
        <f t="shared" si="7"/>
        <v>33.25</v>
      </c>
      <c r="U49" s="72">
        <f t="shared" si="7"/>
        <v>33.5</v>
      </c>
      <c r="V49" s="72">
        <f t="shared" si="7"/>
        <v>37.5</v>
      </c>
      <c r="W49" s="72">
        <f t="shared" si="6"/>
        <v>32.5</v>
      </c>
      <c r="X49" s="72">
        <f t="shared" si="5"/>
        <v>30.25</v>
      </c>
      <c r="Y49" s="72">
        <f t="shared" si="5"/>
        <v>36.5</v>
      </c>
      <c r="Z49" s="72">
        <f t="shared" si="5"/>
        <v>32</v>
      </c>
      <c r="AA49" s="72">
        <f t="shared" si="5"/>
        <v>31.75</v>
      </c>
      <c r="AB49" s="72">
        <f t="shared" si="5"/>
        <v>31.5</v>
      </c>
      <c r="AC49" s="72">
        <f t="shared" si="5"/>
        <v>17.75</v>
      </c>
    </row>
    <row r="50" spans="1:29">
      <c r="B50" s="46">
        <f t="shared" si="3"/>
        <v>11.5</v>
      </c>
      <c r="D50" s="48" t="s">
        <v>75</v>
      </c>
      <c r="F50" s="48" t="s">
        <v>136</v>
      </c>
      <c r="H50" s="72">
        <f t="shared" si="7"/>
        <v>25</v>
      </c>
      <c r="I50" s="72">
        <f t="shared" si="7"/>
        <v>27</v>
      </c>
      <c r="J50" s="72">
        <f t="shared" si="7"/>
        <v>26</v>
      </c>
      <c r="K50" s="72">
        <f t="shared" si="7"/>
        <v>20.75</v>
      </c>
      <c r="L50" s="72">
        <f t="shared" si="7"/>
        <v>19.75</v>
      </c>
      <c r="M50" s="72">
        <f t="shared" si="7"/>
        <v>20.25</v>
      </c>
      <c r="N50" s="72">
        <f t="shared" si="7"/>
        <v>26.5</v>
      </c>
      <c r="O50" s="72">
        <f t="shared" si="7"/>
        <v>21.25</v>
      </c>
      <c r="P50" s="72">
        <f t="shared" si="7"/>
        <v>27.5</v>
      </c>
      <c r="Q50" s="72">
        <f t="shared" si="7"/>
        <v>22.5</v>
      </c>
      <c r="R50" s="72">
        <f t="shared" si="7"/>
        <v>28.75</v>
      </c>
      <c r="S50" s="72">
        <f t="shared" si="7"/>
        <v>35.75</v>
      </c>
      <c r="T50" s="72">
        <f t="shared" si="7"/>
        <v>33.5</v>
      </c>
      <c r="U50" s="72">
        <f t="shared" si="7"/>
        <v>33.75</v>
      </c>
      <c r="V50" s="72">
        <f t="shared" si="7"/>
        <v>37.75</v>
      </c>
      <c r="W50" s="72">
        <f t="shared" si="6"/>
        <v>32.75</v>
      </c>
      <c r="X50" s="72">
        <f t="shared" si="5"/>
        <v>30.5</v>
      </c>
      <c r="Y50" s="72">
        <f t="shared" si="5"/>
        <v>36.75</v>
      </c>
      <c r="Z50" s="72">
        <f t="shared" si="5"/>
        <v>32.25</v>
      </c>
      <c r="AA50" s="72">
        <f t="shared" si="5"/>
        <v>17.5</v>
      </c>
      <c r="AB50" s="72">
        <f t="shared" si="5"/>
        <v>31.75</v>
      </c>
      <c r="AC50" s="72">
        <f t="shared" si="5"/>
        <v>18</v>
      </c>
    </row>
    <row r="51" spans="1:29">
      <c r="B51" s="46">
        <f t="shared" si="3"/>
        <v>11.75</v>
      </c>
      <c r="D51" s="48" t="s">
        <v>75</v>
      </c>
      <c r="H51" s="72">
        <f t="shared" si="7"/>
        <v>25.25</v>
      </c>
      <c r="I51" s="72">
        <f t="shared" si="7"/>
        <v>27.25</v>
      </c>
      <c r="J51" s="72">
        <f t="shared" si="7"/>
        <v>26.25</v>
      </c>
      <c r="K51" s="72">
        <f t="shared" si="7"/>
        <v>21</v>
      </c>
      <c r="L51" s="72">
        <f t="shared" si="7"/>
        <v>20</v>
      </c>
      <c r="M51" s="72">
        <f t="shared" si="7"/>
        <v>20.5</v>
      </c>
      <c r="N51" s="72">
        <f t="shared" si="7"/>
        <v>26.75</v>
      </c>
      <c r="O51" s="72">
        <f t="shared" si="7"/>
        <v>21.5</v>
      </c>
      <c r="P51" s="72">
        <f t="shared" si="7"/>
        <v>27.75</v>
      </c>
      <c r="Q51" s="72">
        <f t="shared" si="7"/>
        <v>22.75</v>
      </c>
      <c r="R51" s="72">
        <f t="shared" si="7"/>
        <v>29</v>
      </c>
      <c r="S51" s="72">
        <f t="shared" si="7"/>
        <v>36</v>
      </c>
      <c r="T51" s="72">
        <f t="shared" si="7"/>
        <v>33.75</v>
      </c>
      <c r="U51" s="72">
        <f t="shared" si="7"/>
        <v>34</v>
      </c>
      <c r="V51" s="72">
        <f t="shared" si="7"/>
        <v>38</v>
      </c>
      <c r="W51" s="72">
        <f t="shared" si="6"/>
        <v>33</v>
      </c>
      <c r="X51" s="72">
        <f t="shared" si="5"/>
        <v>30.75</v>
      </c>
      <c r="Y51" s="72">
        <f t="shared" si="5"/>
        <v>37</v>
      </c>
      <c r="Z51" s="72">
        <f t="shared" si="5"/>
        <v>32.5</v>
      </c>
      <c r="AA51" s="72">
        <f t="shared" si="5"/>
        <v>17.75</v>
      </c>
      <c r="AB51" s="72">
        <f t="shared" si="5"/>
        <v>32</v>
      </c>
      <c r="AC51" s="72">
        <f t="shared" si="5"/>
        <v>18.25</v>
      </c>
    </row>
    <row r="52" spans="1:29">
      <c r="B52" s="46">
        <f t="shared" si="3"/>
        <v>12</v>
      </c>
      <c r="D52" s="48" t="s">
        <v>76</v>
      </c>
      <c r="F52" s="48" t="s">
        <v>137</v>
      </c>
      <c r="H52" s="72">
        <f t="shared" si="7"/>
        <v>25.5</v>
      </c>
      <c r="I52" s="72">
        <f t="shared" si="7"/>
        <v>27.5</v>
      </c>
      <c r="J52" s="72">
        <f t="shared" si="7"/>
        <v>26.5</v>
      </c>
      <c r="K52" s="72">
        <f t="shared" si="7"/>
        <v>21.25</v>
      </c>
      <c r="L52" s="72">
        <f t="shared" si="7"/>
        <v>20.25</v>
      </c>
      <c r="M52" s="72">
        <f t="shared" si="7"/>
        <v>20.75</v>
      </c>
      <c r="N52" s="72">
        <f t="shared" si="7"/>
        <v>27</v>
      </c>
      <c r="O52" s="72">
        <f t="shared" si="7"/>
        <v>21.75</v>
      </c>
      <c r="P52" s="72">
        <f t="shared" si="7"/>
        <v>28</v>
      </c>
      <c r="Q52" s="72">
        <f t="shared" si="7"/>
        <v>23</v>
      </c>
      <c r="R52" s="72">
        <f t="shared" si="7"/>
        <v>29.25</v>
      </c>
      <c r="S52" s="72">
        <f t="shared" si="7"/>
        <v>36.25</v>
      </c>
      <c r="T52" s="72">
        <f t="shared" si="7"/>
        <v>34</v>
      </c>
      <c r="U52" s="72">
        <f t="shared" si="7"/>
        <v>34.25</v>
      </c>
      <c r="V52" s="72">
        <f t="shared" si="7"/>
        <v>38.25</v>
      </c>
      <c r="W52" s="72">
        <f t="shared" si="6"/>
        <v>33.25</v>
      </c>
      <c r="X52" s="72">
        <f t="shared" si="5"/>
        <v>31</v>
      </c>
      <c r="Y52" s="72">
        <f t="shared" si="5"/>
        <v>37.25</v>
      </c>
      <c r="Z52" s="72">
        <f t="shared" si="5"/>
        <v>17.5</v>
      </c>
      <c r="AA52" s="72">
        <f t="shared" si="5"/>
        <v>18</v>
      </c>
      <c r="AB52" s="72">
        <f t="shared" si="5"/>
        <v>32.25</v>
      </c>
      <c r="AC52" s="72">
        <f t="shared" si="5"/>
        <v>18.5</v>
      </c>
    </row>
    <row r="53" spans="1:29">
      <c r="A53" s="48" t="s">
        <v>84</v>
      </c>
      <c r="B53" s="46">
        <f t="shared" si="3"/>
        <v>12.25</v>
      </c>
      <c r="D53" s="48" t="s">
        <v>76</v>
      </c>
      <c r="F53" s="48"/>
      <c r="H53" s="72">
        <f t="shared" si="7"/>
        <v>25.75</v>
      </c>
      <c r="I53" s="72">
        <f t="shared" si="7"/>
        <v>27.75</v>
      </c>
      <c r="J53" s="72">
        <f t="shared" si="7"/>
        <v>26.75</v>
      </c>
      <c r="K53" s="72">
        <f t="shared" si="7"/>
        <v>21.5</v>
      </c>
      <c r="L53" s="72">
        <f t="shared" si="7"/>
        <v>20.5</v>
      </c>
      <c r="M53" s="72">
        <f t="shared" si="7"/>
        <v>21</v>
      </c>
      <c r="N53" s="72">
        <f t="shared" si="7"/>
        <v>27.25</v>
      </c>
      <c r="O53" s="72">
        <f t="shared" si="7"/>
        <v>22</v>
      </c>
      <c r="P53" s="72">
        <f t="shared" si="7"/>
        <v>28.25</v>
      </c>
      <c r="Q53" s="72">
        <f t="shared" si="7"/>
        <v>23.25</v>
      </c>
      <c r="R53" s="72">
        <f t="shared" si="7"/>
        <v>29.5</v>
      </c>
      <c r="S53" s="72">
        <f t="shared" si="7"/>
        <v>36.5</v>
      </c>
      <c r="T53" s="72">
        <f t="shared" si="7"/>
        <v>34.25</v>
      </c>
      <c r="U53" s="72">
        <f t="shared" si="7"/>
        <v>34.5</v>
      </c>
      <c r="V53" s="72">
        <f t="shared" si="7"/>
        <v>38.5</v>
      </c>
      <c r="W53" s="72">
        <f t="shared" si="6"/>
        <v>33.5</v>
      </c>
      <c r="X53" s="72">
        <f t="shared" si="5"/>
        <v>31.25</v>
      </c>
      <c r="Y53" s="72">
        <f t="shared" si="5"/>
        <v>37.5</v>
      </c>
      <c r="Z53" s="72">
        <f t="shared" si="5"/>
        <v>17.75</v>
      </c>
      <c r="AA53" s="72">
        <f t="shared" si="5"/>
        <v>18.25</v>
      </c>
      <c r="AB53" s="72">
        <f t="shared" si="5"/>
        <v>32.5</v>
      </c>
      <c r="AC53" s="72">
        <f t="shared" si="5"/>
        <v>18.75</v>
      </c>
    </row>
    <row r="54" spans="1:29">
      <c r="B54" s="46">
        <f t="shared" si="3"/>
        <v>12.5</v>
      </c>
      <c r="D54" s="48" t="s">
        <v>76</v>
      </c>
      <c r="H54" s="72">
        <f t="shared" ref="H54:V70" si="8">IF(H$2=$F54,17.5,H53+0.25)</f>
        <v>26</v>
      </c>
      <c r="I54" s="72">
        <f t="shared" si="8"/>
        <v>28</v>
      </c>
      <c r="J54" s="72">
        <f t="shared" si="8"/>
        <v>27</v>
      </c>
      <c r="K54" s="72">
        <f t="shared" si="8"/>
        <v>21.75</v>
      </c>
      <c r="L54" s="72">
        <f t="shared" si="8"/>
        <v>20.75</v>
      </c>
      <c r="M54" s="72">
        <f t="shared" si="8"/>
        <v>21.25</v>
      </c>
      <c r="N54" s="72">
        <f t="shared" si="8"/>
        <v>27.5</v>
      </c>
      <c r="O54" s="72">
        <f t="shared" si="8"/>
        <v>22.25</v>
      </c>
      <c r="P54" s="72">
        <f t="shared" si="8"/>
        <v>28.5</v>
      </c>
      <c r="Q54" s="72">
        <f t="shared" si="8"/>
        <v>23.5</v>
      </c>
      <c r="R54" s="72">
        <f t="shared" si="8"/>
        <v>29.75</v>
      </c>
      <c r="S54" s="72">
        <f t="shared" si="8"/>
        <v>36.75</v>
      </c>
      <c r="T54" s="72">
        <f t="shared" si="8"/>
        <v>34.5</v>
      </c>
      <c r="U54" s="72">
        <f t="shared" si="8"/>
        <v>34.75</v>
      </c>
      <c r="V54" s="72">
        <f t="shared" si="8"/>
        <v>38.75</v>
      </c>
      <c r="W54" s="72">
        <f t="shared" si="6"/>
        <v>33.75</v>
      </c>
      <c r="X54" s="72">
        <f t="shared" si="5"/>
        <v>31.5</v>
      </c>
      <c r="Y54" s="72">
        <f t="shared" si="5"/>
        <v>37.75</v>
      </c>
      <c r="Z54" s="72">
        <f t="shared" si="5"/>
        <v>18</v>
      </c>
      <c r="AA54" s="72">
        <f t="shared" si="5"/>
        <v>18.5</v>
      </c>
      <c r="AB54" s="72">
        <f t="shared" si="5"/>
        <v>32.75</v>
      </c>
      <c r="AC54" s="72">
        <f t="shared" si="5"/>
        <v>19</v>
      </c>
    </row>
    <row r="55" spans="1:29">
      <c r="B55" s="46">
        <f t="shared" si="3"/>
        <v>12.75</v>
      </c>
      <c r="D55" s="48" t="s">
        <v>76</v>
      </c>
      <c r="H55" s="72">
        <f t="shared" si="8"/>
        <v>26.25</v>
      </c>
      <c r="I55" s="72">
        <f t="shared" si="8"/>
        <v>28.25</v>
      </c>
      <c r="J55" s="72">
        <f t="shared" si="8"/>
        <v>27.25</v>
      </c>
      <c r="K55" s="72">
        <f t="shared" si="8"/>
        <v>22</v>
      </c>
      <c r="L55" s="72">
        <f t="shared" si="8"/>
        <v>21</v>
      </c>
      <c r="M55" s="72">
        <f t="shared" si="8"/>
        <v>21.5</v>
      </c>
      <c r="N55" s="72">
        <f t="shared" si="8"/>
        <v>27.75</v>
      </c>
      <c r="O55" s="72">
        <f t="shared" si="8"/>
        <v>22.5</v>
      </c>
      <c r="P55" s="72">
        <f t="shared" si="8"/>
        <v>28.75</v>
      </c>
      <c r="Q55" s="72">
        <f t="shared" si="8"/>
        <v>23.75</v>
      </c>
      <c r="R55" s="72">
        <f t="shared" si="8"/>
        <v>30</v>
      </c>
      <c r="S55" s="72">
        <f t="shared" si="8"/>
        <v>37</v>
      </c>
      <c r="T55" s="72">
        <f t="shared" si="8"/>
        <v>34.75</v>
      </c>
      <c r="U55" s="72">
        <f t="shared" si="8"/>
        <v>35</v>
      </c>
      <c r="V55" s="72">
        <f t="shared" si="8"/>
        <v>39</v>
      </c>
      <c r="W55" s="72">
        <f t="shared" si="6"/>
        <v>34</v>
      </c>
      <c r="X55" s="72">
        <f t="shared" si="5"/>
        <v>31.75</v>
      </c>
      <c r="Y55" s="72">
        <f t="shared" si="5"/>
        <v>38</v>
      </c>
      <c r="Z55" s="72">
        <f t="shared" si="5"/>
        <v>18.25</v>
      </c>
      <c r="AA55" s="72">
        <f t="shared" si="5"/>
        <v>18.75</v>
      </c>
      <c r="AB55" s="72">
        <f t="shared" si="5"/>
        <v>33</v>
      </c>
      <c r="AC55" s="72">
        <f t="shared" si="5"/>
        <v>19.25</v>
      </c>
    </row>
    <row r="56" spans="1:29">
      <c r="B56" s="46">
        <f t="shared" si="3"/>
        <v>13</v>
      </c>
      <c r="D56" s="48" t="s">
        <v>76</v>
      </c>
      <c r="H56" s="72">
        <f t="shared" si="8"/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6"/>
        <v>34.25</v>
      </c>
      <c r="X56" s="72">
        <f t="shared" si="5"/>
        <v>32</v>
      </c>
      <c r="Y56" s="72">
        <f t="shared" si="5"/>
        <v>38.25</v>
      </c>
      <c r="Z56" s="72">
        <f t="shared" si="5"/>
        <v>18.5</v>
      </c>
      <c r="AA56" s="72">
        <f t="shared" si="5"/>
        <v>19</v>
      </c>
      <c r="AB56" s="72">
        <f t="shared" si="5"/>
        <v>33.25</v>
      </c>
      <c r="AC56" s="72">
        <f t="shared" si="5"/>
        <v>19.5</v>
      </c>
    </row>
    <row r="57" spans="1:29">
      <c r="A57" s="48" t="s">
        <v>85</v>
      </c>
      <c r="B57" s="46">
        <f t="shared" si="3"/>
        <v>13.25</v>
      </c>
      <c r="D57" s="48" t="s">
        <v>5</v>
      </c>
      <c r="F57" s="48" t="s">
        <v>128</v>
      </c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6"/>
        <v>34.5</v>
      </c>
      <c r="X57" s="72">
        <f t="shared" si="5"/>
        <v>32.25</v>
      </c>
      <c r="Y57" s="72">
        <f t="shared" si="5"/>
        <v>38.5</v>
      </c>
      <c r="Z57" s="72">
        <f t="shared" si="5"/>
        <v>18.75</v>
      </c>
      <c r="AA57" s="72">
        <f t="shared" si="5"/>
        <v>19.25</v>
      </c>
      <c r="AB57" s="72">
        <f t="shared" si="5"/>
        <v>33.5</v>
      </c>
      <c r="AC57" s="72">
        <f t="shared" si="5"/>
        <v>19.75</v>
      </c>
    </row>
    <row r="58" spans="1:29">
      <c r="B58" s="46">
        <f t="shared" si="3"/>
        <v>13.5</v>
      </c>
      <c r="D58" s="48" t="s">
        <v>5</v>
      </c>
      <c r="H58" s="72">
        <f t="shared" si="8"/>
        <v>27</v>
      </c>
      <c r="I58" s="72">
        <f t="shared" si="8"/>
        <v>29</v>
      </c>
      <c r="J58" s="72">
        <f t="shared" si="8"/>
        <v>28</v>
      </c>
      <c r="K58" s="72">
        <f t="shared" si="8"/>
        <v>22.75</v>
      </c>
      <c r="L58" s="72">
        <f t="shared" si="8"/>
        <v>21.75</v>
      </c>
      <c r="M58" s="72">
        <f t="shared" si="8"/>
        <v>22.25</v>
      </c>
      <c r="N58" s="72">
        <f t="shared" si="8"/>
        <v>28.5</v>
      </c>
      <c r="O58" s="72">
        <f t="shared" si="8"/>
        <v>23.25</v>
      </c>
      <c r="P58" s="72">
        <f t="shared" si="8"/>
        <v>29.5</v>
      </c>
      <c r="Q58" s="72">
        <f t="shared" si="8"/>
        <v>24.5</v>
      </c>
      <c r="R58" s="72">
        <f t="shared" si="8"/>
        <v>30.75</v>
      </c>
      <c r="S58" s="72">
        <f t="shared" si="8"/>
        <v>37.75</v>
      </c>
      <c r="T58" s="72">
        <f t="shared" si="8"/>
        <v>35.5</v>
      </c>
      <c r="U58" s="72">
        <f t="shared" si="8"/>
        <v>35.75</v>
      </c>
      <c r="V58" s="72">
        <f t="shared" si="8"/>
        <v>17.75</v>
      </c>
      <c r="W58" s="72">
        <f t="shared" si="6"/>
        <v>34.75</v>
      </c>
      <c r="X58" s="72">
        <f t="shared" si="5"/>
        <v>32.5</v>
      </c>
      <c r="Y58" s="72">
        <f t="shared" si="5"/>
        <v>38.75</v>
      </c>
      <c r="Z58" s="72">
        <f t="shared" si="5"/>
        <v>19</v>
      </c>
      <c r="AA58" s="72">
        <f t="shared" si="5"/>
        <v>19.5</v>
      </c>
      <c r="AB58" s="72">
        <f t="shared" si="5"/>
        <v>33.75</v>
      </c>
      <c r="AC58" s="72">
        <f t="shared" si="5"/>
        <v>20</v>
      </c>
    </row>
    <row r="59" spans="1:29">
      <c r="B59" s="46">
        <f t="shared" si="3"/>
        <v>13.75</v>
      </c>
      <c r="D59" s="48" t="s">
        <v>5</v>
      </c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2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6"/>
        <v>35</v>
      </c>
      <c r="X59" s="72">
        <f t="shared" si="5"/>
        <v>32.75</v>
      </c>
      <c r="Y59" s="72">
        <f t="shared" si="5"/>
        <v>39</v>
      </c>
      <c r="Z59" s="72">
        <f t="shared" si="5"/>
        <v>19.25</v>
      </c>
      <c r="AA59" s="72">
        <f t="shared" si="5"/>
        <v>19.75</v>
      </c>
      <c r="AB59" s="72">
        <f t="shared" si="5"/>
        <v>34</v>
      </c>
      <c r="AC59" s="72">
        <f t="shared" si="5"/>
        <v>20.25</v>
      </c>
    </row>
    <row r="60" spans="1:29">
      <c r="B60" s="46">
        <f t="shared" si="3"/>
        <v>14</v>
      </c>
      <c r="D60" s="48" t="s">
        <v>5</v>
      </c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2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 t="shared" si="8"/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6"/>
        <v>35.25</v>
      </c>
      <c r="X60" s="72">
        <f t="shared" si="5"/>
        <v>33</v>
      </c>
      <c r="Y60" s="72">
        <f t="shared" si="5"/>
        <v>39.25</v>
      </c>
      <c r="Z60" s="72">
        <f t="shared" si="5"/>
        <v>19.5</v>
      </c>
      <c r="AA60" s="72">
        <f t="shared" si="5"/>
        <v>20</v>
      </c>
      <c r="AB60" s="72">
        <f t="shared" si="5"/>
        <v>34.25</v>
      </c>
      <c r="AC60" s="72">
        <f t="shared" si="5"/>
        <v>20.5</v>
      </c>
    </row>
    <row r="61" spans="1:29">
      <c r="A61" s="48" t="s">
        <v>86</v>
      </c>
      <c r="B61" s="46">
        <f t="shared" si="3"/>
        <v>14.25</v>
      </c>
      <c r="D61" s="48" t="s">
        <v>60</v>
      </c>
      <c r="F61" s="48" t="s">
        <v>129</v>
      </c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6"/>
        <v>35.5</v>
      </c>
      <c r="X61" s="72">
        <f t="shared" si="5"/>
        <v>33.25</v>
      </c>
      <c r="Y61" s="72">
        <f t="shared" si="5"/>
        <v>17.5</v>
      </c>
      <c r="Z61" s="72">
        <f t="shared" si="5"/>
        <v>19.75</v>
      </c>
      <c r="AA61" s="72">
        <f t="shared" si="5"/>
        <v>20.25</v>
      </c>
      <c r="AB61" s="72">
        <f t="shared" si="5"/>
        <v>34.5</v>
      </c>
      <c r="AC61" s="72">
        <f t="shared" si="5"/>
        <v>20.75</v>
      </c>
    </row>
    <row r="62" spans="1:29">
      <c r="B62" s="46">
        <f t="shared" si="3"/>
        <v>14.5</v>
      </c>
      <c r="D62" s="48" t="s">
        <v>60</v>
      </c>
      <c r="H62" s="72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6"/>
        <v>35.75</v>
      </c>
      <c r="X62" s="72">
        <f t="shared" si="5"/>
        <v>33.5</v>
      </c>
      <c r="Y62" s="72">
        <f t="shared" si="5"/>
        <v>17.75</v>
      </c>
      <c r="Z62" s="72">
        <f t="shared" si="5"/>
        <v>20</v>
      </c>
      <c r="AA62" s="72">
        <f t="shared" si="5"/>
        <v>20.5</v>
      </c>
      <c r="AB62" s="72">
        <f t="shared" si="5"/>
        <v>34.75</v>
      </c>
      <c r="AC62" s="72">
        <f t="shared" si="5"/>
        <v>21</v>
      </c>
    </row>
    <row r="63" spans="1:29">
      <c r="B63" s="46">
        <f t="shared" si="3"/>
        <v>14.75</v>
      </c>
      <c r="D63" s="48" t="s">
        <v>60</v>
      </c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6"/>
        <v>36</v>
      </c>
      <c r="X63" s="72">
        <f t="shared" si="5"/>
        <v>33.75</v>
      </c>
      <c r="Y63" s="72">
        <f t="shared" si="5"/>
        <v>18</v>
      </c>
      <c r="Z63" s="72">
        <f t="shared" si="5"/>
        <v>20.25</v>
      </c>
      <c r="AA63" s="72">
        <f t="shared" ref="AA63:AC126" si="9">IF(AA$2=$F63,17.5,AA62+0.25)</f>
        <v>20.75</v>
      </c>
      <c r="AB63" s="72">
        <f t="shared" si="9"/>
        <v>35</v>
      </c>
      <c r="AC63" s="72">
        <f t="shared" si="9"/>
        <v>21.25</v>
      </c>
    </row>
    <row r="64" spans="1:29">
      <c r="B64" s="46">
        <f t="shared" si="3"/>
        <v>15</v>
      </c>
      <c r="D64" s="48" t="s">
        <v>60</v>
      </c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6"/>
        <v>36.25</v>
      </c>
      <c r="X64" s="72">
        <f t="shared" si="6"/>
        <v>34</v>
      </c>
      <c r="Y64" s="72">
        <f t="shared" si="6"/>
        <v>18.25</v>
      </c>
      <c r="Z64" s="72">
        <f t="shared" si="6"/>
        <v>20.5</v>
      </c>
      <c r="AA64" s="72">
        <f t="shared" si="9"/>
        <v>21</v>
      </c>
      <c r="AB64" s="72">
        <f t="shared" si="9"/>
        <v>35.25</v>
      </c>
      <c r="AC64" s="72">
        <f t="shared" si="9"/>
        <v>21.5</v>
      </c>
    </row>
    <row r="65" spans="1:29">
      <c r="A65" s="48" t="s">
        <v>87</v>
      </c>
      <c r="B65" s="46">
        <f t="shared" si="3"/>
        <v>15.25</v>
      </c>
      <c r="D65" s="48" t="s">
        <v>59</v>
      </c>
      <c r="F65" s="48" t="s">
        <v>130</v>
      </c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6"/>
        <v>36.5</v>
      </c>
      <c r="X65" s="72">
        <f t="shared" si="6"/>
        <v>34.25</v>
      </c>
      <c r="Y65" s="72">
        <f t="shared" si="6"/>
        <v>18.5</v>
      </c>
      <c r="Z65" s="72">
        <f t="shared" si="6"/>
        <v>20.75</v>
      </c>
      <c r="AA65" s="72">
        <f t="shared" si="9"/>
        <v>21.25</v>
      </c>
      <c r="AB65" s="72">
        <f t="shared" si="9"/>
        <v>35.5</v>
      </c>
      <c r="AC65" s="72">
        <f t="shared" si="9"/>
        <v>21.75</v>
      </c>
    </row>
    <row r="66" spans="1:29">
      <c r="B66" s="46">
        <f t="shared" si="3"/>
        <v>15.5</v>
      </c>
      <c r="D66" s="48" t="s">
        <v>59</v>
      </c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6"/>
        <v>36.75</v>
      </c>
      <c r="X66" s="72">
        <f t="shared" si="6"/>
        <v>34.5</v>
      </c>
      <c r="Y66" s="72">
        <f t="shared" si="6"/>
        <v>18.75</v>
      </c>
      <c r="Z66" s="72">
        <f t="shared" si="6"/>
        <v>21</v>
      </c>
      <c r="AA66" s="72">
        <f t="shared" si="9"/>
        <v>21.5</v>
      </c>
      <c r="AB66" s="72">
        <f t="shared" si="9"/>
        <v>35.75</v>
      </c>
      <c r="AC66" s="72">
        <f t="shared" si="9"/>
        <v>22</v>
      </c>
    </row>
    <row r="67" spans="1:29">
      <c r="B67" s="46">
        <f t="shared" si="3"/>
        <v>15.75</v>
      </c>
      <c r="D67" s="48" t="s">
        <v>59</v>
      </c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6"/>
        <v>37</v>
      </c>
      <c r="X67" s="72">
        <f t="shared" si="6"/>
        <v>34.75</v>
      </c>
      <c r="Y67" s="72">
        <f t="shared" si="6"/>
        <v>19</v>
      </c>
      <c r="Z67" s="72">
        <f t="shared" si="6"/>
        <v>21.25</v>
      </c>
      <c r="AA67" s="72">
        <f t="shared" si="9"/>
        <v>21.75</v>
      </c>
      <c r="AB67" s="72">
        <f t="shared" si="9"/>
        <v>36</v>
      </c>
      <c r="AC67" s="72">
        <f t="shared" si="9"/>
        <v>22.25</v>
      </c>
    </row>
    <row r="68" spans="1:29">
      <c r="B68" s="46">
        <f t="shared" si="3"/>
        <v>16</v>
      </c>
      <c r="D68" s="48" t="s">
        <v>59</v>
      </c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6"/>
        <v>37.25</v>
      </c>
      <c r="X68" s="72">
        <f t="shared" si="6"/>
        <v>35</v>
      </c>
      <c r="Y68" s="72">
        <f t="shared" si="6"/>
        <v>19.25</v>
      </c>
      <c r="Z68" s="72">
        <f t="shared" si="6"/>
        <v>21.5</v>
      </c>
      <c r="AA68" s="72">
        <f t="shared" si="9"/>
        <v>22</v>
      </c>
      <c r="AB68" s="72">
        <f t="shared" si="9"/>
        <v>36.25</v>
      </c>
      <c r="AC68" s="72">
        <f t="shared" si="9"/>
        <v>22.5</v>
      </c>
    </row>
    <row r="69" spans="1:29">
      <c r="A69" s="48" t="s">
        <v>88</v>
      </c>
      <c r="B69" s="46">
        <f t="shared" si="3"/>
        <v>16.25</v>
      </c>
      <c r="D69" s="48" t="s">
        <v>59</v>
      </c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6"/>
        <v>37.5</v>
      </c>
      <c r="X69" s="72">
        <f t="shared" si="6"/>
        <v>35.25</v>
      </c>
      <c r="Y69" s="72">
        <f t="shared" si="6"/>
        <v>19.5</v>
      </c>
      <c r="Z69" s="72">
        <f t="shared" si="6"/>
        <v>21.75</v>
      </c>
      <c r="AA69" s="72">
        <f t="shared" si="9"/>
        <v>22.25</v>
      </c>
      <c r="AB69" s="72">
        <f t="shared" si="9"/>
        <v>36.5</v>
      </c>
      <c r="AC69" s="72">
        <f t="shared" si="9"/>
        <v>22.75</v>
      </c>
    </row>
    <row r="70" spans="1:29">
      <c r="B70" s="46">
        <f t="shared" ref="B70:B133" si="10">B69+0.25</f>
        <v>16.5</v>
      </c>
      <c r="D70" s="48" t="s">
        <v>59</v>
      </c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6"/>
        <v>37.75</v>
      </c>
      <c r="X70" s="72">
        <f t="shared" si="6"/>
        <v>35.5</v>
      </c>
      <c r="Y70" s="72">
        <f t="shared" si="6"/>
        <v>19.75</v>
      </c>
      <c r="Z70" s="72">
        <f t="shared" si="6"/>
        <v>22</v>
      </c>
      <c r="AA70" s="72">
        <f t="shared" si="9"/>
        <v>22.5</v>
      </c>
      <c r="AB70" s="72">
        <f t="shared" si="9"/>
        <v>36.75</v>
      </c>
      <c r="AC70" s="72">
        <f t="shared" si="9"/>
        <v>23</v>
      </c>
    </row>
    <row r="71" spans="1:29">
      <c r="B71" s="46">
        <f t="shared" si="10"/>
        <v>16.75</v>
      </c>
      <c r="D71" s="48" t="s">
        <v>59</v>
      </c>
      <c r="F71" s="48" t="s">
        <v>138</v>
      </c>
      <c r="H71" s="72">
        <f t="shared" ref="H71:V87" si="11">IF(H$2=$F71,17.5,H70+0.25)</f>
        <v>30.25</v>
      </c>
      <c r="I71" s="72">
        <f t="shared" si="11"/>
        <v>32.25</v>
      </c>
      <c r="J71" s="72">
        <f t="shared" si="11"/>
        <v>31.25</v>
      </c>
      <c r="K71" s="72">
        <f t="shared" si="11"/>
        <v>26</v>
      </c>
      <c r="L71" s="72">
        <f t="shared" si="11"/>
        <v>25</v>
      </c>
      <c r="M71" s="72">
        <f t="shared" si="11"/>
        <v>25.5</v>
      </c>
      <c r="N71" s="72">
        <f t="shared" si="11"/>
        <v>31.75</v>
      </c>
      <c r="O71" s="72">
        <f t="shared" si="11"/>
        <v>26.5</v>
      </c>
      <c r="P71" s="72">
        <f t="shared" si="11"/>
        <v>32.75</v>
      </c>
      <c r="Q71" s="72">
        <f t="shared" si="11"/>
        <v>27.75</v>
      </c>
      <c r="R71" s="72">
        <f t="shared" si="11"/>
        <v>34</v>
      </c>
      <c r="S71" s="72">
        <f t="shared" si="11"/>
        <v>19</v>
      </c>
      <c r="T71" s="72">
        <f t="shared" si="11"/>
        <v>17.5</v>
      </c>
      <c r="U71" s="72">
        <f t="shared" si="11"/>
        <v>39</v>
      </c>
      <c r="V71" s="72">
        <f t="shared" si="11"/>
        <v>21</v>
      </c>
      <c r="W71" s="72">
        <f t="shared" si="6"/>
        <v>38</v>
      </c>
      <c r="X71" s="72">
        <f t="shared" si="6"/>
        <v>35.75</v>
      </c>
      <c r="Y71" s="72">
        <f t="shared" si="6"/>
        <v>20</v>
      </c>
      <c r="Z71" s="72">
        <f t="shared" si="6"/>
        <v>22.25</v>
      </c>
      <c r="AA71" s="72">
        <f t="shared" si="9"/>
        <v>22.75</v>
      </c>
      <c r="AB71" s="72">
        <f t="shared" si="9"/>
        <v>37</v>
      </c>
      <c r="AC71" s="72">
        <f t="shared" si="9"/>
        <v>23.25</v>
      </c>
    </row>
    <row r="72" spans="1:29">
      <c r="B72" s="46">
        <f t="shared" si="10"/>
        <v>17</v>
      </c>
      <c r="D72" s="48" t="s">
        <v>74</v>
      </c>
      <c r="F72" s="48"/>
      <c r="H72" s="72">
        <f t="shared" si="11"/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6"/>
        <v>38.25</v>
      </c>
      <c r="X72" s="72">
        <f t="shared" si="6"/>
        <v>36</v>
      </c>
      <c r="Y72" s="72">
        <f t="shared" si="6"/>
        <v>20.25</v>
      </c>
      <c r="Z72" s="72">
        <f t="shared" si="6"/>
        <v>22.5</v>
      </c>
      <c r="AA72" s="72">
        <f t="shared" si="9"/>
        <v>23</v>
      </c>
      <c r="AB72" s="72">
        <f t="shared" si="9"/>
        <v>37.25</v>
      </c>
      <c r="AC72" s="72">
        <f t="shared" si="9"/>
        <v>23.5</v>
      </c>
    </row>
    <row r="73" spans="1:29">
      <c r="A73" s="48" t="s">
        <v>89</v>
      </c>
      <c r="B73" s="46">
        <f t="shared" si="10"/>
        <v>17.25</v>
      </c>
      <c r="D73" s="48" t="s">
        <v>74</v>
      </c>
      <c r="F73" s="48" t="s">
        <v>134</v>
      </c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6"/>
        <v>38.5</v>
      </c>
      <c r="X73" s="72">
        <f t="shared" si="6"/>
        <v>36.25</v>
      </c>
      <c r="Y73" s="72">
        <f t="shared" si="6"/>
        <v>20.5</v>
      </c>
      <c r="Z73" s="72">
        <f t="shared" si="6"/>
        <v>22.75</v>
      </c>
      <c r="AA73" s="72">
        <f t="shared" si="9"/>
        <v>23.25</v>
      </c>
      <c r="AB73" s="72">
        <f t="shared" si="9"/>
        <v>37.5</v>
      </c>
      <c r="AC73" s="72">
        <f t="shared" si="9"/>
        <v>23.75</v>
      </c>
    </row>
    <row r="74" spans="1:29">
      <c r="B74" s="46">
        <f t="shared" si="10"/>
        <v>17.5</v>
      </c>
      <c r="D74" s="48" t="s">
        <v>74</v>
      </c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6"/>
        <v>38.75</v>
      </c>
      <c r="X74" s="72">
        <f t="shared" si="6"/>
        <v>36.5</v>
      </c>
      <c r="Y74" s="72">
        <f t="shared" si="6"/>
        <v>20.75</v>
      </c>
      <c r="Z74" s="72">
        <f t="shared" si="6"/>
        <v>23</v>
      </c>
      <c r="AA74" s="72">
        <f t="shared" si="9"/>
        <v>23.5</v>
      </c>
      <c r="AB74" s="72">
        <f t="shared" si="9"/>
        <v>37.75</v>
      </c>
      <c r="AC74" s="72">
        <f t="shared" si="9"/>
        <v>24</v>
      </c>
    </row>
    <row r="75" spans="1:29">
      <c r="B75" s="46">
        <f t="shared" si="10"/>
        <v>17.75</v>
      </c>
      <c r="D75" s="48" t="s">
        <v>74</v>
      </c>
      <c r="F75" s="48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6"/>
        <v>39</v>
      </c>
      <c r="X75" s="72">
        <f t="shared" si="6"/>
        <v>36.75</v>
      </c>
      <c r="Y75" s="72">
        <f t="shared" si="6"/>
        <v>21</v>
      </c>
      <c r="Z75" s="72">
        <f t="shared" si="6"/>
        <v>23.25</v>
      </c>
      <c r="AA75" s="72">
        <f t="shared" si="9"/>
        <v>23.75</v>
      </c>
      <c r="AB75" s="72">
        <f t="shared" si="9"/>
        <v>38</v>
      </c>
      <c r="AC75" s="72">
        <f t="shared" si="9"/>
        <v>24.25</v>
      </c>
    </row>
    <row r="76" spans="1:29">
      <c r="B76" s="46">
        <f t="shared" si="10"/>
        <v>18</v>
      </c>
      <c r="D76" s="48" t="s">
        <v>74</v>
      </c>
      <c r="F76" s="48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6"/>
        <v>39.25</v>
      </c>
      <c r="X76" s="72">
        <f t="shared" si="6"/>
        <v>37</v>
      </c>
      <c r="Y76" s="72">
        <f t="shared" si="6"/>
        <v>21.25</v>
      </c>
      <c r="Z76" s="72">
        <f t="shared" si="6"/>
        <v>23.5</v>
      </c>
      <c r="AA76" s="72">
        <f t="shared" si="9"/>
        <v>24</v>
      </c>
      <c r="AB76" s="72">
        <f t="shared" si="9"/>
        <v>38.25</v>
      </c>
      <c r="AC76" s="72">
        <f t="shared" si="9"/>
        <v>24.5</v>
      </c>
    </row>
    <row r="77" spans="1:29">
      <c r="A77" s="48" t="s">
        <v>90</v>
      </c>
      <c r="B77" s="46">
        <f t="shared" si="10"/>
        <v>18.25</v>
      </c>
      <c r="D77" s="48" t="s">
        <v>5</v>
      </c>
      <c r="F77" s="48" t="s">
        <v>131</v>
      </c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6"/>
        <v>17.5</v>
      </c>
      <c r="X77" s="72">
        <f t="shared" si="6"/>
        <v>37.25</v>
      </c>
      <c r="Y77" s="72">
        <f t="shared" si="6"/>
        <v>21.5</v>
      </c>
      <c r="Z77" s="72">
        <f t="shared" si="6"/>
        <v>23.75</v>
      </c>
      <c r="AA77" s="72">
        <f t="shared" si="9"/>
        <v>24.25</v>
      </c>
      <c r="AB77" s="72">
        <f t="shared" si="9"/>
        <v>38.5</v>
      </c>
      <c r="AC77" s="72">
        <f t="shared" si="9"/>
        <v>24.75</v>
      </c>
    </row>
    <row r="78" spans="1:29">
      <c r="B78" s="46">
        <f t="shared" si="10"/>
        <v>18.5</v>
      </c>
      <c r="D78" s="48" t="s">
        <v>5</v>
      </c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6"/>
        <v>17.75</v>
      </c>
      <c r="X78" s="72">
        <f t="shared" si="6"/>
        <v>37.5</v>
      </c>
      <c r="Y78" s="72">
        <f t="shared" si="6"/>
        <v>21.75</v>
      </c>
      <c r="Z78" s="72">
        <f t="shared" si="6"/>
        <v>24</v>
      </c>
      <c r="AA78" s="72">
        <f t="shared" si="9"/>
        <v>24.5</v>
      </c>
      <c r="AB78" s="72">
        <f t="shared" si="9"/>
        <v>38.75</v>
      </c>
      <c r="AC78" s="72">
        <f t="shared" si="9"/>
        <v>25</v>
      </c>
    </row>
    <row r="79" spans="1:29">
      <c r="B79" s="46">
        <f t="shared" si="10"/>
        <v>18.75</v>
      </c>
      <c r="D79" s="48" t="s">
        <v>5</v>
      </c>
      <c r="F79" s="48" t="s">
        <v>137</v>
      </c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6"/>
        <v>18</v>
      </c>
      <c r="X79" s="72">
        <f t="shared" si="6"/>
        <v>37.75</v>
      </c>
      <c r="Y79" s="72">
        <f t="shared" si="6"/>
        <v>22</v>
      </c>
      <c r="Z79" s="72">
        <f t="shared" si="6"/>
        <v>17.5</v>
      </c>
      <c r="AA79" s="72">
        <f t="shared" si="9"/>
        <v>24.75</v>
      </c>
      <c r="AB79" s="72">
        <f t="shared" si="9"/>
        <v>39</v>
      </c>
      <c r="AC79" s="72">
        <f t="shared" si="9"/>
        <v>25.25</v>
      </c>
    </row>
    <row r="80" spans="1:29">
      <c r="B80" s="46">
        <f t="shared" si="10"/>
        <v>19</v>
      </c>
      <c r="D80" s="48" t="s">
        <v>5</v>
      </c>
      <c r="F80" s="48" t="s">
        <v>136</v>
      </c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6"/>
        <v>18.25</v>
      </c>
      <c r="X80" s="72">
        <f t="shared" si="6"/>
        <v>38</v>
      </c>
      <c r="Y80" s="72">
        <f t="shared" si="6"/>
        <v>22.25</v>
      </c>
      <c r="Z80" s="72">
        <f t="shared" si="6"/>
        <v>17.75</v>
      </c>
      <c r="AA80" s="72">
        <f t="shared" si="9"/>
        <v>17.5</v>
      </c>
      <c r="AB80" s="72">
        <f t="shared" si="9"/>
        <v>39.25</v>
      </c>
      <c r="AC80" s="72">
        <f t="shared" si="9"/>
        <v>25.5</v>
      </c>
    </row>
    <row r="81" spans="1:29">
      <c r="A81" s="48" t="s">
        <v>91</v>
      </c>
      <c r="B81" s="46">
        <f t="shared" si="10"/>
        <v>19.25</v>
      </c>
      <c r="D81" s="48" t="s">
        <v>76</v>
      </c>
      <c r="F81" s="48" t="s">
        <v>133</v>
      </c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6"/>
        <v>18.5</v>
      </c>
      <c r="X81" s="72">
        <f t="shared" si="6"/>
        <v>38.25</v>
      </c>
      <c r="Y81" s="72">
        <f t="shared" si="6"/>
        <v>22.5</v>
      </c>
      <c r="Z81" s="72">
        <f t="shared" si="6"/>
        <v>18</v>
      </c>
      <c r="AA81" s="72">
        <f t="shared" si="9"/>
        <v>17.75</v>
      </c>
      <c r="AB81" s="72">
        <f t="shared" si="9"/>
        <v>17.5</v>
      </c>
      <c r="AC81" s="72">
        <f t="shared" si="9"/>
        <v>25.75</v>
      </c>
    </row>
    <row r="82" spans="1:29">
      <c r="B82" s="46">
        <f t="shared" si="10"/>
        <v>19.5</v>
      </c>
      <c r="D82" s="48" t="s">
        <v>76</v>
      </c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6"/>
        <v>18.75</v>
      </c>
      <c r="X82" s="72">
        <f t="shared" si="6"/>
        <v>38.5</v>
      </c>
      <c r="Y82" s="72">
        <f t="shared" si="6"/>
        <v>22.75</v>
      </c>
      <c r="Z82" s="72">
        <f t="shared" si="6"/>
        <v>18.25</v>
      </c>
      <c r="AA82" s="72">
        <f t="shared" si="9"/>
        <v>18</v>
      </c>
      <c r="AB82" s="72">
        <f t="shared" si="9"/>
        <v>17.75</v>
      </c>
      <c r="AC82" s="72">
        <f t="shared" si="9"/>
        <v>26</v>
      </c>
    </row>
    <row r="83" spans="1:29">
      <c r="B83" s="46">
        <f t="shared" si="10"/>
        <v>19.75</v>
      </c>
      <c r="D83" s="48" t="s">
        <v>76</v>
      </c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6"/>
        <v>19</v>
      </c>
      <c r="X83" s="72">
        <f t="shared" si="6"/>
        <v>38.75</v>
      </c>
      <c r="Y83" s="72">
        <f t="shared" si="6"/>
        <v>23</v>
      </c>
      <c r="Z83" s="72">
        <f t="shared" si="6"/>
        <v>18.5</v>
      </c>
      <c r="AA83" s="72">
        <f t="shared" si="9"/>
        <v>18.25</v>
      </c>
      <c r="AB83" s="72">
        <f t="shared" si="9"/>
        <v>18</v>
      </c>
      <c r="AC83" s="72">
        <f t="shared" si="9"/>
        <v>26.25</v>
      </c>
    </row>
    <row r="84" spans="1:29">
      <c r="B84" s="46">
        <f t="shared" si="10"/>
        <v>20</v>
      </c>
      <c r="D84" s="48" t="s">
        <v>76</v>
      </c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6"/>
        <v>19.25</v>
      </c>
      <c r="X84" s="72">
        <f t="shared" si="6"/>
        <v>39</v>
      </c>
      <c r="Y84" s="72">
        <f t="shared" si="6"/>
        <v>23.25</v>
      </c>
      <c r="Z84" s="72">
        <f t="shared" si="6"/>
        <v>18.75</v>
      </c>
      <c r="AA84" s="72">
        <f t="shared" si="9"/>
        <v>18.5</v>
      </c>
      <c r="AB84" s="72">
        <f t="shared" si="9"/>
        <v>18.25</v>
      </c>
      <c r="AC84" s="72">
        <f t="shared" si="9"/>
        <v>26.5</v>
      </c>
    </row>
    <row r="85" spans="1:29">
      <c r="A85" s="48" t="s">
        <v>92</v>
      </c>
      <c r="B85" s="46">
        <f t="shared" si="10"/>
        <v>20.25</v>
      </c>
      <c r="D85" s="48" t="s">
        <v>76</v>
      </c>
      <c r="F85" s="48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6"/>
        <v>19.5</v>
      </c>
      <c r="X85" s="72">
        <f t="shared" si="6"/>
        <v>39.25</v>
      </c>
      <c r="Y85" s="72">
        <f t="shared" si="6"/>
        <v>23.5</v>
      </c>
      <c r="Z85" s="72">
        <f t="shared" si="6"/>
        <v>19</v>
      </c>
      <c r="AA85" s="72">
        <f t="shared" si="9"/>
        <v>18.75</v>
      </c>
      <c r="AB85" s="72">
        <f t="shared" si="9"/>
        <v>18.5</v>
      </c>
      <c r="AC85" s="72">
        <f t="shared" si="9"/>
        <v>26.75</v>
      </c>
    </row>
    <row r="86" spans="1:29">
      <c r="B86" s="46">
        <f t="shared" si="10"/>
        <v>20.5</v>
      </c>
      <c r="D86" s="48" t="s">
        <v>75</v>
      </c>
      <c r="F86" s="48" t="s">
        <v>132</v>
      </c>
      <c r="H86" s="46">
        <f t="shared" si="11"/>
        <v>34</v>
      </c>
      <c r="I86" s="46">
        <f t="shared" si="11"/>
        <v>36</v>
      </c>
      <c r="J86" s="46">
        <f t="shared" si="11"/>
        <v>35</v>
      </c>
      <c r="K86" s="46">
        <f t="shared" si="11"/>
        <v>29.75</v>
      </c>
      <c r="L86" s="46">
        <f t="shared" si="11"/>
        <v>28.75</v>
      </c>
      <c r="M86" s="46">
        <f t="shared" si="11"/>
        <v>29.25</v>
      </c>
      <c r="N86" s="46">
        <f t="shared" si="11"/>
        <v>35.5</v>
      </c>
      <c r="O86" s="46">
        <f t="shared" si="11"/>
        <v>30.25</v>
      </c>
      <c r="P86" s="46">
        <f t="shared" si="11"/>
        <v>36.5</v>
      </c>
      <c r="Q86" s="46">
        <f t="shared" si="11"/>
        <v>31.5</v>
      </c>
      <c r="R86" s="46">
        <f t="shared" si="11"/>
        <v>37.75</v>
      </c>
      <c r="S86" s="46">
        <f t="shared" si="11"/>
        <v>22.75</v>
      </c>
      <c r="T86" s="46">
        <f t="shared" si="11"/>
        <v>21.25</v>
      </c>
      <c r="U86" s="46">
        <f t="shared" si="11"/>
        <v>20.75</v>
      </c>
      <c r="V86" s="46">
        <f t="shared" si="11"/>
        <v>24.75</v>
      </c>
      <c r="W86" s="46">
        <f t="shared" si="6"/>
        <v>19.75</v>
      </c>
      <c r="X86" s="46">
        <f t="shared" si="6"/>
        <v>17.5</v>
      </c>
      <c r="Y86" s="46">
        <f t="shared" si="6"/>
        <v>23.75</v>
      </c>
      <c r="Z86" s="46">
        <f t="shared" si="6"/>
        <v>19.25</v>
      </c>
      <c r="AA86" s="46">
        <f t="shared" si="9"/>
        <v>19</v>
      </c>
      <c r="AB86" s="46">
        <f t="shared" si="9"/>
        <v>18.75</v>
      </c>
      <c r="AC86" s="46">
        <f t="shared" si="9"/>
        <v>27</v>
      </c>
    </row>
    <row r="87" spans="1:29">
      <c r="B87" s="46">
        <f t="shared" si="10"/>
        <v>20.75</v>
      </c>
      <c r="D87" s="48" t="s">
        <v>75</v>
      </c>
      <c r="H87" s="46">
        <f t="shared" si="11"/>
        <v>34.25</v>
      </c>
      <c r="I87" s="46">
        <f t="shared" si="11"/>
        <v>36.25</v>
      </c>
      <c r="J87" s="46">
        <f t="shared" si="11"/>
        <v>35.25</v>
      </c>
      <c r="K87" s="46">
        <f t="shared" si="11"/>
        <v>30</v>
      </c>
      <c r="L87" s="46">
        <f t="shared" si="11"/>
        <v>29</v>
      </c>
      <c r="M87" s="46">
        <f t="shared" si="11"/>
        <v>29.5</v>
      </c>
      <c r="N87" s="46">
        <f t="shared" si="11"/>
        <v>35.75</v>
      </c>
      <c r="O87" s="46">
        <f t="shared" si="11"/>
        <v>30.5</v>
      </c>
      <c r="P87" s="46">
        <f t="shared" si="11"/>
        <v>36.75</v>
      </c>
      <c r="Q87" s="46">
        <f t="shared" si="11"/>
        <v>31.75</v>
      </c>
      <c r="R87" s="46">
        <f t="shared" si="11"/>
        <v>38</v>
      </c>
      <c r="S87" s="46">
        <f t="shared" si="11"/>
        <v>23</v>
      </c>
      <c r="T87" s="46">
        <f t="shared" si="11"/>
        <v>21.5</v>
      </c>
      <c r="U87" s="46">
        <f t="shared" si="11"/>
        <v>21</v>
      </c>
      <c r="V87" s="46">
        <f t="shared" si="11"/>
        <v>25</v>
      </c>
      <c r="W87" s="46">
        <f t="shared" si="6"/>
        <v>20</v>
      </c>
      <c r="X87" s="46">
        <f t="shared" si="6"/>
        <v>17.75</v>
      </c>
      <c r="Y87" s="46">
        <f t="shared" si="6"/>
        <v>24</v>
      </c>
      <c r="Z87" s="46">
        <f t="shared" si="6"/>
        <v>19.5</v>
      </c>
      <c r="AA87" s="46">
        <f t="shared" si="9"/>
        <v>19.25</v>
      </c>
      <c r="AB87" s="46">
        <f t="shared" si="9"/>
        <v>19</v>
      </c>
      <c r="AC87" s="46">
        <f t="shared" si="9"/>
        <v>27.25</v>
      </c>
    </row>
    <row r="88" spans="1:29">
      <c r="B88" s="53">
        <f t="shared" si="10"/>
        <v>21</v>
      </c>
      <c r="D88" s="48" t="s">
        <v>75</v>
      </c>
      <c r="H88" s="46">
        <f t="shared" ref="H88:W104" si="12">IF(H$2=$F88,17.5,H87+0.25)</f>
        <v>34.5</v>
      </c>
      <c r="I88" s="46">
        <f t="shared" si="12"/>
        <v>36.5</v>
      </c>
      <c r="J88" s="46">
        <f t="shared" si="12"/>
        <v>35.5</v>
      </c>
      <c r="K88" s="46">
        <f t="shared" si="12"/>
        <v>30.25</v>
      </c>
      <c r="L88" s="46">
        <f t="shared" si="12"/>
        <v>29.25</v>
      </c>
      <c r="M88" s="46">
        <f t="shared" si="12"/>
        <v>29.75</v>
      </c>
      <c r="N88" s="46">
        <f t="shared" si="12"/>
        <v>36</v>
      </c>
      <c r="O88" s="46">
        <f t="shared" si="12"/>
        <v>30.75</v>
      </c>
      <c r="P88" s="46">
        <f t="shared" si="12"/>
        <v>37</v>
      </c>
      <c r="Q88" s="46">
        <f t="shared" si="12"/>
        <v>32</v>
      </c>
      <c r="R88" s="46">
        <f t="shared" si="12"/>
        <v>38.25</v>
      </c>
      <c r="S88" s="46">
        <f t="shared" si="12"/>
        <v>23.25</v>
      </c>
      <c r="T88" s="46">
        <f t="shared" si="12"/>
        <v>21.75</v>
      </c>
      <c r="U88" s="46">
        <f t="shared" si="12"/>
        <v>21.25</v>
      </c>
      <c r="V88" s="46">
        <f t="shared" si="12"/>
        <v>25.25</v>
      </c>
      <c r="W88" s="46">
        <f t="shared" si="6"/>
        <v>20.25</v>
      </c>
      <c r="X88" s="46">
        <f t="shared" si="6"/>
        <v>18</v>
      </c>
      <c r="Y88" s="46">
        <f t="shared" si="6"/>
        <v>24.25</v>
      </c>
      <c r="Z88" s="46">
        <f t="shared" si="6"/>
        <v>19.75</v>
      </c>
      <c r="AA88" s="46">
        <f t="shared" si="9"/>
        <v>19.5</v>
      </c>
      <c r="AB88" s="46">
        <f t="shared" si="9"/>
        <v>19.25</v>
      </c>
      <c r="AC88" s="46">
        <f t="shared" si="9"/>
        <v>27.5</v>
      </c>
    </row>
    <row r="89" spans="1:29">
      <c r="A89" s="48" t="s">
        <v>93</v>
      </c>
      <c r="B89" s="53">
        <f t="shared" si="10"/>
        <v>21.25</v>
      </c>
      <c r="D89" s="48" t="s">
        <v>5</v>
      </c>
      <c r="F89" s="48"/>
      <c r="H89" s="46">
        <f t="shared" si="12"/>
        <v>34.75</v>
      </c>
      <c r="I89" s="46">
        <f t="shared" si="12"/>
        <v>36.75</v>
      </c>
      <c r="J89" s="46">
        <f t="shared" si="12"/>
        <v>35.75</v>
      </c>
      <c r="K89" s="46">
        <f t="shared" si="12"/>
        <v>30.5</v>
      </c>
      <c r="L89" s="46">
        <f t="shared" si="12"/>
        <v>29.5</v>
      </c>
      <c r="M89" s="46">
        <f t="shared" si="12"/>
        <v>30</v>
      </c>
      <c r="N89" s="46">
        <f t="shared" si="12"/>
        <v>36.25</v>
      </c>
      <c r="O89" s="46">
        <f t="shared" si="12"/>
        <v>31</v>
      </c>
      <c r="P89" s="46">
        <f t="shared" si="12"/>
        <v>37.25</v>
      </c>
      <c r="Q89" s="46">
        <f t="shared" si="12"/>
        <v>32.25</v>
      </c>
      <c r="R89" s="46">
        <f t="shared" si="12"/>
        <v>38.5</v>
      </c>
      <c r="S89" s="46">
        <f t="shared" si="12"/>
        <v>23.5</v>
      </c>
      <c r="T89" s="46">
        <f t="shared" si="12"/>
        <v>22</v>
      </c>
      <c r="U89" s="46">
        <f t="shared" si="12"/>
        <v>21.5</v>
      </c>
      <c r="V89" s="46">
        <f t="shared" si="12"/>
        <v>25.5</v>
      </c>
      <c r="W89" s="46">
        <f t="shared" si="6"/>
        <v>20.5</v>
      </c>
      <c r="X89" s="46">
        <f t="shared" si="6"/>
        <v>18.25</v>
      </c>
      <c r="Y89" s="46">
        <f t="shared" si="6"/>
        <v>24.5</v>
      </c>
      <c r="Z89" s="46">
        <f t="shared" si="6"/>
        <v>20</v>
      </c>
      <c r="AA89" s="46">
        <f t="shared" si="9"/>
        <v>19.75</v>
      </c>
      <c r="AB89" s="46">
        <f t="shared" si="9"/>
        <v>19.5</v>
      </c>
      <c r="AC89" s="46">
        <f t="shared" si="9"/>
        <v>27.75</v>
      </c>
    </row>
    <row r="90" spans="1:29">
      <c r="B90" s="46">
        <f t="shared" si="10"/>
        <v>21.5</v>
      </c>
      <c r="D90" s="48" t="s">
        <v>5</v>
      </c>
      <c r="H90" s="46">
        <f t="shared" si="12"/>
        <v>35</v>
      </c>
      <c r="I90" s="46">
        <f t="shared" si="12"/>
        <v>37</v>
      </c>
      <c r="J90" s="46">
        <f t="shared" si="12"/>
        <v>36</v>
      </c>
      <c r="K90" s="46">
        <f t="shared" si="12"/>
        <v>30.75</v>
      </c>
      <c r="L90" s="46">
        <f t="shared" si="12"/>
        <v>29.75</v>
      </c>
      <c r="M90" s="46">
        <f t="shared" si="12"/>
        <v>30.25</v>
      </c>
      <c r="N90" s="46">
        <f t="shared" si="12"/>
        <v>36.5</v>
      </c>
      <c r="O90" s="46">
        <f t="shared" si="12"/>
        <v>31.25</v>
      </c>
      <c r="P90" s="46">
        <f t="shared" si="12"/>
        <v>37.5</v>
      </c>
      <c r="Q90" s="46">
        <f t="shared" si="12"/>
        <v>32.5</v>
      </c>
      <c r="R90" s="46">
        <f t="shared" si="12"/>
        <v>38.75</v>
      </c>
      <c r="S90" s="46">
        <f t="shared" si="12"/>
        <v>23.75</v>
      </c>
      <c r="T90" s="46">
        <f t="shared" si="12"/>
        <v>22.25</v>
      </c>
      <c r="U90" s="46">
        <f t="shared" si="12"/>
        <v>21.75</v>
      </c>
      <c r="V90" s="46">
        <f t="shared" si="12"/>
        <v>25.75</v>
      </c>
      <c r="W90" s="46">
        <f t="shared" si="6"/>
        <v>20.75</v>
      </c>
      <c r="X90" s="46">
        <f t="shared" si="6"/>
        <v>18.5</v>
      </c>
      <c r="Y90" s="46">
        <f t="shared" si="6"/>
        <v>24.75</v>
      </c>
      <c r="Z90" s="46">
        <f t="shared" si="6"/>
        <v>20.25</v>
      </c>
      <c r="AA90" s="46">
        <f t="shared" si="9"/>
        <v>20</v>
      </c>
      <c r="AB90" s="46">
        <f t="shared" si="9"/>
        <v>19.75</v>
      </c>
      <c r="AC90" s="46">
        <f t="shared" si="9"/>
        <v>28</v>
      </c>
    </row>
    <row r="91" spans="1:29">
      <c r="B91" s="46">
        <f t="shared" si="10"/>
        <v>21.75</v>
      </c>
      <c r="D91" s="48" t="s">
        <v>5</v>
      </c>
      <c r="H91" s="46">
        <f t="shared" si="12"/>
        <v>35.25</v>
      </c>
      <c r="I91" s="46">
        <f t="shared" si="12"/>
        <v>37.25</v>
      </c>
      <c r="J91" s="46">
        <f t="shared" si="12"/>
        <v>36.25</v>
      </c>
      <c r="K91" s="46">
        <f t="shared" si="12"/>
        <v>31</v>
      </c>
      <c r="L91" s="46">
        <f t="shared" si="12"/>
        <v>30</v>
      </c>
      <c r="M91" s="46">
        <f t="shared" si="12"/>
        <v>30.5</v>
      </c>
      <c r="N91" s="46">
        <f t="shared" si="12"/>
        <v>36.75</v>
      </c>
      <c r="O91" s="46">
        <f t="shared" si="12"/>
        <v>31.5</v>
      </c>
      <c r="P91" s="46">
        <f t="shared" si="12"/>
        <v>37.75</v>
      </c>
      <c r="Q91" s="46">
        <f t="shared" si="12"/>
        <v>32.75</v>
      </c>
      <c r="R91" s="46">
        <f t="shared" si="12"/>
        <v>39</v>
      </c>
      <c r="S91" s="46">
        <f t="shared" si="12"/>
        <v>24</v>
      </c>
      <c r="T91" s="46">
        <f t="shared" si="12"/>
        <v>22.5</v>
      </c>
      <c r="U91" s="46">
        <f t="shared" si="12"/>
        <v>22</v>
      </c>
      <c r="V91" s="46">
        <f t="shared" si="12"/>
        <v>26</v>
      </c>
      <c r="W91" s="46">
        <f t="shared" si="6"/>
        <v>21</v>
      </c>
      <c r="X91" s="46">
        <f t="shared" si="6"/>
        <v>18.75</v>
      </c>
      <c r="Y91" s="46">
        <f t="shared" si="6"/>
        <v>25</v>
      </c>
      <c r="Z91" s="46">
        <f t="shared" si="6"/>
        <v>20.5</v>
      </c>
      <c r="AA91" s="46">
        <f t="shared" si="9"/>
        <v>20.25</v>
      </c>
      <c r="AB91" s="46">
        <f t="shared" si="9"/>
        <v>20</v>
      </c>
      <c r="AC91" s="46">
        <f t="shared" si="9"/>
        <v>28.25</v>
      </c>
    </row>
    <row r="92" spans="1:29" s="64" customFormat="1" ht="13.5" thickBot="1">
      <c r="A92" s="45"/>
      <c r="B92" s="56">
        <f t="shared" si="10"/>
        <v>22</v>
      </c>
      <c r="C92" s="68"/>
      <c r="D92" s="66" t="s">
        <v>5</v>
      </c>
      <c r="E92" s="68"/>
      <c r="F92" s="63"/>
      <c r="G92" s="68"/>
      <c r="H92" s="56">
        <f t="shared" si="12"/>
        <v>35.5</v>
      </c>
      <c r="I92" s="56">
        <f t="shared" si="12"/>
        <v>37.5</v>
      </c>
      <c r="J92" s="56">
        <f t="shared" si="12"/>
        <v>36.5</v>
      </c>
      <c r="K92" s="56">
        <f t="shared" si="12"/>
        <v>31.25</v>
      </c>
      <c r="L92" s="56">
        <f t="shared" si="12"/>
        <v>30.25</v>
      </c>
      <c r="M92" s="56">
        <f t="shared" si="12"/>
        <v>30.75</v>
      </c>
      <c r="N92" s="56">
        <f t="shared" si="12"/>
        <v>37</v>
      </c>
      <c r="O92" s="56">
        <f t="shared" si="12"/>
        <v>31.75</v>
      </c>
      <c r="P92" s="56">
        <f t="shared" si="12"/>
        <v>38</v>
      </c>
      <c r="Q92" s="56">
        <f t="shared" si="12"/>
        <v>33</v>
      </c>
      <c r="R92" s="56">
        <f t="shared" si="12"/>
        <v>39.25</v>
      </c>
      <c r="S92" s="56">
        <f t="shared" si="12"/>
        <v>24.25</v>
      </c>
      <c r="T92" s="56">
        <f>IF(T$2=$F92,17.5,T91+0.25)</f>
        <v>22.75</v>
      </c>
      <c r="U92" s="56">
        <f t="shared" si="12"/>
        <v>22.25</v>
      </c>
      <c r="V92" s="56">
        <f t="shared" si="12"/>
        <v>26.25</v>
      </c>
      <c r="W92" s="56">
        <f t="shared" si="6"/>
        <v>21.25</v>
      </c>
      <c r="X92" s="56">
        <f t="shared" si="6"/>
        <v>19</v>
      </c>
      <c r="Y92" s="56">
        <f t="shared" si="6"/>
        <v>25.25</v>
      </c>
      <c r="Z92" s="56">
        <f t="shared" si="6"/>
        <v>20.75</v>
      </c>
      <c r="AA92" s="56">
        <f t="shared" si="9"/>
        <v>20.5</v>
      </c>
      <c r="AB92" s="56">
        <f t="shared" si="9"/>
        <v>20.25</v>
      </c>
      <c r="AC92" s="56">
        <f t="shared" si="9"/>
        <v>28.5</v>
      </c>
    </row>
    <row r="93" spans="1:29">
      <c r="A93" s="48" t="s">
        <v>94</v>
      </c>
      <c r="B93" s="46">
        <f t="shared" si="10"/>
        <v>22.25</v>
      </c>
      <c r="D93" s="45" t="str">
        <f>D5</f>
        <v>Må</v>
      </c>
      <c r="F93" s="48" t="str">
        <f>F5</f>
        <v>FW1</v>
      </c>
      <c r="H93" s="46">
        <f t="shared" si="12"/>
        <v>35.75</v>
      </c>
      <c r="I93" s="46">
        <f t="shared" si="12"/>
        <v>37.75</v>
      </c>
      <c r="J93" s="46">
        <f t="shared" si="12"/>
        <v>36.75</v>
      </c>
      <c r="K93" s="46">
        <f t="shared" si="12"/>
        <v>31.5</v>
      </c>
      <c r="L93" s="46">
        <f t="shared" si="12"/>
        <v>30.5</v>
      </c>
      <c r="M93" s="46">
        <f t="shared" si="12"/>
        <v>31</v>
      </c>
      <c r="N93" s="46">
        <f t="shared" si="12"/>
        <v>37.25</v>
      </c>
      <c r="O93" s="46">
        <f t="shared" si="12"/>
        <v>32</v>
      </c>
      <c r="P93" s="46">
        <f t="shared" si="12"/>
        <v>38.25</v>
      </c>
      <c r="Q93" s="46">
        <f t="shared" si="12"/>
        <v>33.25</v>
      </c>
      <c r="R93" s="46">
        <f t="shared" si="12"/>
        <v>17.5</v>
      </c>
      <c r="S93" s="46">
        <f t="shared" si="12"/>
        <v>24.5</v>
      </c>
      <c r="T93" s="46">
        <f>IF(T$2=$F93,17.5,T92+0.25)</f>
        <v>23</v>
      </c>
      <c r="U93" s="46">
        <f>IF(U$2=$F93,17.5,U92+0.25)</f>
        <v>22.5</v>
      </c>
      <c r="V93" s="46">
        <f t="shared" si="12"/>
        <v>26.5</v>
      </c>
      <c r="W93" s="46">
        <f t="shared" si="6"/>
        <v>21.5</v>
      </c>
      <c r="X93" s="46">
        <f t="shared" si="6"/>
        <v>19.25</v>
      </c>
      <c r="Y93" s="46">
        <f t="shared" si="6"/>
        <v>25.5</v>
      </c>
      <c r="Z93" s="46">
        <f t="shared" si="6"/>
        <v>21</v>
      </c>
      <c r="AA93" s="46">
        <f t="shared" si="9"/>
        <v>20.75</v>
      </c>
      <c r="AB93" s="46">
        <f t="shared" si="9"/>
        <v>20.5</v>
      </c>
      <c r="AC93" s="46">
        <f t="shared" si="9"/>
        <v>28.75</v>
      </c>
    </row>
    <row r="94" spans="1:29">
      <c r="B94" s="46">
        <f t="shared" si="10"/>
        <v>22.5</v>
      </c>
      <c r="D94" s="45" t="str">
        <f t="shared" ref="D94:D157" si="13">D6</f>
        <v>Må</v>
      </c>
      <c r="F94" s="48">
        <f t="shared" ref="F94:F157" si="14">F6</f>
        <v>0</v>
      </c>
      <c r="H94" s="46">
        <f t="shared" si="12"/>
        <v>36</v>
      </c>
      <c r="I94" s="46">
        <f t="shared" si="12"/>
        <v>38</v>
      </c>
      <c r="J94" s="46">
        <f t="shared" si="12"/>
        <v>37</v>
      </c>
      <c r="K94" s="46">
        <f t="shared" si="12"/>
        <v>31.75</v>
      </c>
      <c r="L94" s="46">
        <f t="shared" si="12"/>
        <v>30.75</v>
      </c>
      <c r="M94" s="46">
        <f t="shared" si="12"/>
        <v>31.25</v>
      </c>
      <c r="N94" s="46">
        <f t="shared" si="12"/>
        <v>37.5</v>
      </c>
      <c r="O94" s="46">
        <f t="shared" si="12"/>
        <v>32.25</v>
      </c>
      <c r="P94" s="46">
        <f t="shared" si="12"/>
        <v>38.5</v>
      </c>
      <c r="Q94" s="46">
        <f t="shared" si="12"/>
        <v>33.5</v>
      </c>
      <c r="R94" s="46">
        <f t="shared" si="12"/>
        <v>17.75</v>
      </c>
      <c r="S94" s="46">
        <f t="shared" si="12"/>
        <v>24.75</v>
      </c>
      <c r="T94" s="46">
        <f t="shared" si="12"/>
        <v>23.25</v>
      </c>
      <c r="U94" s="46">
        <f t="shared" si="12"/>
        <v>22.75</v>
      </c>
      <c r="V94" s="46">
        <f t="shared" si="12"/>
        <v>26.75</v>
      </c>
      <c r="W94" s="46">
        <f t="shared" si="6"/>
        <v>21.75</v>
      </c>
      <c r="X94" s="46">
        <f t="shared" si="6"/>
        <v>19.5</v>
      </c>
      <c r="Y94" s="46">
        <f t="shared" si="6"/>
        <v>25.75</v>
      </c>
      <c r="Z94" s="46">
        <f t="shared" si="6"/>
        <v>21.25</v>
      </c>
      <c r="AA94" s="46">
        <f t="shared" si="9"/>
        <v>21</v>
      </c>
      <c r="AB94" s="46">
        <f t="shared" si="9"/>
        <v>20.75</v>
      </c>
      <c r="AC94" s="46">
        <f t="shared" si="9"/>
        <v>29</v>
      </c>
    </row>
    <row r="95" spans="1:29">
      <c r="B95" s="46">
        <f t="shared" si="10"/>
        <v>22.75</v>
      </c>
      <c r="D95" s="45" t="str">
        <f t="shared" si="13"/>
        <v>Må</v>
      </c>
      <c r="F95" s="48">
        <f t="shared" si="14"/>
        <v>0</v>
      </c>
      <c r="H95" s="46">
        <f t="shared" si="12"/>
        <v>36.25</v>
      </c>
      <c r="I95" s="46">
        <f t="shared" si="12"/>
        <v>38.25</v>
      </c>
      <c r="J95" s="46">
        <f t="shared" si="12"/>
        <v>37.25</v>
      </c>
      <c r="K95" s="46">
        <f t="shared" si="12"/>
        <v>32</v>
      </c>
      <c r="L95" s="46">
        <f t="shared" si="12"/>
        <v>31</v>
      </c>
      <c r="M95" s="46">
        <f t="shared" si="12"/>
        <v>31.5</v>
      </c>
      <c r="N95" s="46">
        <f t="shared" si="12"/>
        <v>37.75</v>
      </c>
      <c r="O95" s="46">
        <f t="shared" si="12"/>
        <v>32.5</v>
      </c>
      <c r="P95" s="46">
        <f t="shared" si="12"/>
        <v>38.75</v>
      </c>
      <c r="Q95" s="46">
        <f t="shared" si="12"/>
        <v>33.75</v>
      </c>
      <c r="R95" s="46">
        <f t="shared" si="12"/>
        <v>18</v>
      </c>
      <c r="S95" s="46">
        <f t="shared" si="12"/>
        <v>25</v>
      </c>
      <c r="T95" s="46">
        <f t="shared" si="12"/>
        <v>23.5</v>
      </c>
      <c r="U95" s="46">
        <f t="shared" si="12"/>
        <v>23</v>
      </c>
      <c r="V95" s="46">
        <f t="shared" si="12"/>
        <v>27</v>
      </c>
      <c r="W95" s="46">
        <f t="shared" si="6"/>
        <v>22</v>
      </c>
      <c r="X95" s="46">
        <f t="shared" si="6"/>
        <v>19.75</v>
      </c>
      <c r="Y95" s="46">
        <f t="shared" si="6"/>
        <v>26</v>
      </c>
      <c r="Z95" s="46">
        <f t="shared" si="6"/>
        <v>21.5</v>
      </c>
      <c r="AA95" s="46">
        <f t="shared" si="9"/>
        <v>21.25</v>
      </c>
      <c r="AB95" s="46">
        <f t="shared" si="9"/>
        <v>21</v>
      </c>
      <c r="AC95" s="46">
        <f t="shared" si="9"/>
        <v>29.25</v>
      </c>
    </row>
    <row r="96" spans="1:29">
      <c r="B96" s="46">
        <f t="shared" si="10"/>
        <v>23</v>
      </c>
      <c r="D96" s="45" t="str">
        <f t="shared" si="13"/>
        <v>Må</v>
      </c>
      <c r="F96" s="48">
        <f t="shared" si="14"/>
        <v>0</v>
      </c>
      <c r="H96" s="46">
        <f t="shared" si="12"/>
        <v>36.5</v>
      </c>
      <c r="I96" s="46">
        <f t="shared" si="12"/>
        <v>38.5</v>
      </c>
      <c r="J96" s="46">
        <f t="shared" si="12"/>
        <v>37.5</v>
      </c>
      <c r="K96" s="46">
        <f t="shared" si="12"/>
        <v>32.25</v>
      </c>
      <c r="L96" s="46">
        <f t="shared" si="12"/>
        <v>31.25</v>
      </c>
      <c r="M96" s="46">
        <f t="shared" si="12"/>
        <v>31.75</v>
      </c>
      <c r="N96" s="46">
        <f t="shared" si="12"/>
        <v>38</v>
      </c>
      <c r="O96" s="46">
        <f t="shared" si="12"/>
        <v>32.75</v>
      </c>
      <c r="P96" s="46">
        <f t="shared" si="12"/>
        <v>39</v>
      </c>
      <c r="Q96" s="46">
        <f t="shared" si="12"/>
        <v>34</v>
      </c>
      <c r="R96" s="46">
        <f t="shared" si="12"/>
        <v>18.25</v>
      </c>
      <c r="S96" s="46">
        <f t="shared" si="12"/>
        <v>25.25</v>
      </c>
      <c r="T96" s="46">
        <f t="shared" si="12"/>
        <v>23.75</v>
      </c>
      <c r="U96" s="46">
        <f t="shared" si="12"/>
        <v>23.25</v>
      </c>
      <c r="V96" s="46">
        <f t="shared" si="12"/>
        <v>27.25</v>
      </c>
      <c r="W96" s="46">
        <f t="shared" si="6"/>
        <v>22.25</v>
      </c>
      <c r="X96" s="46">
        <f t="shared" si="6"/>
        <v>20</v>
      </c>
      <c r="Y96" s="46">
        <f t="shared" si="6"/>
        <v>26.25</v>
      </c>
      <c r="Z96" s="46">
        <f t="shared" si="6"/>
        <v>21.75</v>
      </c>
      <c r="AA96" s="46">
        <f t="shared" si="9"/>
        <v>21.5</v>
      </c>
      <c r="AB96" s="46">
        <f t="shared" si="9"/>
        <v>21.25</v>
      </c>
      <c r="AC96" s="46">
        <f t="shared" si="9"/>
        <v>29.5</v>
      </c>
    </row>
    <row r="97" spans="1:29">
      <c r="A97" s="48" t="s">
        <v>95</v>
      </c>
      <c r="B97" s="46">
        <f t="shared" si="10"/>
        <v>23.25</v>
      </c>
      <c r="D97" s="45" t="str">
        <f t="shared" si="13"/>
        <v>Må</v>
      </c>
      <c r="F97" s="48">
        <f t="shared" si="14"/>
        <v>0</v>
      </c>
      <c r="H97" s="46">
        <f t="shared" si="12"/>
        <v>36.75</v>
      </c>
      <c r="I97" s="46">
        <f t="shared" si="12"/>
        <v>38.75</v>
      </c>
      <c r="J97" s="46">
        <f t="shared" si="12"/>
        <v>37.75</v>
      </c>
      <c r="K97" s="46">
        <f t="shared" si="12"/>
        <v>32.5</v>
      </c>
      <c r="L97" s="46">
        <f t="shared" si="12"/>
        <v>31.5</v>
      </c>
      <c r="M97" s="46">
        <f t="shared" si="12"/>
        <v>32</v>
      </c>
      <c r="N97" s="46">
        <f t="shared" si="12"/>
        <v>38.25</v>
      </c>
      <c r="O97" s="46">
        <f t="shared" si="12"/>
        <v>33</v>
      </c>
      <c r="P97" s="46">
        <f t="shared" si="12"/>
        <v>39.25</v>
      </c>
      <c r="Q97" s="46">
        <f t="shared" si="12"/>
        <v>34.25</v>
      </c>
      <c r="R97" s="46">
        <f t="shared" si="12"/>
        <v>18.5</v>
      </c>
      <c r="S97" s="46">
        <f t="shared" si="12"/>
        <v>25.5</v>
      </c>
      <c r="T97" s="46">
        <f t="shared" si="12"/>
        <v>24</v>
      </c>
      <c r="U97" s="46">
        <f t="shared" si="12"/>
        <v>23.5</v>
      </c>
      <c r="V97" s="46">
        <f t="shared" si="12"/>
        <v>27.5</v>
      </c>
      <c r="W97" s="46">
        <f t="shared" si="6"/>
        <v>22.5</v>
      </c>
      <c r="X97" s="46">
        <f t="shared" si="6"/>
        <v>20.25</v>
      </c>
      <c r="Y97" s="46">
        <f t="shared" si="6"/>
        <v>26.5</v>
      </c>
      <c r="Z97" s="46">
        <f t="shared" si="6"/>
        <v>22</v>
      </c>
      <c r="AA97" s="46">
        <f t="shared" si="9"/>
        <v>21.75</v>
      </c>
      <c r="AB97" s="46">
        <f t="shared" si="9"/>
        <v>21.5</v>
      </c>
      <c r="AC97" s="46">
        <f t="shared" si="9"/>
        <v>29.75</v>
      </c>
    </row>
    <row r="98" spans="1:29">
      <c r="B98" s="46">
        <f t="shared" si="10"/>
        <v>23.5</v>
      </c>
      <c r="D98" s="45" t="str">
        <f t="shared" si="13"/>
        <v>Yt</v>
      </c>
      <c r="F98" s="48" t="str">
        <f t="shared" si="14"/>
        <v>YM1</v>
      </c>
      <c r="H98" s="46">
        <f t="shared" si="12"/>
        <v>37</v>
      </c>
      <c r="I98" s="46">
        <f t="shared" si="12"/>
        <v>39</v>
      </c>
      <c r="J98" s="46">
        <f t="shared" si="12"/>
        <v>38</v>
      </c>
      <c r="K98" s="46">
        <f t="shared" si="12"/>
        <v>32.75</v>
      </c>
      <c r="L98" s="46">
        <f t="shared" si="12"/>
        <v>31.75</v>
      </c>
      <c r="M98" s="46">
        <f t="shared" si="12"/>
        <v>32.25</v>
      </c>
      <c r="N98" s="46">
        <f t="shared" si="12"/>
        <v>38.5</v>
      </c>
      <c r="O98" s="46">
        <f t="shared" si="12"/>
        <v>33.25</v>
      </c>
      <c r="P98" s="46">
        <f t="shared" si="12"/>
        <v>17.5</v>
      </c>
      <c r="Q98" s="46">
        <f t="shared" si="12"/>
        <v>34.5</v>
      </c>
      <c r="R98" s="46">
        <f t="shared" si="12"/>
        <v>18.75</v>
      </c>
      <c r="S98" s="46">
        <f t="shared" si="12"/>
        <v>25.75</v>
      </c>
      <c r="T98" s="46">
        <f t="shared" si="12"/>
        <v>24.25</v>
      </c>
      <c r="U98" s="46">
        <f t="shared" si="12"/>
        <v>23.75</v>
      </c>
      <c r="V98" s="46">
        <f t="shared" si="12"/>
        <v>27.75</v>
      </c>
      <c r="W98" s="46">
        <f t="shared" si="6"/>
        <v>22.75</v>
      </c>
      <c r="X98" s="46">
        <f t="shared" si="6"/>
        <v>20.5</v>
      </c>
      <c r="Y98" s="46">
        <f t="shared" si="6"/>
        <v>26.75</v>
      </c>
      <c r="Z98" s="46">
        <f t="shared" si="6"/>
        <v>22.25</v>
      </c>
      <c r="AA98" s="46">
        <f t="shared" si="9"/>
        <v>22</v>
      </c>
      <c r="AB98" s="46">
        <f t="shared" si="9"/>
        <v>21.75</v>
      </c>
      <c r="AC98" s="46">
        <f t="shared" si="9"/>
        <v>30</v>
      </c>
    </row>
    <row r="99" spans="1:29">
      <c r="B99" s="46">
        <f t="shared" si="10"/>
        <v>23.75</v>
      </c>
      <c r="D99" s="45" t="str">
        <f t="shared" si="13"/>
        <v>Yt</v>
      </c>
      <c r="F99" s="48">
        <f t="shared" si="14"/>
        <v>0</v>
      </c>
      <c r="H99" s="46">
        <f t="shared" si="12"/>
        <v>37.25</v>
      </c>
      <c r="I99" s="46">
        <f t="shared" si="12"/>
        <v>39.25</v>
      </c>
      <c r="J99" s="46">
        <f t="shared" si="12"/>
        <v>38.25</v>
      </c>
      <c r="K99" s="46">
        <f t="shared" si="12"/>
        <v>33</v>
      </c>
      <c r="L99" s="46">
        <f t="shared" si="12"/>
        <v>32</v>
      </c>
      <c r="M99" s="46">
        <f t="shared" si="12"/>
        <v>32.5</v>
      </c>
      <c r="N99" s="46">
        <f t="shared" si="12"/>
        <v>38.75</v>
      </c>
      <c r="O99" s="46">
        <f t="shared" si="12"/>
        <v>33.5</v>
      </c>
      <c r="P99" s="46">
        <f t="shared" si="12"/>
        <v>17.75</v>
      </c>
      <c r="Q99" s="46">
        <f t="shared" si="12"/>
        <v>34.75</v>
      </c>
      <c r="R99" s="46">
        <f t="shared" si="12"/>
        <v>19</v>
      </c>
      <c r="S99" s="46">
        <f t="shared" si="12"/>
        <v>26</v>
      </c>
      <c r="T99" s="46">
        <f t="shared" si="12"/>
        <v>24.5</v>
      </c>
      <c r="U99" s="46">
        <f t="shared" si="12"/>
        <v>24</v>
      </c>
      <c r="V99" s="46">
        <f t="shared" si="12"/>
        <v>28</v>
      </c>
      <c r="W99" s="46">
        <f t="shared" si="6"/>
        <v>23</v>
      </c>
      <c r="X99" s="46">
        <f t="shared" si="6"/>
        <v>20.75</v>
      </c>
      <c r="Y99" s="46">
        <f t="shared" si="6"/>
        <v>27</v>
      </c>
      <c r="Z99" s="46">
        <f t="shared" si="6"/>
        <v>22.5</v>
      </c>
      <c r="AA99" s="46">
        <f t="shared" si="9"/>
        <v>22.25</v>
      </c>
      <c r="AB99" s="46">
        <f t="shared" si="9"/>
        <v>22</v>
      </c>
      <c r="AC99" s="46">
        <f t="shared" si="9"/>
        <v>30.25</v>
      </c>
    </row>
    <row r="100" spans="1:29">
      <c r="B100" s="46">
        <f t="shared" si="10"/>
        <v>24</v>
      </c>
      <c r="D100" s="45" t="str">
        <f t="shared" si="13"/>
        <v>Yt</v>
      </c>
      <c r="F100" s="48" t="str">
        <f t="shared" si="14"/>
        <v>YB1</v>
      </c>
      <c r="H100" s="46">
        <f t="shared" si="12"/>
        <v>37.5</v>
      </c>
      <c r="I100" s="46">
        <f t="shared" si="12"/>
        <v>17.5</v>
      </c>
      <c r="J100" s="46">
        <f t="shared" si="12"/>
        <v>38.5</v>
      </c>
      <c r="K100" s="46">
        <f t="shared" si="12"/>
        <v>33.25</v>
      </c>
      <c r="L100" s="46">
        <f t="shared" si="12"/>
        <v>32.25</v>
      </c>
      <c r="M100" s="46">
        <f t="shared" si="12"/>
        <v>32.75</v>
      </c>
      <c r="N100" s="46">
        <f t="shared" si="12"/>
        <v>39</v>
      </c>
      <c r="O100" s="46">
        <f t="shared" si="12"/>
        <v>33.75</v>
      </c>
      <c r="P100" s="46">
        <f t="shared" si="12"/>
        <v>18</v>
      </c>
      <c r="Q100" s="46">
        <f t="shared" si="12"/>
        <v>35</v>
      </c>
      <c r="R100" s="46">
        <f t="shared" si="12"/>
        <v>19.25</v>
      </c>
      <c r="S100" s="46">
        <f t="shared" si="12"/>
        <v>26.25</v>
      </c>
      <c r="T100" s="46">
        <f t="shared" si="12"/>
        <v>24.75</v>
      </c>
      <c r="U100" s="46">
        <f t="shared" si="12"/>
        <v>24.25</v>
      </c>
      <c r="V100" s="46">
        <f t="shared" si="12"/>
        <v>28.25</v>
      </c>
      <c r="W100" s="46">
        <f t="shared" si="12"/>
        <v>23.25</v>
      </c>
      <c r="X100" s="46">
        <f t="shared" ref="X100:AC155" si="15">IF(X$2=$F100,17.5,X99+0.25)</f>
        <v>21</v>
      </c>
      <c r="Y100" s="46">
        <f t="shared" si="15"/>
        <v>27.25</v>
      </c>
      <c r="Z100" s="46">
        <f t="shared" si="15"/>
        <v>22.75</v>
      </c>
      <c r="AA100" s="46">
        <f t="shared" si="9"/>
        <v>22.5</v>
      </c>
      <c r="AB100" s="46">
        <f t="shared" si="9"/>
        <v>22.25</v>
      </c>
      <c r="AC100" s="46">
        <f t="shared" si="9"/>
        <v>30.5</v>
      </c>
    </row>
    <row r="101" spans="1:29">
      <c r="A101" s="48" t="s">
        <v>96</v>
      </c>
      <c r="B101" s="46">
        <f t="shared" si="10"/>
        <v>24.25</v>
      </c>
      <c r="D101" s="45" t="str">
        <f t="shared" si="13"/>
        <v>Yt</v>
      </c>
      <c r="F101" s="48">
        <f t="shared" si="14"/>
        <v>0</v>
      </c>
      <c r="H101" s="46">
        <f t="shared" si="12"/>
        <v>37.75</v>
      </c>
      <c r="I101" s="46">
        <f t="shared" si="12"/>
        <v>17.75</v>
      </c>
      <c r="J101" s="46">
        <f t="shared" si="12"/>
        <v>38.75</v>
      </c>
      <c r="K101" s="46">
        <f t="shared" si="12"/>
        <v>33.5</v>
      </c>
      <c r="L101" s="46">
        <f t="shared" si="12"/>
        <v>32.5</v>
      </c>
      <c r="M101" s="46">
        <f t="shared" si="12"/>
        <v>33</v>
      </c>
      <c r="N101" s="46">
        <f t="shared" si="12"/>
        <v>39.25</v>
      </c>
      <c r="O101" s="46">
        <f t="shared" si="12"/>
        <v>34</v>
      </c>
      <c r="P101" s="46">
        <f t="shared" si="12"/>
        <v>18.25</v>
      </c>
      <c r="Q101" s="46">
        <f t="shared" si="12"/>
        <v>35.25</v>
      </c>
      <c r="R101" s="46">
        <f t="shared" si="12"/>
        <v>19.5</v>
      </c>
      <c r="S101" s="46">
        <f t="shared" si="12"/>
        <v>26.5</v>
      </c>
      <c r="T101" s="46">
        <f t="shared" si="12"/>
        <v>25</v>
      </c>
      <c r="U101" s="46">
        <f t="shared" si="12"/>
        <v>24.5</v>
      </c>
      <c r="V101" s="46">
        <f t="shared" si="12"/>
        <v>28.5</v>
      </c>
      <c r="W101" s="46">
        <f t="shared" si="12"/>
        <v>23.5</v>
      </c>
      <c r="X101" s="46">
        <f t="shared" si="15"/>
        <v>21.25</v>
      </c>
      <c r="Y101" s="46">
        <f t="shared" si="15"/>
        <v>27.5</v>
      </c>
      <c r="Z101" s="46">
        <f t="shared" si="15"/>
        <v>23</v>
      </c>
      <c r="AA101" s="46">
        <f t="shared" si="9"/>
        <v>22.75</v>
      </c>
      <c r="AB101" s="46">
        <f t="shared" si="9"/>
        <v>22.5</v>
      </c>
      <c r="AC101" s="46">
        <f t="shared" si="9"/>
        <v>30.75</v>
      </c>
    </row>
    <row r="102" spans="1:29">
      <c r="B102" s="46">
        <f t="shared" si="10"/>
        <v>24.5</v>
      </c>
      <c r="D102" s="45" t="str">
        <f t="shared" si="13"/>
        <v>SU</v>
      </c>
      <c r="F102" s="48" t="str">
        <f t="shared" si="14"/>
        <v>IM1</v>
      </c>
      <c r="H102" s="46">
        <f t="shared" si="12"/>
        <v>38</v>
      </c>
      <c r="I102" s="46">
        <f t="shared" si="12"/>
        <v>18</v>
      </c>
      <c r="J102" s="46">
        <f t="shared" si="12"/>
        <v>39</v>
      </c>
      <c r="K102" s="46">
        <f t="shared" si="12"/>
        <v>33.75</v>
      </c>
      <c r="L102" s="46">
        <f t="shared" si="12"/>
        <v>32.75</v>
      </c>
      <c r="M102" s="46">
        <f t="shared" si="12"/>
        <v>33.25</v>
      </c>
      <c r="N102" s="46">
        <f t="shared" si="12"/>
        <v>17.5</v>
      </c>
      <c r="O102" s="46">
        <f t="shared" si="12"/>
        <v>34.25</v>
      </c>
      <c r="P102" s="46">
        <f t="shared" si="12"/>
        <v>18.5</v>
      </c>
      <c r="Q102" s="46">
        <f t="shared" si="12"/>
        <v>35.5</v>
      </c>
      <c r="R102" s="46">
        <f t="shared" si="12"/>
        <v>19.75</v>
      </c>
      <c r="S102" s="46">
        <f t="shared" si="12"/>
        <v>26.75</v>
      </c>
      <c r="T102" s="46">
        <f t="shared" si="12"/>
        <v>25.25</v>
      </c>
      <c r="U102" s="46">
        <f t="shared" si="12"/>
        <v>24.75</v>
      </c>
      <c r="V102" s="46">
        <f t="shared" si="12"/>
        <v>28.75</v>
      </c>
      <c r="W102" s="46">
        <f t="shared" si="12"/>
        <v>23.75</v>
      </c>
      <c r="X102" s="46">
        <f t="shared" si="15"/>
        <v>21.5</v>
      </c>
      <c r="Y102" s="46">
        <f t="shared" si="15"/>
        <v>27.75</v>
      </c>
      <c r="Z102" s="46">
        <f t="shared" si="15"/>
        <v>23.25</v>
      </c>
      <c r="AA102" s="46">
        <f t="shared" si="9"/>
        <v>23</v>
      </c>
      <c r="AB102" s="46">
        <f t="shared" si="9"/>
        <v>22.75</v>
      </c>
      <c r="AC102" s="46">
        <f t="shared" si="9"/>
        <v>31</v>
      </c>
    </row>
    <row r="103" spans="1:29">
      <c r="B103" s="46">
        <f t="shared" si="10"/>
        <v>24.75</v>
      </c>
      <c r="D103" s="45" t="str">
        <f t="shared" si="13"/>
        <v>SU</v>
      </c>
      <c r="F103" s="48">
        <f t="shared" si="14"/>
        <v>0</v>
      </c>
      <c r="H103" s="46">
        <f t="shared" si="12"/>
        <v>38.25</v>
      </c>
      <c r="I103" s="46">
        <f t="shared" si="12"/>
        <v>18.25</v>
      </c>
      <c r="J103" s="46">
        <f t="shared" si="12"/>
        <v>39.25</v>
      </c>
      <c r="K103" s="46">
        <f t="shared" si="12"/>
        <v>34</v>
      </c>
      <c r="L103" s="46">
        <f t="shared" si="12"/>
        <v>33</v>
      </c>
      <c r="M103" s="46">
        <f t="shared" si="12"/>
        <v>33.5</v>
      </c>
      <c r="N103" s="46">
        <f t="shared" si="12"/>
        <v>17.75</v>
      </c>
      <c r="O103" s="46">
        <f t="shared" si="12"/>
        <v>34.5</v>
      </c>
      <c r="P103" s="46">
        <f t="shared" si="12"/>
        <v>18.75</v>
      </c>
      <c r="Q103" s="46">
        <f t="shared" si="12"/>
        <v>35.75</v>
      </c>
      <c r="R103" s="46">
        <f t="shared" si="12"/>
        <v>20</v>
      </c>
      <c r="S103" s="46">
        <f t="shared" si="12"/>
        <v>27</v>
      </c>
      <c r="T103" s="46">
        <f t="shared" si="12"/>
        <v>25.5</v>
      </c>
      <c r="U103" s="46">
        <f t="shared" si="12"/>
        <v>25</v>
      </c>
      <c r="V103" s="46">
        <f t="shared" si="12"/>
        <v>29</v>
      </c>
      <c r="W103" s="46">
        <f t="shared" si="12"/>
        <v>24</v>
      </c>
      <c r="X103" s="46">
        <f t="shared" si="15"/>
        <v>21.75</v>
      </c>
      <c r="Y103" s="46">
        <f t="shared" si="15"/>
        <v>28</v>
      </c>
      <c r="Z103" s="46">
        <f t="shared" si="15"/>
        <v>23.5</v>
      </c>
      <c r="AA103" s="46">
        <f t="shared" si="9"/>
        <v>23.25</v>
      </c>
      <c r="AB103" s="46">
        <f t="shared" si="9"/>
        <v>23</v>
      </c>
      <c r="AC103" s="46">
        <f t="shared" si="9"/>
        <v>31.25</v>
      </c>
    </row>
    <row r="104" spans="1:29">
      <c r="B104" s="46">
        <f t="shared" si="10"/>
        <v>25</v>
      </c>
      <c r="D104" s="45" t="str">
        <f t="shared" si="13"/>
        <v>SU</v>
      </c>
      <c r="F104" s="48" t="str">
        <f t="shared" si="14"/>
        <v>IB1</v>
      </c>
      <c r="H104" s="46">
        <f t="shared" si="12"/>
        <v>38.5</v>
      </c>
      <c r="I104" s="46">
        <f t="shared" si="12"/>
        <v>18.5</v>
      </c>
      <c r="J104" s="46">
        <f t="shared" si="12"/>
        <v>17.5</v>
      </c>
      <c r="K104" s="46">
        <f t="shared" si="12"/>
        <v>34.25</v>
      </c>
      <c r="L104" s="46">
        <f t="shared" si="12"/>
        <v>33.25</v>
      </c>
      <c r="M104" s="46">
        <f t="shared" si="12"/>
        <v>33.75</v>
      </c>
      <c r="N104" s="46">
        <f t="shared" si="12"/>
        <v>18</v>
      </c>
      <c r="O104" s="46">
        <f t="shared" si="12"/>
        <v>34.75</v>
      </c>
      <c r="P104" s="46">
        <f t="shared" si="12"/>
        <v>19</v>
      </c>
      <c r="Q104" s="46">
        <f t="shared" si="12"/>
        <v>36</v>
      </c>
      <c r="R104" s="46">
        <f t="shared" si="12"/>
        <v>20.25</v>
      </c>
      <c r="S104" s="46">
        <f t="shared" si="12"/>
        <v>27.25</v>
      </c>
      <c r="T104" s="46">
        <f t="shared" si="12"/>
        <v>25.75</v>
      </c>
      <c r="U104" s="46">
        <f t="shared" si="12"/>
        <v>25.25</v>
      </c>
      <c r="V104" s="46">
        <f t="shared" ref="V104:AC167" si="16">IF(V$2=$F104,17.5,V103+0.25)</f>
        <v>29.25</v>
      </c>
      <c r="W104" s="46">
        <f t="shared" si="16"/>
        <v>24.25</v>
      </c>
      <c r="X104" s="46">
        <f t="shared" si="15"/>
        <v>22</v>
      </c>
      <c r="Y104" s="46">
        <f t="shared" si="15"/>
        <v>28.25</v>
      </c>
      <c r="Z104" s="46">
        <f t="shared" si="15"/>
        <v>23.75</v>
      </c>
      <c r="AA104" s="46">
        <f t="shared" si="9"/>
        <v>23.5</v>
      </c>
      <c r="AB104" s="46">
        <f t="shared" si="9"/>
        <v>23.25</v>
      </c>
      <c r="AC104" s="46">
        <f t="shared" si="9"/>
        <v>31.5</v>
      </c>
    </row>
    <row r="105" spans="1:29">
      <c r="A105" s="48" t="s">
        <v>97</v>
      </c>
      <c r="B105" s="46">
        <f t="shared" si="10"/>
        <v>25.25</v>
      </c>
      <c r="D105" s="45" t="str">
        <f t="shared" si="13"/>
        <v>SU</v>
      </c>
      <c r="F105" s="48">
        <f t="shared" si="14"/>
        <v>0</v>
      </c>
      <c r="H105" s="46">
        <f t="shared" ref="H105:U123" si="17">IF(H$2=$F105,17.5,H104+0.25)</f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6"/>
        <v>29.5</v>
      </c>
      <c r="W105" s="46">
        <f t="shared" si="16"/>
        <v>24.5</v>
      </c>
      <c r="X105" s="46">
        <f t="shared" si="15"/>
        <v>22.25</v>
      </c>
      <c r="Y105" s="46">
        <f t="shared" si="15"/>
        <v>28.5</v>
      </c>
      <c r="Z105" s="46">
        <f t="shared" si="15"/>
        <v>24</v>
      </c>
      <c r="AA105" s="46">
        <f t="shared" si="9"/>
        <v>23.75</v>
      </c>
      <c r="AB105" s="46">
        <f t="shared" si="9"/>
        <v>23.5</v>
      </c>
      <c r="AC105" s="46">
        <f t="shared" si="9"/>
        <v>31.75</v>
      </c>
    </row>
    <row r="106" spans="1:29">
      <c r="B106" s="46">
        <f t="shared" si="10"/>
        <v>25.5</v>
      </c>
      <c r="D106" s="45" t="str">
        <f t="shared" si="13"/>
        <v>Fö</v>
      </c>
      <c r="F106" s="48">
        <f t="shared" si="14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6"/>
        <v>29.75</v>
      </c>
      <c r="W106" s="46">
        <f t="shared" si="16"/>
        <v>24.75</v>
      </c>
      <c r="X106" s="46">
        <f t="shared" si="15"/>
        <v>22.5</v>
      </c>
      <c r="Y106" s="46">
        <f t="shared" si="15"/>
        <v>28.75</v>
      </c>
      <c r="Z106" s="46">
        <f t="shared" si="15"/>
        <v>24.25</v>
      </c>
      <c r="AA106" s="46">
        <f t="shared" si="9"/>
        <v>24</v>
      </c>
      <c r="AB106" s="46">
        <f t="shared" si="9"/>
        <v>23.75</v>
      </c>
      <c r="AC106" s="46">
        <f t="shared" si="9"/>
        <v>32</v>
      </c>
    </row>
    <row r="107" spans="1:29">
      <c r="B107" s="46">
        <f t="shared" si="10"/>
        <v>25.75</v>
      </c>
      <c r="D107" s="45" t="str">
        <f t="shared" si="13"/>
        <v>Fö</v>
      </c>
      <c r="F107" s="48">
        <f t="shared" si="14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6"/>
        <v>30</v>
      </c>
      <c r="W107" s="46">
        <f t="shared" si="16"/>
        <v>25</v>
      </c>
      <c r="X107" s="46">
        <f t="shared" si="15"/>
        <v>22.75</v>
      </c>
      <c r="Y107" s="46">
        <f t="shared" si="15"/>
        <v>29</v>
      </c>
      <c r="Z107" s="46">
        <f t="shared" si="15"/>
        <v>24.5</v>
      </c>
      <c r="AA107" s="46">
        <f t="shared" si="9"/>
        <v>24.25</v>
      </c>
      <c r="AB107" s="46">
        <f t="shared" si="9"/>
        <v>24</v>
      </c>
      <c r="AC107" s="46">
        <f t="shared" si="9"/>
        <v>32.25</v>
      </c>
    </row>
    <row r="108" spans="1:29">
      <c r="B108" s="46">
        <f t="shared" si="10"/>
        <v>26</v>
      </c>
      <c r="D108" s="45" t="str">
        <f t="shared" si="13"/>
        <v>Fö</v>
      </c>
      <c r="F108" s="48" t="str">
        <f t="shared" si="14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6"/>
        <v>30.25</v>
      </c>
      <c r="W108" s="46">
        <f t="shared" si="16"/>
        <v>25.25</v>
      </c>
      <c r="X108" s="46">
        <f t="shared" si="15"/>
        <v>23</v>
      </c>
      <c r="Y108" s="46">
        <f t="shared" si="15"/>
        <v>29.25</v>
      </c>
      <c r="Z108" s="46">
        <f t="shared" si="15"/>
        <v>24.75</v>
      </c>
      <c r="AA108" s="46">
        <f t="shared" si="9"/>
        <v>24.5</v>
      </c>
      <c r="AB108" s="46">
        <f t="shared" si="9"/>
        <v>24.25</v>
      </c>
      <c r="AC108" s="46">
        <f t="shared" si="9"/>
        <v>32.5</v>
      </c>
    </row>
    <row r="109" spans="1:29">
      <c r="A109" s="48" t="s">
        <v>98</v>
      </c>
      <c r="B109" s="46">
        <f t="shared" si="10"/>
        <v>26.25</v>
      </c>
      <c r="D109" s="45" t="str">
        <f t="shared" si="13"/>
        <v>Fö</v>
      </c>
      <c r="F109" s="48">
        <f t="shared" si="14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6"/>
        <v>30.5</v>
      </c>
      <c r="W109" s="46">
        <f t="shared" si="16"/>
        <v>25.5</v>
      </c>
      <c r="X109" s="46">
        <f t="shared" si="15"/>
        <v>23.25</v>
      </c>
      <c r="Y109" s="46">
        <f t="shared" si="15"/>
        <v>29.5</v>
      </c>
      <c r="Z109" s="46">
        <f t="shared" si="15"/>
        <v>25</v>
      </c>
      <c r="AA109" s="46">
        <f t="shared" si="9"/>
        <v>24.75</v>
      </c>
      <c r="AB109" s="46">
        <f t="shared" si="9"/>
        <v>24.5</v>
      </c>
      <c r="AC109" s="46">
        <f t="shared" si="9"/>
        <v>32.75</v>
      </c>
    </row>
    <row r="110" spans="1:29">
      <c r="B110" s="46">
        <f t="shared" si="10"/>
        <v>26.5</v>
      </c>
      <c r="D110" s="45" t="str">
        <f t="shared" si="13"/>
        <v>Fö</v>
      </c>
      <c r="F110" s="48">
        <f t="shared" si="14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6"/>
        <v>30.75</v>
      </c>
      <c r="W110" s="46">
        <f t="shared" si="16"/>
        <v>25.75</v>
      </c>
      <c r="X110" s="46">
        <f t="shared" si="15"/>
        <v>23.5</v>
      </c>
      <c r="Y110" s="46">
        <f t="shared" si="15"/>
        <v>29.75</v>
      </c>
      <c r="Z110" s="46">
        <f t="shared" si="15"/>
        <v>25.25</v>
      </c>
      <c r="AA110" s="46">
        <f t="shared" si="9"/>
        <v>25</v>
      </c>
      <c r="AB110" s="46">
        <f t="shared" si="9"/>
        <v>24.75</v>
      </c>
      <c r="AC110" s="46">
        <f t="shared" si="9"/>
        <v>33</v>
      </c>
    </row>
    <row r="111" spans="1:29">
      <c r="B111" s="46">
        <f t="shared" si="10"/>
        <v>26.75</v>
      </c>
      <c r="D111" s="45" t="str">
        <f t="shared" si="13"/>
        <v>MV</v>
      </c>
      <c r="F111" s="48">
        <f t="shared" si="14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6"/>
        <v>31</v>
      </c>
      <c r="W111" s="46">
        <f t="shared" si="16"/>
        <v>26</v>
      </c>
      <c r="X111" s="46">
        <f t="shared" si="15"/>
        <v>23.75</v>
      </c>
      <c r="Y111" s="46">
        <f t="shared" si="15"/>
        <v>30</v>
      </c>
      <c r="Z111" s="46">
        <f t="shared" si="15"/>
        <v>25.5</v>
      </c>
      <c r="AA111" s="46">
        <f t="shared" si="9"/>
        <v>25.25</v>
      </c>
      <c r="AB111" s="46">
        <f t="shared" si="9"/>
        <v>25</v>
      </c>
      <c r="AC111" s="46">
        <f t="shared" si="9"/>
        <v>33.25</v>
      </c>
    </row>
    <row r="112" spans="1:29">
      <c r="B112" s="46">
        <f t="shared" si="10"/>
        <v>27</v>
      </c>
      <c r="D112" s="45" t="str">
        <f t="shared" si="13"/>
        <v>MV</v>
      </c>
      <c r="F112" s="48">
        <f t="shared" si="14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6"/>
        <v>31.25</v>
      </c>
      <c r="W112" s="46">
        <f t="shared" si="16"/>
        <v>26.25</v>
      </c>
      <c r="X112" s="46">
        <f t="shared" si="15"/>
        <v>24</v>
      </c>
      <c r="Y112" s="46">
        <f t="shared" si="15"/>
        <v>30.25</v>
      </c>
      <c r="Z112" s="46">
        <f t="shared" si="15"/>
        <v>25.75</v>
      </c>
      <c r="AA112" s="46">
        <f t="shared" si="9"/>
        <v>25.5</v>
      </c>
      <c r="AB112" s="46">
        <f t="shared" si="9"/>
        <v>25.25</v>
      </c>
      <c r="AC112" s="46">
        <f t="shared" si="9"/>
        <v>33.5</v>
      </c>
    </row>
    <row r="113" spans="1:29">
      <c r="A113" s="48" t="s">
        <v>99</v>
      </c>
      <c r="B113" s="46">
        <f t="shared" si="10"/>
        <v>27.25</v>
      </c>
      <c r="D113" s="45" t="str">
        <f t="shared" si="13"/>
        <v>MV</v>
      </c>
      <c r="F113" s="48">
        <f t="shared" si="14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6"/>
        <v>31.5</v>
      </c>
      <c r="W113" s="46">
        <f t="shared" si="16"/>
        <v>26.5</v>
      </c>
      <c r="X113" s="46">
        <f t="shared" si="15"/>
        <v>24.25</v>
      </c>
      <c r="Y113" s="46">
        <f t="shared" si="15"/>
        <v>30.5</v>
      </c>
      <c r="Z113" s="46">
        <f t="shared" si="15"/>
        <v>26</v>
      </c>
      <c r="AA113" s="46">
        <f t="shared" si="9"/>
        <v>25.75</v>
      </c>
      <c r="AB113" s="46">
        <f t="shared" si="9"/>
        <v>25.5</v>
      </c>
      <c r="AC113" s="46">
        <f t="shared" si="9"/>
        <v>33.75</v>
      </c>
    </row>
    <row r="114" spans="1:29">
      <c r="B114" s="46">
        <f t="shared" si="10"/>
        <v>27.5</v>
      </c>
      <c r="D114" s="45" t="str">
        <f t="shared" si="13"/>
        <v>MV</v>
      </c>
      <c r="F114" s="48">
        <f t="shared" si="14"/>
        <v>0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6"/>
        <v>31.75</v>
      </c>
      <c r="W114" s="46">
        <f t="shared" si="16"/>
        <v>26.75</v>
      </c>
      <c r="X114" s="46">
        <f t="shared" si="15"/>
        <v>24.5</v>
      </c>
      <c r="Y114" s="46">
        <f t="shared" si="15"/>
        <v>30.75</v>
      </c>
      <c r="Z114" s="46">
        <f t="shared" si="15"/>
        <v>26.25</v>
      </c>
      <c r="AA114" s="46">
        <f t="shared" si="9"/>
        <v>26</v>
      </c>
      <c r="AB114" s="46">
        <f t="shared" si="9"/>
        <v>25.75</v>
      </c>
      <c r="AC114" s="46">
        <f t="shared" si="9"/>
        <v>34</v>
      </c>
    </row>
    <row r="115" spans="1:29">
      <c r="B115" s="46">
        <f t="shared" si="10"/>
        <v>27.75</v>
      </c>
      <c r="D115" s="45" t="str">
        <f t="shared" si="13"/>
        <v>MV</v>
      </c>
      <c r="F115" s="48">
        <f t="shared" si="14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6"/>
        <v>32</v>
      </c>
      <c r="W115" s="46">
        <f t="shared" si="16"/>
        <v>27</v>
      </c>
      <c r="X115" s="46">
        <f t="shared" si="15"/>
        <v>24.75</v>
      </c>
      <c r="Y115" s="46">
        <f t="shared" si="15"/>
        <v>31</v>
      </c>
      <c r="Z115" s="46">
        <f t="shared" si="15"/>
        <v>26.5</v>
      </c>
      <c r="AA115" s="46">
        <f t="shared" si="9"/>
        <v>26.25</v>
      </c>
      <c r="AB115" s="46">
        <f t="shared" si="9"/>
        <v>26</v>
      </c>
      <c r="AC115" s="46">
        <f t="shared" si="9"/>
        <v>34.25</v>
      </c>
    </row>
    <row r="116" spans="1:29">
      <c r="B116" s="46">
        <f t="shared" si="10"/>
        <v>28</v>
      </c>
      <c r="D116" s="45" t="str">
        <f t="shared" si="13"/>
        <v>MV</v>
      </c>
      <c r="F116" s="48">
        <f t="shared" si="14"/>
        <v>0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6"/>
        <v>32.25</v>
      </c>
      <c r="W116" s="46">
        <f t="shared" si="16"/>
        <v>27.25</v>
      </c>
      <c r="X116" s="46">
        <f t="shared" si="15"/>
        <v>25</v>
      </c>
      <c r="Y116" s="46">
        <f t="shared" si="15"/>
        <v>31.25</v>
      </c>
      <c r="Z116" s="46">
        <f t="shared" si="15"/>
        <v>26.75</v>
      </c>
      <c r="AA116" s="46">
        <f t="shared" si="9"/>
        <v>26.5</v>
      </c>
      <c r="AB116" s="46">
        <f t="shared" si="9"/>
        <v>26.25</v>
      </c>
      <c r="AC116" s="46">
        <f t="shared" si="9"/>
        <v>34.5</v>
      </c>
    </row>
    <row r="117" spans="1:29">
      <c r="A117" s="48" t="s">
        <v>100</v>
      </c>
      <c r="B117" s="46">
        <f t="shared" si="10"/>
        <v>28.25</v>
      </c>
      <c r="D117" s="45" t="str">
        <f t="shared" si="13"/>
        <v>MV</v>
      </c>
      <c r="F117" s="48">
        <f t="shared" si="14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6"/>
        <v>32.5</v>
      </c>
      <c r="W117" s="46">
        <f t="shared" si="16"/>
        <v>27.5</v>
      </c>
      <c r="X117" s="46">
        <f t="shared" si="15"/>
        <v>25.25</v>
      </c>
      <c r="Y117" s="46">
        <f t="shared" si="15"/>
        <v>31.5</v>
      </c>
      <c r="Z117" s="46">
        <f t="shared" si="15"/>
        <v>27</v>
      </c>
      <c r="AA117" s="46">
        <f t="shared" si="9"/>
        <v>26.75</v>
      </c>
      <c r="AB117" s="46">
        <f t="shared" si="9"/>
        <v>26.5</v>
      </c>
      <c r="AC117" s="46">
        <f t="shared" si="9"/>
        <v>34.75</v>
      </c>
    </row>
    <row r="118" spans="1:29">
      <c r="B118" s="46">
        <f t="shared" si="10"/>
        <v>28.5</v>
      </c>
      <c r="D118" s="45" t="str">
        <f t="shared" si="13"/>
        <v>Må</v>
      </c>
      <c r="F118" s="48" t="str">
        <f t="shared" si="14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6"/>
        <v>32.75</v>
      </c>
      <c r="W118" s="46">
        <f t="shared" si="16"/>
        <v>27.75</v>
      </c>
      <c r="X118" s="46">
        <f t="shared" si="15"/>
        <v>25.5</v>
      </c>
      <c r="Y118" s="46">
        <f t="shared" si="15"/>
        <v>31.75</v>
      </c>
      <c r="Z118" s="46">
        <f t="shared" si="15"/>
        <v>27.25</v>
      </c>
      <c r="AA118" s="46">
        <f t="shared" si="9"/>
        <v>27</v>
      </c>
      <c r="AB118" s="46">
        <f t="shared" si="9"/>
        <v>26.75</v>
      </c>
      <c r="AC118" s="46">
        <f t="shared" si="9"/>
        <v>35</v>
      </c>
    </row>
    <row r="119" spans="1:29">
      <c r="B119" s="46">
        <f t="shared" si="10"/>
        <v>28.75</v>
      </c>
      <c r="D119" s="45" t="str">
        <f t="shared" si="13"/>
        <v>Må</v>
      </c>
      <c r="F119" s="48">
        <f t="shared" si="14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6"/>
        <v>33</v>
      </c>
      <c r="W119" s="46">
        <f t="shared" si="16"/>
        <v>28</v>
      </c>
      <c r="X119" s="46">
        <f t="shared" si="15"/>
        <v>25.75</v>
      </c>
      <c r="Y119" s="46">
        <f t="shared" si="15"/>
        <v>32</v>
      </c>
      <c r="Z119" s="46">
        <f t="shared" si="15"/>
        <v>27.5</v>
      </c>
      <c r="AA119" s="46">
        <f t="shared" si="9"/>
        <v>27.25</v>
      </c>
      <c r="AB119" s="46">
        <f t="shared" si="9"/>
        <v>27</v>
      </c>
      <c r="AC119" s="46">
        <f t="shared" si="9"/>
        <v>35.25</v>
      </c>
    </row>
    <row r="120" spans="1:29">
      <c r="B120" s="46">
        <f t="shared" si="10"/>
        <v>29</v>
      </c>
      <c r="D120" s="45" t="str">
        <f t="shared" si="13"/>
        <v>Må</v>
      </c>
      <c r="F120" s="48">
        <f t="shared" si="14"/>
        <v>0</v>
      </c>
      <c r="H120" s="46">
        <f t="shared" si="17"/>
        <v>20.5</v>
      </c>
      <c r="I120" s="46">
        <f t="shared" si="17"/>
        <v>22.5</v>
      </c>
      <c r="J120" s="46">
        <f t="shared" si="17"/>
        <v>21.5</v>
      </c>
      <c r="K120" s="46">
        <f t="shared" si="17"/>
        <v>38.25</v>
      </c>
      <c r="L120" s="46">
        <f t="shared" si="17"/>
        <v>37.25</v>
      </c>
      <c r="M120" s="46">
        <f t="shared" si="17"/>
        <v>37.75</v>
      </c>
      <c r="N120" s="46">
        <f t="shared" si="17"/>
        <v>22</v>
      </c>
      <c r="O120" s="46">
        <f t="shared" si="17"/>
        <v>38.75</v>
      </c>
      <c r="P120" s="46">
        <f t="shared" si="17"/>
        <v>23</v>
      </c>
      <c r="Q120" s="46">
        <f t="shared" si="17"/>
        <v>18</v>
      </c>
      <c r="R120" s="46">
        <f t="shared" si="17"/>
        <v>24.25</v>
      </c>
      <c r="S120" s="46">
        <f t="shared" si="17"/>
        <v>31.25</v>
      </c>
      <c r="T120" s="46">
        <f t="shared" si="17"/>
        <v>29.75</v>
      </c>
      <c r="U120" s="46">
        <f t="shared" si="17"/>
        <v>29.25</v>
      </c>
      <c r="V120" s="46">
        <f t="shared" si="16"/>
        <v>33.25</v>
      </c>
      <c r="W120" s="46">
        <f t="shared" si="16"/>
        <v>28.25</v>
      </c>
      <c r="X120" s="46">
        <f t="shared" si="15"/>
        <v>26</v>
      </c>
      <c r="Y120" s="46">
        <f t="shared" si="15"/>
        <v>32.25</v>
      </c>
      <c r="Z120" s="46">
        <f t="shared" si="15"/>
        <v>27.75</v>
      </c>
      <c r="AA120" s="46">
        <f t="shared" si="9"/>
        <v>27.5</v>
      </c>
      <c r="AB120" s="46">
        <f t="shared" si="9"/>
        <v>27.25</v>
      </c>
      <c r="AC120" s="46">
        <f t="shared" si="9"/>
        <v>35.5</v>
      </c>
    </row>
    <row r="121" spans="1:29">
      <c r="A121" s="48" t="s">
        <v>101</v>
      </c>
      <c r="B121" s="46">
        <f t="shared" si="10"/>
        <v>29.25</v>
      </c>
      <c r="D121" s="45" t="str">
        <f t="shared" si="13"/>
        <v>Må</v>
      </c>
      <c r="F121" s="48">
        <f t="shared" si="14"/>
        <v>0</v>
      </c>
      <c r="H121" s="46">
        <f t="shared" si="17"/>
        <v>20.75</v>
      </c>
      <c r="I121" s="46">
        <f t="shared" si="17"/>
        <v>22.75</v>
      </c>
      <c r="J121" s="46">
        <f t="shared" si="17"/>
        <v>21.75</v>
      </c>
      <c r="K121" s="46">
        <f t="shared" si="17"/>
        <v>38.5</v>
      </c>
      <c r="L121" s="46">
        <f t="shared" si="17"/>
        <v>37.5</v>
      </c>
      <c r="M121" s="46">
        <f t="shared" si="17"/>
        <v>38</v>
      </c>
      <c r="N121" s="46">
        <f t="shared" si="17"/>
        <v>22.25</v>
      </c>
      <c r="O121" s="46">
        <f t="shared" si="17"/>
        <v>39</v>
      </c>
      <c r="P121" s="46">
        <f t="shared" si="17"/>
        <v>23.25</v>
      </c>
      <c r="Q121" s="46">
        <f t="shared" si="17"/>
        <v>18.25</v>
      </c>
      <c r="R121" s="46">
        <f t="shared" si="17"/>
        <v>24.5</v>
      </c>
      <c r="S121" s="46">
        <f t="shared" si="17"/>
        <v>31.5</v>
      </c>
      <c r="T121" s="46">
        <f t="shared" si="17"/>
        <v>30</v>
      </c>
      <c r="U121" s="46">
        <f t="shared" si="17"/>
        <v>29.5</v>
      </c>
      <c r="V121" s="46">
        <f t="shared" si="16"/>
        <v>33.5</v>
      </c>
      <c r="W121" s="46">
        <f t="shared" si="16"/>
        <v>28.5</v>
      </c>
      <c r="X121" s="46">
        <f t="shared" si="15"/>
        <v>26.25</v>
      </c>
      <c r="Y121" s="46">
        <f t="shared" si="15"/>
        <v>32.5</v>
      </c>
      <c r="Z121" s="46">
        <f t="shared" si="15"/>
        <v>28</v>
      </c>
      <c r="AA121" s="46">
        <f t="shared" si="9"/>
        <v>27.75</v>
      </c>
      <c r="AB121" s="46">
        <f t="shared" si="9"/>
        <v>27.5</v>
      </c>
      <c r="AC121" s="46">
        <f t="shared" si="9"/>
        <v>35.75</v>
      </c>
    </row>
    <row r="122" spans="1:29">
      <c r="B122" s="46">
        <f t="shared" si="10"/>
        <v>29.5</v>
      </c>
      <c r="D122" s="45" t="str">
        <f t="shared" si="13"/>
        <v>Må</v>
      </c>
      <c r="F122" s="48">
        <f t="shared" si="14"/>
        <v>0</v>
      </c>
      <c r="H122" s="46">
        <f t="shared" si="17"/>
        <v>21</v>
      </c>
      <c r="I122" s="46">
        <f t="shared" si="17"/>
        <v>23</v>
      </c>
      <c r="J122" s="46">
        <f t="shared" si="17"/>
        <v>22</v>
      </c>
      <c r="K122" s="46">
        <f t="shared" si="17"/>
        <v>38.75</v>
      </c>
      <c r="L122" s="46">
        <f t="shared" si="17"/>
        <v>37.75</v>
      </c>
      <c r="M122" s="46">
        <f t="shared" si="17"/>
        <v>38.25</v>
      </c>
      <c r="N122" s="46">
        <f t="shared" si="17"/>
        <v>22.5</v>
      </c>
      <c r="O122" s="46">
        <f t="shared" si="17"/>
        <v>39.25</v>
      </c>
      <c r="P122" s="46">
        <f t="shared" si="17"/>
        <v>23.5</v>
      </c>
      <c r="Q122" s="46">
        <f t="shared" si="17"/>
        <v>18.5</v>
      </c>
      <c r="R122" s="46">
        <f t="shared" si="17"/>
        <v>24.75</v>
      </c>
      <c r="S122" s="46">
        <f t="shared" si="17"/>
        <v>31.75</v>
      </c>
      <c r="T122" s="46">
        <f t="shared" si="17"/>
        <v>30.25</v>
      </c>
      <c r="U122" s="46">
        <f t="shared" si="17"/>
        <v>29.75</v>
      </c>
      <c r="V122" s="46">
        <f t="shared" si="16"/>
        <v>33.75</v>
      </c>
      <c r="W122" s="46">
        <f t="shared" si="16"/>
        <v>28.75</v>
      </c>
      <c r="X122" s="46">
        <f t="shared" si="15"/>
        <v>26.5</v>
      </c>
      <c r="Y122" s="46">
        <f t="shared" si="15"/>
        <v>32.75</v>
      </c>
      <c r="Z122" s="46">
        <f t="shared" si="15"/>
        <v>28.25</v>
      </c>
      <c r="AA122" s="46">
        <f t="shared" si="9"/>
        <v>28</v>
      </c>
      <c r="AB122" s="46">
        <f t="shared" si="9"/>
        <v>27.75</v>
      </c>
      <c r="AC122" s="46">
        <f t="shared" si="9"/>
        <v>36</v>
      </c>
    </row>
    <row r="123" spans="1:29">
      <c r="B123" s="46">
        <f t="shared" si="10"/>
        <v>29.75</v>
      </c>
      <c r="D123" s="45" t="str">
        <f t="shared" si="13"/>
        <v>SU</v>
      </c>
      <c r="F123" s="48" t="str">
        <f t="shared" si="14"/>
        <v>IM2</v>
      </c>
      <c r="H123" s="46">
        <f t="shared" si="17"/>
        <v>21.25</v>
      </c>
      <c r="I123" s="46">
        <f t="shared" si="17"/>
        <v>23.25</v>
      </c>
      <c r="J123" s="46">
        <f t="shared" si="17"/>
        <v>22.25</v>
      </c>
      <c r="K123" s="46">
        <f t="shared" ref="K123:U146" si="18">IF(K$2=$F123,17.5,K122+0.25)</f>
        <v>39</v>
      </c>
      <c r="L123" s="46">
        <f t="shared" si="18"/>
        <v>38</v>
      </c>
      <c r="M123" s="46">
        <f t="shared" si="18"/>
        <v>38.5</v>
      </c>
      <c r="N123" s="46">
        <f t="shared" si="18"/>
        <v>22.75</v>
      </c>
      <c r="O123" s="46">
        <f t="shared" si="18"/>
        <v>17.5</v>
      </c>
      <c r="P123" s="46">
        <f t="shared" si="18"/>
        <v>23.75</v>
      </c>
      <c r="Q123" s="46">
        <f t="shared" si="18"/>
        <v>18.75</v>
      </c>
      <c r="R123" s="46">
        <f t="shared" si="18"/>
        <v>25</v>
      </c>
      <c r="S123" s="46">
        <f t="shared" si="18"/>
        <v>32</v>
      </c>
      <c r="T123" s="46">
        <f t="shared" si="18"/>
        <v>30.5</v>
      </c>
      <c r="U123" s="46">
        <f t="shared" si="18"/>
        <v>30</v>
      </c>
      <c r="V123" s="46">
        <f t="shared" si="16"/>
        <v>34</v>
      </c>
      <c r="W123" s="46">
        <f t="shared" si="16"/>
        <v>29</v>
      </c>
      <c r="X123" s="46">
        <f t="shared" si="15"/>
        <v>26.75</v>
      </c>
      <c r="Y123" s="46">
        <f t="shared" si="15"/>
        <v>33</v>
      </c>
      <c r="Z123" s="46">
        <f t="shared" si="15"/>
        <v>28.5</v>
      </c>
      <c r="AA123" s="46">
        <f t="shared" si="9"/>
        <v>28.25</v>
      </c>
      <c r="AB123" s="46">
        <f t="shared" si="9"/>
        <v>28</v>
      </c>
      <c r="AC123" s="46">
        <f t="shared" si="9"/>
        <v>36.25</v>
      </c>
    </row>
    <row r="124" spans="1:29">
      <c r="B124" s="46">
        <f t="shared" si="10"/>
        <v>30</v>
      </c>
      <c r="D124" s="45" t="str">
        <f t="shared" si="13"/>
        <v>SU</v>
      </c>
      <c r="F124" s="48">
        <f t="shared" si="14"/>
        <v>0</v>
      </c>
      <c r="H124" s="46">
        <f t="shared" ref="H124:U176" si="19">IF(H$2=$F124,17.5,H123+0.25)</f>
        <v>21.5</v>
      </c>
      <c r="I124" s="46">
        <f t="shared" si="19"/>
        <v>23.5</v>
      </c>
      <c r="J124" s="46">
        <f t="shared" si="19"/>
        <v>22.5</v>
      </c>
      <c r="K124" s="46">
        <f t="shared" si="18"/>
        <v>39.25</v>
      </c>
      <c r="L124" s="46">
        <f t="shared" si="18"/>
        <v>38.25</v>
      </c>
      <c r="M124" s="46">
        <f t="shared" si="18"/>
        <v>38.75</v>
      </c>
      <c r="N124" s="46">
        <f t="shared" si="18"/>
        <v>23</v>
      </c>
      <c r="O124" s="46">
        <f t="shared" si="18"/>
        <v>17.75</v>
      </c>
      <c r="P124" s="46">
        <f t="shared" si="18"/>
        <v>24</v>
      </c>
      <c r="Q124" s="46">
        <f t="shared" si="18"/>
        <v>19</v>
      </c>
      <c r="R124" s="46">
        <f t="shared" si="18"/>
        <v>25.25</v>
      </c>
      <c r="S124" s="46">
        <f t="shared" si="18"/>
        <v>32.25</v>
      </c>
      <c r="T124" s="46">
        <f t="shared" si="18"/>
        <v>30.75</v>
      </c>
      <c r="U124" s="46">
        <f t="shared" si="18"/>
        <v>30.25</v>
      </c>
      <c r="V124" s="46">
        <f t="shared" si="16"/>
        <v>34.25</v>
      </c>
      <c r="W124" s="46">
        <f t="shared" si="16"/>
        <v>29.25</v>
      </c>
      <c r="X124" s="46">
        <f t="shared" si="15"/>
        <v>27</v>
      </c>
      <c r="Y124" s="46">
        <f t="shared" si="15"/>
        <v>33.25</v>
      </c>
      <c r="Z124" s="46">
        <f t="shared" si="15"/>
        <v>28.75</v>
      </c>
      <c r="AA124" s="46">
        <f t="shared" si="9"/>
        <v>28.5</v>
      </c>
      <c r="AB124" s="46">
        <f t="shared" si="9"/>
        <v>28.25</v>
      </c>
      <c r="AC124" s="46">
        <f t="shared" si="9"/>
        <v>36.5</v>
      </c>
    </row>
    <row r="125" spans="1:29">
      <c r="A125" s="48" t="s">
        <v>102</v>
      </c>
      <c r="B125" s="46">
        <f t="shared" si="10"/>
        <v>30.25</v>
      </c>
      <c r="D125" s="45" t="str">
        <f t="shared" si="13"/>
        <v>SU</v>
      </c>
      <c r="F125" s="48" t="str">
        <f t="shared" si="14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8"/>
        <v>17.5</v>
      </c>
      <c r="L125" s="46">
        <f t="shared" si="18"/>
        <v>38.5</v>
      </c>
      <c r="M125" s="46">
        <f t="shared" si="18"/>
        <v>39</v>
      </c>
      <c r="N125" s="46">
        <f t="shared" si="18"/>
        <v>23.25</v>
      </c>
      <c r="O125" s="46">
        <f t="shared" si="18"/>
        <v>18</v>
      </c>
      <c r="P125" s="46">
        <f t="shared" si="18"/>
        <v>24.25</v>
      </c>
      <c r="Q125" s="46">
        <f t="shared" si="18"/>
        <v>19.25</v>
      </c>
      <c r="R125" s="46">
        <f t="shared" si="18"/>
        <v>25.5</v>
      </c>
      <c r="S125" s="46">
        <f t="shared" si="18"/>
        <v>32.5</v>
      </c>
      <c r="T125" s="46">
        <f t="shared" si="18"/>
        <v>31</v>
      </c>
      <c r="U125" s="46">
        <f t="shared" si="18"/>
        <v>30.5</v>
      </c>
      <c r="V125" s="46">
        <f t="shared" si="16"/>
        <v>34.5</v>
      </c>
      <c r="W125" s="46">
        <f t="shared" si="16"/>
        <v>29.5</v>
      </c>
      <c r="X125" s="46">
        <f t="shared" si="15"/>
        <v>27.25</v>
      </c>
      <c r="Y125" s="46">
        <f t="shared" si="15"/>
        <v>33.5</v>
      </c>
      <c r="Z125" s="46">
        <f t="shared" si="15"/>
        <v>29</v>
      </c>
      <c r="AA125" s="46">
        <f t="shared" si="9"/>
        <v>28.75</v>
      </c>
      <c r="AB125" s="46">
        <f t="shared" si="9"/>
        <v>28.5</v>
      </c>
      <c r="AC125" s="46">
        <f t="shared" si="9"/>
        <v>36.75</v>
      </c>
    </row>
    <row r="126" spans="1:29">
      <c r="B126" s="46">
        <f t="shared" si="10"/>
        <v>30.5</v>
      </c>
      <c r="D126" s="45" t="str">
        <f t="shared" si="13"/>
        <v>SU</v>
      </c>
      <c r="F126" s="48">
        <f t="shared" si="14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8"/>
        <v>17.75</v>
      </c>
      <c r="L126" s="46">
        <f t="shared" si="18"/>
        <v>38.75</v>
      </c>
      <c r="M126" s="46">
        <f t="shared" si="18"/>
        <v>39.25</v>
      </c>
      <c r="N126" s="46">
        <f t="shared" si="18"/>
        <v>23.5</v>
      </c>
      <c r="O126" s="46">
        <f t="shared" si="18"/>
        <v>18.25</v>
      </c>
      <c r="P126" s="46">
        <f t="shared" si="18"/>
        <v>24.5</v>
      </c>
      <c r="Q126" s="46">
        <f t="shared" si="18"/>
        <v>19.5</v>
      </c>
      <c r="R126" s="46">
        <f t="shared" si="18"/>
        <v>25.75</v>
      </c>
      <c r="S126" s="46">
        <f t="shared" si="18"/>
        <v>32.75</v>
      </c>
      <c r="T126" s="46">
        <f t="shared" si="18"/>
        <v>31.25</v>
      </c>
      <c r="U126" s="46">
        <f t="shared" si="18"/>
        <v>30.75</v>
      </c>
      <c r="V126" s="46">
        <f t="shared" si="16"/>
        <v>34.75</v>
      </c>
      <c r="W126" s="46">
        <f t="shared" si="16"/>
        <v>29.75</v>
      </c>
      <c r="X126" s="46">
        <f t="shared" si="15"/>
        <v>27.5</v>
      </c>
      <c r="Y126" s="46">
        <f t="shared" si="15"/>
        <v>33.75</v>
      </c>
      <c r="Z126" s="46">
        <f t="shared" si="15"/>
        <v>29.25</v>
      </c>
      <c r="AA126" s="46">
        <f t="shared" si="9"/>
        <v>29</v>
      </c>
      <c r="AB126" s="46">
        <f t="shared" si="9"/>
        <v>28.75</v>
      </c>
      <c r="AC126" s="46">
        <f t="shared" si="9"/>
        <v>37</v>
      </c>
    </row>
    <row r="127" spans="1:29">
      <c r="B127" s="46">
        <f t="shared" si="10"/>
        <v>30.75</v>
      </c>
      <c r="D127" s="45" t="str">
        <f t="shared" si="13"/>
        <v>Yt</v>
      </c>
      <c r="F127" s="48" t="str">
        <f t="shared" si="14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8"/>
        <v>18</v>
      </c>
      <c r="L127" s="46">
        <f t="shared" si="18"/>
        <v>39</v>
      </c>
      <c r="M127" s="46">
        <f t="shared" si="18"/>
        <v>17.5</v>
      </c>
      <c r="N127" s="46">
        <f t="shared" si="18"/>
        <v>23.75</v>
      </c>
      <c r="O127" s="46">
        <f t="shared" si="18"/>
        <v>18.5</v>
      </c>
      <c r="P127" s="46">
        <f t="shared" si="18"/>
        <v>24.75</v>
      </c>
      <c r="Q127" s="46">
        <f t="shared" si="18"/>
        <v>19.75</v>
      </c>
      <c r="R127" s="46">
        <f t="shared" si="18"/>
        <v>26</v>
      </c>
      <c r="S127" s="46">
        <f t="shared" si="18"/>
        <v>33</v>
      </c>
      <c r="T127" s="46">
        <f t="shared" si="18"/>
        <v>31.5</v>
      </c>
      <c r="U127" s="46">
        <f t="shared" si="18"/>
        <v>31</v>
      </c>
      <c r="V127" s="46">
        <f t="shared" si="16"/>
        <v>35</v>
      </c>
      <c r="W127" s="46">
        <f t="shared" si="16"/>
        <v>30</v>
      </c>
      <c r="X127" s="46">
        <f t="shared" si="15"/>
        <v>27.75</v>
      </c>
      <c r="Y127" s="46">
        <f t="shared" si="15"/>
        <v>34</v>
      </c>
      <c r="Z127" s="46">
        <f t="shared" si="15"/>
        <v>29.5</v>
      </c>
      <c r="AA127" s="46">
        <f t="shared" si="15"/>
        <v>29.25</v>
      </c>
      <c r="AB127" s="46">
        <f t="shared" si="15"/>
        <v>29</v>
      </c>
      <c r="AC127" s="46">
        <f t="shared" si="15"/>
        <v>37.25</v>
      </c>
    </row>
    <row r="128" spans="1:29">
      <c r="B128" s="46">
        <f t="shared" si="10"/>
        <v>31</v>
      </c>
      <c r="D128" s="45" t="str">
        <f t="shared" si="13"/>
        <v>Yt</v>
      </c>
      <c r="F128" s="48">
        <f t="shared" si="14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8"/>
        <v>18.25</v>
      </c>
      <c r="L128" s="46">
        <f t="shared" si="18"/>
        <v>39.25</v>
      </c>
      <c r="M128" s="46">
        <f t="shared" si="18"/>
        <v>17.75</v>
      </c>
      <c r="N128" s="46">
        <f t="shared" si="18"/>
        <v>24</v>
      </c>
      <c r="O128" s="46">
        <f t="shared" si="18"/>
        <v>18.75</v>
      </c>
      <c r="P128" s="46">
        <f t="shared" si="18"/>
        <v>25</v>
      </c>
      <c r="Q128" s="46">
        <f t="shared" si="18"/>
        <v>20</v>
      </c>
      <c r="R128" s="46">
        <f t="shared" si="18"/>
        <v>26.25</v>
      </c>
      <c r="S128" s="46">
        <f t="shared" si="18"/>
        <v>33.25</v>
      </c>
      <c r="T128" s="46">
        <f t="shared" si="18"/>
        <v>31.75</v>
      </c>
      <c r="U128" s="46">
        <f t="shared" si="18"/>
        <v>31.25</v>
      </c>
      <c r="V128" s="46">
        <f t="shared" si="16"/>
        <v>35.25</v>
      </c>
      <c r="W128" s="46">
        <f t="shared" si="16"/>
        <v>30.25</v>
      </c>
      <c r="X128" s="46">
        <f t="shared" si="15"/>
        <v>28</v>
      </c>
      <c r="Y128" s="46">
        <f t="shared" si="15"/>
        <v>34.25</v>
      </c>
      <c r="Z128" s="46">
        <f t="shared" si="15"/>
        <v>29.75</v>
      </c>
      <c r="AA128" s="46">
        <f t="shared" si="15"/>
        <v>29.5</v>
      </c>
      <c r="AB128" s="46">
        <f t="shared" si="15"/>
        <v>29.25</v>
      </c>
      <c r="AC128" s="46">
        <f t="shared" si="15"/>
        <v>37.5</v>
      </c>
    </row>
    <row r="129" spans="1:29">
      <c r="A129" s="48" t="s">
        <v>103</v>
      </c>
      <c r="B129" s="46">
        <f t="shared" si="10"/>
        <v>31.25</v>
      </c>
      <c r="D129" s="45" t="str">
        <f t="shared" si="13"/>
        <v>Yt</v>
      </c>
      <c r="F129" s="48" t="str">
        <f t="shared" si="14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8"/>
        <v>18.5</v>
      </c>
      <c r="L129" s="46">
        <f t="shared" si="18"/>
        <v>17.5</v>
      </c>
      <c r="M129" s="46">
        <f t="shared" si="18"/>
        <v>18</v>
      </c>
      <c r="N129" s="46">
        <f t="shared" si="18"/>
        <v>24.25</v>
      </c>
      <c r="O129" s="46">
        <f t="shared" si="18"/>
        <v>19</v>
      </c>
      <c r="P129" s="46">
        <f t="shared" si="18"/>
        <v>25.25</v>
      </c>
      <c r="Q129" s="46">
        <f t="shared" si="18"/>
        <v>20.25</v>
      </c>
      <c r="R129" s="46">
        <f t="shared" si="18"/>
        <v>26.5</v>
      </c>
      <c r="S129" s="46">
        <f t="shared" si="18"/>
        <v>33.5</v>
      </c>
      <c r="T129" s="46">
        <f t="shared" si="18"/>
        <v>32</v>
      </c>
      <c r="U129" s="46">
        <f t="shared" si="18"/>
        <v>31.5</v>
      </c>
      <c r="V129" s="46">
        <f t="shared" si="16"/>
        <v>35.5</v>
      </c>
      <c r="W129" s="46">
        <f t="shared" si="16"/>
        <v>30.5</v>
      </c>
      <c r="X129" s="46">
        <f t="shared" si="15"/>
        <v>28.25</v>
      </c>
      <c r="Y129" s="46">
        <f t="shared" si="15"/>
        <v>34.5</v>
      </c>
      <c r="Z129" s="46">
        <f t="shared" si="15"/>
        <v>30</v>
      </c>
      <c r="AA129" s="46">
        <f t="shared" si="15"/>
        <v>29.75</v>
      </c>
      <c r="AB129" s="46">
        <f t="shared" si="15"/>
        <v>29.5</v>
      </c>
      <c r="AC129" s="46">
        <f t="shared" si="15"/>
        <v>37.75</v>
      </c>
    </row>
    <row r="130" spans="1:29">
      <c r="B130" s="46">
        <f t="shared" si="10"/>
        <v>31.5</v>
      </c>
      <c r="D130" s="45" t="str">
        <f t="shared" si="13"/>
        <v>Yt</v>
      </c>
      <c r="F130" s="48">
        <f t="shared" si="14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8"/>
        <v>18.75</v>
      </c>
      <c r="L130" s="46">
        <f t="shared" si="18"/>
        <v>17.75</v>
      </c>
      <c r="M130" s="46">
        <f t="shared" si="18"/>
        <v>18.25</v>
      </c>
      <c r="N130" s="46">
        <f t="shared" si="18"/>
        <v>24.5</v>
      </c>
      <c r="O130" s="46">
        <f t="shared" si="18"/>
        <v>19.25</v>
      </c>
      <c r="P130" s="46">
        <f t="shared" si="18"/>
        <v>25.5</v>
      </c>
      <c r="Q130" s="46">
        <f t="shared" si="18"/>
        <v>20.5</v>
      </c>
      <c r="R130" s="46">
        <f t="shared" si="18"/>
        <v>26.75</v>
      </c>
      <c r="S130" s="46">
        <f t="shared" si="18"/>
        <v>33.75</v>
      </c>
      <c r="T130" s="46">
        <f t="shared" si="18"/>
        <v>32.25</v>
      </c>
      <c r="U130" s="46">
        <f t="shared" si="18"/>
        <v>31.75</v>
      </c>
      <c r="V130" s="46">
        <f t="shared" si="16"/>
        <v>35.75</v>
      </c>
      <c r="W130" s="46">
        <f t="shared" si="16"/>
        <v>30.75</v>
      </c>
      <c r="X130" s="46">
        <f t="shared" si="15"/>
        <v>28.5</v>
      </c>
      <c r="Y130" s="46">
        <f t="shared" si="15"/>
        <v>34.75</v>
      </c>
      <c r="Z130" s="46">
        <f t="shared" si="15"/>
        <v>30.25</v>
      </c>
      <c r="AA130" s="46">
        <f t="shared" si="15"/>
        <v>30</v>
      </c>
      <c r="AB130" s="46">
        <f t="shared" si="15"/>
        <v>29.75</v>
      </c>
      <c r="AC130" s="46">
        <f t="shared" si="15"/>
        <v>38</v>
      </c>
    </row>
    <row r="131" spans="1:29">
      <c r="B131" s="46">
        <f t="shared" si="10"/>
        <v>31.75</v>
      </c>
      <c r="D131" s="45" t="str">
        <f t="shared" si="13"/>
        <v>Fö</v>
      </c>
      <c r="F131" s="48">
        <f t="shared" si="14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8"/>
        <v>19</v>
      </c>
      <c r="L131" s="46">
        <f t="shared" si="18"/>
        <v>18</v>
      </c>
      <c r="M131" s="46">
        <f t="shared" si="18"/>
        <v>18.5</v>
      </c>
      <c r="N131" s="46">
        <f t="shared" si="18"/>
        <v>24.75</v>
      </c>
      <c r="O131" s="46">
        <f t="shared" si="18"/>
        <v>19.5</v>
      </c>
      <c r="P131" s="46">
        <f t="shared" si="18"/>
        <v>25.75</v>
      </c>
      <c r="Q131" s="46">
        <f t="shared" si="18"/>
        <v>20.75</v>
      </c>
      <c r="R131" s="46">
        <f t="shared" si="18"/>
        <v>27</v>
      </c>
      <c r="S131" s="46">
        <f t="shared" si="18"/>
        <v>34</v>
      </c>
      <c r="T131" s="46">
        <f t="shared" si="18"/>
        <v>32.5</v>
      </c>
      <c r="U131" s="46">
        <f t="shared" si="18"/>
        <v>32</v>
      </c>
      <c r="V131" s="46">
        <f t="shared" si="16"/>
        <v>36</v>
      </c>
      <c r="W131" s="46">
        <f t="shared" si="16"/>
        <v>31</v>
      </c>
      <c r="X131" s="46">
        <f t="shared" si="15"/>
        <v>28.75</v>
      </c>
      <c r="Y131" s="46">
        <f t="shared" si="15"/>
        <v>35</v>
      </c>
      <c r="Z131" s="46">
        <f t="shared" si="15"/>
        <v>30.5</v>
      </c>
      <c r="AA131" s="46">
        <f t="shared" si="15"/>
        <v>30.25</v>
      </c>
      <c r="AB131" s="46">
        <f t="shared" si="15"/>
        <v>30</v>
      </c>
      <c r="AC131" s="46">
        <f t="shared" si="15"/>
        <v>38.25</v>
      </c>
    </row>
    <row r="132" spans="1:29">
      <c r="B132" s="46">
        <f t="shared" si="10"/>
        <v>32</v>
      </c>
      <c r="D132" s="45" t="str">
        <f t="shared" si="13"/>
        <v>Fö</v>
      </c>
      <c r="F132" s="48">
        <f t="shared" si="14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8"/>
        <v>19.25</v>
      </c>
      <c r="L132" s="46">
        <f t="shared" si="18"/>
        <v>18.25</v>
      </c>
      <c r="M132" s="46">
        <f t="shared" si="18"/>
        <v>18.75</v>
      </c>
      <c r="N132" s="46">
        <f t="shared" si="18"/>
        <v>25</v>
      </c>
      <c r="O132" s="46">
        <f t="shared" si="18"/>
        <v>19.75</v>
      </c>
      <c r="P132" s="46">
        <f t="shared" si="18"/>
        <v>26</v>
      </c>
      <c r="Q132" s="46">
        <f t="shared" si="18"/>
        <v>21</v>
      </c>
      <c r="R132" s="46">
        <f t="shared" si="18"/>
        <v>27.25</v>
      </c>
      <c r="S132" s="46">
        <f t="shared" si="18"/>
        <v>34.25</v>
      </c>
      <c r="T132" s="46">
        <f t="shared" si="18"/>
        <v>32.75</v>
      </c>
      <c r="U132" s="46">
        <f t="shared" si="18"/>
        <v>32.25</v>
      </c>
      <c r="V132" s="46">
        <f t="shared" si="16"/>
        <v>36.25</v>
      </c>
      <c r="W132" s="46">
        <f t="shared" si="16"/>
        <v>31.25</v>
      </c>
      <c r="X132" s="46">
        <f t="shared" si="15"/>
        <v>29</v>
      </c>
      <c r="Y132" s="46">
        <f t="shared" si="15"/>
        <v>35.25</v>
      </c>
      <c r="Z132" s="46">
        <f t="shared" si="15"/>
        <v>30.75</v>
      </c>
      <c r="AA132" s="46">
        <f t="shared" si="15"/>
        <v>30.5</v>
      </c>
      <c r="AB132" s="46">
        <f t="shared" si="15"/>
        <v>30.25</v>
      </c>
      <c r="AC132" s="46">
        <f t="shared" si="15"/>
        <v>38.5</v>
      </c>
    </row>
    <row r="133" spans="1:29">
      <c r="A133" s="48" t="s">
        <v>104</v>
      </c>
      <c r="B133" s="46">
        <f t="shared" si="10"/>
        <v>32.25</v>
      </c>
      <c r="D133" s="45" t="str">
        <f t="shared" si="13"/>
        <v>Fö</v>
      </c>
      <c r="F133" s="48">
        <f t="shared" si="14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8"/>
        <v>19.5</v>
      </c>
      <c r="L133" s="46">
        <f t="shared" si="18"/>
        <v>18.5</v>
      </c>
      <c r="M133" s="46">
        <f t="shared" si="18"/>
        <v>19</v>
      </c>
      <c r="N133" s="46">
        <f t="shared" si="18"/>
        <v>25.25</v>
      </c>
      <c r="O133" s="46">
        <f t="shared" si="18"/>
        <v>20</v>
      </c>
      <c r="P133" s="46">
        <f t="shared" si="18"/>
        <v>26.25</v>
      </c>
      <c r="Q133" s="46">
        <f t="shared" si="18"/>
        <v>21.25</v>
      </c>
      <c r="R133" s="46">
        <f t="shared" si="18"/>
        <v>27.5</v>
      </c>
      <c r="S133" s="46">
        <f t="shared" si="18"/>
        <v>34.5</v>
      </c>
      <c r="T133" s="46">
        <f t="shared" si="18"/>
        <v>33</v>
      </c>
      <c r="U133" s="46">
        <f t="shared" si="18"/>
        <v>32.5</v>
      </c>
      <c r="V133" s="46">
        <f t="shared" si="16"/>
        <v>36.5</v>
      </c>
      <c r="W133" s="46">
        <f t="shared" si="16"/>
        <v>31.5</v>
      </c>
      <c r="X133" s="46">
        <f t="shared" si="15"/>
        <v>29.25</v>
      </c>
      <c r="Y133" s="46">
        <f t="shared" si="15"/>
        <v>35.5</v>
      </c>
      <c r="Z133" s="46">
        <f t="shared" si="15"/>
        <v>31</v>
      </c>
      <c r="AA133" s="46">
        <f t="shared" si="15"/>
        <v>30.75</v>
      </c>
      <c r="AB133" s="46">
        <f t="shared" si="15"/>
        <v>30.5</v>
      </c>
      <c r="AC133" s="46">
        <f t="shared" si="15"/>
        <v>38.75</v>
      </c>
    </row>
    <row r="134" spans="1:29">
      <c r="B134" s="46">
        <f t="shared" ref="B134:B180" si="20">B133+0.25</f>
        <v>32.5</v>
      </c>
      <c r="D134" s="45" t="str">
        <f t="shared" si="13"/>
        <v>Fö</v>
      </c>
      <c r="F134" s="48">
        <f t="shared" si="14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8"/>
        <v>19.75</v>
      </c>
      <c r="L134" s="46">
        <f t="shared" si="18"/>
        <v>18.75</v>
      </c>
      <c r="M134" s="46">
        <f t="shared" si="18"/>
        <v>19.25</v>
      </c>
      <c r="N134" s="46">
        <f t="shared" si="18"/>
        <v>25.5</v>
      </c>
      <c r="O134" s="46">
        <f t="shared" si="18"/>
        <v>20.25</v>
      </c>
      <c r="P134" s="46">
        <f t="shared" si="18"/>
        <v>26.5</v>
      </c>
      <c r="Q134" s="46">
        <f t="shared" si="18"/>
        <v>21.5</v>
      </c>
      <c r="R134" s="46">
        <f t="shared" si="18"/>
        <v>27.75</v>
      </c>
      <c r="S134" s="46">
        <f t="shared" si="18"/>
        <v>34.75</v>
      </c>
      <c r="T134" s="46">
        <f t="shared" si="18"/>
        <v>33.25</v>
      </c>
      <c r="U134" s="46">
        <f t="shared" si="18"/>
        <v>32.75</v>
      </c>
      <c r="V134" s="46">
        <f t="shared" si="16"/>
        <v>36.75</v>
      </c>
      <c r="W134" s="46">
        <f t="shared" si="16"/>
        <v>31.75</v>
      </c>
      <c r="X134" s="46">
        <f t="shared" si="15"/>
        <v>29.5</v>
      </c>
      <c r="Y134" s="46">
        <f t="shared" si="15"/>
        <v>35.75</v>
      </c>
      <c r="Z134" s="46">
        <f t="shared" si="15"/>
        <v>31.25</v>
      </c>
      <c r="AA134" s="46">
        <f t="shared" si="15"/>
        <v>31</v>
      </c>
      <c r="AB134" s="46">
        <f t="shared" si="15"/>
        <v>30.75</v>
      </c>
      <c r="AC134" s="46">
        <f t="shared" si="15"/>
        <v>39</v>
      </c>
    </row>
    <row r="135" spans="1:29">
      <c r="B135" s="46">
        <f t="shared" si="20"/>
        <v>32.75</v>
      </c>
      <c r="D135" s="45" t="str">
        <f t="shared" si="13"/>
        <v>Fö</v>
      </c>
      <c r="F135" s="48">
        <f t="shared" si="14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8"/>
        <v>20</v>
      </c>
      <c r="L135" s="46">
        <f t="shared" si="18"/>
        <v>19</v>
      </c>
      <c r="M135" s="46">
        <f t="shared" si="18"/>
        <v>19.5</v>
      </c>
      <c r="N135" s="46">
        <f t="shared" si="18"/>
        <v>25.75</v>
      </c>
      <c r="O135" s="46">
        <f t="shared" si="18"/>
        <v>20.5</v>
      </c>
      <c r="P135" s="46">
        <f t="shared" si="18"/>
        <v>26.75</v>
      </c>
      <c r="Q135" s="46">
        <f t="shared" si="18"/>
        <v>21.75</v>
      </c>
      <c r="R135" s="46">
        <f t="shared" si="18"/>
        <v>28</v>
      </c>
      <c r="S135" s="46">
        <f t="shared" si="18"/>
        <v>35</v>
      </c>
      <c r="T135" s="46">
        <f t="shared" si="18"/>
        <v>33.5</v>
      </c>
      <c r="U135" s="46">
        <f t="shared" si="18"/>
        <v>33</v>
      </c>
      <c r="V135" s="46">
        <f t="shared" si="16"/>
        <v>37</v>
      </c>
      <c r="W135" s="46">
        <f t="shared" si="16"/>
        <v>32</v>
      </c>
      <c r="X135" s="46">
        <f t="shared" si="15"/>
        <v>29.75</v>
      </c>
      <c r="Y135" s="46">
        <f t="shared" si="15"/>
        <v>36</v>
      </c>
      <c r="Z135" s="46">
        <f t="shared" si="15"/>
        <v>31.5</v>
      </c>
      <c r="AA135" s="46">
        <f t="shared" si="15"/>
        <v>31.25</v>
      </c>
      <c r="AB135" s="46">
        <f t="shared" si="15"/>
        <v>31</v>
      </c>
      <c r="AC135" s="46">
        <f t="shared" si="15"/>
        <v>39.25</v>
      </c>
    </row>
    <row r="136" spans="1:29">
      <c r="B136" s="46">
        <f t="shared" si="20"/>
        <v>33</v>
      </c>
      <c r="D136" s="45" t="str">
        <f t="shared" si="13"/>
        <v>FR</v>
      </c>
      <c r="F136" s="48" t="str">
        <f t="shared" si="14"/>
        <v>FW3</v>
      </c>
      <c r="H136" s="46">
        <f t="shared" si="19"/>
        <v>24.5</v>
      </c>
      <c r="I136" s="46">
        <f t="shared" si="19"/>
        <v>26.5</v>
      </c>
      <c r="J136" s="46">
        <f t="shared" si="19"/>
        <v>25.5</v>
      </c>
      <c r="K136" s="46">
        <f t="shared" si="18"/>
        <v>20.25</v>
      </c>
      <c r="L136" s="46">
        <f t="shared" si="18"/>
        <v>19.25</v>
      </c>
      <c r="M136" s="46">
        <f t="shared" si="18"/>
        <v>19.75</v>
      </c>
      <c r="N136" s="46">
        <f t="shared" si="18"/>
        <v>26</v>
      </c>
      <c r="O136" s="46">
        <f t="shared" si="18"/>
        <v>20.75</v>
      </c>
      <c r="P136" s="46">
        <f t="shared" si="18"/>
        <v>27</v>
      </c>
      <c r="Q136" s="46">
        <f t="shared" si="18"/>
        <v>22</v>
      </c>
      <c r="R136" s="46">
        <f t="shared" si="18"/>
        <v>28.25</v>
      </c>
      <c r="S136" s="46">
        <f t="shared" si="18"/>
        <v>35.25</v>
      </c>
      <c r="T136" s="46">
        <f t="shared" si="18"/>
        <v>33.75</v>
      </c>
      <c r="U136" s="46">
        <f t="shared" si="18"/>
        <v>33.25</v>
      </c>
      <c r="V136" s="46">
        <f t="shared" si="16"/>
        <v>37.25</v>
      </c>
      <c r="W136" s="46">
        <f t="shared" si="16"/>
        <v>32.25</v>
      </c>
      <c r="X136" s="46">
        <f t="shared" si="15"/>
        <v>30</v>
      </c>
      <c r="Y136" s="46">
        <f t="shared" si="15"/>
        <v>36.25</v>
      </c>
      <c r="Z136" s="46">
        <f t="shared" si="15"/>
        <v>31.75</v>
      </c>
      <c r="AA136" s="46">
        <f t="shared" si="15"/>
        <v>31.5</v>
      </c>
      <c r="AB136" s="46">
        <f t="shared" si="15"/>
        <v>31.25</v>
      </c>
      <c r="AC136" s="46">
        <f t="shared" si="15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3"/>
        <v>FR</v>
      </c>
      <c r="F137" s="48">
        <f t="shared" si="14"/>
        <v>0</v>
      </c>
      <c r="H137" s="46">
        <f t="shared" si="19"/>
        <v>24.75</v>
      </c>
      <c r="I137" s="46">
        <f t="shared" si="19"/>
        <v>26.75</v>
      </c>
      <c r="J137" s="46">
        <f t="shared" si="19"/>
        <v>25.75</v>
      </c>
      <c r="K137" s="46">
        <f t="shared" si="18"/>
        <v>20.5</v>
      </c>
      <c r="L137" s="46">
        <f t="shared" si="18"/>
        <v>19.5</v>
      </c>
      <c r="M137" s="46">
        <f t="shared" si="18"/>
        <v>20</v>
      </c>
      <c r="N137" s="46">
        <f t="shared" si="18"/>
        <v>26.25</v>
      </c>
      <c r="O137" s="46">
        <f t="shared" si="18"/>
        <v>21</v>
      </c>
      <c r="P137" s="46">
        <f t="shared" si="18"/>
        <v>27.25</v>
      </c>
      <c r="Q137" s="46">
        <f t="shared" si="18"/>
        <v>22.25</v>
      </c>
      <c r="R137" s="46">
        <f t="shared" si="18"/>
        <v>28.5</v>
      </c>
      <c r="S137" s="46">
        <f t="shared" si="18"/>
        <v>35.5</v>
      </c>
      <c r="T137" s="46">
        <f t="shared" si="18"/>
        <v>34</v>
      </c>
      <c r="U137" s="46">
        <f t="shared" si="18"/>
        <v>33.5</v>
      </c>
      <c r="V137" s="46">
        <f t="shared" si="16"/>
        <v>37.5</v>
      </c>
      <c r="W137" s="46">
        <f t="shared" si="16"/>
        <v>32.5</v>
      </c>
      <c r="X137" s="46">
        <f t="shared" si="15"/>
        <v>30.25</v>
      </c>
      <c r="Y137" s="46">
        <f t="shared" si="15"/>
        <v>36.5</v>
      </c>
      <c r="Z137" s="46">
        <f t="shared" si="15"/>
        <v>32</v>
      </c>
      <c r="AA137" s="46">
        <f t="shared" si="15"/>
        <v>31.75</v>
      </c>
      <c r="AB137" s="46">
        <f t="shared" si="15"/>
        <v>31.5</v>
      </c>
      <c r="AC137" s="46">
        <f t="shared" si="15"/>
        <v>17.75</v>
      </c>
    </row>
    <row r="138" spans="1:29">
      <c r="B138" s="46">
        <f t="shared" si="20"/>
        <v>33.5</v>
      </c>
      <c r="D138" s="45" t="str">
        <f t="shared" si="13"/>
        <v>FR</v>
      </c>
      <c r="F138" s="48" t="str">
        <f t="shared" si="14"/>
        <v>FW5</v>
      </c>
      <c r="H138" s="46">
        <f t="shared" si="19"/>
        <v>25</v>
      </c>
      <c r="I138" s="46">
        <f t="shared" si="19"/>
        <v>27</v>
      </c>
      <c r="J138" s="46">
        <f t="shared" si="19"/>
        <v>26</v>
      </c>
      <c r="K138" s="46">
        <f t="shared" si="18"/>
        <v>20.75</v>
      </c>
      <c r="L138" s="46">
        <f t="shared" si="18"/>
        <v>19.75</v>
      </c>
      <c r="M138" s="46">
        <f t="shared" si="18"/>
        <v>20.25</v>
      </c>
      <c r="N138" s="46">
        <f t="shared" si="18"/>
        <v>26.5</v>
      </c>
      <c r="O138" s="46">
        <f t="shared" si="18"/>
        <v>21.25</v>
      </c>
      <c r="P138" s="46">
        <f t="shared" si="18"/>
        <v>27.5</v>
      </c>
      <c r="Q138" s="46">
        <f t="shared" si="18"/>
        <v>22.5</v>
      </c>
      <c r="R138" s="46">
        <f t="shared" si="18"/>
        <v>28.75</v>
      </c>
      <c r="S138" s="46">
        <f t="shared" si="18"/>
        <v>35.75</v>
      </c>
      <c r="T138" s="46">
        <f t="shared" si="18"/>
        <v>34.25</v>
      </c>
      <c r="U138" s="46">
        <f t="shared" si="18"/>
        <v>33.75</v>
      </c>
      <c r="V138" s="46">
        <f t="shared" si="16"/>
        <v>37.75</v>
      </c>
      <c r="W138" s="46">
        <f t="shared" si="16"/>
        <v>32.75</v>
      </c>
      <c r="X138" s="46">
        <f t="shared" si="15"/>
        <v>30.5</v>
      </c>
      <c r="Y138" s="46">
        <f t="shared" si="15"/>
        <v>36.75</v>
      </c>
      <c r="Z138" s="46">
        <f t="shared" si="15"/>
        <v>32.25</v>
      </c>
      <c r="AA138" s="46">
        <f t="shared" si="15"/>
        <v>17.5</v>
      </c>
      <c r="AB138" s="46">
        <f t="shared" si="15"/>
        <v>31.75</v>
      </c>
      <c r="AC138" s="46">
        <f t="shared" si="15"/>
        <v>18</v>
      </c>
    </row>
    <row r="139" spans="1:29">
      <c r="B139" s="46">
        <f t="shared" si="20"/>
        <v>33.75</v>
      </c>
      <c r="D139" s="45" t="str">
        <f t="shared" si="13"/>
        <v>FR</v>
      </c>
      <c r="F139" s="48">
        <f t="shared" si="14"/>
        <v>0</v>
      </c>
      <c r="H139" s="46">
        <f t="shared" si="19"/>
        <v>25.25</v>
      </c>
      <c r="I139" s="46">
        <f t="shared" si="19"/>
        <v>27.25</v>
      </c>
      <c r="J139" s="46">
        <f t="shared" si="19"/>
        <v>26.25</v>
      </c>
      <c r="K139" s="46">
        <f t="shared" si="18"/>
        <v>21</v>
      </c>
      <c r="L139" s="46">
        <f t="shared" si="18"/>
        <v>20</v>
      </c>
      <c r="M139" s="46">
        <f t="shared" si="18"/>
        <v>20.5</v>
      </c>
      <c r="N139" s="46">
        <f t="shared" si="18"/>
        <v>26.75</v>
      </c>
      <c r="O139" s="46">
        <f t="shared" si="18"/>
        <v>21.5</v>
      </c>
      <c r="P139" s="46">
        <f t="shared" si="18"/>
        <v>27.75</v>
      </c>
      <c r="Q139" s="46">
        <f t="shared" si="18"/>
        <v>22.75</v>
      </c>
      <c r="R139" s="46">
        <f t="shared" si="18"/>
        <v>29</v>
      </c>
      <c r="S139" s="46">
        <f t="shared" si="18"/>
        <v>36</v>
      </c>
      <c r="T139" s="46">
        <f t="shared" si="18"/>
        <v>34.5</v>
      </c>
      <c r="U139" s="46">
        <f t="shared" si="18"/>
        <v>34</v>
      </c>
      <c r="V139" s="46">
        <f t="shared" si="16"/>
        <v>38</v>
      </c>
      <c r="W139" s="46">
        <f t="shared" si="16"/>
        <v>33</v>
      </c>
      <c r="X139" s="46">
        <f t="shared" si="15"/>
        <v>30.75</v>
      </c>
      <c r="Y139" s="46">
        <f t="shared" si="15"/>
        <v>37</v>
      </c>
      <c r="Z139" s="46">
        <f t="shared" si="15"/>
        <v>32.5</v>
      </c>
      <c r="AA139" s="46">
        <f t="shared" si="15"/>
        <v>17.75</v>
      </c>
      <c r="AB139" s="46">
        <f t="shared" si="15"/>
        <v>32</v>
      </c>
      <c r="AC139" s="46">
        <f t="shared" si="15"/>
        <v>18.25</v>
      </c>
    </row>
    <row r="140" spans="1:29">
      <c r="B140" s="46">
        <f t="shared" si="20"/>
        <v>34</v>
      </c>
      <c r="D140" s="45" t="str">
        <f t="shared" si="13"/>
        <v>MÅ</v>
      </c>
      <c r="F140" s="48" t="str">
        <f t="shared" si="14"/>
        <v>FW6</v>
      </c>
      <c r="H140" s="46">
        <f t="shared" si="19"/>
        <v>25.5</v>
      </c>
      <c r="I140" s="46">
        <f t="shared" si="19"/>
        <v>27.5</v>
      </c>
      <c r="J140" s="46">
        <f t="shared" si="19"/>
        <v>26.5</v>
      </c>
      <c r="K140" s="46">
        <f t="shared" si="18"/>
        <v>21.25</v>
      </c>
      <c r="L140" s="46">
        <f t="shared" si="18"/>
        <v>20.25</v>
      </c>
      <c r="M140" s="46">
        <f t="shared" si="18"/>
        <v>20.75</v>
      </c>
      <c r="N140" s="46">
        <f t="shared" si="18"/>
        <v>27</v>
      </c>
      <c r="O140" s="46">
        <f t="shared" si="18"/>
        <v>21.75</v>
      </c>
      <c r="P140" s="46">
        <f t="shared" si="18"/>
        <v>28</v>
      </c>
      <c r="Q140" s="46">
        <f t="shared" si="18"/>
        <v>23</v>
      </c>
      <c r="R140" s="46">
        <f t="shared" si="18"/>
        <v>29.25</v>
      </c>
      <c r="S140" s="46">
        <f t="shared" si="18"/>
        <v>36.25</v>
      </c>
      <c r="T140" s="46">
        <f t="shared" si="18"/>
        <v>34.75</v>
      </c>
      <c r="U140" s="46">
        <f t="shared" si="18"/>
        <v>34.25</v>
      </c>
      <c r="V140" s="46">
        <f t="shared" si="16"/>
        <v>38.25</v>
      </c>
      <c r="W140" s="46">
        <f t="shared" si="16"/>
        <v>33.25</v>
      </c>
      <c r="X140" s="46">
        <f t="shared" si="15"/>
        <v>31</v>
      </c>
      <c r="Y140" s="46">
        <f t="shared" si="15"/>
        <v>37.25</v>
      </c>
      <c r="Z140" s="46">
        <f t="shared" si="15"/>
        <v>17.5</v>
      </c>
      <c r="AA140" s="46">
        <f t="shared" si="15"/>
        <v>18</v>
      </c>
      <c r="AB140" s="46">
        <f t="shared" si="15"/>
        <v>32.25</v>
      </c>
      <c r="AC140" s="46">
        <f t="shared" si="15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3"/>
        <v>MÅ</v>
      </c>
      <c r="F141" s="48">
        <f t="shared" si="14"/>
        <v>0</v>
      </c>
      <c r="H141" s="46">
        <f t="shared" si="19"/>
        <v>25.75</v>
      </c>
      <c r="I141" s="46">
        <f t="shared" si="19"/>
        <v>27.75</v>
      </c>
      <c r="J141" s="46">
        <f t="shared" si="19"/>
        <v>26.75</v>
      </c>
      <c r="K141" s="46">
        <f t="shared" si="18"/>
        <v>21.5</v>
      </c>
      <c r="L141" s="46">
        <f t="shared" si="18"/>
        <v>20.5</v>
      </c>
      <c r="M141" s="46">
        <f t="shared" si="18"/>
        <v>21</v>
      </c>
      <c r="N141" s="46">
        <f t="shared" si="18"/>
        <v>27.25</v>
      </c>
      <c r="O141" s="46">
        <f t="shared" si="18"/>
        <v>22</v>
      </c>
      <c r="P141" s="46">
        <f t="shared" si="18"/>
        <v>28.25</v>
      </c>
      <c r="Q141" s="46">
        <f t="shared" si="18"/>
        <v>23.25</v>
      </c>
      <c r="R141" s="46">
        <f t="shared" si="18"/>
        <v>29.5</v>
      </c>
      <c r="S141" s="46">
        <f t="shared" si="18"/>
        <v>36.5</v>
      </c>
      <c r="T141" s="46">
        <f t="shared" si="18"/>
        <v>35</v>
      </c>
      <c r="U141" s="46">
        <f t="shared" si="18"/>
        <v>34.5</v>
      </c>
      <c r="V141" s="46">
        <f t="shared" si="16"/>
        <v>38.5</v>
      </c>
      <c r="W141" s="46">
        <f t="shared" si="16"/>
        <v>33.5</v>
      </c>
      <c r="X141" s="46">
        <f t="shared" si="15"/>
        <v>31.25</v>
      </c>
      <c r="Y141" s="46">
        <f t="shared" si="15"/>
        <v>37.5</v>
      </c>
      <c r="Z141" s="46">
        <f t="shared" si="15"/>
        <v>17.75</v>
      </c>
      <c r="AA141" s="46">
        <f t="shared" si="15"/>
        <v>18.25</v>
      </c>
      <c r="AB141" s="46">
        <f t="shared" si="15"/>
        <v>32.5</v>
      </c>
      <c r="AC141" s="46">
        <f t="shared" si="15"/>
        <v>18.75</v>
      </c>
    </row>
    <row r="142" spans="1:29">
      <c r="B142" s="46">
        <f t="shared" si="20"/>
        <v>34.5</v>
      </c>
      <c r="D142" s="45" t="str">
        <f t="shared" si="13"/>
        <v>MÅ</v>
      </c>
      <c r="F142" s="48">
        <f t="shared" si="14"/>
        <v>0</v>
      </c>
      <c r="H142" s="46">
        <f t="shared" si="19"/>
        <v>26</v>
      </c>
      <c r="I142" s="46">
        <f t="shared" si="19"/>
        <v>28</v>
      </c>
      <c r="J142" s="46">
        <f t="shared" si="19"/>
        <v>27</v>
      </c>
      <c r="K142" s="46">
        <f t="shared" si="18"/>
        <v>21.75</v>
      </c>
      <c r="L142" s="46">
        <f t="shared" si="18"/>
        <v>20.75</v>
      </c>
      <c r="M142" s="46">
        <f t="shared" si="18"/>
        <v>21.25</v>
      </c>
      <c r="N142" s="46">
        <f t="shared" si="18"/>
        <v>27.5</v>
      </c>
      <c r="O142" s="46">
        <f t="shared" si="18"/>
        <v>22.25</v>
      </c>
      <c r="P142" s="46">
        <f t="shared" si="18"/>
        <v>28.5</v>
      </c>
      <c r="Q142" s="46">
        <f t="shared" si="18"/>
        <v>23.5</v>
      </c>
      <c r="R142" s="46">
        <f t="shared" si="18"/>
        <v>29.75</v>
      </c>
      <c r="S142" s="46">
        <f t="shared" si="18"/>
        <v>36.75</v>
      </c>
      <c r="T142" s="46">
        <f t="shared" si="18"/>
        <v>35.25</v>
      </c>
      <c r="U142" s="46">
        <f t="shared" si="18"/>
        <v>34.75</v>
      </c>
      <c r="V142" s="46">
        <f t="shared" si="16"/>
        <v>38.75</v>
      </c>
      <c r="W142" s="46">
        <f t="shared" si="16"/>
        <v>33.75</v>
      </c>
      <c r="X142" s="46">
        <f t="shared" si="15"/>
        <v>31.5</v>
      </c>
      <c r="Y142" s="46">
        <f t="shared" si="15"/>
        <v>37.75</v>
      </c>
      <c r="Z142" s="46">
        <f t="shared" si="15"/>
        <v>18</v>
      </c>
      <c r="AA142" s="46">
        <f t="shared" si="15"/>
        <v>18.5</v>
      </c>
      <c r="AB142" s="46">
        <f t="shared" si="15"/>
        <v>32.75</v>
      </c>
      <c r="AC142" s="46">
        <f t="shared" si="15"/>
        <v>19</v>
      </c>
    </row>
    <row r="143" spans="1:29">
      <c r="B143" s="46">
        <f t="shared" si="20"/>
        <v>34.75</v>
      </c>
      <c r="D143" s="45" t="str">
        <f t="shared" si="13"/>
        <v>MÅ</v>
      </c>
      <c r="F143" s="48">
        <f t="shared" si="14"/>
        <v>0</v>
      </c>
      <c r="H143" s="46">
        <f t="shared" si="19"/>
        <v>26.25</v>
      </c>
      <c r="I143" s="46">
        <f t="shared" si="19"/>
        <v>28.25</v>
      </c>
      <c r="J143" s="46">
        <f t="shared" si="19"/>
        <v>27.25</v>
      </c>
      <c r="K143" s="46">
        <f t="shared" si="18"/>
        <v>22</v>
      </c>
      <c r="L143" s="46">
        <f t="shared" si="18"/>
        <v>21</v>
      </c>
      <c r="M143" s="46">
        <f t="shared" si="18"/>
        <v>21.5</v>
      </c>
      <c r="N143" s="46">
        <f t="shared" si="18"/>
        <v>27.75</v>
      </c>
      <c r="O143" s="46">
        <f t="shared" si="18"/>
        <v>22.5</v>
      </c>
      <c r="P143" s="46">
        <f t="shared" si="18"/>
        <v>28.75</v>
      </c>
      <c r="Q143" s="46">
        <f t="shared" si="18"/>
        <v>23.75</v>
      </c>
      <c r="R143" s="46">
        <f t="shared" si="18"/>
        <v>30</v>
      </c>
      <c r="S143" s="46">
        <f t="shared" si="18"/>
        <v>37</v>
      </c>
      <c r="T143" s="46">
        <f t="shared" si="18"/>
        <v>35.5</v>
      </c>
      <c r="U143" s="46">
        <f t="shared" si="18"/>
        <v>35</v>
      </c>
      <c r="V143" s="46">
        <f t="shared" si="16"/>
        <v>39</v>
      </c>
      <c r="W143" s="46">
        <f t="shared" si="16"/>
        <v>34</v>
      </c>
      <c r="X143" s="46">
        <f t="shared" si="15"/>
        <v>31.75</v>
      </c>
      <c r="Y143" s="46">
        <f t="shared" si="15"/>
        <v>38</v>
      </c>
      <c r="Z143" s="46">
        <f t="shared" si="15"/>
        <v>18.25</v>
      </c>
      <c r="AA143" s="46">
        <f t="shared" si="15"/>
        <v>18.75</v>
      </c>
      <c r="AB143" s="46">
        <f t="shared" si="15"/>
        <v>33</v>
      </c>
      <c r="AC143" s="46">
        <f t="shared" si="15"/>
        <v>19.25</v>
      </c>
    </row>
    <row r="144" spans="1:29">
      <c r="B144" s="46">
        <f t="shared" si="20"/>
        <v>35</v>
      </c>
      <c r="D144" s="45" t="str">
        <f t="shared" si="13"/>
        <v>MÅ</v>
      </c>
      <c r="F144" s="48">
        <f t="shared" si="14"/>
        <v>0</v>
      </c>
      <c r="H144" s="46">
        <f t="shared" si="19"/>
        <v>26.5</v>
      </c>
      <c r="I144" s="46">
        <f t="shared" si="19"/>
        <v>28.5</v>
      </c>
      <c r="J144" s="46">
        <f t="shared" si="19"/>
        <v>27.5</v>
      </c>
      <c r="K144" s="46">
        <f t="shared" si="18"/>
        <v>22.25</v>
      </c>
      <c r="L144" s="46">
        <f t="shared" si="18"/>
        <v>21.25</v>
      </c>
      <c r="M144" s="46">
        <f t="shared" si="18"/>
        <v>21.75</v>
      </c>
      <c r="N144" s="46">
        <f t="shared" si="18"/>
        <v>28</v>
      </c>
      <c r="O144" s="46">
        <f t="shared" si="18"/>
        <v>22.75</v>
      </c>
      <c r="P144" s="46">
        <f t="shared" si="18"/>
        <v>29</v>
      </c>
      <c r="Q144" s="46">
        <f t="shared" si="18"/>
        <v>24</v>
      </c>
      <c r="R144" s="46">
        <f t="shared" si="18"/>
        <v>30.25</v>
      </c>
      <c r="S144" s="46">
        <f t="shared" si="18"/>
        <v>37.25</v>
      </c>
      <c r="T144" s="46">
        <f t="shared" si="18"/>
        <v>35.75</v>
      </c>
      <c r="U144" s="46">
        <f t="shared" si="18"/>
        <v>35.25</v>
      </c>
      <c r="V144" s="46">
        <f t="shared" si="16"/>
        <v>39.25</v>
      </c>
      <c r="W144" s="46">
        <f t="shared" si="16"/>
        <v>34.25</v>
      </c>
      <c r="X144" s="46">
        <f t="shared" si="15"/>
        <v>32</v>
      </c>
      <c r="Y144" s="46">
        <f t="shared" si="15"/>
        <v>38.25</v>
      </c>
      <c r="Z144" s="46">
        <f t="shared" si="15"/>
        <v>18.5</v>
      </c>
      <c r="AA144" s="46">
        <f t="shared" si="15"/>
        <v>19</v>
      </c>
      <c r="AB144" s="46">
        <f t="shared" si="15"/>
        <v>33.25</v>
      </c>
      <c r="AC144" s="46">
        <f t="shared" si="15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3"/>
        <v>SU</v>
      </c>
      <c r="F145" s="48" t="str">
        <f t="shared" si="14"/>
        <v>IM3</v>
      </c>
      <c r="H145" s="46">
        <f t="shared" si="19"/>
        <v>26.75</v>
      </c>
      <c r="I145" s="46">
        <f t="shared" si="19"/>
        <v>28.75</v>
      </c>
      <c r="J145" s="46">
        <f t="shared" si="19"/>
        <v>27.75</v>
      </c>
      <c r="K145" s="46">
        <f t="shared" si="18"/>
        <v>22.5</v>
      </c>
      <c r="L145" s="46">
        <f t="shared" si="18"/>
        <v>21.5</v>
      </c>
      <c r="M145" s="46">
        <f t="shared" si="18"/>
        <v>22</v>
      </c>
      <c r="N145" s="46">
        <f t="shared" si="18"/>
        <v>28.25</v>
      </c>
      <c r="O145" s="46">
        <f t="shared" si="18"/>
        <v>23</v>
      </c>
      <c r="P145" s="46">
        <f t="shared" si="18"/>
        <v>29.25</v>
      </c>
      <c r="Q145" s="46">
        <f t="shared" si="18"/>
        <v>24.25</v>
      </c>
      <c r="R145" s="46">
        <f t="shared" si="18"/>
        <v>30.5</v>
      </c>
      <c r="S145" s="46">
        <f t="shared" si="18"/>
        <v>37.5</v>
      </c>
      <c r="T145" s="46">
        <f t="shared" si="18"/>
        <v>36</v>
      </c>
      <c r="U145" s="46">
        <f t="shared" si="18"/>
        <v>35.5</v>
      </c>
      <c r="V145" s="46">
        <f t="shared" si="16"/>
        <v>17.5</v>
      </c>
      <c r="W145" s="46">
        <f t="shared" si="16"/>
        <v>34.5</v>
      </c>
      <c r="X145" s="46">
        <f t="shared" si="15"/>
        <v>32.25</v>
      </c>
      <c r="Y145" s="46">
        <f t="shared" si="15"/>
        <v>38.5</v>
      </c>
      <c r="Z145" s="46">
        <f t="shared" si="15"/>
        <v>18.75</v>
      </c>
      <c r="AA145" s="46">
        <f t="shared" si="15"/>
        <v>19.25</v>
      </c>
      <c r="AB145" s="46">
        <f t="shared" si="15"/>
        <v>33.5</v>
      </c>
      <c r="AC145" s="46">
        <f t="shared" si="15"/>
        <v>19.75</v>
      </c>
    </row>
    <row r="146" spans="1:29">
      <c r="B146" s="46">
        <f t="shared" si="20"/>
        <v>35.5</v>
      </c>
      <c r="D146" s="45" t="str">
        <f t="shared" si="13"/>
        <v>SU</v>
      </c>
      <c r="F146" s="48">
        <f t="shared" si="14"/>
        <v>0</v>
      </c>
      <c r="H146" s="46">
        <f t="shared" si="19"/>
        <v>27</v>
      </c>
      <c r="I146" s="46">
        <f t="shared" si="19"/>
        <v>29</v>
      </c>
      <c r="J146" s="46">
        <f t="shared" si="19"/>
        <v>28</v>
      </c>
      <c r="K146" s="46">
        <f t="shared" si="18"/>
        <v>22.75</v>
      </c>
      <c r="L146" s="46">
        <f t="shared" si="18"/>
        <v>21.75</v>
      </c>
      <c r="M146" s="46">
        <f t="shared" ref="M146:AB171" si="21">IF(M$2=$F146,17.5,M145+0.25)</f>
        <v>22.25</v>
      </c>
      <c r="N146" s="46">
        <f t="shared" si="21"/>
        <v>28.5</v>
      </c>
      <c r="O146" s="46">
        <f t="shared" si="21"/>
        <v>23.25</v>
      </c>
      <c r="P146" s="46">
        <f t="shared" si="21"/>
        <v>29.5</v>
      </c>
      <c r="Q146" s="46">
        <f t="shared" si="21"/>
        <v>24.5</v>
      </c>
      <c r="R146" s="46">
        <f t="shared" si="21"/>
        <v>30.75</v>
      </c>
      <c r="S146" s="46">
        <f t="shared" si="21"/>
        <v>37.75</v>
      </c>
      <c r="T146" s="46">
        <f t="shared" si="21"/>
        <v>36.25</v>
      </c>
      <c r="U146" s="46">
        <f t="shared" si="21"/>
        <v>35.75</v>
      </c>
      <c r="V146" s="46">
        <f t="shared" si="16"/>
        <v>17.75</v>
      </c>
      <c r="W146" s="46">
        <f t="shared" si="16"/>
        <v>34.75</v>
      </c>
      <c r="X146" s="46">
        <f t="shared" si="15"/>
        <v>32.5</v>
      </c>
      <c r="Y146" s="46">
        <f t="shared" si="15"/>
        <v>38.75</v>
      </c>
      <c r="Z146" s="46">
        <f t="shared" si="15"/>
        <v>19</v>
      </c>
      <c r="AA146" s="46">
        <f t="shared" si="15"/>
        <v>19.5</v>
      </c>
      <c r="AB146" s="46">
        <f t="shared" si="15"/>
        <v>33.75</v>
      </c>
      <c r="AC146" s="46">
        <f t="shared" si="15"/>
        <v>20</v>
      </c>
    </row>
    <row r="147" spans="1:29">
      <c r="B147" s="46">
        <f t="shared" si="20"/>
        <v>35.75</v>
      </c>
      <c r="D147" s="45" t="str">
        <f t="shared" si="13"/>
        <v>SU</v>
      </c>
      <c r="F147" s="48">
        <f t="shared" si="14"/>
        <v>0</v>
      </c>
      <c r="H147" s="46">
        <f t="shared" si="19"/>
        <v>27.25</v>
      </c>
      <c r="I147" s="46">
        <f t="shared" si="19"/>
        <v>29.25</v>
      </c>
      <c r="J147" s="46">
        <f t="shared" si="19"/>
        <v>28.25</v>
      </c>
      <c r="K147" s="46">
        <f t="shared" si="19"/>
        <v>23</v>
      </c>
      <c r="L147" s="46">
        <f t="shared" si="19"/>
        <v>22</v>
      </c>
      <c r="M147" s="46">
        <f t="shared" si="21"/>
        <v>22.5</v>
      </c>
      <c r="N147" s="46">
        <f t="shared" si="21"/>
        <v>28.75</v>
      </c>
      <c r="O147" s="46">
        <f t="shared" si="21"/>
        <v>23.5</v>
      </c>
      <c r="P147" s="46">
        <f t="shared" si="21"/>
        <v>29.75</v>
      </c>
      <c r="Q147" s="46">
        <f t="shared" si="21"/>
        <v>24.75</v>
      </c>
      <c r="R147" s="46">
        <f t="shared" si="21"/>
        <v>31</v>
      </c>
      <c r="S147" s="46">
        <f t="shared" si="21"/>
        <v>38</v>
      </c>
      <c r="T147" s="46">
        <f t="shared" si="21"/>
        <v>36.5</v>
      </c>
      <c r="U147" s="46">
        <f t="shared" si="21"/>
        <v>36</v>
      </c>
      <c r="V147" s="46">
        <f t="shared" si="16"/>
        <v>18</v>
      </c>
      <c r="W147" s="46">
        <f t="shared" si="16"/>
        <v>35</v>
      </c>
      <c r="X147" s="46">
        <f t="shared" si="15"/>
        <v>32.75</v>
      </c>
      <c r="Y147" s="46">
        <f t="shared" si="15"/>
        <v>39</v>
      </c>
      <c r="Z147" s="46">
        <f t="shared" si="15"/>
        <v>19.25</v>
      </c>
      <c r="AA147" s="46">
        <f t="shared" si="15"/>
        <v>19.75</v>
      </c>
      <c r="AB147" s="46">
        <f t="shared" si="15"/>
        <v>34</v>
      </c>
      <c r="AC147" s="46">
        <f t="shared" si="15"/>
        <v>20.25</v>
      </c>
    </row>
    <row r="148" spans="1:29">
      <c r="B148" s="46">
        <f t="shared" si="20"/>
        <v>36</v>
      </c>
      <c r="D148" s="45" t="str">
        <f t="shared" si="13"/>
        <v>SU</v>
      </c>
      <c r="F148" s="48">
        <f t="shared" si="14"/>
        <v>0</v>
      </c>
      <c r="H148" s="46">
        <f t="shared" si="19"/>
        <v>27.5</v>
      </c>
      <c r="I148" s="46">
        <f t="shared" si="19"/>
        <v>29.5</v>
      </c>
      <c r="J148" s="46">
        <f t="shared" si="19"/>
        <v>28.5</v>
      </c>
      <c r="K148" s="46">
        <f t="shared" si="19"/>
        <v>23.25</v>
      </c>
      <c r="L148" s="46">
        <f t="shared" si="19"/>
        <v>22.25</v>
      </c>
      <c r="M148" s="46">
        <f t="shared" si="21"/>
        <v>22.75</v>
      </c>
      <c r="N148" s="46">
        <f t="shared" si="21"/>
        <v>29</v>
      </c>
      <c r="O148" s="46">
        <f t="shared" si="21"/>
        <v>23.75</v>
      </c>
      <c r="P148" s="46">
        <f t="shared" si="21"/>
        <v>30</v>
      </c>
      <c r="Q148" s="46">
        <f t="shared" si="21"/>
        <v>25</v>
      </c>
      <c r="R148" s="46">
        <f t="shared" si="21"/>
        <v>31.25</v>
      </c>
      <c r="S148" s="46">
        <f t="shared" si="21"/>
        <v>38.25</v>
      </c>
      <c r="T148" s="46">
        <f t="shared" si="21"/>
        <v>36.75</v>
      </c>
      <c r="U148" s="46">
        <f t="shared" si="21"/>
        <v>36.25</v>
      </c>
      <c r="V148" s="46">
        <f t="shared" si="16"/>
        <v>18.25</v>
      </c>
      <c r="W148" s="46">
        <f t="shared" si="16"/>
        <v>35.25</v>
      </c>
      <c r="X148" s="46">
        <f t="shared" si="15"/>
        <v>33</v>
      </c>
      <c r="Y148" s="46">
        <f t="shared" si="15"/>
        <v>39.25</v>
      </c>
      <c r="Z148" s="46">
        <f t="shared" si="15"/>
        <v>19.5</v>
      </c>
      <c r="AA148" s="46">
        <f t="shared" si="15"/>
        <v>20</v>
      </c>
      <c r="AB148" s="46">
        <f t="shared" si="15"/>
        <v>34.25</v>
      </c>
      <c r="AC148" s="46">
        <f t="shared" si="15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3"/>
        <v>YT</v>
      </c>
      <c r="F149" s="48" t="str">
        <f t="shared" si="14"/>
        <v>YM3</v>
      </c>
      <c r="H149" s="46">
        <f t="shared" si="19"/>
        <v>27.75</v>
      </c>
      <c r="I149" s="46">
        <f t="shared" si="19"/>
        <v>29.75</v>
      </c>
      <c r="J149" s="46">
        <f t="shared" si="19"/>
        <v>28.75</v>
      </c>
      <c r="K149" s="46">
        <f t="shared" si="19"/>
        <v>23.5</v>
      </c>
      <c r="L149" s="46">
        <f t="shared" si="19"/>
        <v>22.5</v>
      </c>
      <c r="M149" s="46">
        <f t="shared" si="21"/>
        <v>23</v>
      </c>
      <c r="N149" s="46">
        <f t="shared" si="21"/>
        <v>29.25</v>
      </c>
      <c r="O149" s="46">
        <f t="shared" si="21"/>
        <v>24</v>
      </c>
      <c r="P149" s="46">
        <f t="shared" si="21"/>
        <v>30.25</v>
      </c>
      <c r="Q149" s="46">
        <f t="shared" si="21"/>
        <v>25.25</v>
      </c>
      <c r="R149" s="46">
        <f t="shared" si="21"/>
        <v>31.5</v>
      </c>
      <c r="S149" s="46">
        <f t="shared" si="21"/>
        <v>38.5</v>
      </c>
      <c r="T149" s="46">
        <f t="shared" si="21"/>
        <v>37</v>
      </c>
      <c r="U149" s="46">
        <f t="shared" si="21"/>
        <v>36.5</v>
      </c>
      <c r="V149" s="46">
        <f t="shared" si="16"/>
        <v>18.5</v>
      </c>
      <c r="W149" s="46">
        <f t="shared" si="16"/>
        <v>35.5</v>
      </c>
      <c r="X149" s="46">
        <f t="shared" si="15"/>
        <v>33.25</v>
      </c>
      <c r="Y149" s="46">
        <f t="shared" si="15"/>
        <v>17.5</v>
      </c>
      <c r="Z149" s="46">
        <f t="shared" si="15"/>
        <v>19.75</v>
      </c>
      <c r="AA149" s="46">
        <f t="shared" si="15"/>
        <v>20.25</v>
      </c>
      <c r="AB149" s="46">
        <f t="shared" si="15"/>
        <v>34.5</v>
      </c>
      <c r="AC149" s="46">
        <f t="shared" si="15"/>
        <v>20.75</v>
      </c>
    </row>
    <row r="150" spans="1:29">
      <c r="B150" s="46">
        <f t="shared" si="20"/>
        <v>36.5</v>
      </c>
      <c r="D150" s="45" t="str">
        <f t="shared" si="13"/>
        <v>YT</v>
      </c>
      <c r="F150" s="48">
        <f t="shared" si="14"/>
        <v>0</v>
      </c>
      <c r="H150" s="46">
        <f t="shared" si="19"/>
        <v>28</v>
      </c>
      <c r="I150" s="46">
        <f t="shared" si="19"/>
        <v>30</v>
      </c>
      <c r="J150" s="46">
        <f t="shared" si="19"/>
        <v>29</v>
      </c>
      <c r="K150" s="46">
        <f t="shared" si="19"/>
        <v>23.75</v>
      </c>
      <c r="L150" s="46">
        <f t="shared" si="19"/>
        <v>22.75</v>
      </c>
      <c r="M150" s="46">
        <f t="shared" si="21"/>
        <v>23.25</v>
      </c>
      <c r="N150" s="46">
        <f t="shared" si="21"/>
        <v>29.5</v>
      </c>
      <c r="O150" s="46">
        <f t="shared" si="21"/>
        <v>24.25</v>
      </c>
      <c r="P150" s="46">
        <f t="shared" si="21"/>
        <v>30.5</v>
      </c>
      <c r="Q150" s="46">
        <f t="shared" si="21"/>
        <v>25.5</v>
      </c>
      <c r="R150" s="46">
        <f t="shared" si="21"/>
        <v>31.75</v>
      </c>
      <c r="S150" s="46">
        <f t="shared" si="21"/>
        <v>38.75</v>
      </c>
      <c r="T150" s="46">
        <f t="shared" si="21"/>
        <v>37.25</v>
      </c>
      <c r="U150" s="46">
        <f t="shared" si="21"/>
        <v>36.75</v>
      </c>
      <c r="V150" s="46">
        <f t="shared" si="16"/>
        <v>18.75</v>
      </c>
      <c r="W150" s="46">
        <f t="shared" si="16"/>
        <v>35.75</v>
      </c>
      <c r="X150" s="46">
        <f t="shared" si="15"/>
        <v>33.5</v>
      </c>
      <c r="Y150" s="46">
        <f t="shared" si="15"/>
        <v>17.75</v>
      </c>
      <c r="Z150" s="46">
        <f t="shared" si="15"/>
        <v>20</v>
      </c>
      <c r="AA150" s="46">
        <f t="shared" si="15"/>
        <v>20.5</v>
      </c>
      <c r="AB150" s="46">
        <f t="shared" si="15"/>
        <v>34.75</v>
      </c>
      <c r="AC150" s="46">
        <f t="shared" si="15"/>
        <v>21</v>
      </c>
    </row>
    <row r="151" spans="1:29">
      <c r="B151" s="46">
        <f t="shared" si="20"/>
        <v>36.75</v>
      </c>
      <c r="D151" s="45" t="str">
        <f t="shared" si="13"/>
        <v>YT</v>
      </c>
      <c r="F151" s="48">
        <f t="shared" si="14"/>
        <v>0</v>
      </c>
      <c r="H151" s="46">
        <f t="shared" si="19"/>
        <v>28.25</v>
      </c>
      <c r="I151" s="46">
        <f t="shared" si="19"/>
        <v>30.25</v>
      </c>
      <c r="J151" s="46">
        <f t="shared" si="19"/>
        <v>29.25</v>
      </c>
      <c r="K151" s="46">
        <f t="shared" si="19"/>
        <v>24</v>
      </c>
      <c r="L151" s="46">
        <f t="shared" si="19"/>
        <v>23</v>
      </c>
      <c r="M151" s="46">
        <f t="shared" si="21"/>
        <v>23.5</v>
      </c>
      <c r="N151" s="46">
        <f t="shared" si="21"/>
        <v>29.75</v>
      </c>
      <c r="O151" s="46">
        <f t="shared" si="21"/>
        <v>24.5</v>
      </c>
      <c r="P151" s="46">
        <f t="shared" si="21"/>
        <v>30.75</v>
      </c>
      <c r="Q151" s="46">
        <f t="shared" si="21"/>
        <v>25.75</v>
      </c>
      <c r="R151" s="46">
        <f t="shared" si="21"/>
        <v>32</v>
      </c>
      <c r="S151" s="46">
        <f t="shared" si="21"/>
        <v>39</v>
      </c>
      <c r="T151" s="46">
        <f t="shared" si="21"/>
        <v>37.5</v>
      </c>
      <c r="U151" s="46">
        <f t="shared" si="21"/>
        <v>37</v>
      </c>
      <c r="V151" s="46">
        <f t="shared" si="16"/>
        <v>19</v>
      </c>
      <c r="W151" s="46">
        <f t="shared" si="16"/>
        <v>36</v>
      </c>
      <c r="X151" s="46">
        <f t="shared" si="15"/>
        <v>33.75</v>
      </c>
      <c r="Y151" s="46">
        <f t="shared" si="15"/>
        <v>18</v>
      </c>
      <c r="Z151" s="46">
        <f t="shared" si="15"/>
        <v>20.25</v>
      </c>
      <c r="AA151" s="46">
        <f t="shared" si="15"/>
        <v>20.75</v>
      </c>
      <c r="AB151" s="46">
        <f t="shared" si="15"/>
        <v>35</v>
      </c>
      <c r="AC151" s="46">
        <f t="shared" si="15"/>
        <v>21.25</v>
      </c>
    </row>
    <row r="152" spans="1:29">
      <c r="B152" s="46">
        <f t="shared" si="20"/>
        <v>37</v>
      </c>
      <c r="D152" s="45" t="str">
        <f t="shared" si="13"/>
        <v>YT</v>
      </c>
      <c r="F152" s="48">
        <f t="shared" si="14"/>
        <v>0</v>
      </c>
      <c r="H152" s="46">
        <f t="shared" si="19"/>
        <v>28.5</v>
      </c>
      <c r="I152" s="46">
        <f t="shared" si="19"/>
        <v>30.5</v>
      </c>
      <c r="J152" s="46">
        <f t="shared" si="19"/>
        <v>29.5</v>
      </c>
      <c r="K152" s="46">
        <f t="shared" si="19"/>
        <v>24.25</v>
      </c>
      <c r="L152" s="46">
        <f t="shared" si="19"/>
        <v>23.25</v>
      </c>
      <c r="M152" s="46">
        <f t="shared" si="21"/>
        <v>23.75</v>
      </c>
      <c r="N152" s="46">
        <f t="shared" si="21"/>
        <v>30</v>
      </c>
      <c r="O152" s="46">
        <f t="shared" si="21"/>
        <v>24.75</v>
      </c>
      <c r="P152" s="46">
        <f t="shared" si="21"/>
        <v>31</v>
      </c>
      <c r="Q152" s="46">
        <f t="shared" si="21"/>
        <v>26</v>
      </c>
      <c r="R152" s="46">
        <f t="shared" si="21"/>
        <v>32.25</v>
      </c>
      <c r="S152" s="46">
        <f t="shared" si="21"/>
        <v>39.25</v>
      </c>
      <c r="T152" s="46">
        <f t="shared" si="21"/>
        <v>37.75</v>
      </c>
      <c r="U152" s="46">
        <f t="shared" si="21"/>
        <v>37.25</v>
      </c>
      <c r="V152" s="46">
        <f t="shared" si="16"/>
        <v>19.25</v>
      </c>
      <c r="W152" s="46">
        <f t="shared" si="16"/>
        <v>36.25</v>
      </c>
      <c r="X152" s="46">
        <f t="shared" si="15"/>
        <v>34</v>
      </c>
      <c r="Y152" s="46">
        <f t="shared" si="15"/>
        <v>18.25</v>
      </c>
      <c r="Z152" s="46">
        <f t="shared" si="15"/>
        <v>20.5</v>
      </c>
      <c r="AA152" s="46">
        <f t="shared" si="15"/>
        <v>21</v>
      </c>
      <c r="AB152" s="46">
        <f t="shared" si="15"/>
        <v>35.25</v>
      </c>
      <c r="AC152" s="46">
        <f t="shared" si="15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3"/>
        <v>MV</v>
      </c>
      <c r="F153" s="48" t="str">
        <f t="shared" si="14"/>
        <v>MV2</v>
      </c>
      <c r="H153" s="46">
        <f t="shared" si="19"/>
        <v>28.75</v>
      </c>
      <c r="I153" s="46">
        <f t="shared" si="19"/>
        <v>30.75</v>
      </c>
      <c r="J153" s="46">
        <f t="shared" si="19"/>
        <v>29.75</v>
      </c>
      <c r="K153" s="46">
        <f t="shared" si="19"/>
        <v>24.5</v>
      </c>
      <c r="L153" s="46">
        <f t="shared" si="19"/>
        <v>23.5</v>
      </c>
      <c r="M153" s="46">
        <f t="shared" si="21"/>
        <v>24</v>
      </c>
      <c r="N153" s="46">
        <f t="shared" si="21"/>
        <v>30.25</v>
      </c>
      <c r="O153" s="46">
        <f t="shared" si="21"/>
        <v>25</v>
      </c>
      <c r="P153" s="46">
        <f t="shared" si="21"/>
        <v>31.25</v>
      </c>
      <c r="Q153" s="46">
        <f t="shared" si="21"/>
        <v>26.25</v>
      </c>
      <c r="R153" s="46">
        <f t="shared" si="21"/>
        <v>32.5</v>
      </c>
      <c r="S153" s="46">
        <f t="shared" si="21"/>
        <v>17.5</v>
      </c>
      <c r="T153" s="46">
        <f t="shared" si="21"/>
        <v>38</v>
      </c>
      <c r="U153" s="46">
        <f t="shared" si="21"/>
        <v>37.5</v>
      </c>
      <c r="V153" s="46">
        <f t="shared" si="16"/>
        <v>19.5</v>
      </c>
      <c r="W153" s="46">
        <f t="shared" si="16"/>
        <v>36.5</v>
      </c>
      <c r="X153" s="46">
        <f t="shared" si="15"/>
        <v>34.25</v>
      </c>
      <c r="Y153" s="46">
        <f t="shared" si="15"/>
        <v>18.5</v>
      </c>
      <c r="Z153" s="46">
        <f t="shared" si="15"/>
        <v>20.75</v>
      </c>
      <c r="AA153" s="46">
        <f t="shared" si="15"/>
        <v>21.25</v>
      </c>
      <c r="AB153" s="46">
        <f t="shared" si="15"/>
        <v>35.5</v>
      </c>
      <c r="AC153" s="46">
        <f t="shared" si="15"/>
        <v>21.75</v>
      </c>
    </row>
    <row r="154" spans="1:29">
      <c r="B154" s="46">
        <f t="shared" si="20"/>
        <v>37.5</v>
      </c>
      <c r="D154" s="45" t="str">
        <f t="shared" si="13"/>
        <v>MV</v>
      </c>
      <c r="F154" s="48">
        <f t="shared" si="14"/>
        <v>0</v>
      </c>
      <c r="H154" s="46">
        <f t="shared" si="19"/>
        <v>29</v>
      </c>
      <c r="I154" s="46">
        <f t="shared" si="19"/>
        <v>31</v>
      </c>
      <c r="J154" s="46">
        <f t="shared" si="19"/>
        <v>30</v>
      </c>
      <c r="K154" s="46">
        <f t="shared" si="19"/>
        <v>24.75</v>
      </c>
      <c r="L154" s="46">
        <f t="shared" si="19"/>
        <v>23.75</v>
      </c>
      <c r="M154" s="46">
        <f t="shared" si="21"/>
        <v>24.25</v>
      </c>
      <c r="N154" s="46">
        <f t="shared" si="21"/>
        <v>30.5</v>
      </c>
      <c r="O154" s="46">
        <f t="shared" si="21"/>
        <v>25.25</v>
      </c>
      <c r="P154" s="46">
        <f t="shared" si="21"/>
        <v>31.5</v>
      </c>
      <c r="Q154" s="46">
        <f t="shared" si="21"/>
        <v>26.5</v>
      </c>
      <c r="R154" s="46">
        <f t="shared" si="21"/>
        <v>32.75</v>
      </c>
      <c r="S154" s="46">
        <f t="shared" si="21"/>
        <v>17.75</v>
      </c>
      <c r="T154" s="46">
        <f t="shared" si="21"/>
        <v>38.25</v>
      </c>
      <c r="U154" s="46">
        <f t="shared" si="21"/>
        <v>37.75</v>
      </c>
      <c r="V154" s="46">
        <f t="shared" si="16"/>
        <v>19.75</v>
      </c>
      <c r="W154" s="46">
        <f t="shared" si="16"/>
        <v>36.75</v>
      </c>
      <c r="X154" s="46">
        <f t="shared" si="15"/>
        <v>34.5</v>
      </c>
      <c r="Y154" s="46">
        <f t="shared" si="15"/>
        <v>18.75</v>
      </c>
      <c r="Z154" s="46">
        <f t="shared" si="15"/>
        <v>21</v>
      </c>
      <c r="AA154" s="46">
        <f t="shared" si="15"/>
        <v>21.5</v>
      </c>
      <c r="AB154" s="46">
        <f t="shared" si="15"/>
        <v>35.75</v>
      </c>
      <c r="AC154" s="46">
        <f t="shared" si="15"/>
        <v>22</v>
      </c>
    </row>
    <row r="155" spans="1:29">
      <c r="B155" s="46">
        <f t="shared" si="20"/>
        <v>37.75</v>
      </c>
      <c r="D155" s="45" t="str">
        <f t="shared" si="13"/>
        <v>MV</v>
      </c>
      <c r="F155" s="48">
        <f t="shared" si="14"/>
        <v>0</v>
      </c>
      <c r="H155" s="46">
        <f t="shared" si="19"/>
        <v>29.25</v>
      </c>
      <c r="I155" s="46">
        <f t="shared" si="19"/>
        <v>31.25</v>
      </c>
      <c r="J155" s="46">
        <f t="shared" si="19"/>
        <v>30.25</v>
      </c>
      <c r="K155" s="46">
        <f t="shared" si="19"/>
        <v>25</v>
      </c>
      <c r="L155" s="46">
        <f t="shared" si="19"/>
        <v>24</v>
      </c>
      <c r="M155" s="46">
        <f t="shared" si="21"/>
        <v>24.5</v>
      </c>
      <c r="N155" s="46">
        <f t="shared" si="21"/>
        <v>30.75</v>
      </c>
      <c r="O155" s="46">
        <f t="shared" si="21"/>
        <v>25.5</v>
      </c>
      <c r="P155" s="46">
        <f t="shared" si="21"/>
        <v>31.75</v>
      </c>
      <c r="Q155" s="46">
        <f t="shared" si="21"/>
        <v>26.75</v>
      </c>
      <c r="R155" s="46">
        <f t="shared" si="21"/>
        <v>33</v>
      </c>
      <c r="S155" s="46">
        <f t="shared" si="21"/>
        <v>18</v>
      </c>
      <c r="T155" s="46">
        <f t="shared" si="21"/>
        <v>38.5</v>
      </c>
      <c r="U155" s="46">
        <f t="shared" si="21"/>
        <v>38</v>
      </c>
      <c r="V155" s="46">
        <f t="shared" si="16"/>
        <v>20</v>
      </c>
      <c r="W155" s="46">
        <f t="shared" si="16"/>
        <v>37</v>
      </c>
      <c r="X155" s="46">
        <f t="shared" si="15"/>
        <v>34.75</v>
      </c>
      <c r="Y155" s="46">
        <f t="shared" si="15"/>
        <v>19</v>
      </c>
      <c r="Z155" s="46">
        <f t="shared" si="15"/>
        <v>21.25</v>
      </c>
      <c r="AA155" s="46">
        <f t="shared" si="15"/>
        <v>21.75</v>
      </c>
      <c r="AB155" s="46">
        <f t="shared" si="15"/>
        <v>36</v>
      </c>
      <c r="AC155" s="46">
        <f t="shared" si="15"/>
        <v>22.25</v>
      </c>
    </row>
    <row r="156" spans="1:29">
      <c r="B156" s="46">
        <f t="shared" si="20"/>
        <v>38</v>
      </c>
      <c r="D156" s="45" t="str">
        <f t="shared" si="13"/>
        <v>MV</v>
      </c>
      <c r="F156" s="48">
        <f t="shared" si="14"/>
        <v>0</v>
      </c>
      <c r="H156" s="46">
        <f t="shared" si="19"/>
        <v>29.5</v>
      </c>
      <c r="I156" s="46">
        <f t="shared" si="19"/>
        <v>31.5</v>
      </c>
      <c r="J156" s="46">
        <f t="shared" si="19"/>
        <v>30.5</v>
      </c>
      <c r="K156" s="46">
        <f t="shared" si="19"/>
        <v>25.25</v>
      </c>
      <c r="L156" s="46">
        <f t="shared" si="19"/>
        <v>24.25</v>
      </c>
      <c r="M156" s="46">
        <f t="shared" si="21"/>
        <v>24.75</v>
      </c>
      <c r="N156" s="46">
        <f t="shared" si="21"/>
        <v>31</v>
      </c>
      <c r="O156" s="46">
        <f t="shared" si="21"/>
        <v>25.75</v>
      </c>
      <c r="P156" s="46">
        <f t="shared" si="21"/>
        <v>32</v>
      </c>
      <c r="Q156" s="46">
        <f t="shared" si="21"/>
        <v>27</v>
      </c>
      <c r="R156" s="46">
        <f t="shared" si="21"/>
        <v>33.25</v>
      </c>
      <c r="S156" s="46">
        <f t="shared" si="21"/>
        <v>18.25</v>
      </c>
      <c r="T156" s="46">
        <f t="shared" si="21"/>
        <v>38.75</v>
      </c>
      <c r="U156" s="46">
        <f t="shared" si="21"/>
        <v>38.25</v>
      </c>
      <c r="V156" s="46">
        <f t="shared" si="16"/>
        <v>20.25</v>
      </c>
      <c r="W156" s="46">
        <f t="shared" si="16"/>
        <v>37.25</v>
      </c>
      <c r="X156" s="46">
        <f t="shared" si="16"/>
        <v>35</v>
      </c>
      <c r="Y156" s="46">
        <f t="shared" si="16"/>
        <v>19.25</v>
      </c>
      <c r="Z156" s="46">
        <f t="shared" si="16"/>
        <v>21.5</v>
      </c>
      <c r="AA156" s="46">
        <f t="shared" si="16"/>
        <v>22</v>
      </c>
      <c r="AB156" s="46">
        <f t="shared" si="16"/>
        <v>36.25</v>
      </c>
      <c r="AC156" s="46">
        <f t="shared" si="16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3"/>
        <v>MV</v>
      </c>
      <c r="F157" s="48">
        <f t="shared" si="14"/>
        <v>0</v>
      </c>
      <c r="H157" s="46">
        <f t="shared" si="19"/>
        <v>29.75</v>
      </c>
      <c r="I157" s="46">
        <f t="shared" si="19"/>
        <v>31.75</v>
      </c>
      <c r="J157" s="46">
        <f t="shared" si="19"/>
        <v>30.75</v>
      </c>
      <c r="K157" s="46">
        <f t="shared" si="19"/>
        <v>25.5</v>
      </c>
      <c r="L157" s="46">
        <f t="shared" si="19"/>
        <v>24.5</v>
      </c>
      <c r="M157" s="46">
        <f t="shared" si="21"/>
        <v>25</v>
      </c>
      <c r="N157" s="46">
        <f t="shared" si="21"/>
        <v>31.25</v>
      </c>
      <c r="O157" s="46">
        <f t="shared" si="21"/>
        <v>26</v>
      </c>
      <c r="P157" s="46">
        <f t="shared" si="21"/>
        <v>32.25</v>
      </c>
      <c r="Q157" s="46">
        <f t="shared" si="21"/>
        <v>27.25</v>
      </c>
      <c r="R157" s="46">
        <f t="shared" si="21"/>
        <v>33.5</v>
      </c>
      <c r="S157" s="46">
        <f t="shared" si="21"/>
        <v>18.5</v>
      </c>
      <c r="T157" s="46">
        <f t="shared" si="21"/>
        <v>39</v>
      </c>
      <c r="U157" s="46">
        <f t="shared" si="21"/>
        <v>38.5</v>
      </c>
      <c r="V157" s="46">
        <f t="shared" si="16"/>
        <v>20.5</v>
      </c>
      <c r="W157" s="46">
        <f t="shared" si="16"/>
        <v>37.5</v>
      </c>
      <c r="X157" s="46">
        <f t="shared" si="16"/>
        <v>35.25</v>
      </c>
      <c r="Y157" s="46">
        <f t="shared" si="16"/>
        <v>19.5</v>
      </c>
      <c r="Z157" s="46">
        <f t="shared" si="16"/>
        <v>21.75</v>
      </c>
      <c r="AA157" s="46">
        <f t="shared" si="16"/>
        <v>22.25</v>
      </c>
      <c r="AB157" s="46">
        <f t="shared" si="16"/>
        <v>36.5</v>
      </c>
      <c r="AC157" s="46">
        <f t="shared" si="16"/>
        <v>22.75</v>
      </c>
    </row>
    <row r="158" spans="1:29">
      <c r="B158" s="46">
        <f t="shared" si="20"/>
        <v>38.5</v>
      </c>
      <c r="D158" s="45" t="str">
        <f t="shared" ref="D158:D180" si="22">D70</f>
        <v>MV</v>
      </c>
      <c r="F158" s="48">
        <f t="shared" ref="F158:F180" si="23">F70</f>
        <v>0</v>
      </c>
      <c r="H158" s="46">
        <f t="shared" si="19"/>
        <v>30</v>
      </c>
      <c r="I158" s="46">
        <f t="shared" si="19"/>
        <v>32</v>
      </c>
      <c r="J158" s="46">
        <f t="shared" si="19"/>
        <v>31</v>
      </c>
      <c r="K158" s="46">
        <f t="shared" si="19"/>
        <v>25.75</v>
      </c>
      <c r="L158" s="46">
        <f t="shared" si="19"/>
        <v>24.75</v>
      </c>
      <c r="M158" s="46">
        <f t="shared" si="21"/>
        <v>25.25</v>
      </c>
      <c r="N158" s="46">
        <f t="shared" si="21"/>
        <v>31.5</v>
      </c>
      <c r="O158" s="46">
        <f t="shared" si="21"/>
        <v>26.25</v>
      </c>
      <c r="P158" s="46">
        <f t="shared" si="21"/>
        <v>32.5</v>
      </c>
      <c r="Q158" s="46">
        <f t="shared" si="21"/>
        <v>27.5</v>
      </c>
      <c r="R158" s="46">
        <f t="shared" si="21"/>
        <v>33.75</v>
      </c>
      <c r="S158" s="46">
        <f t="shared" si="21"/>
        <v>18.75</v>
      </c>
      <c r="T158" s="46">
        <f t="shared" si="21"/>
        <v>39.25</v>
      </c>
      <c r="U158" s="46">
        <f t="shared" si="21"/>
        <v>38.75</v>
      </c>
      <c r="V158" s="46">
        <f t="shared" si="16"/>
        <v>20.75</v>
      </c>
      <c r="W158" s="46">
        <f t="shared" si="16"/>
        <v>37.75</v>
      </c>
      <c r="X158" s="46">
        <f t="shared" si="16"/>
        <v>35.5</v>
      </c>
      <c r="Y158" s="46">
        <f t="shared" si="16"/>
        <v>19.75</v>
      </c>
      <c r="Z158" s="46">
        <f t="shared" si="16"/>
        <v>22</v>
      </c>
      <c r="AA158" s="46">
        <f t="shared" si="16"/>
        <v>22.5</v>
      </c>
      <c r="AB158" s="46">
        <f t="shared" si="16"/>
        <v>36.75</v>
      </c>
      <c r="AC158" s="46">
        <f t="shared" si="16"/>
        <v>23</v>
      </c>
    </row>
    <row r="159" spans="1:29">
      <c r="B159" s="46">
        <f t="shared" si="20"/>
        <v>38.75</v>
      </c>
      <c r="D159" s="45" t="str">
        <f t="shared" si="22"/>
        <v>MV</v>
      </c>
      <c r="F159" s="48" t="str">
        <f t="shared" si="23"/>
        <v>YB3</v>
      </c>
      <c r="H159" s="46">
        <f t="shared" si="19"/>
        <v>30.25</v>
      </c>
      <c r="I159" s="46">
        <f t="shared" si="19"/>
        <v>32.25</v>
      </c>
      <c r="J159" s="46">
        <f t="shared" si="19"/>
        <v>31.25</v>
      </c>
      <c r="K159" s="46">
        <f t="shared" si="19"/>
        <v>26</v>
      </c>
      <c r="L159" s="46">
        <f t="shared" si="19"/>
        <v>25</v>
      </c>
      <c r="M159" s="46">
        <f t="shared" si="21"/>
        <v>25.5</v>
      </c>
      <c r="N159" s="46">
        <f t="shared" si="21"/>
        <v>31.75</v>
      </c>
      <c r="O159" s="46">
        <f t="shared" si="21"/>
        <v>26.5</v>
      </c>
      <c r="P159" s="46">
        <f t="shared" si="21"/>
        <v>32.75</v>
      </c>
      <c r="Q159" s="46">
        <f t="shared" si="21"/>
        <v>27.75</v>
      </c>
      <c r="R159" s="46">
        <f t="shared" si="21"/>
        <v>34</v>
      </c>
      <c r="S159" s="46">
        <f t="shared" si="21"/>
        <v>19</v>
      </c>
      <c r="T159" s="46">
        <f t="shared" si="21"/>
        <v>17.5</v>
      </c>
      <c r="U159" s="46">
        <f t="shared" si="21"/>
        <v>39</v>
      </c>
      <c r="V159" s="46">
        <f t="shared" si="16"/>
        <v>21</v>
      </c>
      <c r="W159" s="46">
        <f t="shared" si="16"/>
        <v>38</v>
      </c>
      <c r="X159" s="46">
        <f t="shared" si="16"/>
        <v>35.75</v>
      </c>
      <c r="Y159" s="46">
        <f t="shared" si="16"/>
        <v>20</v>
      </c>
      <c r="Z159" s="46">
        <f t="shared" si="16"/>
        <v>22.25</v>
      </c>
      <c r="AA159" s="46">
        <f t="shared" si="16"/>
        <v>22.75</v>
      </c>
      <c r="AB159" s="46">
        <f t="shared" si="16"/>
        <v>37</v>
      </c>
      <c r="AC159" s="46">
        <f t="shared" si="16"/>
        <v>23.25</v>
      </c>
    </row>
    <row r="160" spans="1:29">
      <c r="B160" s="46">
        <f t="shared" si="20"/>
        <v>39</v>
      </c>
      <c r="D160" s="45" t="str">
        <f t="shared" si="22"/>
        <v>FÖ</v>
      </c>
      <c r="F160" s="48">
        <f t="shared" si="23"/>
        <v>0</v>
      </c>
      <c r="H160" s="46">
        <f t="shared" si="19"/>
        <v>30.5</v>
      </c>
      <c r="I160" s="46">
        <f t="shared" si="19"/>
        <v>32.5</v>
      </c>
      <c r="J160" s="46">
        <f t="shared" si="19"/>
        <v>31.5</v>
      </c>
      <c r="K160" s="46">
        <f t="shared" si="19"/>
        <v>26.25</v>
      </c>
      <c r="L160" s="46">
        <f t="shared" si="19"/>
        <v>25.25</v>
      </c>
      <c r="M160" s="46">
        <f t="shared" si="21"/>
        <v>25.75</v>
      </c>
      <c r="N160" s="46">
        <f t="shared" si="21"/>
        <v>32</v>
      </c>
      <c r="O160" s="46">
        <f t="shared" si="21"/>
        <v>26.75</v>
      </c>
      <c r="P160" s="46">
        <f t="shared" si="21"/>
        <v>33</v>
      </c>
      <c r="Q160" s="46">
        <f t="shared" si="21"/>
        <v>28</v>
      </c>
      <c r="R160" s="46">
        <f t="shared" si="21"/>
        <v>34.25</v>
      </c>
      <c r="S160" s="46">
        <f t="shared" si="21"/>
        <v>19.25</v>
      </c>
      <c r="T160" s="46">
        <f t="shared" si="21"/>
        <v>17.75</v>
      </c>
      <c r="U160" s="46">
        <f t="shared" si="21"/>
        <v>39.25</v>
      </c>
      <c r="V160" s="46">
        <f t="shared" si="16"/>
        <v>21.25</v>
      </c>
      <c r="W160" s="46">
        <f t="shared" si="16"/>
        <v>38.25</v>
      </c>
      <c r="X160" s="46">
        <f t="shared" si="16"/>
        <v>36</v>
      </c>
      <c r="Y160" s="46">
        <f t="shared" si="16"/>
        <v>20.25</v>
      </c>
      <c r="Z160" s="46">
        <f t="shared" si="16"/>
        <v>22.5</v>
      </c>
      <c r="AA160" s="46">
        <f t="shared" si="16"/>
        <v>23</v>
      </c>
      <c r="AB160" s="46">
        <f t="shared" si="16"/>
        <v>37.25</v>
      </c>
      <c r="AC160" s="46">
        <f t="shared" si="16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2"/>
        <v>FÖ</v>
      </c>
      <c r="F161" s="48" t="str">
        <f t="shared" si="23"/>
        <v>IB3</v>
      </c>
      <c r="H161" s="46">
        <f t="shared" si="19"/>
        <v>30.75</v>
      </c>
      <c r="I161" s="46">
        <f t="shared" si="19"/>
        <v>32.75</v>
      </c>
      <c r="J161" s="46">
        <f t="shared" si="19"/>
        <v>31.75</v>
      </c>
      <c r="K161" s="46">
        <f t="shared" si="19"/>
        <v>26.5</v>
      </c>
      <c r="L161" s="46">
        <f t="shared" si="19"/>
        <v>25.5</v>
      </c>
      <c r="M161" s="46">
        <f t="shared" si="21"/>
        <v>26</v>
      </c>
      <c r="N161" s="46">
        <f t="shared" si="21"/>
        <v>32.25</v>
      </c>
      <c r="O161" s="46">
        <f t="shared" si="21"/>
        <v>27</v>
      </c>
      <c r="P161" s="46">
        <f t="shared" si="21"/>
        <v>33.25</v>
      </c>
      <c r="Q161" s="46">
        <f t="shared" si="21"/>
        <v>28.25</v>
      </c>
      <c r="R161" s="46">
        <f t="shared" si="21"/>
        <v>34.5</v>
      </c>
      <c r="S161" s="46">
        <f t="shared" si="21"/>
        <v>19.5</v>
      </c>
      <c r="T161" s="46">
        <f t="shared" si="21"/>
        <v>18</v>
      </c>
      <c r="U161" s="46">
        <f t="shared" si="21"/>
        <v>17.5</v>
      </c>
      <c r="V161" s="46">
        <f t="shared" si="16"/>
        <v>21.5</v>
      </c>
      <c r="W161" s="46">
        <f t="shared" si="16"/>
        <v>38.5</v>
      </c>
      <c r="X161" s="46">
        <f t="shared" si="16"/>
        <v>36.25</v>
      </c>
      <c r="Y161" s="46">
        <f t="shared" si="16"/>
        <v>20.5</v>
      </c>
      <c r="Z161" s="46">
        <f t="shared" si="16"/>
        <v>22.75</v>
      </c>
      <c r="AA161" s="46">
        <f t="shared" si="16"/>
        <v>23.25</v>
      </c>
      <c r="AB161" s="46">
        <f t="shared" si="16"/>
        <v>37.5</v>
      </c>
      <c r="AC161" s="46">
        <f t="shared" si="16"/>
        <v>23.75</v>
      </c>
    </row>
    <row r="162" spans="1:29">
      <c r="B162" s="46">
        <f t="shared" si="20"/>
        <v>39.5</v>
      </c>
      <c r="D162" s="45" t="str">
        <f t="shared" si="22"/>
        <v>FÖ</v>
      </c>
      <c r="F162" s="48">
        <f t="shared" si="23"/>
        <v>0</v>
      </c>
      <c r="H162" s="46">
        <f t="shared" si="19"/>
        <v>31</v>
      </c>
      <c r="I162" s="46">
        <f t="shared" si="19"/>
        <v>33</v>
      </c>
      <c r="J162" s="46">
        <f t="shared" si="19"/>
        <v>32</v>
      </c>
      <c r="K162" s="46">
        <f t="shared" si="19"/>
        <v>26.75</v>
      </c>
      <c r="L162" s="46">
        <f t="shared" si="19"/>
        <v>25.75</v>
      </c>
      <c r="M162" s="46">
        <f t="shared" si="21"/>
        <v>26.25</v>
      </c>
      <c r="N162" s="46">
        <f t="shared" si="21"/>
        <v>32.5</v>
      </c>
      <c r="O162" s="46">
        <f t="shared" si="21"/>
        <v>27.25</v>
      </c>
      <c r="P162" s="46">
        <f t="shared" si="21"/>
        <v>33.5</v>
      </c>
      <c r="Q162" s="46">
        <f t="shared" si="21"/>
        <v>28.5</v>
      </c>
      <c r="R162" s="46">
        <f t="shared" si="21"/>
        <v>34.75</v>
      </c>
      <c r="S162" s="46">
        <f t="shared" si="21"/>
        <v>19.75</v>
      </c>
      <c r="T162" s="46">
        <f t="shared" si="21"/>
        <v>18.25</v>
      </c>
      <c r="U162" s="46">
        <f t="shared" si="21"/>
        <v>17.75</v>
      </c>
      <c r="V162" s="46">
        <f t="shared" si="16"/>
        <v>21.75</v>
      </c>
      <c r="W162" s="46">
        <f t="shared" si="16"/>
        <v>38.75</v>
      </c>
      <c r="X162" s="46">
        <f t="shared" si="16"/>
        <v>36.5</v>
      </c>
      <c r="Y162" s="46">
        <f t="shared" si="16"/>
        <v>20.75</v>
      </c>
      <c r="Z162" s="46">
        <f t="shared" si="16"/>
        <v>23</v>
      </c>
      <c r="AA162" s="46">
        <f t="shared" si="16"/>
        <v>23.5</v>
      </c>
      <c r="AB162" s="46">
        <f t="shared" si="16"/>
        <v>37.75</v>
      </c>
      <c r="AC162" s="46">
        <f t="shared" si="16"/>
        <v>24</v>
      </c>
    </row>
    <row r="163" spans="1:29">
      <c r="B163" s="46">
        <f t="shared" si="20"/>
        <v>39.75</v>
      </c>
      <c r="D163" s="45" t="str">
        <f t="shared" si="22"/>
        <v>FÖ</v>
      </c>
      <c r="F163" s="48">
        <f t="shared" si="23"/>
        <v>0</v>
      </c>
      <c r="H163" s="46">
        <f t="shared" si="19"/>
        <v>31.25</v>
      </c>
      <c r="I163" s="46">
        <f t="shared" si="19"/>
        <v>33.25</v>
      </c>
      <c r="J163" s="46">
        <f t="shared" si="19"/>
        <v>32.25</v>
      </c>
      <c r="K163" s="46">
        <f t="shared" si="19"/>
        <v>27</v>
      </c>
      <c r="L163" s="46">
        <f t="shared" si="19"/>
        <v>26</v>
      </c>
      <c r="M163" s="46">
        <f t="shared" si="21"/>
        <v>26.5</v>
      </c>
      <c r="N163" s="46">
        <f t="shared" si="21"/>
        <v>32.75</v>
      </c>
      <c r="O163" s="46">
        <f t="shared" si="21"/>
        <v>27.5</v>
      </c>
      <c r="P163" s="46">
        <f t="shared" si="21"/>
        <v>33.75</v>
      </c>
      <c r="Q163" s="46">
        <f t="shared" si="21"/>
        <v>28.75</v>
      </c>
      <c r="R163" s="46">
        <f t="shared" si="21"/>
        <v>35</v>
      </c>
      <c r="S163" s="46">
        <f t="shared" si="21"/>
        <v>20</v>
      </c>
      <c r="T163" s="46">
        <f t="shared" si="21"/>
        <v>18.5</v>
      </c>
      <c r="U163" s="46">
        <f t="shared" si="21"/>
        <v>18</v>
      </c>
      <c r="V163" s="46">
        <f t="shared" si="16"/>
        <v>22</v>
      </c>
      <c r="W163" s="46">
        <f t="shared" si="16"/>
        <v>39</v>
      </c>
      <c r="X163" s="46">
        <f t="shared" si="16"/>
        <v>36.75</v>
      </c>
      <c r="Y163" s="46">
        <f t="shared" si="16"/>
        <v>21</v>
      </c>
      <c r="Z163" s="46">
        <f t="shared" si="16"/>
        <v>23.25</v>
      </c>
      <c r="AA163" s="46">
        <f t="shared" si="16"/>
        <v>23.75</v>
      </c>
      <c r="AB163" s="46">
        <f t="shared" si="16"/>
        <v>38</v>
      </c>
      <c r="AC163" s="46">
        <f t="shared" si="16"/>
        <v>24.25</v>
      </c>
    </row>
    <row r="164" spans="1:29">
      <c r="B164" s="46">
        <f t="shared" si="20"/>
        <v>40</v>
      </c>
      <c r="D164" s="45" t="str">
        <f t="shared" si="22"/>
        <v>FÖ</v>
      </c>
      <c r="F164" s="48">
        <f t="shared" si="23"/>
        <v>0</v>
      </c>
      <c r="H164" s="46">
        <f t="shared" si="19"/>
        <v>31.5</v>
      </c>
      <c r="I164" s="46">
        <f t="shared" si="19"/>
        <v>33.5</v>
      </c>
      <c r="J164" s="46">
        <f t="shared" si="19"/>
        <v>32.5</v>
      </c>
      <c r="K164" s="46">
        <f t="shared" si="19"/>
        <v>27.25</v>
      </c>
      <c r="L164" s="46">
        <f t="shared" si="19"/>
        <v>26.25</v>
      </c>
      <c r="M164" s="46">
        <f t="shared" si="21"/>
        <v>26.75</v>
      </c>
      <c r="N164" s="46">
        <f t="shared" si="21"/>
        <v>33</v>
      </c>
      <c r="O164" s="46">
        <f t="shared" si="21"/>
        <v>27.75</v>
      </c>
      <c r="P164" s="46">
        <f t="shared" si="21"/>
        <v>34</v>
      </c>
      <c r="Q164" s="46">
        <f t="shared" si="21"/>
        <v>29</v>
      </c>
      <c r="R164" s="46">
        <f t="shared" si="21"/>
        <v>35.25</v>
      </c>
      <c r="S164" s="46">
        <f t="shared" si="21"/>
        <v>20.25</v>
      </c>
      <c r="T164" s="46">
        <f t="shared" si="21"/>
        <v>18.75</v>
      </c>
      <c r="U164" s="46">
        <f t="shared" si="21"/>
        <v>18.25</v>
      </c>
      <c r="V164" s="46">
        <f t="shared" si="16"/>
        <v>22.25</v>
      </c>
      <c r="W164" s="46">
        <f t="shared" si="16"/>
        <v>39.25</v>
      </c>
      <c r="X164" s="46">
        <f t="shared" si="16"/>
        <v>37</v>
      </c>
      <c r="Y164" s="46">
        <f t="shared" si="16"/>
        <v>21.25</v>
      </c>
      <c r="Z164" s="46">
        <f t="shared" si="16"/>
        <v>23.5</v>
      </c>
      <c r="AA164" s="46">
        <f t="shared" si="16"/>
        <v>24</v>
      </c>
      <c r="AB164" s="46">
        <f t="shared" si="16"/>
        <v>38.25</v>
      </c>
      <c r="AC164" s="46">
        <f t="shared" si="16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2"/>
        <v>SU</v>
      </c>
      <c r="F165" s="48" t="str">
        <f t="shared" si="23"/>
        <v>IM4</v>
      </c>
      <c r="H165" s="46">
        <f t="shared" si="19"/>
        <v>31.75</v>
      </c>
      <c r="I165" s="46">
        <f t="shared" si="19"/>
        <v>33.75</v>
      </c>
      <c r="J165" s="46">
        <f t="shared" si="19"/>
        <v>32.75</v>
      </c>
      <c r="K165" s="46">
        <f t="shared" si="19"/>
        <v>27.5</v>
      </c>
      <c r="L165" s="46">
        <f t="shared" si="19"/>
        <v>26.5</v>
      </c>
      <c r="M165" s="46">
        <f t="shared" si="21"/>
        <v>27</v>
      </c>
      <c r="N165" s="46">
        <f t="shared" si="21"/>
        <v>33.25</v>
      </c>
      <c r="O165" s="46">
        <f t="shared" si="21"/>
        <v>28</v>
      </c>
      <c r="P165" s="46">
        <f t="shared" si="21"/>
        <v>34.25</v>
      </c>
      <c r="Q165" s="46">
        <f t="shared" si="21"/>
        <v>29.25</v>
      </c>
      <c r="R165" s="46">
        <f t="shared" si="21"/>
        <v>35.5</v>
      </c>
      <c r="S165" s="46">
        <f t="shared" si="21"/>
        <v>20.5</v>
      </c>
      <c r="T165" s="46">
        <f t="shared" si="21"/>
        <v>19</v>
      </c>
      <c r="U165" s="46">
        <f t="shared" si="21"/>
        <v>18.5</v>
      </c>
      <c r="V165" s="46">
        <f t="shared" si="16"/>
        <v>22.5</v>
      </c>
      <c r="W165" s="46">
        <f t="shared" si="16"/>
        <v>17.5</v>
      </c>
      <c r="X165" s="46">
        <f t="shared" si="16"/>
        <v>37.25</v>
      </c>
      <c r="Y165" s="46">
        <f t="shared" si="16"/>
        <v>21.5</v>
      </c>
      <c r="Z165" s="46">
        <f t="shared" si="16"/>
        <v>23.75</v>
      </c>
      <c r="AA165" s="46">
        <f t="shared" si="16"/>
        <v>24.25</v>
      </c>
      <c r="AB165" s="46">
        <f t="shared" si="16"/>
        <v>38.5</v>
      </c>
      <c r="AC165" s="46">
        <f t="shared" si="16"/>
        <v>24.75</v>
      </c>
    </row>
    <row r="166" spans="1:29">
      <c r="B166" s="46">
        <f t="shared" si="20"/>
        <v>40.5</v>
      </c>
      <c r="D166" s="45" t="str">
        <f t="shared" si="22"/>
        <v>SU</v>
      </c>
      <c r="F166" s="48">
        <f t="shared" si="23"/>
        <v>0</v>
      </c>
      <c r="H166" s="46">
        <f t="shared" si="19"/>
        <v>32</v>
      </c>
      <c r="I166" s="46">
        <f t="shared" si="19"/>
        <v>34</v>
      </c>
      <c r="J166" s="46">
        <f t="shared" si="19"/>
        <v>33</v>
      </c>
      <c r="K166" s="46">
        <f t="shared" si="19"/>
        <v>27.75</v>
      </c>
      <c r="L166" s="46">
        <f t="shared" si="19"/>
        <v>26.75</v>
      </c>
      <c r="M166" s="46">
        <f t="shared" si="21"/>
        <v>27.25</v>
      </c>
      <c r="N166" s="46">
        <f t="shared" si="21"/>
        <v>33.5</v>
      </c>
      <c r="O166" s="46">
        <f t="shared" si="21"/>
        <v>28.25</v>
      </c>
      <c r="P166" s="46">
        <f t="shared" si="21"/>
        <v>34.5</v>
      </c>
      <c r="Q166" s="46">
        <f t="shared" si="21"/>
        <v>29.5</v>
      </c>
      <c r="R166" s="46">
        <f t="shared" si="21"/>
        <v>35.75</v>
      </c>
      <c r="S166" s="46">
        <f t="shared" si="21"/>
        <v>20.75</v>
      </c>
      <c r="T166" s="46">
        <f t="shared" si="21"/>
        <v>19.25</v>
      </c>
      <c r="U166" s="46">
        <f t="shared" si="21"/>
        <v>18.75</v>
      </c>
      <c r="V166" s="46">
        <f t="shared" si="16"/>
        <v>22.75</v>
      </c>
      <c r="W166" s="46">
        <f t="shared" si="16"/>
        <v>17.75</v>
      </c>
      <c r="X166" s="46">
        <f t="shared" si="16"/>
        <v>37.5</v>
      </c>
      <c r="Y166" s="46">
        <f t="shared" si="16"/>
        <v>21.75</v>
      </c>
      <c r="Z166" s="46">
        <f t="shared" si="16"/>
        <v>24</v>
      </c>
      <c r="AA166" s="46">
        <f t="shared" si="16"/>
        <v>24.5</v>
      </c>
      <c r="AB166" s="46">
        <f t="shared" si="16"/>
        <v>38.75</v>
      </c>
      <c r="AC166" s="46">
        <f t="shared" si="16"/>
        <v>25</v>
      </c>
    </row>
    <row r="167" spans="1:29">
      <c r="B167" s="46">
        <f t="shared" si="20"/>
        <v>40.75</v>
      </c>
      <c r="D167" s="45" t="str">
        <f t="shared" si="22"/>
        <v>SU</v>
      </c>
      <c r="F167" s="48" t="str">
        <f t="shared" si="23"/>
        <v>FW6</v>
      </c>
      <c r="H167" s="46">
        <f t="shared" si="19"/>
        <v>32.25</v>
      </c>
      <c r="I167" s="46">
        <f t="shared" si="19"/>
        <v>34.25</v>
      </c>
      <c r="J167" s="46">
        <f t="shared" si="19"/>
        <v>33.25</v>
      </c>
      <c r="K167" s="46">
        <f t="shared" si="19"/>
        <v>28</v>
      </c>
      <c r="L167" s="46">
        <f t="shared" si="19"/>
        <v>27</v>
      </c>
      <c r="M167" s="46">
        <f t="shared" si="21"/>
        <v>27.5</v>
      </c>
      <c r="N167" s="46">
        <f t="shared" si="21"/>
        <v>33.75</v>
      </c>
      <c r="O167" s="46">
        <f t="shared" si="21"/>
        <v>28.5</v>
      </c>
      <c r="P167" s="46">
        <f t="shared" si="21"/>
        <v>34.75</v>
      </c>
      <c r="Q167" s="46">
        <f t="shared" si="21"/>
        <v>29.75</v>
      </c>
      <c r="R167" s="46">
        <f t="shared" si="21"/>
        <v>36</v>
      </c>
      <c r="S167" s="46">
        <f t="shared" si="21"/>
        <v>21</v>
      </c>
      <c r="T167" s="46">
        <f t="shared" si="21"/>
        <v>19.5</v>
      </c>
      <c r="U167" s="46">
        <f t="shared" si="21"/>
        <v>19</v>
      </c>
      <c r="V167" s="46">
        <f t="shared" si="16"/>
        <v>23</v>
      </c>
      <c r="W167" s="46">
        <f t="shared" si="16"/>
        <v>18</v>
      </c>
      <c r="X167" s="46">
        <f t="shared" si="16"/>
        <v>37.75</v>
      </c>
      <c r="Y167" s="46">
        <f t="shared" si="16"/>
        <v>22</v>
      </c>
      <c r="Z167" s="46">
        <f t="shared" si="16"/>
        <v>17.5</v>
      </c>
      <c r="AA167" s="46">
        <f t="shared" si="16"/>
        <v>24.75</v>
      </c>
      <c r="AB167" s="46">
        <f t="shared" si="16"/>
        <v>39</v>
      </c>
      <c r="AC167" s="46">
        <f t="shared" si="16"/>
        <v>25.25</v>
      </c>
    </row>
    <row r="168" spans="1:29">
      <c r="B168" s="46">
        <f t="shared" si="20"/>
        <v>41</v>
      </c>
      <c r="D168" s="45" t="str">
        <f t="shared" si="22"/>
        <v>SU</v>
      </c>
      <c r="F168" s="48" t="str">
        <f t="shared" si="23"/>
        <v>FW5</v>
      </c>
      <c r="H168" s="46">
        <f t="shared" si="19"/>
        <v>32.5</v>
      </c>
      <c r="I168" s="46">
        <f t="shared" si="19"/>
        <v>34.5</v>
      </c>
      <c r="J168" s="46">
        <f t="shared" si="19"/>
        <v>33.5</v>
      </c>
      <c r="K168" s="46">
        <f t="shared" si="19"/>
        <v>28.25</v>
      </c>
      <c r="L168" s="46">
        <f t="shared" si="19"/>
        <v>27.25</v>
      </c>
      <c r="M168" s="46">
        <f t="shared" si="21"/>
        <v>27.75</v>
      </c>
      <c r="N168" s="46">
        <f t="shared" si="21"/>
        <v>34</v>
      </c>
      <c r="O168" s="46">
        <f t="shared" si="21"/>
        <v>28.75</v>
      </c>
      <c r="P168" s="46">
        <f t="shared" si="21"/>
        <v>35</v>
      </c>
      <c r="Q168" s="46">
        <f t="shared" si="21"/>
        <v>30</v>
      </c>
      <c r="R168" s="46">
        <f t="shared" si="21"/>
        <v>36.25</v>
      </c>
      <c r="S168" s="46">
        <f t="shared" si="21"/>
        <v>21.25</v>
      </c>
      <c r="T168" s="46">
        <f t="shared" si="21"/>
        <v>19.75</v>
      </c>
      <c r="U168" s="46">
        <f t="shared" si="21"/>
        <v>19.25</v>
      </c>
      <c r="V168" s="46">
        <f t="shared" si="21"/>
        <v>23.25</v>
      </c>
      <c r="W168" s="46">
        <f t="shared" si="21"/>
        <v>18.25</v>
      </c>
      <c r="X168" s="46">
        <f t="shared" si="21"/>
        <v>38</v>
      </c>
      <c r="Y168" s="46">
        <f t="shared" si="21"/>
        <v>22.25</v>
      </c>
      <c r="Z168" s="46">
        <f t="shared" si="21"/>
        <v>17.75</v>
      </c>
      <c r="AA168" s="46">
        <f t="shared" si="21"/>
        <v>17.5</v>
      </c>
      <c r="AB168" s="46">
        <f t="shared" si="21"/>
        <v>39.25</v>
      </c>
      <c r="AC168" s="46">
        <f t="shared" ref="AC168:AC180" si="24">IF(AC$2=$F168,17.5,AC167+0.25)</f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2"/>
        <v>MÅ</v>
      </c>
      <c r="F169" s="48" t="str">
        <f t="shared" si="23"/>
        <v>FW4</v>
      </c>
      <c r="H169" s="46">
        <f t="shared" si="19"/>
        <v>32.75</v>
      </c>
      <c r="I169" s="46">
        <f t="shared" si="19"/>
        <v>34.75</v>
      </c>
      <c r="J169" s="46">
        <f t="shared" si="19"/>
        <v>33.75</v>
      </c>
      <c r="K169" s="46">
        <f t="shared" si="19"/>
        <v>28.5</v>
      </c>
      <c r="L169" s="46">
        <f t="shared" si="19"/>
        <v>27.5</v>
      </c>
      <c r="M169" s="46">
        <f t="shared" si="21"/>
        <v>28</v>
      </c>
      <c r="N169" s="46">
        <f t="shared" si="21"/>
        <v>34.25</v>
      </c>
      <c r="O169" s="46">
        <f t="shared" si="21"/>
        <v>29</v>
      </c>
      <c r="P169" s="46">
        <f t="shared" si="21"/>
        <v>35.25</v>
      </c>
      <c r="Q169" s="46">
        <f t="shared" si="21"/>
        <v>30.25</v>
      </c>
      <c r="R169" s="46">
        <f t="shared" si="21"/>
        <v>36.5</v>
      </c>
      <c r="S169" s="46">
        <f t="shared" si="21"/>
        <v>21.5</v>
      </c>
      <c r="T169" s="46">
        <f t="shared" si="21"/>
        <v>20</v>
      </c>
      <c r="U169" s="46">
        <f t="shared" si="21"/>
        <v>19.5</v>
      </c>
      <c r="V169" s="46">
        <f t="shared" si="21"/>
        <v>23.5</v>
      </c>
      <c r="W169" s="46">
        <f t="shared" si="21"/>
        <v>18.5</v>
      </c>
      <c r="X169" s="46">
        <f t="shared" si="21"/>
        <v>38.25</v>
      </c>
      <c r="Y169" s="46">
        <f t="shared" si="21"/>
        <v>22.5</v>
      </c>
      <c r="Z169" s="46">
        <f t="shared" si="21"/>
        <v>18</v>
      </c>
      <c r="AA169" s="46">
        <f t="shared" si="21"/>
        <v>17.75</v>
      </c>
      <c r="AB169" s="46">
        <f t="shared" si="21"/>
        <v>17.5</v>
      </c>
      <c r="AC169" s="46">
        <f t="shared" si="24"/>
        <v>25.75</v>
      </c>
    </row>
    <row r="170" spans="1:29">
      <c r="B170" s="46">
        <f t="shared" si="20"/>
        <v>41.5</v>
      </c>
      <c r="D170" s="45" t="str">
        <f t="shared" si="22"/>
        <v>MÅ</v>
      </c>
      <c r="F170" s="48">
        <f t="shared" si="23"/>
        <v>0</v>
      </c>
      <c r="H170" s="46">
        <f t="shared" si="19"/>
        <v>33</v>
      </c>
      <c r="I170" s="46">
        <f t="shared" si="19"/>
        <v>35</v>
      </c>
      <c r="J170" s="46">
        <f t="shared" si="19"/>
        <v>34</v>
      </c>
      <c r="K170" s="46">
        <f t="shared" si="19"/>
        <v>28.75</v>
      </c>
      <c r="L170" s="46">
        <f t="shared" si="19"/>
        <v>27.75</v>
      </c>
      <c r="M170" s="46">
        <f t="shared" si="21"/>
        <v>28.25</v>
      </c>
      <c r="N170" s="46">
        <f t="shared" si="21"/>
        <v>34.5</v>
      </c>
      <c r="O170" s="46">
        <f t="shared" si="21"/>
        <v>29.25</v>
      </c>
      <c r="P170" s="46">
        <f t="shared" si="21"/>
        <v>35.5</v>
      </c>
      <c r="Q170" s="46">
        <f t="shared" si="21"/>
        <v>30.5</v>
      </c>
      <c r="R170" s="46">
        <f t="shared" si="21"/>
        <v>36.75</v>
      </c>
      <c r="S170" s="46">
        <f t="shared" si="21"/>
        <v>21.75</v>
      </c>
      <c r="T170" s="46">
        <f t="shared" si="21"/>
        <v>20.25</v>
      </c>
      <c r="U170" s="46">
        <f t="shared" si="21"/>
        <v>19.75</v>
      </c>
      <c r="V170" s="46">
        <f t="shared" si="21"/>
        <v>23.75</v>
      </c>
      <c r="W170" s="46">
        <f t="shared" si="21"/>
        <v>18.75</v>
      </c>
      <c r="X170" s="46">
        <f t="shared" si="21"/>
        <v>38.5</v>
      </c>
      <c r="Y170" s="46">
        <f t="shared" si="21"/>
        <v>22.75</v>
      </c>
      <c r="Z170" s="46">
        <f t="shared" si="21"/>
        <v>18.25</v>
      </c>
      <c r="AA170" s="46">
        <f t="shared" si="21"/>
        <v>18</v>
      </c>
      <c r="AB170" s="46">
        <f t="shared" si="21"/>
        <v>17.75</v>
      </c>
      <c r="AC170" s="46">
        <f t="shared" si="24"/>
        <v>26</v>
      </c>
    </row>
    <row r="171" spans="1:29">
      <c r="B171" s="46">
        <f t="shared" si="20"/>
        <v>41.75</v>
      </c>
      <c r="D171" s="45" t="str">
        <f t="shared" si="22"/>
        <v>MÅ</v>
      </c>
      <c r="F171" s="48">
        <f t="shared" si="23"/>
        <v>0</v>
      </c>
      <c r="H171" s="46">
        <f t="shared" si="19"/>
        <v>33.25</v>
      </c>
      <c r="I171" s="46">
        <f t="shared" si="19"/>
        <v>35.25</v>
      </c>
      <c r="J171" s="46">
        <f t="shared" si="19"/>
        <v>34.25</v>
      </c>
      <c r="K171" s="46">
        <f t="shared" si="19"/>
        <v>29</v>
      </c>
      <c r="L171" s="46">
        <f t="shared" si="19"/>
        <v>28</v>
      </c>
      <c r="M171" s="46">
        <f t="shared" si="21"/>
        <v>28.5</v>
      </c>
      <c r="N171" s="46">
        <f t="shared" si="21"/>
        <v>34.75</v>
      </c>
      <c r="O171" s="46">
        <f t="shared" si="21"/>
        <v>29.5</v>
      </c>
      <c r="P171" s="46">
        <f t="shared" si="21"/>
        <v>35.75</v>
      </c>
      <c r="Q171" s="46">
        <f t="shared" si="21"/>
        <v>30.75</v>
      </c>
      <c r="R171" s="46">
        <f t="shared" si="21"/>
        <v>37</v>
      </c>
      <c r="S171" s="46">
        <f t="shared" si="21"/>
        <v>22</v>
      </c>
      <c r="T171" s="46">
        <f t="shared" si="21"/>
        <v>20.5</v>
      </c>
      <c r="U171" s="46">
        <f t="shared" si="21"/>
        <v>20</v>
      </c>
      <c r="V171" s="46">
        <f t="shared" ref="V171:AB180" si="25">IF(V$2=$F171,17.5,V170+0.25)</f>
        <v>24</v>
      </c>
      <c r="W171" s="46">
        <f t="shared" si="25"/>
        <v>19</v>
      </c>
      <c r="X171" s="46">
        <f t="shared" si="25"/>
        <v>38.75</v>
      </c>
      <c r="Y171" s="46">
        <f t="shared" si="25"/>
        <v>23</v>
      </c>
      <c r="Z171" s="46">
        <f t="shared" si="25"/>
        <v>18.5</v>
      </c>
      <c r="AA171" s="46">
        <f t="shared" si="25"/>
        <v>18.25</v>
      </c>
      <c r="AB171" s="46">
        <f t="shared" si="25"/>
        <v>18</v>
      </c>
      <c r="AC171" s="46">
        <f t="shared" si="24"/>
        <v>26.25</v>
      </c>
    </row>
    <row r="172" spans="1:29">
      <c r="B172" s="46">
        <f t="shared" si="20"/>
        <v>42</v>
      </c>
      <c r="D172" s="45" t="str">
        <f t="shared" si="22"/>
        <v>MÅ</v>
      </c>
      <c r="F172" s="48">
        <f t="shared" si="23"/>
        <v>0</v>
      </c>
      <c r="H172" s="46">
        <f t="shared" si="19"/>
        <v>33.5</v>
      </c>
      <c r="I172" s="46">
        <f t="shared" si="19"/>
        <v>35.5</v>
      </c>
      <c r="J172" s="46">
        <f t="shared" si="19"/>
        <v>34.5</v>
      </c>
      <c r="K172" s="46">
        <f t="shared" si="19"/>
        <v>29.25</v>
      </c>
      <c r="L172" s="46">
        <f t="shared" si="19"/>
        <v>28.25</v>
      </c>
      <c r="M172" s="46">
        <f t="shared" si="19"/>
        <v>28.75</v>
      </c>
      <c r="N172" s="46">
        <f t="shared" si="19"/>
        <v>35</v>
      </c>
      <c r="O172" s="46">
        <f t="shared" si="19"/>
        <v>29.75</v>
      </c>
      <c r="P172" s="46">
        <f t="shared" si="19"/>
        <v>36</v>
      </c>
      <c r="Q172" s="46">
        <f t="shared" si="19"/>
        <v>31</v>
      </c>
      <c r="R172" s="46">
        <f t="shared" si="19"/>
        <v>37.25</v>
      </c>
      <c r="S172" s="46">
        <f t="shared" si="19"/>
        <v>22.25</v>
      </c>
      <c r="T172" s="46">
        <f t="shared" si="19"/>
        <v>20.75</v>
      </c>
      <c r="U172" s="46">
        <f t="shared" si="19"/>
        <v>20.25</v>
      </c>
      <c r="V172" s="46">
        <f t="shared" si="25"/>
        <v>24.25</v>
      </c>
      <c r="W172" s="46">
        <f t="shared" si="25"/>
        <v>19.25</v>
      </c>
      <c r="X172" s="46">
        <f t="shared" si="25"/>
        <v>39</v>
      </c>
      <c r="Y172" s="46">
        <f t="shared" si="25"/>
        <v>23.25</v>
      </c>
      <c r="Z172" s="46">
        <f t="shared" si="25"/>
        <v>18.75</v>
      </c>
      <c r="AA172" s="46">
        <f t="shared" si="25"/>
        <v>18.5</v>
      </c>
      <c r="AB172" s="46">
        <f t="shared" si="25"/>
        <v>18.25</v>
      </c>
      <c r="AC172" s="46">
        <f t="shared" si="24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2"/>
        <v>MÅ</v>
      </c>
      <c r="F173" s="48">
        <f t="shared" si="23"/>
        <v>0</v>
      </c>
      <c r="H173" s="46">
        <f t="shared" si="19"/>
        <v>33.75</v>
      </c>
      <c r="I173" s="46">
        <f t="shared" si="19"/>
        <v>35.75</v>
      </c>
      <c r="J173" s="46">
        <f t="shared" si="19"/>
        <v>34.75</v>
      </c>
      <c r="K173" s="46">
        <f t="shared" si="19"/>
        <v>29.5</v>
      </c>
      <c r="L173" s="46">
        <f t="shared" si="19"/>
        <v>28.5</v>
      </c>
      <c r="M173" s="46">
        <f t="shared" si="19"/>
        <v>29</v>
      </c>
      <c r="N173" s="46">
        <f t="shared" si="19"/>
        <v>35.25</v>
      </c>
      <c r="O173" s="46">
        <f t="shared" si="19"/>
        <v>30</v>
      </c>
      <c r="P173" s="46">
        <f t="shared" si="19"/>
        <v>36.25</v>
      </c>
      <c r="Q173" s="46">
        <f t="shared" si="19"/>
        <v>31.25</v>
      </c>
      <c r="R173" s="46">
        <f t="shared" si="19"/>
        <v>37.5</v>
      </c>
      <c r="S173" s="46">
        <f t="shared" si="19"/>
        <v>22.5</v>
      </c>
      <c r="T173" s="46">
        <f t="shared" si="19"/>
        <v>21</v>
      </c>
      <c r="U173" s="46">
        <f t="shared" si="19"/>
        <v>20.5</v>
      </c>
      <c r="V173" s="46">
        <f t="shared" si="25"/>
        <v>24.5</v>
      </c>
      <c r="W173" s="46">
        <f t="shared" si="25"/>
        <v>19.5</v>
      </c>
      <c r="X173" s="46">
        <f t="shared" si="25"/>
        <v>39.25</v>
      </c>
      <c r="Y173" s="46">
        <f t="shared" si="25"/>
        <v>23.5</v>
      </c>
      <c r="Z173" s="46">
        <f t="shared" si="25"/>
        <v>19</v>
      </c>
      <c r="AA173" s="46">
        <f t="shared" si="25"/>
        <v>18.75</v>
      </c>
      <c r="AB173" s="46">
        <f t="shared" si="25"/>
        <v>18.5</v>
      </c>
      <c r="AC173" s="46">
        <f t="shared" si="24"/>
        <v>26.75</v>
      </c>
    </row>
    <row r="174" spans="1:29">
      <c r="B174" s="46">
        <f t="shared" si="20"/>
        <v>42.5</v>
      </c>
      <c r="D174" s="45" t="str">
        <f t="shared" si="22"/>
        <v>FR</v>
      </c>
      <c r="F174" s="48" t="str">
        <f t="shared" si="23"/>
        <v>IM5</v>
      </c>
      <c r="H174" s="46">
        <f t="shared" si="19"/>
        <v>34</v>
      </c>
      <c r="I174" s="46">
        <f t="shared" si="19"/>
        <v>36</v>
      </c>
      <c r="J174" s="46">
        <f t="shared" si="19"/>
        <v>35</v>
      </c>
      <c r="K174" s="46">
        <f t="shared" si="19"/>
        <v>29.75</v>
      </c>
      <c r="L174" s="46">
        <f t="shared" si="19"/>
        <v>28.75</v>
      </c>
      <c r="M174" s="46">
        <f t="shared" si="19"/>
        <v>29.25</v>
      </c>
      <c r="N174" s="46">
        <f t="shared" si="19"/>
        <v>35.5</v>
      </c>
      <c r="O174" s="46">
        <f t="shared" si="19"/>
        <v>30.25</v>
      </c>
      <c r="P174" s="46">
        <f t="shared" si="19"/>
        <v>36.5</v>
      </c>
      <c r="Q174" s="46">
        <f t="shared" si="19"/>
        <v>31.5</v>
      </c>
      <c r="R174" s="46">
        <f t="shared" si="19"/>
        <v>37.75</v>
      </c>
      <c r="S174" s="46">
        <f t="shared" si="19"/>
        <v>22.75</v>
      </c>
      <c r="T174" s="46">
        <f t="shared" si="19"/>
        <v>21.25</v>
      </c>
      <c r="U174" s="46">
        <f t="shared" si="19"/>
        <v>20.75</v>
      </c>
      <c r="V174" s="46">
        <f t="shared" si="25"/>
        <v>24.75</v>
      </c>
      <c r="W174" s="46">
        <f t="shared" si="25"/>
        <v>19.75</v>
      </c>
      <c r="X174" s="46">
        <f t="shared" si="25"/>
        <v>17.5</v>
      </c>
      <c r="Y174" s="46">
        <f t="shared" si="25"/>
        <v>23.75</v>
      </c>
      <c r="Z174" s="46">
        <f t="shared" si="25"/>
        <v>19.25</v>
      </c>
      <c r="AA174" s="46">
        <f t="shared" si="25"/>
        <v>19</v>
      </c>
      <c r="AB174" s="46">
        <f t="shared" si="25"/>
        <v>18.75</v>
      </c>
      <c r="AC174" s="46">
        <f t="shared" si="24"/>
        <v>27</v>
      </c>
    </row>
    <row r="175" spans="1:29">
      <c r="B175" s="46">
        <f t="shared" si="20"/>
        <v>42.75</v>
      </c>
      <c r="D175" s="45" t="str">
        <f t="shared" si="22"/>
        <v>FR</v>
      </c>
      <c r="F175" s="48">
        <f t="shared" si="23"/>
        <v>0</v>
      </c>
      <c r="H175" s="46">
        <f t="shared" si="19"/>
        <v>34.25</v>
      </c>
      <c r="I175" s="46">
        <f t="shared" si="19"/>
        <v>36.25</v>
      </c>
      <c r="J175" s="46">
        <f t="shared" si="19"/>
        <v>35.25</v>
      </c>
      <c r="K175" s="46">
        <f t="shared" si="19"/>
        <v>30</v>
      </c>
      <c r="L175" s="46">
        <f t="shared" si="19"/>
        <v>29</v>
      </c>
      <c r="M175" s="46">
        <f t="shared" si="19"/>
        <v>29.5</v>
      </c>
      <c r="N175" s="46">
        <f t="shared" si="19"/>
        <v>35.75</v>
      </c>
      <c r="O175" s="46">
        <f t="shared" si="19"/>
        <v>30.5</v>
      </c>
      <c r="P175" s="46">
        <f t="shared" si="19"/>
        <v>36.75</v>
      </c>
      <c r="Q175" s="46">
        <f t="shared" si="19"/>
        <v>31.75</v>
      </c>
      <c r="R175" s="46">
        <f t="shared" si="19"/>
        <v>38</v>
      </c>
      <c r="S175" s="46">
        <f t="shared" si="19"/>
        <v>23</v>
      </c>
      <c r="T175" s="46">
        <f t="shared" si="19"/>
        <v>21.5</v>
      </c>
      <c r="U175" s="46">
        <f t="shared" si="19"/>
        <v>21</v>
      </c>
      <c r="V175" s="46">
        <f t="shared" si="25"/>
        <v>25</v>
      </c>
      <c r="W175" s="46">
        <f t="shared" si="25"/>
        <v>20</v>
      </c>
      <c r="X175" s="46">
        <f t="shared" si="25"/>
        <v>17.75</v>
      </c>
      <c r="Y175" s="46">
        <f t="shared" si="25"/>
        <v>24</v>
      </c>
      <c r="Z175" s="46">
        <f t="shared" si="25"/>
        <v>19.5</v>
      </c>
      <c r="AA175" s="46">
        <f t="shared" si="25"/>
        <v>19.25</v>
      </c>
      <c r="AB175" s="46">
        <f t="shared" si="25"/>
        <v>19</v>
      </c>
      <c r="AC175" s="46">
        <f t="shared" si="24"/>
        <v>27.25</v>
      </c>
    </row>
    <row r="176" spans="1:29">
      <c r="B176" s="46">
        <f t="shared" si="20"/>
        <v>43</v>
      </c>
      <c r="D176" s="45" t="str">
        <f t="shared" si="22"/>
        <v>FR</v>
      </c>
      <c r="F176" s="48">
        <f t="shared" si="23"/>
        <v>0</v>
      </c>
      <c r="H176" s="46">
        <f t="shared" si="19"/>
        <v>34.5</v>
      </c>
      <c r="I176" s="46">
        <f t="shared" si="19"/>
        <v>36.5</v>
      </c>
      <c r="J176" s="46">
        <f t="shared" si="19"/>
        <v>35.5</v>
      </c>
      <c r="K176" s="46">
        <f t="shared" si="19"/>
        <v>30.25</v>
      </c>
      <c r="L176" s="46">
        <f t="shared" si="19"/>
        <v>29.25</v>
      </c>
      <c r="M176" s="46">
        <f t="shared" ref="M176:U180" si="26">IF(M$2=$F176,17.5,M175+0.25)</f>
        <v>29.75</v>
      </c>
      <c r="N176" s="46">
        <f t="shared" si="26"/>
        <v>36</v>
      </c>
      <c r="O176" s="46">
        <f t="shared" si="26"/>
        <v>30.75</v>
      </c>
      <c r="P176" s="46">
        <f t="shared" si="26"/>
        <v>37</v>
      </c>
      <c r="Q176" s="46">
        <f t="shared" si="26"/>
        <v>32</v>
      </c>
      <c r="R176" s="46">
        <f t="shared" si="26"/>
        <v>38.25</v>
      </c>
      <c r="S176" s="46">
        <f t="shared" si="26"/>
        <v>23.25</v>
      </c>
      <c r="T176" s="46">
        <f t="shared" si="26"/>
        <v>21.75</v>
      </c>
      <c r="U176" s="46">
        <f t="shared" si="26"/>
        <v>21.25</v>
      </c>
      <c r="V176" s="46">
        <f t="shared" si="25"/>
        <v>25.25</v>
      </c>
      <c r="W176" s="46">
        <f t="shared" si="25"/>
        <v>20.25</v>
      </c>
      <c r="X176" s="46">
        <f t="shared" si="25"/>
        <v>18</v>
      </c>
      <c r="Y176" s="46">
        <f t="shared" si="25"/>
        <v>24.25</v>
      </c>
      <c r="Z176" s="46">
        <f t="shared" si="25"/>
        <v>19.75</v>
      </c>
      <c r="AA176" s="46">
        <f t="shared" si="25"/>
        <v>19.5</v>
      </c>
      <c r="AB176" s="46">
        <f t="shared" si="25"/>
        <v>19.25</v>
      </c>
      <c r="AC176" s="46">
        <f t="shared" si="24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2"/>
        <v>SU</v>
      </c>
      <c r="F177" s="48">
        <f t="shared" si="23"/>
        <v>0</v>
      </c>
      <c r="H177" s="46">
        <f t="shared" ref="H177:L180" si="27">IF(H$2=$F177,17.5,H176+0.25)</f>
        <v>34.75</v>
      </c>
      <c r="I177" s="46">
        <f t="shared" si="27"/>
        <v>36.75</v>
      </c>
      <c r="J177" s="46">
        <f t="shared" si="27"/>
        <v>35.75</v>
      </c>
      <c r="K177" s="46">
        <f t="shared" si="27"/>
        <v>30.5</v>
      </c>
      <c r="L177" s="46">
        <f t="shared" si="27"/>
        <v>29.5</v>
      </c>
      <c r="M177" s="46">
        <f t="shared" si="26"/>
        <v>30</v>
      </c>
      <c r="N177" s="46">
        <f t="shared" si="26"/>
        <v>36.25</v>
      </c>
      <c r="O177" s="46">
        <f t="shared" si="26"/>
        <v>31</v>
      </c>
      <c r="P177" s="46">
        <f t="shared" si="26"/>
        <v>37.25</v>
      </c>
      <c r="Q177" s="46">
        <f t="shared" si="26"/>
        <v>32.25</v>
      </c>
      <c r="R177" s="46">
        <f t="shared" si="26"/>
        <v>38.5</v>
      </c>
      <c r="S177" s="46">
        <f t="shared" si="26"/>
        <v>23.5</v>
      </c>
      <c r="T177" s="46">
        <f t="shared" si="26"/>
        <v>22</v>
      </c>
      <c r="U177" s="46">
        <f t="shared" si="26"/>
        <v>21.5</v>
      </c>
      <c r="V177" s="46">
        <f t="shared" si="25"/>
        <v>25.5</v>
      </c>
      <c r="W177" s="46">
        <f t="shared" si="25"/>
        <v>20.5</v>
      </c>
      <c r="X177" s="46">
        <f t="shared" si="25"/>
        <v>18.25</v>
      </c>
      <c r="Y177" s="46">
        <f t="shared" si="25"/>
        <v>24.5</v>
      </c>
      <c r="Z177" s="46">
        <f t="shared" si="25"/>
        <v>20</v>
      </c>
      <c r="AA177" s="46">
        <f t="shared" si="25"/>
        <v>19.75</v>
      </c>
      <c r="AB177" s="46">
        <f t="shared" si="25"/>
        <v>19.5</v>
      </c>
      <c r="AC177" s="46">
        <f t="shared" si="24"/>
        <v>27.75</v>
      </c>
    </row>
    <row r="178" spans="1:29">
      <c r="B178" s="46">
        <f t="shared" si="20"/>
        <v>43.5</v>
      </c>
      <c r="D178" s="45" t="str">
        <f t="shared" si="22"/>
        <v>SU</v>
      </c>
      <c r="F178" s="48">
        <f t="shared" si="23"/>
        <v>0</v>
      </c>
      <c r="H178" s="46">
        <f t="shared" si="27"/>
        <v>35</v>
      </c>
      <c r="I178" s="46">
        <f t="shared" si="27"/>
        <v>37</v>
      </c>
      <c r="J178" s="46">
        <f t="shared" si="27"/>
        <v>36</v>
      </c>
      <c r="K178" s="46">
        <f t="shared" si="27"/>
        <v>30.75</v>
      </c>
      <c r="L178" s="46">
        <f t="shared" si="27"/>
        <v>29.75</v>
      </c>
      <c r="M178" s="46">
        <f t="shared" si="26"/>
        <v>30.25</v>
      </c>
      <c r="N178" s="46">
        <f t="shared" si="26"/>
        <v>36.5</v>
      </c>
      <c r="O178" s="46">
        <f t="shared" si="26"/>
        <v>31.25</v>
      </c>
      <c r="P178" s="46">
        <f t="shared" si="26"/>
        <v>37.5</v>
      </c>
      <c r="Q178" s="46">
        <f t="shared" si="26"/>
        <v>32.5</v>
      </c>
      <c r="R178" s="46">
        <f t="shared" si="26"/>
        <v>38.75</v>
      </c>
      <c r="S178" s="46">
        <f t="shared" si="26"/>
        <v>23.75</v>
      </c>
      <c r="T178" s="46">
        <f t="shared" si="26"/>
        <v>22.25</v>
      </c>
      <c r="U178" s="46">
        <f t="shared" si="26"/>
        <v>21.75</v>
      </c>
      <c r="V178" s="46">
        <f t="shared" si="25"/>
        <v>25.75</v>
      </c>
      <c r="W178" s="46">
        <f t="shared" si="25"/>
        <v>20.75</v>
      </c>
      <c r="X178" s="46">
        <f t="shared" si="25"/>
        <v>18.5</v>
      </c>
      <c r="Y178" s="46">
        <f t="shared" si="25"/>
        <v>24.75</v>
      </c>
      <c r="Z178" s="46">
        <f t="shared" si="25"/>
        <v>20.25</v>
      </c>
      <c r="AA178" s="46">
        <f t="shared" si="25"/>
        <v>20</v>
      </c>
      <c r="AB178" s="46">
        <f t="shared" si="25"/>
        <v>19.75</v>
      </c>
      <c r="AC178" s="46">
        <f t="shared" si="24"/>
        <v>28</v>
      </c>
    </row>
    <row r="179" spans="1:29">
      <c r="B179" s="46">
        <f t="shared" si="20"/>
        <v>43.75</v>
      </c>
      <c r="D179" s="45" t="str">
        <f t="shared" si="22"/>
        <v>SU</v>
      </c>
      <c r="F179" s="48">
        <f t="shared" si="23"/>
        <v>0</v>
      </c>
      <c r="H179" s="46">
        <f t="shared" si="27"/>
        <v>35.25</v>
      </c>
      <c r="I179" s="46">
        <f t="shared" si="27"/>
        <v>37.25</v>
      </c>
      <c r="J179" s="46">
        <f t="shared" si="27"/>
        <v>36.25</v>
      </c>
      <c r="K179" s="46">
        <f t="shared" si="27"/>
        <v>31</v>
      </c>
      <c r="L179" s="46">
        <f t="shared" si="27"/>
        <v>30</v>
      </c>
      <c r="M179" s="46">
        <f t="shared" si="26"/>
        <v>30.5</v>
      </c>
      <c r="N179" s="46">
        <f t="shared" si="26"/>
        <v>36.75</v>
      </c>
      <c r="O179" s="46">
        <f t="shared" si="26"/>
        <v>31.5</v>
      </c>
      <c r="P179" s="46">
        <f t="shared" si="26"/>
        <v>37.75</v>
      </c>
      <c r="Q179" s="46">
        <f t="shared" si="26"/>
        <v>32.75</v>
      </c>
      <c r="R179" s="46">
        <f t="shared" si="26"/>
        <v>39</v>
      </c>
      <c r="S179" s="46">
        <f t="shared" si="26"/>
        <v>24</v>
      </c>
      <c r="T179" s="46">
        <f t="shared" si="26"/>
        <v>22.5</v>
      </c>
      <c r="U179" s="46">
        <f t="shared" si="26"/>
        <v>22</v>
      </c>
      <c r="V179" s="46">
        <f t="shared" si="25"/>
        <v>26</v>
      </c>
      <c r="W179" s="46">
        <f t="shared" si="25"/>
        <v>21</v>
      </c>
      <c r="X179" s="46">
        <f t="shared" si="25"/>
        <v>18.75</v>
      </c>
      <c r="Y179" s="46">
        <f t="shared" si="25"/>
        <v>25</v>
      </c>
      <c r="Z179" s="46">
        <f t="shared" si="25"/>
        <v>20.5</v>
      </c>
      <c r="AA179" s="46">
        <f t="shared" si="25"/>
        <v>20.25</v>
      </c>
      <c r="AB179" s="46">
        <f t="shared" si="25"/>
        <v>20</v>
      </c>
      <c r="AC179" s="46">
        <f t="shared" si="24"/>
        <v>28.25</v>
      </c>
    </row>
    <row r="180" spans="1:29">
      <c r="B180" s="46">
        <f t="shared" si="20"/>
        <v>44</v>
      </c>
      <c r="D180" s="45" t="str">
        <f t="shared" si="22"/>
        <v>SU</v>
      </c>
      <c r="F180" s="48">
        <f t="shared" si="23"/>
        <v>0</v>
      </c>
      <c r="H180" s="46">
        <f t="shared" si="27"/>
        <v>35.5</v>
      </c>
      <c r="I180" s="46">
        <f t="shared" si="27"/>
        <v>37.5</v>
      </c>
      <c r="J180" s="46">
        <f t="shared" si="27"/>
        <v>36.5</v>
      </c>
      <c r="K180" s="46">
        <f t="shared" si="27"/>
        <v>31.25</v>
      </c>
      <c r="L180" s="46">
        <f t="shared" si="27"/>
        <v>30.25</v>
      </c>
      <c r="M180" s="46">
        <f t="shared" si="26"/>
        <v>30.75</v>
      </c>
      <c r="N180" s="46">
        <f t="shared" si="26"/>
        <v>37</v>
      </c>
      <c r="O180" s="46">
        <f t="shared" si="26"/>
        <v>31.75</v>
      </c>
      <c r="P180" s="46">
        <f t="shared" si="26"/>
        <v>38</v>
      </c>
      <c r="Q180" s="46">
        <f t="shared" si="26"/>
        <v>33</v>
      </c>
      <c r="R180" s="46">
        <f t="shared" si="26"/>
        <v>39.25</v>
      </c>
      <c r="S180" s="46">
        <f t="shared" si="26"/>
        <v>24.25</v>
      </c>
      <c r="T180" s="46">
        <f t="shared" si="26"/>
        <v>22.75</v>
      </c>
      <c r="U180" s="46">
        <f t="shared" si="26"/>
        <v>22.25</v>
      </c>
      <c r="V180" s="46">
        <f t="shared" si="25"/>
        <v>26.25</v>
      </c>
      <c r="W180" s="46">
        <f t="shared" si="25"/>
        <v>21.25</v>
      </c>
      <c r="X180" s="46">
        <f t="shared" si="25"/>
        <v>19</v>
      </c>
      <c r="Y180" s="46">
        <f t="shared" si="25"/>
        <v>25.25</v>
      </c>
      <c r="Z180" s="46">
        <f t="shared" si="25"/>
        <v>20.75</v>
      </c>
      <c r="AA180" s="46">
        <f t="shared" si="25"/>
        <v>20.5</v>
      </c>
      <c r="AB180" s="46">
        <f t="shared" si="25"/>
        <v>20.25</v>
      </c>
      <c r="AC180" s="46">
        <f t="shared" si="24"/>
        <v>28.5</v>
      </c>
    </row>
  </sheetData>
  <conditionalFormatting sqref="A5:B180">
    <cfRule type="expression" dxfId="13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2" priority="2" stopIfTrue="1" operator="equal">
      <formula>17.5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17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4" sqref="D24"/>
    </sheetView>
  </sheetViews>
  <sheetFormatPr defaultRowHeight="12.75"/>
  <cols>
    <col min="1" max="4" width="8.85546875" style="45"/>
    <col min="5" max="6" width="8.85546875" style="92"/>
    <col min="7" max="7" width="3.28515625" style="67" customWidth="1"/>
    <col min="8" max="8" width="3.28515625" style="45" customWidth="1"/>
    <col min="9" max="9" width="3.28515625" style="67" customWidth="1"/>
    <col min="10" max="15" width="6.7109375" customWidth="1"/>
    <col min="16" max="16" width="3.28515625" style="67" customWidth="1"/>
    <col min="17" max="22" width="6.7109375" customWidth="1"/>
    <col min="23" max="23" width="2.7109375" style="67" customWidth="1"/>
    <col min="24" max="29" width="6.7109375" customWidth="1"/>
    <col min="30" max="30" width="2.7109375" style="67" customWidth="1"/>
  </cols>
  <sheetData>
    <row r="1" spans="1:30" s="5" customFormat="1">
      <c r="A1" s="95"/>
      <c r="B1" s="70"/>
      <c r="C1" s="5" t="s">
        <v>116</v>
      </c>
      <c r="D1" s="95" t="s">
        <v>365</v>
      </c>
      <c r="E1" s="96" t="s">
        <v>373</v>
      </c>
      <c r="F1" s="96" t="s">
        <v>372</v>
      </c>
      <c r="G1" s="97"/>
      <c r="H1" s="45"/>
      <c r="I1" s="97"/>
      <c r="J1" s="95" t="s">
        <v>369</v>
      </c>
      <c r="K1" s="95" t="s">
        <v>366</v>
      </c>
      <c r="L1" s="95" t="s">
        <v>371</v>
      </c>
      <c r="M1" s="95" t="s">
        <v>368</v>
      </c>
      <c r="N1" s="95" t="s">
        <v>367</v>
      </c>
      <c r="O1" s="95" t="s">
        <v>370</v>
      </c>
      <c r="P1" s="97"/>
      <c r="Q1" s="95" t="s">
        <v>369</v>
      </c>
      <c r="R1" s="95" t="s">
        <v>366</v>
      </c>
      <c r="S1" s="95" t="s">
        <v>371</v>
      </c>
      <c r="T1" s="95" t="s">
        <v>368</v>
      </c>
      <c r="U1" s="95" t="s">
        <v>367</v>
      </c>
      <c r="V1" s="95" t="s">
        <v>370</v>
      </c>
      <c r="W1" s="98"/>
      <c r="X1" s="95" t="s">
        <v>369</v>
      </c>
      <c r="Y1" s="95" t="s">
        <v>366</v>
      </c>
      <c r="Z1" s="95" t="s">
        <v>371</v>
      </c>
      <c r="AA1" s="95" t="s">
        <v>368</v>
      </c>
      <c r="AB1" s="95" t="s">
        <v>367</v>
      </c>
      <c r="AC1" s="95" t="s">
        <v>370</v>
      </c>
      <c r="AD1" s="98"/>
    </row>
    <row r="2" spans="1:30">
      <c r="A2" s="45" t="s">
        <v>14</v>
      </c>
      <c r="B2" s="45">
        <v>1</v>
      </c>
      <c r="C2"/>
      <c r="D2" s="48" t="s">
        <v>366</v>
      </c>
      <c r="E2" s="93"/>
      <c r="F2" s="93"/>
      <c r="G2" s="91"/>
      <c r="H2" s="45">
        <f>COUNTIF(J2:O2,"X")</f>
        <v>1</v>
      </c>
      <c r="I2" s="91"/>
      <c r="J2" s="99"/>
      <c r="K2" s="106" t="s">
        <v>15</v>
      </c>
      <c r="L2" s="99"/>
      <c r="M2" s="102"/>
      <c r="N2" s="99"/>
      <c r="O2" s="99"/>
      <c r="P2" s="91"/>
      <c r="Q2" s="46">
        <v>0</v>
      </c>
      <c r="R2" s="46">
        <v>0</v>
      </c>
      <c r="S2" s="46">
        <v>0</v>
      </c>
      <c r="T2" s="46">
        <v>0</v>
      </c>
      <c r="U2" s="46">
        <v>0</v>
      </c>
      <c r="V2" s="46">
        <v>0</v>
      </c>
      <c r="X2" s="47">
        <f>COUNTIF($D$2:$D2,X$1)*1</f>
        <v>0</v>
      </c>
      <c r="Y2" s="47">
        <f>COUNTIF($D$2:$D2,Y$1)*1</f>
        <v>1</v>
      </c>
      <c r="Z2" s="47">
        <f>COUNTIF($D$2:$D2,Z$1)*1</f>
        <v>0</v>
      </c>
      <c r="AA2" s="47">
        <f>COUNTIF($D$2:$D2,AA$1)*1</f>
        <v>0</v>
      </c>
      <c r="AB2" s="47">
        <f>COUNTIF($D$2:$D2,AB$1)*1</f>
        <v>0</v>
      </c>
      <c r="AC2" s="47">
        <f>COUNTIF($D$2:$D2,AC$1)*1</f>
        <v>0</v>
      </c>
    </row>
    <row r="3" spans="1:30">
      <c r="A3" s="45" t="s">
        <v>16</v>
      </c>
      <c r="B3" s="45">
        <v>2</v>
      </c>
      <c r="C3" s="48"/>
      <c r="D3" s="45" t="s">
        <v>367</v>
      </c>
      <c r="H3" s="45">
        <f t="shared" ref="H3:H66" si="0">COUNTIF(J3:O3,"X")</f>
        <v>1</v>
      </c>
      <c r="J3" s="100"/>
      <c r="K3" s="100"/>
      <c r="L3" s="100"/>
      <c r="M3" s="103"/>
      <c r="N3" s="105" t="s">
        <v>15</v>
      </c>
      <c r="O3" s="100"/>
      <c r="Q3" s="46">
        <f>Q2+1</f>
        <v>1</v>
      </c>
      <c r="R3" s="46">
        <f t="shared" ref="R3:V3" si="1">R2+1</f>
        <v>1</v>
      </c>
      <c r="S3" s="46">
        <f t="shared" si="1"/>
        <v>1</v>
      </c>
      <c r="T3" s="46">
        <f t="shared" si="1"/>
        <v>1</v>
      </c>
      <c r="U3" s="46">
        <f t="shared" si="1"/>
        <v>1</v>
      </c>
      <c r="V3" s="46">
        <f t="shared" si="1"/>
        <v>1</v>
      </c>
      <c r="X3" s="47">
        <f>COUNTIF($D$2:$D3,X$1)*1</f>
        <v>0</v>
      </c>
      <c r="Y3" s="47">
        <f>COUNTIF($D$2:$D3,Y$1)*1</f>
        <v>1</v>
      </c>
      <c r="Z3" s="47">
        <f>COUNTIF($D$2:$D3,Z$1)*1</f>
        <v>0</v>
      </c>
      <c r="AA3" s="47">
        <f>COUNTIF($D$2:$D3,AA$1)*1</f>
        <v>0</v>
      </c>
      <c r="AB3" s="47">
        <f>COUNTIF($D$2:$D3,AB$1)*1</f>
        <v>1</v>
      </c>
      <c r="AC3" s="47">
        <f>COUNTIF($D$2:$D3,AC$1)*1</f>
        <v>0</v>
      </c>
    </row>
    <row r="4" spans="1:30">
      <c r="A4" s="48" t="s">
        <v>17</v>
      </c>
      <c r="B4" s="45">
        <v>3</v>
      </c>
      <c r="C4" s="48"/>
      <c r="D4" s="45" t="s">
        <v>368</v>
      </c>
      <c r="H4" s="45">
        <f t="shared" si="0"/>
        <v>1</v>
      </c>
      <c r="J4" s="100"/>
      <c r="K4" s="100"/>
      <c r="L4" s="100"/>
      <c r="M4" s="107" t="s">
        <v>15</v>
      </c>
      <c r="N4" s="100"/>
      <c r="O4" s="100"/>
      <c r="Q4" s="46">
        <f t="shared" ref="Q4:Q33" si="2">Q3+1</f>
        <v>2</v>
      </c>
      <c r="R4" s="46">
        <f t="shared" ref="R4:R33" si="3">R3+1</f>
        <v>2</v>
      </c>
      <c r="S4" s="46">
        <f t="shared" ref="S4:S33" si="4">S3+1</f>
        <v>2</v>
      </c>
      <c r="T4" s="46">
        <f t="shared" ref="T4:T33" si="5">T3+1</f>
        <v>2</v>
      </c>
      <c r="U4" s="46">
        <f t="shared" ref="U4:U33" si="6">U3+1</f>
        <v>2</v>
      </c>
      <c r="V4" s="46">
        <f t="shared" ref="V4:V33" si="7">V3+1</f>
        <v>2</v>
      </c>
      <c r="X4" s="47">
        <f>COUNTIF($D$2:$D4,X$1)*1</f>
        <v>0</v>
      </c>
      <c r="Y4" s="47">
        <f>COUNTIF($D$2:$D4,Y$1)*1</f>
        <v>1</v>
      </c>
      <c r="Z4" s="47">
        <f>COUNTIF($D$2:$D4,Z$1)*1</f>
        <v>0</v>
      </c>
      <c r="AA4" s="47">
        <f>COUNTIF($D$2:$D4,AA$1)*1</f>
        <v>1</v>
      </c>
      <c r="AB4" s="47">
        <f>COUNTIF($D$2:$D4,AB$1)*1</f>
        <v>1</v>
      </c>
      <c r="AC4" s="47">
        <f>COUNTIF($D$2:$D4,AC$1)*1</f>
        <v>0</v>
      </c>
    </row>
    <row r="5" spans="1:30">
      <c r="A5" s="45" t="s">
        <v>18</v>
      </c>
      <c r="B5" s="45">
        <v>4</v>
      </c>
      <c r="C5" s="48"/>
      <c r="D5" s="45" t="s">
        <v>370</v>
      </c>
      <c r="H5" s="45">
        <f t="shared" si="0"/>
        <v>1</v>
      </c>
      <c r="J5" s="100"/>
      <c r="K5" s="100"/>
      <c r="L5" s="100"/>
      <c r="M5" s="104"/>
      <c r="N5" s="100"/>
      <c r="O5" s="105" t="s">
        <v>15</v>
      </c>
      <c r="Q5" s="46">
        <f t="shared" si="2"/>
        <v>3</v>
      </c>
      <c r="R5" s="46">
        <f t="shared" si="3"/>
        <v>3</v>
      </c>
      <c r="S5" s="46">
        <f t="shared" si="4"/>
        <v>3</v>
      </c>
      <c r="T5" s="46">
        <f t="shared" si="5"/>
        <v>3</v>
      </c>
      <c r="U5" s="46">
        <f t="shared" si="6"/>
        <v>3</v>
      </c>
      <c r="V5" s="46">
        <f t="shared" si="7"/>
        <v>3</v>
      </c>
      <c r="X5" s="47">
        <f>COUNTIF($D$2:$D5,X$1)*1</f>
        <v>0</v>
      </c>
      <c r="Y5" s="47">
        <f>COUNTIF($D$2:$D5,Y$1)*1</f>
        <v>1</v>
      </c>
      <c r="Z5" s="47">
        <f>COUNTIF($D$2:$D5,Z$1)*1</f>
        <v>0</v>
      </c>
      <c r="AA5" s="47">
        <f>COUNTIF($D$2:$D5,AA$1)*1</f>
        <v>1</v>
      </c>
      <c r="AB5" s="47">
        <f>COUNTIF($D$2:$D5,AB$1)*1</f>
        <v>1</v>
      </c>
      <c r="AC5" s="47">
        <f>COUNTIF($D$2:$D5,AC$1)*1</f>
        <v>1</v>
      </c>
    </row>
    <row r="6" spans="1:30">
      <c r="A6" s="48" t="s">
        <v>19</v>
      </c>
      <c r="B6" s="45">
        <v>5</v>
      </c>
      <c r="C6" s="48"/>
      <c r="D6" s="45" t="s">
        <v>371</v>
      </c>
      <c r="H6" s="45">
        <f t="shared" si="0"/>
        <v>1</v>
      </c>
      <c r="J6" s="100"/>
      <c r="K6" s="100"/>
      <c r="L6" s="105" t="s">
        <v>15</v>
      </c>
      <c r="M6" s="46" t="str">
        <f>IF(COUNTA(M2),M2,"")</f>
        <v/>
      </c>
      <c r="N6" s="100"/>
      <c r="O6" s="101"/>
      <c r="Q6" s="46">
        <f t="shared" si="2"/>
        <v>4</v>
      </c>
      <c r="R6" s="46">
        <f t="shared" si="3"/>
        <v>4</v>
      </c>
      <c r="S6" s="46">
        <f t="shared" si="4"/>
        <v>4</v>
      </c>
      <c r="T6" s="46">
        <f t="shared" si="5"/>
        <v>4</v>
      </c>
      <c r="U6" s="46">
        <f t="shared" si="6"/>
        <v>4</v>
      </c>
      <c r="V6" s="46">
        <f t="shared" si="7"/>
        <v>4</v>
      </c>
      <c r="X6" s="47">
        <f>COUNTIF($D$2:$D6,X$1)*1</f>
        <v>0</v>
      </c>
      <c r="Y6" s="47">
        <f>COUNTIF($D$2:$D6,Y$1)*1</f>
        <v>1</v>
      </c>
      <c r="Z6" s="47">
        <f>COUNTIF($D$2:$D6,Z$1)*1</f>
        <v>1</v>
      </c>
      <c r="AA6" s="47">
        <f>COUNTIF($D$2:$D6,AA$1)*1</f>
        <v>1</v>
      </c>
      <c r="AB6" s="47">
        <f>COUNTIF($D$2:$D6,AB$1)*1</f>
        <v>1</v>
      </c>
      <c r="AC6" s="47">
        <f>COUNTIF($D$2:$D6,AC$1)*1</f>
        <v>1</v>
      </c>
    </row>
    <row r="7" spans="1:30">
      <c r="A7" s="45" t="s">
        <v>20</v>
      </c>
      <c r="B7" s="45">
        <v>6</v>
      </c>
      <c r="C7" s="48"/>
      <c r="D7" s="45" t="s">
        <v>369</v>
      </c>
      <c r="H7" s="45">
        <f t="shared" si="0"/>
        <v>1</v>
      </c>
      <c r="J7" s="105" t="s">
        <v>15</v>
      </c>
      <c r="K7" s="100"/>
      <c r="L7" s="100"/>
      <c r="M7" s="46" t="str">
        <f t="shared" ref="M7:M67" si="8">IF(COUNTA(M3),M3,"")</f>
        <v/>
      </c>
      <c r="N7" s="100"/>
      <c r="O7" s="46" t="str">
        <f>IF(COUNTA(O2),O2,"")</f>
        <v/>
      </c>
      <c r="Q7" s="46">
        <f t="shared" si="2"/>
        <v>5</v>
      </c>
      <c r="R7" s="46">
        <f t="shared" si="3"/>
        <v>5</v>
      </c>
      <c r="S7" s="46">
        <f t="shared" si="4"/>
        <v>5</v>
      </c>
      <c r="T7" s="46">
        <f t="shared" si="5"/>
        <v>5</v>
      </c>
      <c r="U7" s="46">
        <f t="shared" si="6"/>
        <v>5</v>
      </c>
      <c r="V7" s="46">
        <f t="shared" si="7"/>
        <v>5</v>
      </c>
      <c r="X7" s="47">
        <f>COUNTIF($D$2:$D7,X$1)*1</f>
        <v>1</v>
      </c>
      <c r="Y7" s="47">
        <f>COUNTIF($D$2:$D7,Y$1)*1</f>
        <v>1</v>
      </c>
      <c r="Z7" s="47">
        <f>COUNTIF($D$2:$D7,Z$1)*1</f>
        <v>1</v>
      </c>
      <c r="AA7" s="47">
        <f>COUNTIF($D$2:$D7,AA$1)*1</f>
        <v>1</v>
      </c>
      <c r="AB7" s="47">
        <f>COUNTIF($D$2:$D7,AB$1)*1</f>
        <v>1</v>
      </c>
      <c r="AC7" s="47">
        <f>COUNTIF($D$2:$D7,AC$1)*1</f>
        <v>1</v>
      </c>
    </row>
    <row r="8" spans="1:30">
      <c r="A8" s="48" t="s">
        <v>21</v>
      </c>
      <c r="B8" s="45">
        <v>7</v>
      </c>
      <c r="C8" s="48"/>
      <c r="D8" s="45" t="s">
        <v>368</v>
      </c>
      <c r="H8" s="45">
        <f t="shared" si="0"/>
        <v>1</v>
      </c>
      <c r="J8" s="100"/>
      <c r="K8" s="101"/>
      <c r="L8" s="101"/>
      <c r="M8" s="46" t="str">
        <f t="shared" si="8"/>
        <v>x</v>
      </c>
      <c r="N8" s="101"/>
      <c r="O8" s="46" t="str">
        <f t="shared" ref="O8:O67" si="9">IF(COUNTA(O3),O3,"")</f>
        <v/>
      </c>
      <c r="Q8" s="46">
        <f t="shared" si="2"/>
        <v>6</v>
      </c>
      <c r="R8" s="46">
        <f t="shared" si="3"/>
        <v>6</v>
      </c>
      <c r="S8" s="46">
        <f t="shared" si="4"/>
        <v>6</v>
      </c>
      <c r="T8" s="46">
        <f t="shared" si="5"/>
        <v>6</v>
      </c>
      <c r="U8" s="46">
        <f t="shared" si="6"/>
        <v>6</v>
      </c>
      <c r="V8" s="46">
        <f t="shared" si="7"/>
        <v>6</v>
      </c>
      <c r="X8" s="47">
        <f>COUNTIF($D$2:$D8,X$1)*1</f>
        <v>1</v>
      </c>
      <c r="Y8" s="47">
        <f>COUNTIF($D$2:$D8,Y$1)*1</f>
        <v>1</v>
      </c>
      <c r="Z8" s="47">
        <f>COUNTIF($D$2:$D8,Z$1)*1</f>
        <v>1</v>
      </c>
      <c r="AA8" s="47">
        <f>COUNTIF($D$2:$D8,AA$1)*1</f>
        <v>2</v>
      </c>
      <c r="AB8" s="47">
        <f>COUNTIF($D$2:$D8,AB$1)*1</f>
        <v>1</v>
      </c>
      <c r="AC8" s="47">
        <f>COUNTIF($D$2:$D8,AC$1)*1</f>
        <v>1</v>
      </c>
    </row>
    <row r="9" spans="1:30">
      <c r="A9" s="45" t="s">
        <v>22</v>
      </c>
      <c r="B9" s="45">
        <v>8</v>
      </c>
      <c r="C9" s="48"/>
      <c r="D9" s="45" t="s">
        <v>366</v>
      </c>
      <c r="H9" s="45">
        <f t="shared" si="0"/>
        <v>1</v>
      </c>
      <c r="J9" s="100"/>
      <c r="K9" s="46" t="str">
        <f>IF(COUNTA(K2),K2,"")</f>
        <v>x</v>
      </c>
      <c r="L9" s="46" t="str">
        <f>IF(COUNTA(L2),L2,"")</f>
        <v/>
      </c>
      <c r="M9" s="46" t="str">
        <f t="shared" si="8"/>
        <v/>
      </c>
      <c r="N9" s="46" t="str">
        <f>IF(COUNTA(N2),N2,"")</f>
        <v/>
      </c>
      <c r="O9" s="46" t="str">
        <f t="shared" si="9"/>
        <v/>
      </c>
      <c r="Q9" s="46">
        <f t="shared" si="2"/>
        <v>7</v>
      </c>
      <c r="R9" s="46">
        <f t="shared" si="3"/>
        <v>7</v>
      </c>
      <c r="S9" s="46">
        <f t="shared" si="4"/>
        <v>7</v>
      </c>
      <c r="T9" s="46">
        <f t="shared" si="5"/>
        <v>7</v>
      </c>
      <c r="U9" s="46">
        <f t="shared" si="6"/>
        <v>7</v>
      </c>
      <c r="V9" s="46">
        <f t="shared" si="7"/>
        <v>7</v>
      </c>
      <c r="X9" s="47">
        <f>COUNTIF($D$2:$D9,X$1)*1</f>
        <v>1</v>
      </c>
      <c r="Y9" s="47">
        <f>COUNTIF($D$2:$D9,Y$1)*1</f>
        <v>2</v>
      </c>
      <c r="Z9" s="47">
        <f>COUNTIF($D$2:$D9,Z$1)*1</f>
        <v>1</v>
      </c>
      <c r="AA9" s="47">
        <f>COUNTIF($D$2:$D9,AA$1)*1</f>
        <v>2</v>
      </c>
      <c r="AB9" s="47">
        <f>COUNTIF($D$2:$D9,AB$1)*1</f>
        <v>1</v>
      </c>
      <c r="AC9" s="47">
        <f>COUNTIF($D$2:$D9,AC$1)*1</f>
        <v>1</v>
      </c>
    </row>
    <row r="10" spans="1:30">
      <c r="A10" s="48" t="s">
        <v>23</v>
      </c>
      <c r="B10" s="45">
        <v>9</v>
      </c>
      <c r="C10" s="48"/>
      <c r="D10" s="45" t="s">
        <v>370</v>
      </c>
      <c r="E10" s="92" t="s">
        <v>374</v>
      </c>
      <c r="H10" s="45">
        <f t="shared" si="0"/>
        <v>2</v>
      </c>
      <c r="J10" s="100"/>
      <c r="K10" s="46" t="str">
        <f t="shared" ref="K10:K67" si="10">IF(COUNTA(K3),K3,"")</f>
        <v/>
      </c>
      <c r="L10" s="46" t="str">
        <f t="shared" ref="L10:L67" si="11">IF(COUNTA(L3),L3,"")</f>
        <v/>
      </c>
      <c r="M10" s="46" t="str">
        <f t="shared" si="8"/>
        <v/>
      </c>
      <c r="N10" s="46" t="str">
        <f t="shared" ref="N10:N67" si="12">IF(COUNTA(N3),N3,"")</f>
        <v>x</v>
      </c>
      <c r="O10" s="46" t="str">
        <f t="shared" si="9"/>
        <v>x</v>
      </c>
      <c r="Q10" s="46">
        <f t="shared" si="2"/>
        <v>8</v>
      </c>
      <c r="R10" s="46">
        <f t="shared" si="3"/>
        <v>8</v>
      </c>
      <c r="S10" s="46">
        <f t="shared" si="4"/>
        <v>8</v>
      </c>
      <c r="T10" s="46">
        <f t="shared" si="5"/>
        <v>8</v>
      </c>
      <c r="U10" s="46">
        <f t="shared" si="6"/>
        <v>8</v>
      </c>
      <c r="V10" s="46">
        <f t="shared" si="7"/>
        <v>8</v>
      </c>
      <c r="X10" s="47">
        <f>COUNTIF($D$2:$D10,X$1)*1</f>
        <v>1</v>
      </c>
      <c r="Y10" s="47">
        <f>COUNTIF($D$2:$D10,Y$1)*1</f>
        <v>2</v>
      </c>
      <c r="Z10" s="47">
        <f>COUNTIF($D$2:$D10,Z$1)*1</f>
        <v>1</v>
      </c>
      <c r="AA10" s="47">
        <f>COUNTIF($D$2:$D10,AA$1)*1</f>
        <v>2</v>
      </c>
      <c r="AB10" s="47">
        <f>COUNTIF($D$2:$D10,AB$1)*1</f>
        <v>1</v>
      </c>
      <c r="AC10" s="47">
        <f>COUNTIF($D$2:$D10,AC$1)*1</f>
        <v>2</v>
      </c>
    </row>
    <row r="11" spans="1:30">
      <c r="A11" s="45" t="s">
        <v>24</v>
      </c>
      <c r="B11" s="45">
        <v>10</v>
      </c>
      <c r="C11" s="48"/>
      <c r="D11" s="45" t="s">
        <v>367</v>
      </c>
      <c r="H11" s="45">
        <f t="shared" si="0"/>
        <v>0</v>
      </c>
      <c r="J11" s="100"/>
      <c r="K11" s="46" t="str">
        <f t="shared" si="10"/>
        <v/>
      </c>
      <c r="L11" s="46" t="str">
        <f t="shared" si="11"/>
        <v/>
      </c>
      <c r="M11" s="46" t="str">
        <f t="shared" si="8"/>
        <v/>
      </c>
      <c r="N11" s="46" t="str">
        <f t="shared" si="12"/>
        <v/>
      </c>
      <c r="O11" s="46" t="str">
        <f t="shared" si="9"/>
        <v/>
      </c>
      <c r="Q11" s="46">
        <f t="shared" si="2"/>
        <v>9</v>
      </c>
      <c r="R11" s="46">
        <f t="shared" si="3"/>
        <v>9</v>
      </c>
      <c r="S11" s="46">
        <f t="shared" si="4"/>
        <v>9</v>
      </c>
      <c r="T11" s="46">
        <f t="shared" si="5"/>
        <v>9</v>
      </c>
      <c r="U11" s="46">
        <f t="shared" si="6"/>
        <v>9</v>
      </c>
      <c r="V11" s="46">
        <f t="shared" si="7"/>
        <v>9</v>
      </c>
      <c r="X11" s="47">
        <f>COUNTIF($D$2:$D11,X$1)*1</f>
        <v>1</v>
      </c>
      <c r="Y11" s="47">
        <f>COUNTIF($D$2:$D11,Y$1)*1</f>
        <v>2</v>
      </c>
      <c r="Z11" s="47">
        <f>COUNTIF($D$2:$D11,Z$1)*1</f>
        <v>1</v>
      </c>
      <c r="AA11" s="47">
        <f>COUNTIF($D$2:$D11,AA$1)*1</f>
        <v>2</v>
      </c>
      <c r="AB11" s="47">
        <f>COUNTIF($D$2:$D11,AB$1)*1</f>
        <v>2</v>
      </c>
      <c r="AC11" s="47">
        <f>COUNTIF($D$2:$D11,AC$1)*1</f>
        <v>2</v>
      </c>
    </row>
    <row r="12" spans="1:30">
      <c r="A12" s="48" t="s">
        <v>25</v>
      </c>
      <c r="B12" s="45">
        <v>11</v>
      </c>
      <c r="C12" s="48"/>
      <c r="D12" s="45" t="s">
        <v>368</v>
      </c>
      <c r="H12" s="45">
        <f t="shared" si="0"/>
        <v>1</v>
      </c>
      <c r="J12" s="101"/>
      <c r="K12" s="46" t="str">
        <f t="shared" si="10"/>
        <v/>
      </c>
      <c r="L12" s="46" t="str">
        <f t="shared" si="11"/>
        <v/>
      </c>
      <c r="M12" s="46" t="str">
        <f t="shared" si="8"/>
        <v>x</v>
      </c>
      <c r="N12" s="46" t="str">
        <f t="shared" si="12"/>
        <v/>
      </c>
      <c r="O12" s="46" t="str">
        <f t="shared" si="9"/>
        <v/>
      </c>
      <c r="Q12" s="46">
        <f t="shared" si="2"/>
        <v>10</v>
      </c>
      <c r="R12" s="46">
        <f t="shared" si="3"/>
        <v>10</v>
      </c>
      <c r="S12" s="46">
        <f t="shared" si="4"/>
        <v>10</v>
      </c>
      <c r="T12" s="46">
        <f t="shared" si="5"/>
        <v>10</v>
      </c>
      <c r="U12" s="46">
        <f t="shared" si="6"/>
        <v>10</v>
      </c>
      <c r="V12" s="46">
        <f t="shared" si="7"/>
        <v>10</v>
      </c>
      <c r="X12" s="47">
        <f>COUNTIF($D$2:$D12,X$1)*1</f>
        <v>1</v>
      </c>
      <c r="Y12" s="47">
        <f>COUNTIF($D$2:$D12,Y$1)*1</f>
        <v>2</v>
      </c>
      <c r="Z12" s="47">
        <f>COUNTIF($D$2:$D12,Z$1)*1</f>
        <v>1</v>
      </c>
      <c r="AA12" s="47">
        <f>COUNTIF($D$2:$D12,AA$1)*1</f>
        <v>3</v>
      </c>
      <c r="AB12" s="47">
        <f>COUNTIF($D$2:$D12,AB$1)*1</f>
        <v>2</v>
      </c>
      <c r="AC12" s="47">
        <f>COUNTIF($D$2:$D12,AC$1)*1</f>
        <v>2</v>
      </c>
    </row>
    <row r="13" spans="1:30">
      <c r="A13" s="45" t="s">
        <v>26</v>
      </c>
      <c r="B13" s="45">
        <v>12</v>
      </c>
      <c r="C13" s="48"/>
      <c r="D13" s="45" t="s">
        <v>371</v>
      </c>
      <c r="H13" s="45">
        <f t="shared" si="0"/>
        <v>1</v>
      </c>
      <c r="J13" s="46" t="str">
        <f>IF(COUNTA(J2),J2,"")</f>
        <v/>
      </c>
      <c r="K13" s="46" t="str">
        <f t="shared" si="10"/>
        <v/>
      </c>
      <c r="L13" s="46" t="str">
        <f t="shared" si="11"/>
        <v>x</v>
      </c>
      <c r="M13" s="46" t="str">
        <f t="shared" si="8"/>
        <v/>
      </c>
      <c r="N13" s="46" t="str">
        <f t="shared" si="12"/>
        <v/>
      </c>
      <c r="O13" s="46" t="str">
        <f t="shared" si="9"/>
        <v/>
      </c>
      <c r="Q13" s="46">
        <f t="shared" si="2"/>
        <v>11</v>
      </c>
      <c r="R13" s="46">
        <f t="shared" si="3"/>
        <v>11</v>
      </c>
      <c r="S13" s="46">
        <f t="shared" si="4"/>
        <v>11</v>
      </c>
      <c r="T13" s="46">
        <f t="shared" si="5"/>
        <v>11</v>
      </c>
      <c r="U13" s="46">
        <f t="shared" si="6"/>
        <v>11</v>
      </c>
      <c r="V13" s="46">
        <f t="shared" si="7"/>
        <v>11</v>
      </c>
      <c r="X13" s="47">
        <f>COUNTIF($D$2:$D13,X$1)*1</f>
        <v>1</v>
      </c>
      <c r="Y13" s="47">
        <f>COUNTIF($D$2:$D13,Y$1)*1</f>
        <v>2</v>
      </c>
      <c r="Z13" s="47">
        <f>COUNTIF($D$2:$D13,Z$1)*1</f>
        <v>2</v>
      </c>
      <c r="AA13" s="47">
        <f>COUNTIF($D$2:$D13,AA$1)*1</f>
        <v>3</v>
      </c>
      <c r="AB13" s="47">
        <f>COUNTIF($D$2:$D13,AB$1)*1</f>
        <v>2</v>
      </c>
      <c r="AC13" s="47">
        <f>COUNTIF($D$2:$D13,AC$1)*1</f>
        <v>2</v>
      </c>
    </row>
    <row r="14" spans="1:30">
      <c r="A14" s="48" t="s">
        <v>27</v>
      </c>
      <c r="B14" s="45">
        <v>13</v>
      </c>
      <c r="C14" s="48"/>
      <c r="D14" s="45" t="s">
        <v>370</v>
      </c>
      <c r="H14" s="45">
        <f t="shared" si="0"/>
        <v>0</v>
      </c>
      <c r="J14" s="46" t="str">
        <f t="shared" ref="J14:J67" si="13">IF(COUNTA(J3),J3,"")</f>
        <v/>
      </c>
      <c r="K14" s="46" t="str">
        <f t="shared" si="10"/>
        <v/>
      </c>
      <c r="L14" s="46" t="str">
        <f t="shared" si="11"/>
        <v/>
      </c>
      <c r="M14" s="46" t="str">
        <f t="shared" si="8"/>
        <v/>
      </c>
      <c r="N14" s="46" t="str">
        <f t="shared" si="12"/>
        <v/>
      </c>
      <c r="O14" s="46" t="str">
        <f t="shared" si="9"/>
        <v/>
      </c>
      <c r="Q14" s="46">
        <f t="shared" si="2"/>
        <v>12</v>
      </c>
      <c r="R14" s="46">
        <f t="shared" si="3"/>
        <v>12</v>
      </c>
      <c r="S14" s="46">
        <f t="shared" si="4"/>
        <v>12</v>
      </c>
      <c r="T14" s="46">
        <f t="shared" si="5"/>
        <v>12</v>
      </c>
      <c r="U14" s="46">
        <f t="shared" si="6"/>
        <v>12</v>
      </c>
      <c r="V14" s="46">
        <f t="shared" si="7"/>
        <v>12</v>
      </c>
      <c r="X14" s="47">
        <f>COUNTIF($D$2:$D14,X$1)*1</f>
        <v>1</v>
      </c>
      <c r="Y14" s="47">
        <f>COUNTIF($D$2:$D14,Y$1)*1</f>
        <v>2</v>
      </c>
      <c r="Z14" s="47">
        <f>COUNTIF($D$2:$D14,Z$1)*1</f>
        <v>2</v>
      </c>
      <c r="AA14" s="47">
        <f>COUNTIF($D$2:$D14,AA$1)*1</f>
        <v>3</v>
      </c>
      <c r="AB14" s="47">
        <f>COUNTIF($D$2:$D14,AB$1)*1</f>
        <v>2</v>
      </c>
      <c r="AC14" s="47">
        <f>COUNTIF($D$2:$D14,AC$1)*1</f>
        <v>3</v>
      </c>
    </row>
    <row r="15" spans="1:30">
      <c r="A15" s="45" t="s">
        <v>28</v>
      </c>
      <c r="B15" s="45">
        <v>14</v>
      </c>
      <c r="C15" s="48"/>
      <c r="D15" s="48" t="s">
        <v>368</v>
      </c>
      <c r="H15" s="45">
        <f t="shared" si="0"/>
        <v>1</v>
      </c>
      <c r="J15" s="46" t="str">
        <f t="shared" si="13"/>
        <v/>
      </c>
      <c r="K15" s="46" t="str">
        <f t="shared" si="10"/>
        <v/>
      </c>
      <c r="L15" s="46" t="str">
        <f t="shared" si="11"/>
        <v/>
      </c>
      <c r="M15" s="46" t="str">
        <f t="shared" si="8"/>
        <v/>
      </c>
      <c r="N15" s="46" t="str">
        <f t="shared" si="12"/>
        <v/>
      </c>
      <c r="O15" s="46" t="str">
        <f t="shared" si="9"/>
        <v>x</v>
      </c>
      <c r="Q15" s="46">
        <f t="shared" si="2"/>
        <v>13</v>
      </c>
      <c r="R15" s="46">
        <f t="shared" si="3"/>
        <v>13</v>
      </c>
      <c r="S15" s="46">
        <f t="shared" si="4"/>
        <v>13</v>
      </c>
      <c r="T15" s="46">
        <f t="shared" si="5"/>
        <v>13</v>
      </c>
      <c r="U15" s="46">
        <f t="shared" si="6"/>
        <v>13</v>
      </c>
      <c r="V15" s="46">
        <f t="shared" si="7"/>
        <v>13</v>
      </c>
      <c r="X15" s="47">
        <f>COUNTIF($D$2:$D15,X$1)*1</f>
        <v>1</v>
      </c>
      <c r="Y15" s="47">
        <f>COUNTIF($D$2:$D15,Y$1)*1</f>
        <v>2</v>
      </c>
      <c r="Z15" s="47">
        <f>COUNTIF($D$2:$D15,Z$1)*1</f>
        <v>2</v>
      </c>
      <c r="AA15" s="47">
        <f>COUNTIF($D$2:$D15,AA$1)*1</f>
        <v>4</v>
      </c>
      <c r="AB15" s="47">
        <f>COUNTIF($D$2:$D15,AB$1)*1</f>
        <v>2</v>
      </c>
      <c r="AC15" s="47">
        <f>COUNTIF($D$2:$D15,AC$1)*1</f>
        <v>3</v>
      </c>
    </row>
    <row r="16" spans="1:30">
      <c r="A16" s="48" t="s">
        <v>29</v>
      </c>
      <c r="B16" s="45">
        <v>15</v>
      </c>
      <c r="C16" s="48"/>
      <c r="D16" s="48" t="s">
        <v>367</v>
      </c>
      <c r="E16" s="92" t="s">
        <v>375</v>
      </c>
      <c r="H16" s="45">
        <f t="shared" si="0"/>
        <v>2</v>
      </c>
      <c r="J16" s="46" t="str">
        <f t="shared" si="13"/>
        <v/>
      </c>
      <c r="K16" s="46" t="str">
        <f t="shared" si="10"/>
        <v>x</v>
      </c>
      <c r="L16" s="46" t="str">
        <f t="shared" si="11"/>
        <v/>
      </c>
      <c r="M16" s="46" t="str">
        <f t="shared" si="8"/>
        <v>x</v>
      </c>
      <c r="N16" s="46" t="str">
        <f t="shared" si="12"/>
        <v/>
      </c>
      <c r="O16" s="46" t="str">
        <f t="shared" si="9"/>
        <v/>
      </c>
      <c r="Q16" s="46">
        <f t="shared" si="2"/>
        <v>14</v>
      </c>
      <c r="R16" s="46">
        <f t="shared" si="3"/>
        <v>14</v>
      </c>
      <c r="S16" s="46">
        <f t="shared" si="4"/>
        <v>14</v>
      </c>
      <c r="T16" s="46">
        <f t="shared" si="5"/>
        <v>14</v>
      </c>
      <c r="U16" s="46">
        <f t="shared" si="6"/>
        <v>14</v>
      </c>
      <c r="V16" s="46">
        <f t="shared" si="7"/>
        <v>14</v>
      </c>
      <c r="X16" s="47">
        <f>COUNTIF($D$2:$D16,X$1)*1</f>
        <v>1</v>
      </c>
      <c r="Y16" s="47">
        <f>COUNTIF($D$2:$D16,Y$1)*1</f>
        <v>2</v>
      </c>
      <c r="Z16" s="47">
        <f>COUNTIF($D$2:$D16,Z$1)*1</f>
        <v>2</v>
      </c>
      <c r="AA16" s="47">
        <f>COUNTIF($D$2:$D16,AA$1)*1</f>
        <v>4</v>
      </c>
      <c r="AB16" s="47">
        <f>COUNTIF($D$2:$D16,AB$1)*1</f>
        <v>3</v>
      </c>
      <c r="AC16" s="47">
        <f>COUNTIF($D$2:$D16,AC$1)*1</f>
        <v>3</v>
      </c>
    </row>
    <row r="17" spans="1:29">
      <c r="A17" s="45" t="s">
        <v>30</v>
      </c>
      <c r="B17" s="45">
        <v>16</v>
      </c>
      <c r="C17" s="48"/>
      <c r="D17" s="48" t="s">
        <v>366</v>
      </c>
      <c r="E17" s="92" t="s">
        <v>367</v>
      </c>
      <c r="H17" s="45">
        <f t="shared" si="0"/>
        <v>1</v>
      </c>
      <c r="J17" s="46" t="str">
        <f t="shared" si="13"/>
        <v/>
      </c>
      <c r="K17" s="46" t="str">
        <f t="shared" si="10"/>
        <v/>
      </c>
      <c r="L17" s="46" t="str">
        <f t="shared" si="11"/>
        <v/>
      </c>
      <c r="M17" s="46" t="str">
        <f t="shared" si="8"/>
        <v/>
      </c>
      <c r="N17" s="46" t="str">
        <f t="shared" si="12"/>
        <v>x</v>
      </c>
      <c r="O17" s="46" t="str">
        <f t="shared" si="9"/>
        <v/>
      </c>
      <c r="Q17" s="46">
        <f t="shared" si="2"/>
        <v>15</v>
      </c>
      <c r="R17" s="46">
        <f t="shared" si="3"/>
        <v>15</v>
      </c>
      <c r="S17" s="46">
        <f t="shared" si="4"/>
        <v>15</v>
      </c>
      <c r="T17" s="46">
        <f t="shared" si="5"/>
        <v>15</v>
      </c>
      <c r="U17" s="46">
        <f t="shared" si="6"/>
        <v>15</v>
      </c>
      <c r="V17" s="46">
        <f t="shared" si="7"/>
        <v>15</v>
      </c>
      <c r="X17" s="47">
        <f>COUNTIF($D$2:$D17,X$1)*1</f>
        <v>1</v>
      </c>
      <c r="Y17" s="47">
        <f>COUNTIF($D$2:$D17,Y$1)*1</f>
        <v>3</v>
      </c>
      <c r="Z17" s="47">
        <f>COUNTIF($D$2:$D17,Z$1)*1</f>
        <v>2</v>
      </c>
      <c r="AA17" s="47">
        <f>COUNTIF($D$2:$D17,AA$1)*1</f>
        <v>4</v>
      </c>
      <c r="AB17" s="47">
        <f>COUNTIF($D$2:$D17,AB$1)*1</f>
        <v>3</v>
      </c>
      <c r="AC17" s="47">
        <f>COUNTIF($D$2:$D17,AC$1)*1</f>
        <v>3</v>
      </c>
    </row>
    <row r="18" spans="1:29">
      <c r="A18" s="48" t="s">
        <v>31</v>
      </c>
      <c r="B18" s="45">
        <v>17</v>
      </c>
      <c r="C18" s="48"/>
      <c r="D18" s="48" t="s">
        <v>369</v>
      </c>
      <c r="E18" s="92" t="s">
        <v>369</v>
      </c>
      <c r="H18" s="45">
        <f t="shared" si="0"/>
        <v>1</v>
      </c>
      <c r="J18" s="46" t="str">
        <f t="shared" si="13"/>
        <v>x</v>
      </c>
      <c r="K18" s="46" t="str">
        <f t="shared" si="10"/>
        <v/>
      </c>
      <c r="L18" s="46" t="str">
        <f t="shared" si="11"/>
        <v/>
      </c>
      <c r="M18" s="46" t="str">
        <f t="shared" si="8"/>
        <v/>
      </c>
      <c r="N18" s="46" t="str">
        <f t="shared" si="12"/>
        <v/>
      </c>
      <c r="O18" s="46" t="str">
        <f t="shared" si="9"/>
        <v/>
      </c>
      <c r="Q18" s="46">
        <f t="shared" si="2"/>
        <v>16</v>
      </c>
      <c r="R18" s="46">
        <f t="shared" si="3"/>
        <v>16</v>
      </c>
      <c r="S18" s="46">
        <f t="shared" si="4"/>
        <v>16</v>
      </c>
      <c r="T18" s="46">
        <f t="shared" si="5"/>
        <v>16</v>
      </c>
      <c r="U18" s="46">
        <f t="shared" si="6"/>
        <v>16</v>
      </c>
      <c r="V18" s="46">
        <f t="shared" si="7"/>
        <v>16</v>
      </c>
      <c r="X18" s="47">
        <f>COUNTIF($D$2:$D18,X$1)*1</f>
        <v>2</v>
      </c>
      <c r="Y18" s="47">
        <f>COUNTIF($D$2:$D18,Y$1)*1</f>
        <v>3</v>
      </c>
      <c r="Z18" s="47">
        <f>COUNTIF($D$2:$D18,Z$1)*1</f>
        <v>2</v>
      </c>
      <c r="AA18" s="47">
        <f>COUNTIF($D$2:$D18,AA$1)*1</f>
        <v>4</v>
      </c>
      <c r="AB18" s="47">
        <f>COUNTIF($D$2:$D18,AB$1)*1</f>
        <v>3</v>
      </c>
      <c r="AC18" s="47">
        <f>COUNTIF($D$2:$D18,AC$1)*1</f>
        <v>3</v>
      </c>
    </row>
    <row r="19" spans="1:29">
      <c r="A19" s="45" t="s">
        <v>32</v>
      </c>
      <c r="B19" s="45">
        <v>18</v>
      </c>
      <c r="C19" s="48"/>
      <c r="D19" s="48" t="s">
        <v>370</v>
      </c>
      <c r="H19" s="45">
        <f t="shared" si="0"/>
        <v>0</v>
      </c>
      <c r="J19" s="46" t="str">
        <f t="shared" si="13"/>
        <v/>
      </c>
      <c r="K19" s="46" t="str">
        <f t="shared" si="10"/>
        <v/>
      </c>
      <c r="L19" s="46" t="str">
        <f t="shared" si="11"/>
        <v/>
      </c>
      <c r="M19" s="46" t="str">
        <f t="shared" si="8"/>
        <v/>
      </c>
      <c r="N19" s="46" t="str">
        <f t="shared" si="12"/>
        <v/>
      </c>
      <c r="O19" s="46" t="str">
        <f t="shared" si="9"/>
        <v/>
      </c>
      <c r="Q19" s="46">
        <f t="shared" si="2"/>
        <v>17</v>
      </c>
      <c r="R19" s="46">
        <f t="shared" si="3"/>
        <v>17</v>
      </c>
      <c r="S19" s="46">
        <f t="shared" si="4"/>
        <v>17</v>
      </c>
      <c r="T19" s="46">
        <f t="shared" si="5"/>
        <v>17</v>
      </c>
      <c r="U19" s="46">
        <f t="shared" si="6"/>
        <v>17</v>
      </c>
      <c r="V19" s="46">
        <f t="shared" si="7"/>
        <v>17</v>
      </c>
      <c r="X19" s="47">
        <f>COUNTIF($D$2:$D19,X$1)*1</f>
        <v>2</v>
      </c>
      <c r="Y19" s="47">
        <f>COUNTIF($D$2:$D19,Y$1)*1</f>
        <v>3</v>
      </c>
      <c r="Z19" s="47">
        <f>COUNTIF($D$2:$D19,Z$1)*1</f>
        <v>2</v>
      </c>
      <c r="AA19" s="47">
        <f>COUNTIF($D$2:$D19,AA$1)*1</f>
        <v>4</v>
      </c>
      <c r="AB19" s="47">
        <f>COUNTIF($D$2:$D19,AB$1)*1</f>
        <v>3</v>
      </c>
      <c r="AC19" s="47">
        <f>COUNTIF($D$2:$D19,AC$1)*1</f>
        <v>4</v>
      </c>
    </row>
    <row r="20" spans="1:29">
      <c r="A20" s="48" t="s">
        <v>33</v>
      </c>
      <c r="B20" s="45">
        <v>19</v>
      </c>
      <c r="C20" s="48"/>
      <c r="D20" s="48" t="s">
        <v>368</v>
      </c>
      <c r="E20" s="92" t="s">
        <v>376</v>
      </c>
      <c r="H20" s="45">
        <f t="shared" si="0"/>
        <v>3</v>
      </c>
      <c r="J20" s="46" t="str">
        <f t="shared" si="13"/>
        <v/>
      </c>
      <c r="K20" s="46" t="str">
        <f t="shared" si="10"/>
        <v/>
      </c>
      <c r="L20" s="46" t="str">
        <f t="shared" si="11"/>
        <v>x</v>
      </c>
      <c r="M20" s="46" t="str">
        <f t="shared" si="8"/>
        <v>x</v>
      </c>
      <c r="N20" s="46" t="str">
        <f t="shared" si="12"/>
        <v/>
      </c>
      <c r="O20" s="46" t="str">
        <f t="shared" si="9"/>
        <v>x</v>
      </c>
      <c r="Q20" s="46">
        <f t="shared" si="2"/>
        <v>18</v>
      </c>
      <c r="R20" s="46">
        <f t="shared" si="3"/>
        <v>18</v>
      </c>
      <c r="S20" s="46">
        <f t="shared" si="4"/>
        <v>18</v>
      </c>
      <c r="T20" s="46">
        <f t="shared" si="5"/>
        <v>18</v>
      </c>
      <c r="U20" s="46">
        <f t="shared" si="6"/>
        <v>18</v>
      </c>
      <c r="V20" s="46">
        <f t="shared" si="7"/>
        <v>18</v>
      </c>
      <c r="X20" s="47">
        <f>COUNTIF($D$2:$D20,X$1)*1</f>
        <v>2</v>
      </c>
      <c r="Y20" s="47">
        <f>COUNTIF($D$2:$D20,Y$1)*1</f>
        <v>3</v>
      </c>
      <c r="Z20" s="47">
        <f>COUNTIF($D$2:$D20,Z$1)*1</f>
        <v>2</v>
      </c>
      <c r="AA20" s="47">
        <f>COUNTIF($D$2:$D20,AA$1)*1</f>
        <v>5</v>
      </c>
      <c r="AB20" s="47">
        <f>COUNTIF($D$2:$D20,AB$1)*1</f>
        <v>3</v>
      </c>
      <c r="AC20" s="47">
        <f>COUNTIF($D$2:$D20,AC$1)*1</f>
        <v>4</v>
      </c>
    </row>
    <row r="21" spans="1:29">
      <c r="A21" s="45" t="s">
        <v>34</v>
      </c>
      <c r="B21" s="45">
        <v>20</v>
      </c>
      <c r="C21" s="48"/>
      <c r="D21" s="48" t="s">
        <v>371</v>
      </c>
      <c r="H21" s="45">
        <f t="shared" si="0"/>
        <v>0</v>
      </c>
      <c r="J21" s="46" t="str">
        <f t="shared" si="13"/>
        <v/>
      </c>
      <c r="K21" s="46" t="str">
        <f t="shared" si="10"/>
        <v/>
      </c>
      <c r="L21" s="46" t="str">
        <f t="shared" si="11"/>
        <v/>
      </c>
      <c r="M21" s="46" t="str">
        <f t="shared" si="8"/>
        <v/>
      </c>
      <c r="N21" s="46" t="str">
        <f t="shared" si="12"/>
        <v/>
      </c>
      <c r="O21" s="46" t="str">
        <f t="shared" si="9"/>
        <v/>
      </c>
      <c r="Q21" s="46">
        <f t="shared" si="2"/>
        <v>19</v>
      </c>
      <c r="R21" s="46">
        <f t="shared" si="3"/>
        <v>19</v>
      </c>
      <c r="S21" s="46">
        <f t="shared" si="4"/>
        <v>19</v>
      </c>
      <c r="T21" s="46">
        <f t="shared" si="5"/>
        <v>19</v>
      </c>
      <c r="U21" s="46">
        <f t="shared" si="6"/>
        <v>19</v>
      </c>
      <c r="V21" s="46">
        <f t="shared" si="7"/>
        <v>19</v>
      </c>
      <c r="X21" s="47">
        <f>COUNTIF($D$2:$D21,X$1)*1</f>
        <v>2</v>
      </c>
      <c r="Y21" s="47">
        <f>COUNTIF($D$2:$D21,Y$1)*1</f>
        <v>3</v>
      </c>
      <c r="Z21" s="47">
        <f>COUNTIF($D$2:$D21,Z$1)*1</f>
        <v>3</v>
      </c>
      <c r="AA21" s="47">
        <f>COUNTIF($D$2:$D21,AA$1)*1</f>
        <v>5</v>
      </c>
      <c r="AB21" s="47">
        <f>COUNTIF($D$2:$D21,AB$1)*1</f>
        <v>3</v>
      </c>
      <c r="AC21" s="47">
        <f>COUNTIF($D$2:$D21,AC$1)*1</f>
        <v>4</v>
      </c>
    </row>
    <row r="22" spans="1:29">
      <c r="A22" s="48" t="s">
        <v>35</v>
      </c>
      <c r="B22" s="45">
        <v>21</v>
      </c>
      <c r="C22" s="48"/>
      <c r="D22" s="48" t="s">
        <v>367</v>
      </c>
      <c r="H22" s="45">
        <f t="shared" si="0"/>
        <v>0</v>
      </c>
      <c r="J22" s="46" t="str">
        <f t="shared" si="13"/>
        <v/>
      </c>
      <c r="K22" s="46" t="str">
        <f t="shared" si="10"/>
        <v/>
      </c>
      <c r="L22" s="46" t="str">
        <f t="shared" si="11"/>
        <v/>
      </c>
      <c r="M22" s="46" t="str">
        <f t="shared" si="8"/>
        <v/>
      </c>
      <c r="N22" s="46" t="str">
        <f t="shared" si="12"/>
        <v/>
      </c>
      <c r="O22" s="46" t="str">
        <f t="shared" si="9"/>
        <v/>
      </c>
      <c r="Q22" s="46">
        <f t="shared" si="2"/>
        <v>20</v>
      </c>
      <c r="R22" s="46">
        <f t="shared" si="3"/>
        <v>20</v>
      </c>
      <c r="S22" s="46">
        <f t="shared" si="4"/>
        <v>20</v>
      </c>
      <c r="T22" s="46">
        <f t="shared" si="5"/>
        <v>20</v>
      </c>
      <c r="U22" s="46">
        <f t="shared" si="6"/>
        <v>20</v>
      </c>
      <c r="V22" s="46">
        <f t="shared" si="7"/>
        <v>20</v>
      </c>
      <c r="X22" s="47">
        <f>COUNTIF($D$2:$D22,X$1)*1</f>
        <v>2</v>
      </c>
      <c r="Y22" s="47">
        <f>COUNTIF($D$2:$D22,Y$1)*1</f>
        <v>3</v>
      </c>
      <c r="Z22" s="47">
        <f>COUNTIF($D$2:$D22,Z$1)*1</f>
        <v>3</v>
      </c>
      <c r="AA22" s="47">
        <f>COUNTIF($D$2:$D22,AA$1)*1</f>
        <v>5</v>
      </c>
      <c r="AB22" s="47">
        <f>COUNTIF($D$2:$D22,AB$1)*1</f>
        <v>4</v>
      </c>
      <c r="AC22" s="47">
        <f>COUNTIF($D$2:$D22,AC$1)*1</f>
        <v>4</v>
      </c>
    </row>
    <row r="23" spans="1:29">
      <c r="A23" s="45" t="s">
        <v>36</v>
      </c>
      <c r="B23" s="45">
        <v>22</v>
      </c>
      <c r="C23" s="48"/>
      <c r="D23" s="48" t="s">
        <v>368</v>
      </c>
      <c r="H23" s="45">
        <f t="shared" si="0"/>
        <v>1</v>
      </c>
      <c r="J23" s="46" t="str">
        <f t="shared" si="13"/>
        <v/>
      </c>
      <c r="K23" s="46" t="str">
        <f t="shared" si="10"/>
        <v>x</v>
      </c>
      <c r="L23" s="46" t="str">
        <f t="shared" si="11"/>
        <v/>
      </c>
      <c r="M23" s="46" t="str">
        <f t="shared" si="8"/>
        <v/>
      </c>
      <c r="N23" s="46" t="str">
        <f t="shared" si="12"/>
        <v/>
      </c>
      <c r="O23" s="46" t="str">
        <f t="shared" si="9"/>
        <v/>
      </c>
      <c r="Q23" s="46">
        <f t="shared" si="2"/>
        <v>21</v>
      </c>
      <c r="R23" s="46">
        <f t="shared" si="3"/>
        <v>21</v>
      </c>
      <c r="S23" s="46">
        <f t="shared" si="4"/>
        <v>21</v>
      </c>
      <c r="T23" s="46">
        <f t="shared" si="5"/>
        <v>21</v>
      </c>
      <c r="U23" s="46">
        <f t="shared" si="6"/>
        <v>21</v>
      </c>
      <c r="V23" s="46">
        <f t="shared" si="7"/>
        <v>21</v>
      </c>
      <c r="X23" s="47">
        <f>COUNTIF($D$2:$D23,X$1)*1</f>
        <v>2</v>
      </c>
      <c r="Y23" s="47">
        <f>COUNTIF($D$2:$D23,Y$1)*1</f>
        <v>3</v>
      </c>
      <c r="Z23" s="47">
        <f>COUNTIF($D$2:$D23,Z$1)*1</f>
        <v>3</v>
      </c>
      <c r="AA23" s="47">
        <f>COUNTIF($D$2:$D23,AA$1)*1</f>
        <v>6</v>
      </c>
      <c r="AB23" s="47">
        <f>COUNTIF($D$2:$D23,AB$1)*1</f>
        <v>4</v>
      </c>
      <c r="AC23" s="47">
        <f>COUNTIF($D$2:$D23,AC$1)*1</f>
        <v>4</v>
      </c>
    </row>
    <row r="24" spans="1:29">
      <c r="A24" s="48" t="s">
        <v>37</v>
      </c>
      <c r="B24" s="45">
        <v>23</v>
      </c>
      <c r="C24" s="48"/>
      <c r="D24" s="48" t="s">
        <v>366</v>
      </c>
      <c r="H24" s="45">
        <f t="shared" si="0"/>
        <v>2</v>
      </c>
      <c r="J24" s="46" t="str">
        <f t="shared" si="13"/>
        <v/>
      </c>
      <c r="K24" s="46" t="str">
        <f t="shared" si="10"/>
        <v/>
      </c>
      <c r="L24" s="46" t="str">
        <f t="shared" si="11"/>
        <v/>
      </c>
      <c r="M24" s="46" t="str">
        <f t="shared" si="8"/>
        <v>x</v>
      </c>
      <c r="N24" s="46" t="str">
        <f t="shared" si="12"/>
        <v>x</v>
      </c>
      <c r="O24" s="46" t="str">
        <f t="shared" si="9"/>
        <v/>
      </c>
      <c r="Q24" s="46">
        <f t="shared" si="2"/>
        <v>22</v>
      </c>
      <c r="R24" s="46">
        <f t="shared" si="3"/>
        <v>22</v>
      </c>
      <c r="S24" s="46">
        <f t="shared" si="4"/>
        <v>22</v>
      </c>
      <c r="T24" s="46">
        <f t="shared" si="5"/>
        <v>22</v>
      </c>
      <c r="U24" s="46">
        <f t="shared" si="6"/>
        <v>22</v>
      </c>
      <c r="V24" s="46">
        <f t="shared" si="7"/>
        <v>22</v>
      </c>
      <c r="X24" s="47">
        <f>COUNTIF($D$2:$D24,X$1)*1</f>
        <v>2</v>
      </c>
      <c r="Y24" s="47">
        <f>COUNTIF($D$2:$D24,Y$1)*1</f>
        <v>4</v>
      </c>
      <c r="Z24" s="47">
        <f>COUNTIF($D$2:$D24,Z$1)*1</f>
        <v>3</v>
      </c>
      <c r="AA24" s="47">
        <f>COUNTIF($D$2:$D24,AA$1)*1</f>
        <v>6</v>
      </c>
      <c r="AB24" s="47">
        <f>COUNTIF($D$2:$D24,AB$1)*1</f>
        <v>4</v>
      </c>
      <c r="AC24" s="47">
        <f>COUNTIF($D$2:$D24,AC$1)*1</f>
        <v>4</v>
      </c>
    </row>
    <row r="25" spans="1:29">
      <c r="A25" s="45" t="s">
        <v>38</v>
      </c>
      <c r="B25" s="45">
        <v>24</v>
      </c>
      <c r="C25" s="48"/>
      <c r="H25" s="45">
        <f t="shared" si="0"/>
        <v>1</v>
      </c>
      <c r="J25" s="46" t="str">
        <f t="shared" si="13"/>
        <v/>
      </c>
      <c r="K25" s="46" t="str">
        <f t="shared" si="10"/>
        <v/>
      </c>
      <c r="L25" s="46" t="str">
        <f t="shared" si="11"/>
        <v/>
      </c>
      <c r="M25" s="46" t="str">
        <f t="shared" si="8"/>
        <v/>
      </c>
      <c r="N25" s="46" t="str">
        <f t="shared" si="12"/>
        <v/>
      </c>
      <c r="O25" s="46" t="str">
        <f t="shared" si="9"/>
        <v>x</v>
      </c>
      <c r="Q25" s="46">
        <f t="shared" si="2"/>
        <v>23</v>
      </c>
      <c r="R25" s="46">
        <f t="shared" si="3"/>
        <v>23</v>
      </c>
      <c r="S25" s="46">
        <f t="shared" si="4"/>
        <v>23</v>
      </c>
      <c r="T25" s="46">
        <f t="shared" si="5"/>
        <v>23</v>
      </c>
      <c r="U25" s="46">
        <f t="shared" si="6"/>
        <v>23</v>
      </c>
      <c r="V25" s="46">
        <f t="shared" si="7"/>
        <v>23</v>
      </c>
      <c r="X25" s="47">
        <f>COUNTIF($D$2:$D25,X$1)*1</f>
        <v>2</v>
      </c>
      <c r="Y25" s="47">
        <f>COUNTIF($D$2:$D25,Y$1)*1</f>
        <v>4</v>
      </c>
      <c r="Z25" s="47">
        <f>COUNTIF($D$2:$D25,Z$1)*1</f>
        <v>3</v>
      </c>
      <c r="AA25" s="47">
        <f>COUNTIF($D$2:$D25,AA$1)*1</f>
        <v>6</v>
      </c>
      <c r="AB25" s="47">
        <f>COUNTIF($D$2:$D25,AB$1)*1</f>
        <v>4</v>
      </c>
      <c r="AC25" s="47">
        <f>COUNTIF($D$2:$D25,AC$1)*1</f>
        <v>4</v>
      </c>
    </row>
    <row r="26" spans="1:29">
      <c r="A26" s="48" t="s">
        <v>39</v>
      </c>
      <c r="B26" s="45">
        <v>25</v>
      </c>
      <c r="C26" s="48"/>
      <c r="H26" s="45">
        <f t="shared" si="0"/>
        <v>0</v>
      </c>
      <c r="J26" s="46" t="str">
        <f t="shared" si="13"/>
        <v/>
      </c>
      <c r="K26" s="46" t="str">
        <f t="shared" si="10"/>
        <v/>
      </c>
      <c r="L26" s="46" t="str">
        <f t="shared" si="11"/>
        <v/>
      </c>
      <c r="M26" s="46" t="str">
        <f t="shared" si="8"/>
        <v/>
      </c>
      <c r="N26" s="46" t="str">
        <f t="shared" si="12"/>
        <v/>
      </c>
      <c r="O26" s="46" t="str">
        <f t="shared" si="9"/>
        <v/>
      </c>
      <c r="Q26" s="46">
        <f t="shared" si="2"/>
        <v>24</v>
      </c>
      <c r="R26" s="46">
        <f t="shared" si="3"/>
        <v>24</v>
      </c>
      <c r="S26" s="46">
        <f t="shared" si="4"/>
        <v>24</v>
      </c>
      <c r="T26" s="46">
        <f t="shared" si="5"/>
        <v>24</v>
      </c>
      <c r="U26" s="46">
        <f t="shared" si="6"/>
        <v>24</v>
      </c>
      <c r="V26" s="46">
        <f t="shared" si="7"/>
        <v>24</v>
      </c>
      <c r="X26" s="47">
        <f>COUNTIF($D$2:$D26,X$1)*1</f>
        <v>2</v>
      </c>
      <c r="Y26" s="47">
        <f>COUNTIF($D$2:$D26,Y$1)*1</f>
        <v>4</v>
      </c>
      <c r="Z26" s="47">
        <f>COUNTIF($D$2:$D26,Z$1)*1</f>
        <v>3</v>
      </c>
      <c r="AA26" s="47">
        <f>COUNTIF($D$2:$D26,AA$1)*1</f>
        <v>6</v>
      </c>
      <c r="AB26" s="47">
        <f>COUNTIF($D$2:$D26,AB$1)*1</f>
        <v>4</v>
      </c>
      <c r="AC26" s="47">
        <f>COUNTIF($D$2:$D26,AC$1)*1</f>
        <v>4</v>
      </c>
    </row>
    <row r="27" spans="1:29">
      <c r="A27" s="45" t="s">
        <v>40</v>
      </c>
      <c r="B27" s="45">
        <v>26</v>
      </c>
      <c r="C27" s="48"/>
      <c r="H27" s="45">
        <f t="shared" si="0"/>
        <v>1</v>
      </c>
      <c r="J27" s="46" t="str">
        <f t="shared" si="13"/>
        <v/>
      </c>
      <c r="K27" s="46" t="str">
        <f t="shared" si="10"/>
        <v/>
      </c>
      <c r="L27" s="46" t="str">
        <f t="shared" si="11"/>
        <v>x</v>
      </c>
      <c r="M27" s="46" t="str">
        <f t="shared" si="8"/>
        <v/>
      </c>
      <c r="N27" s="46" t="str">
        <f t="shared" si="12"/>
        <v/>
      </c>
      <c r="O27" s="46" t="str">
        <f t="shared" si="9"/>
        <v/>
      </c>
      <c r="Q27" s="46">
        <f t="shared" si="2"/>
        <v>25</v>
      </c>
      <c r="R27" s="46">
        <f t="shared" si="3"/>
        <v>25</v>
      </c>
      <c r="S27" s="46">
        <f t="shared" si="4"/>
        <v>25</v>
      </c>
      <c r="T27" s="46">
        <f t="shared" si="5"/>
        <v>25</v>
      </c>
      <c r="U27" s="46">
        <f t="shared" si="6"/>
        <v>25</v>
      </c>
      <c r="V27" s="46">
        <f t="shared" si="7"/>
        <v>25</v>
      </c>
      <c r="X27" s="47">
        <f>COUNTIF($D$2:$D27,X$1)*1</f>
        <v>2</v>
      </c>
      <c r="Y27" s="47">
        <f>COUNTIF($D$2:$D27,Y$1)*1</f>
        <v>4</v>
      </c>
      <c r="Z27" s="47">
        <f>COUNTIF($D$2:$D27,Z$1)*1</f>
        <v>3</v>
      </c>
      <c r="AA27" s="47">
        <f>COUNTIF($D$2:$D27,AA$1)*1</f>
        <v>6</v>
      </c>
      <c r="AB27" s="47">
        <f>COUNTIF($D$2:$D27,AB$1)*1</f>
        <v>4</v>
      </c>
      <c r="AC27" s="47">
        <f>COUNTIF($D$2:$D27,AC$1)*1</f>
        <v>4</v>
      </c>
    </row>
    <row r="28" spans="1:29">
      <c r="A28" s="48" t="s">
        <v>41</v>
      </c>
      <c r="B28" s="45">
        <v>27</v>
      </c>
      <c r="C28" s="48"/>
      <c r="H28" s="45">
        <f t="shared" si="0"/>
        <v>1</v>
      </c>
      <c r="J28" s="46" t="str">
        <f t="shared" si="13"/>
        <v/>
      </c>
      <c r="K28" s="46" t="str">
        <f t="shared" si="10"/>
        <v/>
      </c>
      <c r="L28" s="46" t="str">
        <f t="shared" si="11"/>
        <v/>
      </c>
      <c r="M28" s="46" t="str">
        <f t="shared" si="8"/>
        <v>x</v>
      </c>
      <c r="N28" s="46" t="str">
        <f t="shared" si="12"/>
        <v/>
      </c>
      <c r="O28" s="46" t="str">
        <f t="shared" si="9"/>
        <v/>
      </c>
      <c r="Q28" s="46">
        <f t="shared" si="2"/>
        <v>26</v>
      </c>
      <c r="R28" s="46">
        <f t="shared" si="3"/>
        <v>26</v>
      </c>
      <c r="S28" s="46">
        <f t="shared" si="4"/>
        <v>26</v>
      </c>
      <c r="T28" s="46">
        <f t="shared" si="5"/>
        <v>26</v>
      </c>
      <c r="U28" s="46">
        <f t="shared" si="6"/>
        <v>26</v>
      </c>
      <c r="V28" s="46">
        <f t="shared" si="7"/>
        <v>26</v>
      </c>
      <c r="X28" s="47">
        <f>COUNTIF($D$2:$D28,X$1)*1</f>
        <v>2</v>
      </c>
      <c r="Y28" s="47">
        <f>COUNTIF($D$2:$D28,Y$1)*1</f>
        <v>4</v>
      </c>
      <c r="Z28" s="47">
        <f>COUNTIF($D$2:$D28,Z$1)*1</f>
        <v>3</v>
      </c>
      <c r="AA28" s="47">
        <f>COUNTIF($D$2:$D28,AA$1)*1</f>
        <v>6</v>
      </c>
      <c r="AB28" s="47">
        <f>COUNTIF($D$2:$D28,AB$1)*1</f>
        <v>4</v>
      </c>
      <c r="AC28" s="47">
        <f>COUNTIF($D$2:$D28,AC$1)*1</f>
        <v>4</v>
      </c>
    </row>
    <row r="29" spans="1:29">
      <c r="A29" s="45" t="s">
        <v>42</v>
      </c>
      <c r="B29" s="45">
        <v>28</v>
      </c>
      <c r="C29" s="48"/>
      <c r="H29" s="45">
        <f t="shared" si="0"/>
        <v>1</v>
      </c>
      <c r="J29" s="46" t="str">
        <f t="shared" si="13"/>
        <v>x</v>
      </c>
      <c r="K29" s="46" t="str">
        <f t="shared" si="10"/>
        <v/>
      </c>
      <c r="L29" s="46" t="str">
        <f t="shared" si="11"/>
        <v/>
      </c>
      <c r="M29" s="46" t="str">
        <f t="shared" si="8"/>
        <v/>
      </c>
      <c r="N29" s="46" t="str">
        <f t="shared" si="12"/>
        <v/>
      </c>
      <c r="O29" s="46" t="str">
        <f t="shared" si="9"/>
        <v/>
      </c>
      <c r="Q29" s="46">
        <f t="shared" si="2"/>
        <v>27</v>
      </c>
      <c r="R29" s="46">
        <f t="shared" si="3"/>
        <v>27</v>
      </c>
      <c r="S29" s="46">
        <f t="shared" si="4"/>
        <v>27</v>
      </c>
      <c r="T29" s="46">
        <f t="shared" si="5"/>
        <v>27</v>
      </c>
      <c r="U29" s="46">
        <f t="shared" si="6"/>
        <v>27</v>
      </c>
      <c r="V29" s="46">
        <f t="shared" si="7"/>
        <v>27</v>
      </c>
      <c r="X29" s="47">
        <f>COUNTIF($D$2:$D29,X$1)*1</f>
        <v>2</v>
      </c>
      <c r="Y29" s="47">
        <f>COUNTIF($D$2:$D29,Y$1)*1</f>
        <v>4</v>
      </c>
      <c r="Z29" s="47">
        <f>COUNTIF($D$2:$D29,Z$1)*1</f>
        <v>3</v>
      </c>
      <c r="AA29" s="47">
        <f>COUNTIF($D$2:$D29,AA$1)*1</f>
        <v>6</v>
      </c>
      <c r="AB29" s="47">
        <f>COUNTIF($D$2:$D29,AB$1)*1</f>
        <v>4</v>
      </c>
      <c r="AC29" s="47">
        <f>COUNTIF($D$2:$D29,AC$1)*1</f>
        <v>4</v>
      </c>
    </row>
    <row r="30" spans="1:29">
      <c r="A30" s="48" t="s">
        <v>43</v>
      </c>
      <c r="B30" s="45">
        <v>29</v>
      </c>
      <c r="C30" s="48"/>
      <c r="H30" s="45">
        <f t="shared" si="0"/>
        <v>2</v>
      </c>
      <c r="J30" s="46" t="str">
        <f t="shared" si="13"/>
        <v/>
      </c>
      <c r="K30" s="46" t="str">
        <f t="shared" si="10"/>
        <v>x</v>
      </c>
      <c r="L30" s="46" t="str">
        <f t="shared" si="11"/>
        <v/>
      </c>
      <c r="M30" s="46" t="str">
        <f t="shared" si="8"/>
        <v/>
      </c>
      <c r="N30" s="46" t="str">
        <f t="shared" si="12"/>
        <v/>
      </c>
      <c r="O30" s="46" t="str">
        <f t="shared" si="9"/>
        <v>x</v>
      </c>
      <c r="Q30" s="46">
        <f t="shared" si="2"/>
        <v>28</v>
      </c>
      <c r="R30" s="46">
        <f t="shared" si="3"/>
        <v>28</v>
      </c>
      <c r="S30" s="46">
        <f t="shared" si="4"/>
        <v>28</v>
      </c>
      <c r="T30" s="46">
        <f t="shared" si="5"/>
        <v>28</v>
      </c>
      <c r="U30" s="46">
        <f t="shared" si="6"/>
        <v>28</v>
      </c>
      <c r="V30" s="46">
        <f t="shared" si="7"/>
        <v>28</v>
      </c>
      <c r="X30" s="47">
        <f>COUNTIF($D$2:$D30,X$1)*1</f>
        <v>2</v>
      </c>
      <c r="Y30" s="47">
        <f>COUNTIF($D$2:$D30,Y$1)*1</f>
        <v>4</v>
      </c>
      <c r="Z30" s="47">
        <f>COUNTIF($D$2:$D30,Z$1)*1</f>
        <v>3</v>
      </c>
      <c r="AA30" s="47">
        <f>COUNTIF($D$2:$D30,AA$1)*1</f>
        <v>6</v>
      </c>
      <c r="AB30" s="47">
        <f>COUNTIF($D$2:$D30,AB$1)*1</f>
        <v>4</v>
      </c>
      <c r="AC30" s="47">
        <f>COUNTIF($D$2:$D30,AC$1)*1</f>
        <v>4</v>
      </c>
    </row>
    <row r="31" spans="1:29">
      <c r="A31" s="45" t="s">
        <v>44</v>
      </c>
      <c r="B31" s="45">
        <v>30</v>
      </c>
      <c r="C31" s="48"/>
      <c r="H31" s="45">
        <f t="shared" si="0"/>
        <v>1</v>
      </c>
      <c r="J31" s="46" t="str">
        <f t="shared" si="13"/>
        <v/>
      </c>
      <c r="K31" s="46" t="str">
        <f t="shared" si="10"/>
        <v/>
      </c>
      <c r="L31" s="46" t="str">
        <f t="shared" si="11"/>
        <v/>
      </c>
      <c r="M31" s="46" t="str">
        <f t="shared" si="8"/>
        <v/>
      </c>
      <c r="N31" s="46" t="str">
        <f t="shared" si="12"/>
        <v>x</v>
      </c>
      <c r="O31" s="46" t="str">
        <f t="shared" si="9"/>
        <v/>
      </c>
      <c r="Q31" s="46">
        <f t="shared" si="2"/>
        <v>29</v>
      </c>
      <c r="R31" s="46">
        <f t="shared" si="3"/>
        <v>29</v>
      </c>
      <c r="S31" s="46">
        <f t="shared" si="4"/>
        <v>29</v>
      </c>
      <c r="T31" s="46">
        <f t="shared" si="5"/>
        <v>29</v>
      </c>
      <c r="U31" s="46">
        <f t="shared" si="6"/>
        <v>29</v>
      </c>
      <c r="V31" s="46">
        <f t="shared" si="7"/>
        <v>29</v>
      </c>
      <c r="X31" s="47">
        <f>COUNTIF($D$2:$D31,X$1)*1</f>
        <v>2</v>
      </c>
      <c r="Y31" s="47">
        <f>COUNTIF($D$2:$D31,Y$1)*1</f>
        <v>4</v>
      </c>
      <c r="Z31" s="47">
        <f>COUNTIF($D$2:$D31,Z$1)*1</f>
        <v>3</v>
      </c>
      <c r="AA31" s="47">
        <f>COUNTIF($D$2:$D31,AA$1)*1</f>
        <v>6</v>
      </c>
      <c r="AB31" s="47">
        <f>COUNTIF($D$2:$D31,AB$1)*1</f>
        <v>4</v>
      </c>
      <c r="AC31" s="47">
        <f>COUNTIF($D$2:$D31,AC$1)*1</f>
        <v>4</v>
      </c>
    </row>
    <row r="32" spans="1:29">
      <c r="A32" s="48" t="s">
        <v>45</v>
      </c>
      <c r="B32" s="45">
        <v>31</v>
      </c>
      <c r="C32" s="48"/>
      <c r="H32" s="45">
        <f t="shared" si="0"/>
        <v>1</v>
      </c>
      <c r="J32" s="46" t="str">
        <f t="shared" si="13"/>
        <v/>
      </c>
      <c r="K32" s="46" t="str">
        <f t="shared" si="10"/>
        <v/>
      </c>
      <c r="L32" s="46" t="str">
        <f t="shared" si="11"/>
        <v/>
      </c>
      <c r="M32" s="46" t="str">
        <f t="shared" si="8"/>
        <v>x</v>
      </c>
      <c r="N32" s="46" t="str">
        <f t="shared" si="12"/>
        <v/>
      </c>
      <c r="O32" s="46" t="str">
        <f t="shared" si="9"/>
        <v/>
      </c>
      <c r="Q32" s="46">
        <f t="shared" si="2"/>
        <v>30</v>
      </c>
      <c r="R32" s="46">
        <f t="shared" si="3"/>
        <v>30</v>
      </c>
      <c r="S32" s="46">
        <f t="shared" si="4"/>
        <v>30</v>
      </c>
      <c r="T32" s="46">
        <f t="shared" si="5"/>
        <v>30</v>
      </c>
      <c r="U32" s="46">
        <f t="shared" si="6"/>
        <v>30</v>
      </c>
      <c r="V32" s="46">
        <f t="shared" si="7"/>
        <v>30</v>
      </c>
      <c r="X32" s="47">
        <f>COUNTIF($D$2:$D32,X$1)*1</f>
        <v>2</v>
      </c>
      <c r="Y32" s="47">
        <f>COUNTIF($D$2:$D32,Y$1)*1</f>
        <v>4</v>
      </c>
      <c r="Z32" s="47">
        <f>COUNTIF($D$2:$D32,Z$1)*1</f>
        <v>3</v>
      </c>
      <c r="AA32" s="47">
        <f>COUNTIF($D$2:$D32,AA$1)*1</f>
        <v>6</v>
      </c>
      <c r="AB32" s="47">
        <f>COUNTIF($D$2:$D32,AB$1)*1</f>
        <v>4</v>
      </c>
      <c r="AC32" s="47">
        <f>COUNTIF($D$2:$D32,AC$1)*1</f>
        <v>4</v>
      </c>
    </row>
    <row r="33" spans="1:29">
      <c r="A33" s="45" t="s">
        <v>46</v>
      </c>
      <c r="B33" s="45">
        <v>32</v>
      </c>
      <c r="C33" s="48"/>
      <c r="H33" s="45">
        <f t="shared" si="0"/>
        <v>0</v>
      </c>
      <c r="J33" s="46" t="str">
        <f t="shared" si="13"/>
        <v/>
      </c>
      <c r="K33" s="46" t="str">
        <f t="shared" si="10"/>
        <v/>
      </c>
      <c r="L33" s="46" t="str">
        <f t="shared" si="11"/>
        <v/>
      </c>
      <c r="M33" s="46" t="str">
        <f t="shared" si="8"/>
        <v/>
      </c>
      <c r="N33" s="46" t="str">
        <f t="shared" si="12"/>
        <v/>
      </c>
      <c r="O33" s="46" t="str">
        <f t="shared" si="9"/>
        <v/>
      </c>
      <c r="Q33" s="46">
        <f t="shared" si="2"/>
        <v>31</v>
      </c>
      <c r="R33" s="46">
        <f t="shared" si="3"/>
        <v>31</v>
      </c>
      <c r="S33" s="46">
        <f t="shared" si="4"/>
        <v>31</v>
      </c>
      <c r="T33" s="46">
        <f t="shared" si="5"/>
        <v>31</v>
      </c>
      <c r="U33" s="46">
        <f t="shared" si="6"/>
        <v>31</v>
      </c>
      <c r="V33" s="46">
        <f t="shared" si="7"/>
        <v>31</v>
      </c>
      <c r="X33" s="47">
        <f>COUNTIF($D$2:$D33,X$1)*1</f>
        <v>2</v>
      </c>
      <c r="Y33" s="47">
        <f>COUNTIF($D$2:$D33,Y$1)*1</f>
        <v>4</v>
      </c>
      <c r="Z33" s="47">
        <f>COUNTIF($D$2:$D33,Z$1)*1</f>
        <v>3</v>
      </c>
      <c r="AA33" s="47">
        <f>COUNTIF($D$2:$D33,AA$1)*1</f>
        <v>6</v>
      </c>
      <c r="AB33" s="47">
        <f>COUNTIF($D$2:$D33,AB$1)*1</f>
        <v>4</v>
      </c>
      <c r="AC33" s="47">
        <f>COUNTIF($D$2:$D33,AC$1)*1</f>
        <v>4</v>
      </c>
    </row>
    <row r="34" spans="1:29">
      <c r="A34" s="48" t="s">
        <v>47</v>
      </c>
      <c r="B34" s="45">
        <v>33</v>
      </c>
      <c r="C34" s="48"/>
      <c r="H34" s="45">
        <f t="shared" si="0"/>
        <v>1</v>
      </c>
      <c r="J34" s="46" t="str">
        <f t="shared" si="13"/>
        <v/>
      </c>
      <c r="K34" s="46" t="str">
        <f t="shared" si="10"/>
        <v/>
      </c>
      <c r="L34" s="46" t="str">
        <f t="shared" si="11"/>
        <v>x</v>
      </c>
      <c r="M34" s="46" t="str">
        <f t="shared" si="8"/>
        <v/>
      </c>
      <c r="N34" s="46" t="str">
        <f t="shared" si="12"/>
        <v/>
      </c>
      <c r="O34" s="46" t="str">
        <f t="shared" si="9"/>
        <v/>
      </c>
      <c r="Q34" s="46">
        <f t="shared" ref="Q34:Q67" si="14">Q33+1</f>
        <v>32</v>
      </c>
      <c r="R34" s="46">
        <f t="shared" ref="R34:R67" si="15">R33+1</f>
        <v>32</v>
      </c>
      <c r="S34" s="46">
        <f t="shared" ref="S34:S67" si="16">S33+1</f>
        <v>32</v>
      </c>
      <c r="T34" s="46">
        <f t="shared" ref="T34:T67" si="17">T33+1</f>
        <v>32</v>
      </c>
      <c r="U34" s="46">
        <f t="shared" ref="U34:U67" si="18">U33+1</f>
        <v>32</v>
      </c>
      <c r="V34" s="46">
        <f t="shared" ref="V34:V67" si="19">V33+1</f>
        <v>32</v>
      </c>
      <c r="X34" s="47">
        <f>COUNTIF($D$2:$D34,X$1)*1</f>
        <v>2</v>
      </c>
      <c r="Y34" s="47">
        <f>COUNTIF($D$2:$D34,Y$1)*1</f>
        <v>4</v>
      </c>
      <c r="Z34" s="47">
        <f>COUNTIF($D$2:$D34,Z$1)*1</f>
        <v>3</v>
      </c>
      <c r="AA34" s="47">
        <f>COUNTIF($D$2:$D34,AA$1)*1</f>
        <v>6</v>
      </c>
      <c r="AB34" s="47">
        <f>COUNTIF($D$2:$D34,AB$1)*1</f>
        <v>4</v>
      </c>
      <c r="AC34" s="47">
        <f>COUNTIF($D$2:$D34,AC$1)*1</f>
        <v>4</v>
      </c>
    </row>
    <row r="35" spans="1:29">
      <c r="A35" s="45" t="s">
        <v>48</v>
      </c>
      <c r="B35" s="45">
        <v>34</v>
      </c>
      <c r="C35" s="48"/>
      <c r="H35" s="45">
        <f t="shared" si="0"/>
        <v>1</v>
      </c>
      <c r="J35" s="46" t="str">
        <f t="shared" si="13"/>
        <v/>
      </c>
      <c r="K35" s="46" t="str">
        <f t="shared" si="10"/>
        <v/>
      </c>
      <c r="L35" s="46" t="str">
        <f t="shared" si="11"/>
        <v/>
      </c>
      <c r="M35" s="46" t="str">
        <f t="shared" si="8"/>
        <v/>
      </c>
      <c r="N35" s="46" t="str">
        <f t="shared" si="12"/>
        <v/>
      </c>
      <c r="O35" s="46" t="str">
        <f t="shared" si="9"/>
        <v>x</v>
      </c>
      <c r="Q35" s="46">
        <f t="shared" si="14"/>
        <v>33</v>
      </c>
      <c r="R35" s="46">
        <f t="shared" si="15"/>
        <v>33</v>
      </c>
      <c r="S35" s="46">
        <f t="shared" si="16"/>
        <v>33</v>
      </c>
      <c r="T35" s="46">
        <f t="shared" si="17"/>
        <v>33</v>
      </c>
      <c r="U35" s="46">
        <f t="shared" si="18"/>
        <v>33</v>
      </c>
      <c r="V35" s="46">
        <f t="shared" si="19"/>
        <v>33</v>
      </c>
      <c r="X35" s="47">
        <f>COUNTIF($D$2:$D35,X$1)*1</f>
        <v>2</v>
      </c>
      <c r="Y35" s="47">
        <f>COUNTIF($D$2:$D35,Y$1)*1</f>
        <v>4</v>
      </c>
      <c r="Z35" s="47">
        <f>COUNTIF($D$2:$D35,Z$1)*1</f>
        <v>3</v>
      </c>
      <c r="AA35" s="47">
        <f>COUNTIF($D$2:$D35,AA$1)*1</f>
        <v>6</v>
      </c>
      <c r="AB35" s="47">
        <f>COUNTIF($D$2:$D35,AB$1)*1</f>
        <v>4</v>
      </c>
      <c r="AC35" s="47">
        <f>COUNTIF($D$2:$D35,AC$1)*1</f>
        <v>4</v>
      </c>
    </row>
    <row r="36" spans="1:29">
      <c r="A36" s="48" t="s">
        <v>49</v>
      </c>
      <c r="B36" s="45">
        <v>35</v>
      </c>
      <c r="C36" s="48"/>
      <c r="H36" s="45">
        <f t="shared" si="0"/>
        <v>1</v>
      </c>
      <c r="J36" s="46" t="str">
        <f t="shared" si="13"/>
        <v/>
      </c>
      <c r="K36" s="46" t="str">
        <f t="shared" si="10"/>
        <v/>
      </c>
      <c r="L36" s="46" t="str">
        <f t="shared" si="11"/>
        <v/>
      </c>
      <c r="M36" s="46" t="str">
        <f t="shared" si="8"/>
        <v>x</v>
      </c>
      <c r="N36" s="46" t="str">
        <f t="shared" si="12"/>
        <v/>
      </c>
      <c r="O36" s="46" t="str">
        <f t="shared" si="9"/>
        <v/>
      </c>
      <c r="Q36" s="46">
        <f t="shared" si="14"/>
        <v>34</v>
      </c>
      <c r="R36" s="46">
        <f t="shared" si="15"/>
        <v>34</v>
      </c>
      <c r="S36" s="46">
        <f t="shared" si="16"/>
        <v>34</v>
      </c>
      <c r="T36" s="46">
        <f t="shared" si="17"/>
        <v>34</v>
      </c>
      <c r="U36" s="46">
        <f t="shared" si="18"/>
        <v>34</v>
      </c>
      <c r="V36" s="46">
        <f t="shared" si="19"/>
        <v>34</v>
      </c>
      <c r="X36" s="47">
        <f>COUNTIF($D$2:$D36,X$1)*1</f>
        <v>2</v>
      </c>
      <c r="Y36" s="47">
        <f>COUNTIF($D$2:$D36,Y$1)*1</f>
        <v>4</v>
      </c>
      <c r="Z36" s="47">
        <f>COUNTIF($D$2:$D36,Z$1)*1</f>
        <v>3</v>
      </c>
      <c r="AA36" s="47">
        <f>COUNTIF($D$2:$D36,AA$1)*1</f>
        <v>6</v>
      </c>
      <c r="AB36" s="47">
        <f>COUNTIF($D$2:$D36,AB$1)*1</f>
        <v>4</v>
      </c>
      <c r="AC36" s="47">
        <f>COUNTIF($D$2:$D36,AC$1)*1</f>
        <v>4</v>
      </c>
    </row>
    <row r="37" spans="1:29">
      <c r="A37" s="45" t="s">
        <v>50</v>
      </c>
      <c r="B37" s="45">
        <v>36</v>
      </c>
      <c r="C37" s="48"/>
      <c r="H37" s="45">
        <f t="shared" si="0"/>
        <v>1</v>
      </c>
      <c r="J37" s="46" t="str">
        <f t="shared" si="13"/>
        <v/>
      </c>
      <c r="K37" s="46" t="str">
        <f t="shared" si="10"/>
        <v>x</v>
      </c>
      <c r="L37" s="46" t="str">
        <f t="shared" si="11"/>
        <v/>
      </c>
      <c r="M37" s="46" t="str">
        <f t="shared" si="8"/>
        <v/>
      </c>
      <c r="N37" s="46" t="str">
        <f t="shared" si="12"/>
        <v/>
      </c>
      <c r="O37" s="46" t="str">
        <f t="shared" si="9"/>
        <v/>
      </c>
      <c r="Q37" s="46">
        <f t="shared" si="14"/>
        <v>35</v>
      </c>
      <c r="R37" s="46">
        <f t="shared" si="15"/>
        <v>35</v>
      </c>
      <c r="S37" s="46">
        <f t="shared" si="16"/>
        <v>35</v>
      </c>
      <c r="T37" s="46">
        <f t="shared" si="17"/>
        <v>35</v>
      </c>
      <c r="U37" s="46">
        <f t="shared" si="18"/>
        <v>35</v>
      </c>
      <c r="V37" s="46">
        <f t="shared" si="19"/>
        <v>35</v>
      </c>
      <c r="X37" s="47">
        <f>COUNTIF($D$2:$D37,X$1)*1</f>
        <v>2</v>
      </c>
      <c r="Y37" s="47">
        <f>COUNTIF($D$2:$D37,Y$1)*1</f>
        <v>4</v>
      </c>
      <c r="Z37" s="47">
        <f>COUNTIF($D$2:$D37,Z$1)*1</f>
        <v>3</v>
      </c>
      <c r="AA37" s="47">
        <f>COUNTIF($D$2:$D37,AA$1)*1</f>
        <v>6</v>
      </c>
      <c r="AB37" s="47">
        <f>COUNTIF($D$2:$D37,AB$1)*1</f>
        <v>4</v>
      </c>
      <c r="AC37" s="47">
        <f>COUNTIF($D$2:$D37,AC$1)*1</f>
        <v>4</v>
      </c>
    </row>
    <row r="38" spans="1:29">
      <c r="A38" s="48" t="s">
        <v>51</v>
      </c>
      <c r="B38" s="45">
        <v>37</v>
      </c>
      <c r="C38" s="48"/>
      <c r="H38" s="45">
        <f t="shared" si="0"/>
        <v>1</v>
      </c>
      <c r="J38" s="46" t="str">
        <f t="shared" si="13"/>
        <v/>
      </c>
      <c r="K38" s="46" t="str">
        <f t="shared" si="10"/>
        <v/>
      </c>
      <c r="L38" s="46" t="str">
        <f t="shared" si="11"/>
        <v/>
      </c>
      <c r="M38" s="46" t="str">
        <f t="shared" si="8"/>
        <v/>
      </c>
      <c r="N38" s="46" t="str">
        <f t="shared" si="12"/>
        <v>x</v>
      </c>
      <c r="O38" s="46" t="str">
        <f t="shared" si="9"/>
        <v/>
      </c>
      <c r="Q38" s="46">
        <f t="shared" si="14"/>
        <v>36</v>
      </c>
      <c r="R38" s="46">
        <f t="shared" si="15"/>
        <v>36</v>
      </c>
      <c r="S38" s="46">
        <f t="shared" si="16"/>
        <v>36</v>
      </c>
      <c r="T38" s="46">
        <f t="shared" si="17"/>
        <v>36</v>
      </c>
      <c r="U38" s="46">
        <f t="shared" si="18"/>
        <v>36</v>
      </c>
      <c r="V38" s="46">
        <f t="shared" si="19"/>
        <v>36</v>
      </c>
      <c r="X38" s="47">
        <f>COUNTIF($D$2:$D38,X$1)*1</f>
        <v>2</v>
      </c>
      <c r="Y38" s="47">
        <f>COUNTIF($D$2:$D38,Y$1)*1</f>
        <v>4</v>
      </c>
      <c r="Z38" s="47">
        <f>COUNTIF($D$2:$D38,Z$1)*1</f>
        <v>3</v>
      </c>
      <c r="AA38" s="47">
        <f>COUNTIF($D$2:$D38,AA$1)*1</f>
        <v>6</v>
      </c>
      <c r="AB38" s="47">
        <f>COUNTIF($D$2:$D38,AB$1)*1</f>
        <v>4</v>
      </c>
      <c r="AC38" s="47">
        <f>COUNTIF($D$2:$D38,AC$1)*1</f>
        <v>4</v>
      </c>
    </row>
    <row r="39" spans="1:29">
      <c r="A39" s="45" t="s">
        <v>52</v>
      </c>
      <c r="B39" s="45">
        <v>38</v>
      </c>
      <c r="C39" s="48"/>
      <c r="H39" s="45">
        <f t="shared" si="0"/>
        <v>0</v>
      </c>
      <c r="J39" s="46" t="str">
        <f t="shared" si="13"/>
        <v/>
      </c>
      <c r="K39" s="46" t="str">
        <f t="shared" si="10"/>
        <v/>
      </c>
      <c r="L39" s="46" t="str">
        <f t="shared" si="11"/>
        <v/>
      </c>
      <c r="M39" s="46" t="str">
        <f t="shared" si="8"/>
        <v/>
      </c>
      <c r="N39" s="46" t="str">
        <f t="shared" si="12"/>
        <v/>
      </c>
      <c r="O39" s="46" t="str">
        <f t="shared" si="9"/>
        <v/>
      </c>
      <c r="Q39" s="46">
        <f t="shared" si="14"/>
        <v>37</v>
      </c>
      <c r="R39" s="46">
        <f t="shared" si="15"/>
        <v>37</v>
      </c>
      <c r="S39" s="46">
        <f t="shared" si="16"/>
        <v>37</v>
      </c>
      <c r="T39" s="46">
        <f t="shared" si="17"/>
        <v>37</v>
      </c>
      <c r="U39" s="46">
        <f t="shared" si="18"/>
        <v>37</v>
      </c>
      <c r="V39" s="46">
        <f t="shared" si="19"/>
        <v>37</v>
      </c>
      <c r="X39" s="47">
        <f>COUNTIF($D$2:$D39,X$1)*1</f>
        <v>2</v>
      </c>
      <c r="Y39" s="47">
        <f>COUNTIF($D$2:$D39,Y$1)*1</f>
        <v>4</v>
      </c>
      <c r="Z39" s="47">
        <f>COUNTIF($D$2:$D39,Z$1)*1</f>
        <v>3</v>
      </c>
      <c r="AA39" s="47">
        <f>COUNTIF($D$2:$D39,AA$1)*1</f>
        <v>6</v>
      </c>
      <c r="AB39" s="47">
        <f>COUNTIF($D$2:$D39,AB$1)*1</f>
        <v>4</v>
      </c>
      <c r="AC39" s="47">
        <f>COUNTIF($D$2:$D39,AC$1)*1</f>
        <v>4</v>
      </c>
    </row>
    <row r="40" spans="1:29">
      <c r="A40" s="48" t="s">
        <v>53</v>
      </c>
      <c r="B40" s="45">
        <v>39</v>
      </c>
      <c r="C40" s="48"/>
      <c r="H40" s="45">
        <f t="shared" si="0"/>
        <v>3</v>
      </c>
      <c r="J40" s="46" t="str">
        <f t="shared" si="13"/>
        <v>x</v>
      </c>
      <c r="K40" s="46" t="str">
        <f t="shared" si="10"/>
        <v/>
      </c>
      <c r="L40" s="46" t="str">
        <f t="shared" si="11"/>
        <v/>
      </c>
      <c r="M40" s="46" t="str">
        <f t="shared" si="8"/>
        <v>x</v>
      </c>
      <c r="N40" s="46" t="str">
        <f t="shared" si="12"/>
        <v/>
      </c>
      <c r="O40" s="46" t="str">
        <f t="shared" si="9"/>
        <v>x</v>
      </c>
      <c r="Q40" s="46">
        <f t="shared" si="14"/>
        <v>38</v>
      </c>
      <c r="R40" s="46">
        <f t="shared" si="15"/>
        <v>38</v>
      </c>
      <c r="S40" s="46">
        <f t="shared" si="16"/>
        <v>38</v>
      </c>
      <c r="T40" s="46">
        <f t="shared" si="17"/>
        <v>38</v>
      </c>
      <c r="U40" s="46">
        <f t="shared" si="18"/>
        <v>38</v>
      </c>
      <c r="V40" s="46">
        <f t="shared" si="19"/>
        <v>38</v>
      </c>
      <c r="X40" s="47">
        <f>COUNTIF($D$2:$D40,X$1)*1</f>
        <v>2</v>
      </c>
      <c r="Y40" s="47">
        <f>COUNTIF($D$2:$D40,Y$1)*1</f>
        <v>4</v>
      </c>
      <c r="Z40" s="47">
        <f>COUNTIF($D$2:$D40,Z$1)*1</f>
        <v>3</v>
      </c>
      <c r="AA40" s="47">
        <f>COUNTIF($D$2:$D40,AA$1)*1</f>
        <v>6</v>
      </c>
      <c r="AB40" s="47">
        <f>COUNTIF($D$2:$D40,AB$1)*1</f>
        <v>4</v>
      </c>
      <c r="AC40" s="47">
        <f>COUNTIF($D$2:$D40,AC$1)*1</f>
        <v>4</v>
      </c>
    </row>
    <row r="41" spans="1:29">
      <c r="A41" s="45" t="s">
        <v>54</v>
      </c>
      <c r="B41" s="45">
        <v>40</v>
      </c>
      <c r="C41" s="48"/>
      <c r="H41" s="45">
        <f t="shared" si="0"/>
        <v>1</v>
      </c>
      <c r="J41" s="46" t="str">
        <f t="shared" si="13"/>
        <v/>
      </c>
      <c r="K41" s="46" t="str">
        <f t="shared" si="10"/>
        <v/>
      </c>
      <c r="L41" s="46" t="str">
        <f t="shared" si="11"/>
        <v>x</v>
      </c>
      <c r="M41" s="46" t="str">
        <f t="shared" si="8"/>
        <v/>
      </c>
      <c r="N41" s="46" t="str">
        <f t="shared" si="12"/>
        <v/>
      </c>
      <c r="O41" s="46" t="str">
        <f t="shared" si="9"/>
        <v/>
      </c>
      <c r="Q41" s="46">
        <f t="shared" si="14"/>
        <v>39</v>
      </c>
      <c r="R41" s="46">
        <f t="shared" si="15"/>
        <v>39</v>
      </c>
      <c r="S41" s="46">
        <f t="shared" si="16"/>
        <v>39</v>
      </c>
      <c r="T41" s="46">
        <f t="shared" si="17"/>
        <v>39</v>
      </c>
      <c r="U41" s="46">
        <f t="shared" si="18"/>
        <v>39</v>
      </c>
      <c r="V41" s="46">
        <f t="shared" si="19"/>
        <v>39</v>
      </c>
      <c r="X41" s="47">
        <f>COUNTIF($D$2:$D41,X$1)*1</f>
        <v>2</v>
      </c>
      <c r="Y41" s="47">
        <f>COUNTIF($D$2:$D41,Y$1)*1</f>
        <v>4</v>
      </c>
      <c r="Z41" s="47">
        <f>COUNTIF($D$2:$D41,Z$1)*1</f>
        <v>3</v>
      </c>
      <c r="AA41" s="47">
        <f>COUNTIF($D$2:$D41,AA$1)*1</f>
        <v>6</v>
      </c>
      <c r="AB41" s="47">
        <f>COUNTIF($D$2:$D41,AB$1)*1</f>
        <v>4</v>
      </c>
      <c r="AC41" s="47">
        <f>COUNTIF($D$2:$D41,AC$1)*1</f>
        <v>4</v>
      </c>
    </row>
    <row r="42" spans="1:29">
      <c r="A42" s="48" t="s">
        <v>55</v>
      </c>
      <c r="B42" s="45">
        <v>41</v>
      </c>
      <c r="C42" s="48"/>
      <c r="H42" s="45">
        <f t="shared" si="0"/>
        <v>0</v>
      </c>
      <c r="J42" s="46" t="str">
        <f t="shared" si="13"/>
        <v/>
      </c>
      <c r="K42" s="46" t="str">
        <f t="shared" si="10"/>
        <v/>
      </c>
      <c r="L42" s="46" t="str">
        <f t="shared" si="11"/>
        <v/>
      </c>
      <c r="M42" s="46" t="str">
        <f t="shared" si="8"/>
        <v/>
      </c>
      <c r="N42" s="46" t="str">
        <f t="shared" si="12"/>
        <v/>
      </c>
      <c r="O42" s="46" t="str">
        <f t="shared" si="9"/>
        <v/>
      </c>
      <c r="Q42" s="46">
        <f t="shared" si="14"/>
        <v>40</v>
      </c>
      <c r="R42" s="46">
        <f t="shared" si="15"/>
        <v>40</v>
      </c>
      <c r="S42" s="46">
        <f t="shared" si="16"/>
        <v>40</v>
      </c>
      <c r="T42" s="46">
        <f t="shared" si="17"/>
        <v>40</v>
      </c>
      <c r="U42" s="46">
        <f t="shared" si="18"/>
        <v>40</v>
      </c>
      <c r="V42" s="46">
        <f t="shared" si="19"/>
        <v>40</v>
      </c>
      <c r="X42" s="47">
        <f>COUNTIF($D$2:$D42,X$1)*1</f>
        <v>2</v>
      </c>
      <c r="Y42" s="47">
        <f>COUNTIF($D$2:$D42,Y$1)*1</f>
        <v>4</v>
      </c>
      <c r="Z42" s="47">
        <f>COUNTIF($D$2:$D42,Z$1)*1</f>
        <v>3</v>
      </c>
      <c r="AA42" s="47">
        <f>COUNTIF($D$2:$D42,AA$1)*1</f>
        <v>6</v>
      </c>
      <c r="AB42" s="47">
        <f>COUNTIF($D$2:$D42,AB$1)*1</f>
        <v>4</v>
      </c>
      <c r="AC42" s="47">
        <f>COUNTIF($D$2:$D42,AC$1)*1</f>
        <v>4</v>
      </c>
    </row>
    <row r="43" spans="1:29">
      <c r="A43" s="45" t="s">
        <v>56</v>
      </c>
      <c r="B43" s="45">
        <v>42</v>
      </c>
      <c r="C43" s="48"/>
      <c r="H43" s="45">
        <f t="shared" si="0"/>
        <v>0</v>
      </c>
      <c r="J43" s="46" t="str">
        <f t="shared" si="13"/>
        <v/>
      </c>
      <c r="K43" s="46" t="str">
        <f t="shared" si="10"/>
        <v/>
      </c>
      <c r="L43" s="46" t="str">
        <f t="shared" si="11"/>
        <v/>
      </c>
      <c r="M43" s="46" t="str">
        <f t="shared" si="8"/>
        <v/>
      </c>
      <c r="N43" s="46" t="str">
        <f t="shared" si="12"/>
        <v/>
      </c>
      <c r="O43" s="46" t="str">
        <f t="shared" si="9"/>
        <v/>
      </c>
      <c r="Q43" s="46">
        <f t="shared" si="14"/>
        <v>41</v>
      </c>
      <c r="R43" s="46">
        <f t="shared" si="15"/>
        <v>41</v>
      </c>
      <c r="S43" s="46">
        <f t="shared" si="16"/>
        <v>41</v>
      </c>
      <c r="T43" s="46">
        <f t="shared" si="17"/>
        <v>41</v>
      </c>
      <c r="U43" s="46">
        <f t="shared" si="18"/>
        <v>41</v>
      </c>
      <c r="V43" s="46">
        <f t="shared" si="19"/>
        <v>41</v>
      </c>
      <c r="X43" s="47">
        <f>COUNTIF($D$2:$D43,X$1)*1</f>
        <v>2</v>
      </c>
      <c r="Y43" s="47">
        <f>COUNTIF($D$2:$D43,Y$1)*1</f>
        <v>4</v>
      </c>
      <c r="Z43" s="47">
        <f>COUNTIF($D$2:$D43,Z$1)*1</f>
        <v>3</v>
      </c>
      <c r="AA43" s="47">
        <f>COUNTIF($D$2:$D43,AA$1)*1</f>
        <v>6</v>
      </c>
      <c r="AB43" s="47">
        <f>COUNTIF($D$2:$D43,AB$1)*1</f>
        <v>4</v>
      </c>
      <c r="AC43" s="47">
        <f>COUNTIF($D$2:$D43,AC$1)*1</f>
        <v>4</v>
      </c>
    </row>
    <row r="44" spans="1:29">
      <c r="A44" s="48" t="s">
        <v>57</v>
      </c>
      <c r="B44" s="45">
        <v>43</v>
      </c>
      <c r="C44" s="48"/>
      <c r="H44" s="45">
        <f t="shared" si="0"/>
        <v>2</v>
      </c>
      <c r="J44" s="46" t="str">
        <f t="shared" si="13"/>
        <v/>
      </c>
      <c r="K44" s="46" t="str">
        <f t="shared" si="10"/>
        <v>x</v>
      </c>
      <c r="L44" s="46" t="str">
        <f t="shared" si="11"/>
        <v/>
      </c>
      <c r="M44" s="46" t="str">
        <f t="shared" si="8"/>
        <v>x</v>
      </c>
      <c r="N44" s="46" t="str">
        <f t="shared" si="12"/>
        <v/>
      </c>
      <c r="O44" s="46" t="str">
        <f t="shared" si="9"/>
        <v/>
      </c>
      <c r="Q44" s="46">
        <f t="shared" si="14"/>
        <v>42</v>
      </c>
      <c r="R44" s="46">
        <f t="shared" si="15"/>
        <v>42</v>
      </c>
      <c r="S44" s="46">
        <f t="shared" si="16"/>
        <v>42</v>
      </c>
      <c r="T44" s="46">
        <f t="shared" si="17"/>
        <v>42</v>
      </c>
      <c r="U44" s="46">
        <f t="shared" si="18"/>
        <v>42</v>
      </c>
      <c r="V44" s="46">
        <f t="shared" si="19"/>
        <v>42</v>
      </c>
      <c r="X44" s="47">
        <f>COUNTIF($D$2:$D44,X$1)*1</f>
        <v>2</v>
      </c>
      <c r="Y44" s="47">
        <f>COUNTIF($D$2:$D44,Y$1)*1</f>
        <v>4</v>
      </c>
      <c r="Z44" s="47">
        <f>COUNTIF($D$2:$D44,Z$1)*1</f>
        <v>3</v>
      </c>
      <c r="AA44" s="47">
        <f>COUNTIF($D$2:$D44,AA$1)*1</f>
        <v>6</v>
      </c>
      <c r="AB44" s="47">
        <f>COUNTIF($D$2:$D44,AB$1)*1</f>
        <v>4</v>
      </c>
      <c r="AC44" s="47">
        <f>COUNTIF($D$2:$D44,AC$1)*1</f>
        <v>4</v>
      </c>
    </row>
    <row r="45" spans="1:29">
      <c r="A45" s="45" t="s">
        <v>58</v>
      </c>
      <c r="B45" s="45">
        <v>44</v>
      </c>
      <c r="C45" s="48"/>
      <c r="H45" s="45">
        <f t="shared" si="0"/>
        <v>2</v>
      </c>
      <c r="J45" s="46" t="str">
        <f t="shared" si="13"/>
        <v/>
      </c>
      <c r="K45" s="46" t="str">
        <f t="shared" si="10"/>
        <v/>
      </c>
      <c r="L45" s="46" t="str">
        <f t="shared" si="11"/>
        <v/>
      </c>
      <c r="M45" s="46" t="str">
        <f t="shared" si="8"/>
        <v/>
      </c>
      <c r="N45" s="46" t="str">
        <f t="shared" si="12"/>
        <v>x</v>
      </c>
      <c r="O45" s="46" t="str">
        <f t="shared" si="9"/>
        <v>x</v>
      </c>
      <c r="Q45" s="46">
        <f t="shared" si="14"/>
        <v>43</v>
      </c>
      <c r="R45" s="46">
        <f t="shared" si="15"/>
        <v>43</v>
      </c>
      <c r="S45" s="46">
        <f t="shared" si="16"/>
        <v>43</v>
      </c>
      <c r="T45" s="46">
        <f t="shared" si="17"/>
        <v>43</v>
      </c>
      <c r="U45" s="46">
        <f t="shared" si="18"/>
        <v>43</v>
      </c>
      <c r="V45" s="46">
        <f t="shared" si="19"/>
        <v>43</v>
      </c>
      <c r="X45" s="47">
        <f>COUNTIF($D$2:$D45,X$1)*1</f>
        <v>2</v>
      </c>
      <c r="Y45" s="47">
        <f>COUNTIF($D$2:$D45,Y$1)*1</f>
        <v>4</v>
      </c>
      <c r="Z45" s="47">
        <f>COUNTIF($D$2:$D45,Z$1)*1</f>
        <v>3</v>
      </c>
      <c r="AA45" s="47">
        <f>COUNTIF($D$2:$D45,AA$1)*1</f>
        <v>6</v>
      </c>
      <c r="AB45" s="47">
        <f>COUNTIF($D$2:$D45,AB$1)*1</f>
        <v>4</v>
      </c>
      <c r="AC45" s="47">
        <f>COUNTIF($D$2:$D45,AC$1)*1</f>
        <v>4</v>
      </c>
    </row>
    <row r="46" spans="1:29">
      <c r="A46" s="48" t="s">
        <v>159</v>
      </c>
      <c r="B46" s="45">
        <v>45</v>
      </c>
      <c r="C46" s="48"/>
      <c r="H46" s="45">
        <f t="shared" si="0"/>
        <v>0</v>
      </c>
      <c r="J46" s="46" t="str">
        <f t="shared" si="13"/>
        <v/>
      </c>
      <c r="K46" s="46" t="str">
        <f t="shared" si="10"/>
        <v/>
      </c>
      <c r="L46" s="46" t="str">
        <f t="shared" si="11"/>
        <v/>
      </c>
      <c r="M46" s="46" t="str">
        <f t="shared" si="8"/>
        <v/>
      </c>
      <c r="N46" s="46" t="str">
        <f t="shared" si="12"/>
        <v/>
      </c>
      <c r="O46" s="46" t="str">
        <f t="shared" si="9"/>
        <v/>
      </c>
      <c r="Q46" s="46">
        <f t="shared" si="14"/>
        <v>44</v>
      </c>
      <c r="R46" s="46">
        <f t="shared" si="15"/>
        <v>44</v>
      </c>
      <c r="S46" s="46">
        <f t="shared" si="16"/>
        <v>44</v>
      </c>
      <c r="T46" s="46">
        <f t="shared" si="17"/>
        <v>44</v>
      </c>
      <c r="U46" s="46">
        <f t="shared" si="18"/>
        <v>44</v>
      </c>
      <c r="V46" s="46">
        <f t="shared" si="19"/>
        <v>44</v>
      </c>
      <c r="X46" s="47">
        <f>COUNTIF($D$2:$D46,X$1)*1</f>
        <v>2</v>
      </c>
      <c r="Y46" s="47">
        <f>COUNTIF($D$2:$D46,Y$1)*1</f>
        <v>4</v>
      </c>
      <c r="Z46" s="47">
        <f>COUNTIF($D$2:$D46,Z$1)*1</f>
        <v>3</v>
      </c>
      <c r="AA46" s="47">
        <f>COUNTIF($D$2:$D46,AA$1)*1</f>
        <v>6</v>
      </c>
      <c r="AB46" s="47">
        <f>COUNTIF($D$2:$D46,AB$1)*1</f>
        <v>4</v>
      </c>
      <c r="AC46" s="47">
        <f>COUNTIF($D$2:$D46,AC$1)*1</f>
        <v>4</v>
      </c>
    </row>
    <row r="47" spans="1:29">
      <c r="A47" s="45" t="s">
        <v>77</v>
      </c>
      <c r="B47" s="45">
        <v>46</v>
      </c>
      <c r="C47" s="48"/>
      <c r="H47" s="45">
        <f t="shared" si="0"/>
        <v>0</v>
      </c>
      <c r="J47" s="46" t="str">
        <f t="shared" si="13"/>
        <v/>
      </c>
      <c r="K47" s="46" t="str">
        <f t="shared" si="10"/>
        <v/>
      </c>
      <c r="L47" s="46" t="str">
        <f t="shared" si="11"/>
        <v/>
      </c>
      <c r="M47" s="46" t="str">
        <f t="shared" si="8"/>
        <v/>
      </c>
      <c r="N47" s="46" t="str">
        <f t="shared" si="12"/>
        <v/>
      </c>
      <c r="O47" s="46" t="str">
        <f t="shared" si="9"/>
        <v/>
      </c>
      <c r="Q47" s="46">
        <f t="shared" si="14"/>
        <v>45</v>
      </c>
      <c r="R47" s="46">
        <f t="shared" si="15"/>
        <v>45</v>
      </c>
      <c r="S47" s="46">
        <f t="shared" si="16"/>
        <v>45</v>
      </c>
      <c r="T47" s="46">
        <f t="shared" si="17"/>
        <v>45</v>
      </c>
      <c r="U47" s="46">
        <f t="shared" si="18"/>
        <v>45</v>
      </c>
      <c r="V47" s="46">
        <f t="shared" si="19"/>
        <v>45</v>
      </c>
      <c r="X47" s="47">
        <f>COUNTIF($D$2:$D47,X$1)*1</f>
        <v>2</v>
      </c>
      <c r="Y47" s="47">
        <f>COUNTIF($D$2:$D47,Y$1)*1</f>
        <v>4</v>
      </c>
      <c r="Z47" s="47">
        <f>COUNTIF($D$2:$D47,Z$1)*1</f>
        <v>3</v>
      </c>
      <c r="AA47" s="47">
        <f>COUNTIF($D$2:$D47,AA$1)*1</f>
        <v>6</v>
      </c>
      <c r="AB47" s="47">
        <f>COUNTIF($D$2:$D47,AB$1)*1</f>
        <v>4</v>
      </c>
      <c r="AC47" s="47">
        <f>COUNTIF($D$2:$D47,AC$1)*1</f>
        <v>4</v>
      </c>
    </row>
    <row r="48" spans="1:29">
      <c r="A48" s="48" t="s">
        <v>78</v>
      </c>
      <c r="B48" s="45">
        <v>47</v>
      </c>
      <c r="C48" s="48"/>
      <c r="H48" s="45">
        <f t="shared" si="0"/>
        <v>2</v>
      </c>
      <c r="J48" s="46" t="str">
        <f t="shared" si="13"/>
        <v/>
      </c>
      <c r="K48" s="46" t="str">
        <f t="shared" si="10"/>
        <v/>
      </c>
      <c r="L48" s="46" t="str">
        <f t="shared" si="11"/>
        <v>x</v>
      </c>
      <c r="M48" s="46" t="str">
        <f t="shared" si="8"/>
        <v>x</v>
      </c>
      <c r="N48" s="46" t="str">
        <f t="shared" si="12"/>
        <v/>
      </c>
      <c r="O48" s="46" t="str">
        <f t="shared" si="9"/>
        <v/>
      </c>
      <c r="Q48" s="46">
        <f t="shared" si="14"/>
        <v>46</v>
      </c>
      <c r="R48" s="46">
        <f t="shared" si="15"/>
        <v>46</v>
      </c>
      <c r="S48" s="46">
        <f t="shared" si="16"/>
        <v>46</v>
      </c>
      <c r="T48" s="46">
        <f t="shared" si="17"/>
        <v>46</v>
      </c>
      <c r="U48" s="46">
        <f t="shared" si="18"/>
        <v>46</v>
      </c>
      <c r="V48" s="46">
        <f t="shared" si="19"/>
        <v>46</v>
      </c>
      <c r="X48" s="47">
        <f>COUNTIF($D$2:$D48,X$1)*1</f>
        <v>2</v>
      </c>
      <c r="Y48" s="47">
        <f>COUNTIF($D$2:$D48,Y$1)*1</f>
        <v>4</v>
      </c>
      <c r="Z48" s="47">
        <f>COUNTIF($D$2:$D48,Z$1)*1</f>
        <v>3</v>
      </c>
      <c r="AA48" s="47">
        <f>COUNTIF($D$2:$D48,AA$1)*1</f>
        <v>6</v>
      </c>
      <c r="AB48" s="47">
        <f>COUNTIF($D$2:$D48,AB$1)*1</f>
        <v>4</v>
      </c>
      <c r="AC48" s="47">
        <f>COUNTIF($D$2:$D48,AC$1)*1</f>
        <v>4</v>
      </c>
    </row>
    <row r="49" spans="1:29">
      <c r="A49" s="45" t="s">
        <v>79</v>
      </c>
      <c r="B49" s="45">
        <v>48</v>
      </c>
      <c r="C49" s="48"/>
      <c r="H49" s="45">
        <f t="shared" si="0"/>
        <v>0</v>
      </c>
      <c r="J49" s="46" t="str">
        <f t="shared" si="13"/>
        <v/>
      </c>
      <c r="K49" s="46" t="str">
        <f t="shared" si="10"/>
        <v/>
      </c>
      <c r="L49" s="46" t="str">
        <f t="shared" si="11"/>
        <v/>
      </c>
      <c r="M49" s="46" t="str">
        <f t="shared" si="8"/>
        <v/>
      </c>
      <c r="N49" s="46" t="str">
        <f t="shared" si="12"/>
        <v/>
      </c>
      <c r="O49" s="46" t="str">
        <f t="shared" si="9"/>
        <v/>
      </c>
      <c r="Q49" s="46">
        <f t="shared" si="14"/>
        <v>47</v>
      </c>
      <c r="R49" s="46">
        <f t="shared" si="15"/>
        <v>47</v>
      </c>
      <c r="S49" s="46">
        <f t="shared" si="16"/>
        <v>47</v>
      </c>
      <c r="T49" s="46">
        <f t="shared" si="17"/>
        <v>47</v>
      </c>
      <c r="U49" s="46">
        <f t="shared" si="18"/>
        <v>47</v>
      </c>
      <c r="V49" s="46">
        <f t="shared" si="19"/>
        <v>47</v>
      </c>
      <c r="X49" s="47">
        <f>COUNTIF($D$2:$D49,X$1)*1</f>
        <v>2</v>
      </c>
      <c r="Y49" s="47">
        <f>COUNTIF($D$2:$D49,Y$1)*1</f>
        <v>4</v>
      </c>
      <c r="Z49" s="47">
        <f>COUNTIF($D$2:$D49,Z$1)*1</f>
        <v>3</v>
      </c>
      <c r="AA49" s="47">
        <f>COUNTIF($D$2:$D49,AA$1)*1</f>
        <v>6</v>
      </c>
      <c r="AB49" s="47">
        <f>COUNTIF($D$2:$D49,AB$1)*1</f>
        <v>4</v>
      </c>
      <c r="AC49" s="47">
        <f>COUNTIF($D$2:$D49,AC$1)*1</f>
        <v>4</v>
      </c>
    </row>
    <row r="50" spans="1:29">
      <c r="A50" s="48" t="s">
        <v>80</v>
      </c>
      <c r="B50" s="45">
        <v>49</v>
      </c>
      <c r="C50" s="48"/>
      <c r="H50" s="45">
        <f t="shared" si="0"/>
        <v>1</v>
      </c>
      <c r="J50" s="46" t="str">
        <f t="shared" si="13"/>
        <v/>
      </c>
      <c r="K50" s="46" t="str">
        <f t="shared" si="10"/>
        <v/>
      </c>
      <c r="L50" s="46" t="str">
        <f t="shared" si="11"/>
        <v/>
      </c>
      <c r="M50" s="46" t="str">
        <f t="shared" si="8"/>
        <v/>
      </c>
      <c r="N50" s="46" t="str">
        <f t="shared" si="12"/>
        <v/>
      </c>
      <c r="O50" s="46" t="str">
        <f t="shared" si="9"/>
        <v>x</v>
      </c>
      <c r="Q50" s="46">
        <f t="shared" si="14"/>
        <v>48</v>
      </c>
      <c r="R50" s="46">
        <f t="shared" si="15"/>
        <v>48</v>
      </c>
      <c r="S50" s="46">
        <f t="shared" si="16"/>
        <v>48</v>
      </c>
      <c r="T50" s="46">
        <f t="shared" si="17"/>
        <v>48</v>
      </c>
      <c r="U50" s="46">
        <f t="shared" si="18"/>
        <v>48</v>
      </c>
      <c r="V50" s="46">
        <f t="shared" si="19"/>
        <v>48</v>
      </c>
      <c r="X50" s="47">
        <f>COUNTIF($D$2:$D50,X$1)*1</f>
        <v>2</v>
      </c>
      <c r="Y50" s="47">
        <f>COUNTIF($D$2:$D50,Y$1)*1</f>
        <v>4</v>
      </c>
      <c r="Z50" s="47">
        <f>COUNTIF($D$2:$D50,Z$1)*1</f>
        <v>3</v>
      </c>
      <c r="AA50" s="47">
        <f>COUNTIF($D$2:$D50,AA$1)*1</f>
        <v>6</v>
      </c>
      <c r="AB50" s="47">
        <f>COUNTIF($D$2:$D50,AB$1)*1</f>
        <v>4</v>
      </c>
      <c r="AC50" s="47">
        <f>COUNTIF($D$2:$D50,AC$1)*1</f>
        <v>4</v>
      </c>
    </row>
    <row r="51" spans="1:29">
      <c r="A51" s="45" t="s">
        <v>81</v>
      </c>
      <c r="B51" s="45">
        <v>50</v>
      </c>
      <c r="C51" s="48"/>
      <c r="H51" s="45">
        <f t="shared" si="0"/>
        <v>2</v>
      </c>
      <c r="J51" s="46" t="str">
        <f t="shared" si="13"/>
        <v>x</v>
      </c>
      <c r="K51" s="46" t="str">
        <f t="shared" si="10"/>
        <v>x</v>
      </c>
      <c r="L51" s="46" t="str">
        <f t="shared" si="11"/>
        <v/>
      </c>
      <c r="M51" s="46" t="str">
        <f t="shared" si="8"/>
        <v/>
      </c>
      <c r="N51" s="46" t="str">
        <f t="shared" si="12"/>
        <v/>
      </c>
      <c r="O51" s="46" t="str">
        <f t="shared" si="9"/>
        <v/>
      </c>
      <c r="Q51" s="46">
        <f t="shared" si="14"/>
        <v>49</v>
      </c>
      <c r="R51" s="46">
        <f t="shared" si="15"/>
        <v>49</v>
      </c>
      <c r="S51" s="46">
        <f t="shared" si="16"/>
        <v>49</v>
      </c>
      <c r="T51" s="46">
        <f t="shared" si="17"/>
        <v>49</v>
      </c>
      <c r="U51" s="46">
        <f t="shared" si="18"/>
        <v>49</v>
      </c>
      <c r="V51" s="46">
        <f t="shared" si="19"/>
        <v>49</v>
      </c>
      <c r="X51" s="47">
        <f>COUNTIF($D$2:$D51,X$1)*1</f>
        <v>2</v>
      </c>
      <c r="Y51" s="47">
        <f>COUNTIF($D$2:$D51,Y$1)*1</f>
        <v>4</v>
      </c>
      <c r="Z51" s="47">
        <f>COUNTIF($D$2:$D51,Z$1)*1</f>
        <v>3</v>
      </c>
      <c r="AA51" s="47">
        <f>COUNTIF($D$2:$D51,AA$1)*1</f>
        <v>6</v>
      </c>
      <c r="AB51" s="47">
        <f>COUNTIF($D$2:$D51,AB$1)*1</f>
        <v>4</v>
      </c>
      <c r="AC51" s="47">
        <f>COUNTIF($D$2:$D51,AC$1)*1</f>
        <v>4</v>
      </c>
    </row>
    <row r="52" spans="1:29">
      <c r="A52" s="48" t="s">
        <v>82</v>
      </c>
      <c r="B52" s="45">
        <v>51</v>
      </c>
      <c r="C52" s="48"/>
      <c r="H52" s="45">
        <f t="shared" si="0"/>
        <v>2</v>
      </c>
      <c r="J52" s="46" t="str">
        <f t="shared" si="13"/>
        <v/>
      </c>
      <c r="K52" s="46" t="str">
        <f t="shared" si="10"/>
        <v/>
      </c>
      <c r="L52" s="46" t="str">
        <f t="shared" si="11"/>
        <v/>
      </c>
      <c r="M52" s="46" t="str">
        <f t="shared" si="8"/>
        <v>x</v>
      </c>
      <c r="N52" s="46" t="str">
        <f t="shared" si="12"/>
        <v>x</v>
      </c>
      <c r="O52" s="46" t="str">
        <f t="shared" si="9"/>
        <v/>
      </c>
      <c r="Q52" s="46">
        <f t="shared" si="14"/>
        <v>50</v>
      </c>
      <c r="R52" s="46">
        <f t="shared" si="15"/>
        <v>50</v>
      </c>
      <c r="S52" s="46">
        <f t="shared" si="16"/>
        <v>50</v>
      </c>
      <c r="T52" s="46">
        <f t="shared" si="17"/>
        <v>50</v>
      </c>
      <c r="U52" s="46">
        <f t="shared" si="18"/>
        <v>50</v>
      </c>
      <c r="V52" s="46">
        <f t="shared" si="19"/>
        <v>50</v>
      </c>
      <c r="X52" s="47">
        <f>COUNTIF($D$2:$D52,X$1)*1</f>
        <v>2</v>
      </c>
      <c r="Y52" s="47">
        <f>COUNTIF($D$2:$D52,Y$1)*1</f>
        <v>4</v>
      </c>
      <c r="Z52" s="47">
        <f>COUNTIF($D$2:$D52,Z$1)*1</f>
        <v>3</v>
      </c>
      <c r="AA52" s="47">
        <f>COUNTIF($D$2:$D52,AA$1)*1</f>
        <v>6</v>
      </c>
      <c r="AB52" s="47">
        <f>COUNTIF($D$2:$D52,AB$1)*1</f>
        <v>4</v>
      </c>
      <c r="AC52" s="47">
        <f>COUNTIF($D$2:$D52,AC$1)*1</f>
        <v>4</v>
      </c>
    </row>
    <row r="53" spans="1:29">
      <c r="A53" s="45" t="s">
        <v>83</v>
      </c>
      <c r="B53" s="45">
        <v>52</v>
      </c>
      <c r="C53" s="48"/>
      <c r="H53" s="45">
        <f t="shared" si="0"/>
        <v>0</v>
      </c>
      <c r="J53" s="46" t="str">
        <f t="shared" si="13"/>
        <v/>
      </c>
      <c r="K53" s="46" t="str">
        <f t="shared" si="10"/>
        <v/>
      </c>
      <c r="L53" s="46" t="str">
        <f t="shared" si="11"/>
        <v/>
      </c>
      <c r="M53" s="46" t="str">
        <f t="shared" si="8"/>
        <v/>
      </c>
      <c r="N53" s="46" t="str">
        <f t="shared" si="12"/>
        <v/>
      </c>
      <c r="O53" s="46" t="str">
        <f t="shared" si="9"/>
        <v/>
      </c>
      <c r="Q53" s="46">
        <f t="shared" si="14"/>
        <v>51</v>
      </c>
      <c r="R53" s="46">
        <f t="shared" si="15"/>
        <v>51</v>
      </c>
      <c r="S53" s="46">
        <f t="shared" si="16"/>
        <v>51</v>
      </c>
      <c r="T53" s="46">
        <f t="shared" si="17"/>
        <v>51</v>
      </c>
      <c r="U53" s="46">
        <f t="shared" si="18"/>
        <v>51</v>
      </c>
      <c r="V53" s="46">
        <f t="shared" si="19"/>
        <v>51</v>
      </c>
      <c r="X53" s="47">
        <f>COUNTIF($D$2:$D53,X$1)*1</f>
        <v>2</v>
      </c>
      <c r="Y53" s="47">
        <f>COUNTIF($D$2:$D53,Y$1)*1</f>
        <v>4</v>
      </c>
      <c r="Z53" s="47">
        <f>COUNTIF($D$2:$D53,Z$1)*1</f>
        <v>3</v>
      </c>
      <c r="AA53" s="47">
        <f>COUNTIF($D$2:$D53,AA$1)*1</f>
        <v>6</v>
      </c>
      <c r="AB53" s="47">
        <f>COUNTIF($D$2:$D53,AB$1)*1</f>
        <v>4</v>
      </c>
      <c r="AC53" s="47">
        <f>COUNTIF($D$2:$D53,AC$1)*1</f>
        <v>4</v>
      </c>
    </row>
    <row r="54" spans="1:29">
      <c r="A54" s="48" t="s">
        <v>84</v>
      </c>
      <c r="B54" s="45">
        <v>53</v>
      </c>
      <c r="C54" s="48"/>
      <c r="H54" s="45">
        <f t="shared" si="0"/>
        <v>0</v>
      </c>
      <c r="J54" s="46" t="str">
        <f t="shared" si="13"/>
        <v/>
      </c>
      <c r="K54" s="46" t="str">
        <f t="shared" si="10"/>
        <v/>
      </c>
      <c r="L54" s="46" t="str">
        <f t="shared" si="11"/>
        <v/>
      </c>
      <c r="M54" s="46" t="str">
        <f t="shared" si="8"/>
        <v/>
      </c>
      <c r="N54" s="46" t="str">
        <f t="shared" si="12"/>
        <v/>
      </c>
      <c r="O54" s="46" t="str">
        <f t="shared" si="9"/>
        <v/>
      </c>
      <c r="Q54" s="46">
        <f t="shared" si="14"/>
        <v>52</v>
      </c>
      <c r="R54" s="46">
        <f t="shared" si="15"/>
        <v>52</v>
      </c>
      <c r="S54" s="46">
        <f t="shared" si="16"/>
        <v>52</v>
      </c>
      <c r="T54" s="46">
        <f t="shared" si="17"/>
        <v>52</v>
      </c>
      <c r="U54" s="46">
        <f t="shared" si="18"/>
        <v>52</v>
      </c>
      <c r="V54" s="46">
        <f t="shared" si="19"/>
        <v>52</v>
      </c>
      <c r="X54" s="47">
        <f>COUNTIF($D$2:$D54,X$1)*1</f>
        <v>2</v>
      </c>
      <c r="Y54" s="47">
        <f>COUNTIF($D$2:$D54,Y$1)*1</f>
        <v>4</v>
      </c>
      <c r="Z54" s="47">
        <f>COUNTIF($D$2:$D54,Z$1)*1</f>
        <v>3</v>
      </c>
      <c r="AA54" s="47">
        <f>COUNTIF($D$2:$D54,AA$1)*1</f>
        <v>6</v>
      </c>
      <c r="AB54" s="47">
        <f>COUNTIF($D$2:$D54,AB$1)*1</f>
        <v>4</v>
      </c>
      <c r="AC54" s="47">
        <f>COUNTIF($D$2:$D54,AC$1)*1</f>
        <v>4</v>
      </c>
    </row>
    <row r="55" spans="1:29">
      <c r="A55" s="45" t="s">
        <v>85</v>
      </c>
      <c r="B55" s="45">
        <v>54</v>
      </c>
      <c r="C55" s="48"/>
      <c r="H55" s="45">
        <f t="shared" si="0"/>
        <v>2</v>
      </c>
      <c r="J55" s="46" t="str">
        <f t="shared" si="13"/>
        <v/>
      </c>
      <c r="K55" s="46" t="str">
        <f t="shared" si="10"/>
        <v/>
      </c>
      <c r="L55" s="46" t="str">
        <f t="shared" si="11"/>
        <v>x</v>
      </c>
      <c r="M55" s="46" t="str">
        <f t="shared" si="8"/>
        <v/>
      </c>
      <c r="N55" s="46" t="str">
        <f t="shared" si="12"/>
        <v/>
      </c>
      <c r="O55" s="46" t="str">
        <f t="shared" si="9"/>
        <v>x</v>
      </c>
      <c r="Q55" s="46">
        <f t="shared" si="14"/>
        <v>53</v>
      </c>
      <c r="R55" s="46">
        <f t="shared" si="15"/>
        <v>53</v>
      </c>
      <c r="S55" s="46">
        <f t="shared" si="16"/>
        <v>53</v>
      </c>
      <c r="T55" s="46">
        <f t="shared" si="17"/>
        <v>53</v>
      </c>
      <c r="U55" s="46">
        <f t="shared" si="18"/>
        <v>53</v>
      </c>
      <c r="V55" s="46">
        <f t="shared" si="19"/>
        <v>53</v>
      </c>
      <c r="X55" s="47">
        <f>COUNTIF($D$2:$D55,X$1)*1</f>
        <v>2</v>
      </c>
      <c r="Y55" s="47">
        <f>COUNTIF($D$2:$D55,Y$1)*1</f>
        <v>4</v>
      </c>
      <c r="Z55" s="47">
        <f>COUNTIF($D$2:$D55,Z$1)*1</f>
        <v>3</v>
      </c>
      <c r="AA55" s="47">
        <f>COUNTIF($D$2:$D55,AA$1)*1</f>
        <v>6</v>
      </c>
      <c r="AB55" s="47">
        <f>COUNTIF($D$2:$D55,AB$1)*1</f>
        <v>4</v>
      </c>
      <c r="AC55" s="47">
        <f>COUNTIF($D$2:$D55,AC$1)*1</f>
        <v>4</v>
      </c>
    </row>
    <row r="56" spans="1:29">
      <c r="A56" s="48" t="s">
        <v>86</v>
      </c>
      <c r="B56" s="45">
        <v>55</v>
      </c>
      <c r="C56" s="48"/>
      <c r="H56" s="45">
        <f t="shared" si="0"/>
        <v>1</v>
      </c>
      <c r="J56" s="46" t="str">
        <f t="shared" si="13"/>
        <v/>
      </c>
      <c r="K56" s="46" t="str">
        <f t="shared" si="10"/>
        <v/>
      </c>
      <c r="L56" s="46" t="str">
        <f t="shared" si="11"/>
        <v/>
      </c>
      <c r="M56" s="46" t="str">
        <f t="shared" si="8"/>
        <v>x</v>
      </c>
      <c r="N56" s="46" t="str">
        <f t="shared" si="12"/>
        <v/>
      </c>
      <c r="O56" s="46" t="str">
        <f t="shared" si="9"/>
        <v/>
      </c>
      <c r="Q56" s="46">
        <f t="shared" si="14"/>
        <v>54</v>
      </c>
      <c r="R56" s="46">
        <f t="shared" si="15"/>
        <v>54</v>
      </c>
      <c r="S56" s="46">
        <f t="shared" si="16"/>
        <v>54</v>
      </c>
      <c r="T56" s="46">
        <f t="shared" si="17"/>
        <v>54</v>
      </c>
      <c r="U56" s="46">
        <f t="shared" si="18"/>
        <v>54</v>
      </c>
      <c r="V56" s="46">
        <f t="shared" si="19"/>
        <v>54</v>
      </c>
      <c r="X56" s="47">
        <f>COUNTIF($D$2:$D56,X$1)*1</f>
        <v>2</v>
      </c>
      <c r="Y56" s="47">
        <f>COUNTIF($D$2:$D56,Y$1)*1</f>
        <v>4</v>
      </c>
      <c r="Z56" s="47">
        <f>COUNTIF($D$2:$D56,Z$1)*1</f>
        <v>3</v>
      </c>
      <c r="AA56" s="47">
        <f>COUNTIF($D$2:$D56,AA$1)*1</f>
        <v>6</v>
      </c>
      <c r="AB56" s="47">
        <f>COUNTIF($D$2:$D56,AB$1)*1</f>
        <v>4</v>
      </c>
      <c r="AC56" s="47">
        <f>COUNTIF($D$2:$D56,AC$1)*1</f>
        <v>4</v>
      </c>
    </row>
    <row r="57" spans="1:29">
      <c r="A57" s="45" t="s">
        <v>87</v>
      </c>
      <c r="B57" s="45">
        <v>56</v>
      </c>
      <c r="C57" s="48"/>
      <c r="H57" s="45">
        <f t="shared" si="0"/>
        <v>0</v>
      </c>
      <c r="J57" s="46" t="str">
        <f t="shared" si="13"/>
        <v/>
      </c>
      <c r="K57" s="46" t="str">
        <f t="shared" si="10"/>
        <v/>
      </c>
      <c r="L57" s="46" t="str">
        <f t="shared" si="11"/>
        <v/>
      </c>
      <c r="M57" s="46" t="str">
        <f t="shared" si="8"/>
        <v/>
      </c>
      <c r="N57" s="46" t="str">
        <f t="shared" si="12"/>
        <v/>
      </c>
      <c r="O57" s="46" t="str">
        <f t="shared" si="9"/>
        <v/>
      </c>
      <c r="Q57" s="46">
        <f t="shared" si="14"/>
        <v>55</v>
      </c>
      <c r="R57" s="46">
        <f t="shared" si="15"/>
        <v>55</v>
      </c>
      <c r="S57" s="46">
        <f t="shared" si="16"/>
        <v>55</v>
      </c>
      <c r="T57" s="46">
        <f t="shared" si="17"/>
        <v>55</v>
      </c>
      <c r="U57" s="46">
        <f t="shared" si="18"/>
        <v>55</v>
      </c>
      <c r="V57" s="46">
        <f t="shared" si="19"/>
        <v>55</v>
      </c>
      <c r="X57" s="47">
        <f>COUNTIF($D$2:$D57,X$1)*1</f>
        <v>2</v>
      </c>
      <c r="Y57" s="47">
        <f>COUNTIF($D$2:$D57,Y$1)*1</f>
        <v>4</v>
      </c>
      <c r="Z57" s="47">
        <f>COUNTIF($D$2:$D57,Z$1)*1</f>
        <v>3</v>
      </c>
      <c r="AA57" s="47">
        <f>COUNTIF($D$2:$D57,AA$1)*1</f>
        <v>6</v>
      </c>
      <c r="AB57" s="47">
        <f>COUNTIF($D$2:$D57,AB$1)*1</f>
        <v>4</v>
      </c>
      <c r="AC57" s="47">
        <f>COUNTIF($D$2:$D57,AC$1)*1</f>
        <v>4</v>
      </c>
    </row>
    <row r="58" spans="1:29">
      <c r="A58" s="48" t="s">
        <v>88</v>
      </c>
      <c r="B58" s="45">
        <v>57</v>
      </c>
      <c r="C58" s="48"/>
      <c r="H58" s="45">
        <f t="shared" si="0"/>
        <v>1</v>
      </c>
      <c r="J58" s="46" t="str">
        <f t="shared" si="13"/>
        <v/>
      </c>
      <c r="K58" s="46" t="str">
        <f t="shared" si="10"/>
        <v>x</v>
      </c>
      <c r="L58" s="46" t="str">
        <f t="shared" si="11"/>
        <v/>
      </c>
      <c r="M58" s="46" t="str">
        <f t="shared" si="8"/>
        <v/>
      </c>
      <c r="N58" s="46" t="str">
        <f t="shared" si="12"/>
        <v/>
      </c>
      <c r="O58" s="46" t="str">
        <f t="shared" si="9"/>
        <v/>
      </c>
      <c r="Q58" s="46">
        <f t="shared" si="14"/>
        <v>56</v>
      </c>
      <c r="R58" s="46">
        <f t="shared" si="15"/>
        <v>56</v>
      </c>
      <c r="S58" s="46">
        <f t="shared" si="16"/>
        <v>56</v>
      </c>
      <c r="T58" s="46">
        <f t="shared" si="17"/>
        <v>56</v>
      </c>
      <c r="U58" s="46">
        <f t="shared" si="18"/>
        <v>56</v>
      </c>
      <c r="V58" s="46">
        <f t="shared" si="19"/>
        <v>56</v>
      </c>
      <c r="X58" s="47">
        <f>COUNTIF($D$2:$D58,X$1)*1</f>
        <v>2</v>
      </c>
      <c r="Y58" s="47">
        <f>COUNTIF($D$2:$D58,Y$1)*1</f>
        <v>4</v>
      </c>
      <c r="Z58" s="47">
        <f>COUNTIF($D$2:$D58,Z$1)*1</f>
        <v>3</v>
      </c>
      <c r="AA58" s="47">
        <f>COUNTIF($D$2:$D58,AA$1)*1</f>
        <v>6</v>
      </c>
      <c r="AB58" s="47">
        <f>COUNTIF($D$2:$D58,AB$1)*1</f>
        <v>4</v>
      </c>
      <c r="AC58" s="47">
        <f>COUNTIF($D$2:$D58,AC$1)*1</f>
        <v>4</v>
      </c>
    </row>
    <row r="59" spans="1:29">
      <c r="A59" s="45" t="s">
        <v>89</v>
      </c>
      <c r="B59" s="45">
        <v>58</v>
      </c>
      <c r="C59" s="48"/>
      <c r="H59" s="45">
        <f t="shared" si="0"/>
        <v>1</v>
      </c>
      <c r="J59" s="46" t="str">
        <f t="shared" si="13"/>
        <v/>
      </c>
      <c r="K59" s="46" t="str">
        <f t="shared" si="10"/>
        <v/>
      </c>
      <c r="L59" s="46" t="str">
        <f t="shared" si="11"/>
        <v/>
      </c>
      <c r="M59" s="46" t="str">
        <f t="shared" si="8"/>
        <v/>
      </c>
      <c r="N59" s="46" t="str">
        <f t="shared" si="12"/>
        <v>x</v>
      </c>
      <c r="O59" s="46" t="str">
        <f t="shared" si="9"/>
        <v/>
      </c>
      <c r="Q59" s="46">
        <f t="shared" si="14"/>
        <v>57</v>
      </c>
      <c r="R59" s="46">
        <f t="shared" si="15"/>
        <v>57</v>
      </c>
      <c r="S59" s="46">
        <f t="shared" si="16"/>
        <v>57</v>
      </c>
      <c r="T59" s="46">
        <f t="shared" si="17"/>
        <v>57</v>
      </c>
      <c r="U59" s="46">
        <f t="shared" si="18"/>
        <v>57</v>
      </c>
      <c r="V59" s="46">
        <f t="shared" si="19"/>
        <v>57</v>
      </c>
      <c r="X59" s="47">
        <f>COUNTIF($D$2:$D59,X$1)*1</f>
        <v>2</v>
      </c>
      <c r="Y59" s="47">
        <f>COUNTIF($D$2:$D59,Y$1)*1</f>
        <v>4</v>
      </c>
      <c r="Z59" s="47">
        <f>COUNTIF($D$2:$D59,Z$1)*1</f>
        <v>3</v>
      </c>
      <c r="AA59" s="47">
        <f>COUNTIF($D$2:$D59,AA$1)*1</f>
        <v>6</v>
      </c>
      <c r="AB59" s="47">
        <f>COUNTIF($D$2:$D59,AB$1)*1</f>
        <v>4</v>
      </c>
      <c r="AC59" s="47">
        <f>COUNTIF($D$2:$D59,AC$1)*1</f>
        <v>4</v>
      </c>
    </row>
    <row r="60" spans="1:29">
      <c r="A60" s="48" t="s">
        <v>90</v>
      </c>
      <c r="B60" s="45">
        <v>59</v>
      </c>
      <c r="C60" s="48"/>
      <c r="H60" s="45">
        <f t="shared" si="0"/>
        <v>2</v>
      </c>
      <c r="J60" s="46" t="str">
        <f t="shared" si="13"/>
        <v/>
      </c>
      <c r="K60" s="46" t="str">
        <f t="shared" si="10"/>
        <v/>
      </c>
      <c r="L60" s="46" t="str">
        <f t="shared" si="11"/>
        <v/>
      </c>
      <c r="M60" s="46" t="str">
        <f t="shared" si="8"/>
        <v>x</v>
      </c>
      <c r="N60" s="46" t="str">
        <f t="shared" si="12"/>
        <v/>
      </c>
      <c r="O60" s="46" t="str">
        <f t="shared" si="9"/>
        <v>x</v>
      </c>
      <c r="Q60" s="46">
        <f t="shared" si="14"/>
        <v>58</v>
      </c>
      <c r="R60" s="46">
        <f t="shared" si="15"/>
        <v>58</v>
      </c>
      <c r="S60" s="46">
        <f t="shared" si="16"/>
        <v>58</v>
      </c>
      <c r="T60" s="46">
        <f t="shared" si="17"/>
        <v>58</v>
      </c>
      <c r="U60" s="46">
        <f t="shared" si="18"/>
        <v>58</v>
      </c>
      <c r="V60" s="46">
        <f t="shared" si="19"/>
        <v>58</v>
      </c>
      <c r="X60" s="47">
        <f>COUNTIF($D$2:$D60,X$1)*1</f>
        <v>2</v>
      </c>
      <c r="Y60" s="47">
        <f>COUNTIF($D$2:$D60,Y$1)*1</f>
        <v>4</v>
      </c>
      <c r="Z60" s="47">
        <f>COUNTIF($D$2:$D60,Z$1)*1</f>
        <v>3</v>
      </c>
      <c r="AA60" s="47">
        <f>COUNTIF($D$2:$D60,AA$1)*1</f>
        <v>6</v>
      </c>
      <c r="AB60" s="47">
        <f>COUNTIF($D$2:$D60,AB$1)*1</f>
        <v>4</v>
      </c>
      <c r="AC60" s="47">
        <f>COUNTIF($D$2:$D60,AC$1)*1</f>
        <v>4</v>
      </c>
    </row>
    <row r="61" spans="1:29">
      <c r="A61" s="45" t="s">
        <v>91</v>
      </c>
      <c r="B61" s="45">
        <v>60</v>
      </c>
      <c r="C61" s="48"/>
      <c r="H61" s="45">
        <f t="shared" si="0"/>
        <v>0</v>
      </c>
      <c r="J61" s="46" t="str">
        <f t="shared" si="13"/>
        <v/>
      </c>
      <c r="K61" s="46" t="str">
        <f t="shared" si="10"/>
        <v/>
      </c>
      <c r="L61" s="46" t="str">
        <f t="shared" si="11"/>
        <v/>
      </c>
      <c r="M61" s="46" t="str">
        <f t="shared" si="8"/>
        <v/>
      </c>
      <c r="N61" s="46" t="str">
        <f t="shared" si="12"/>
        <v/>
      </c>
      <c r="O61" s="46" t="str">
        <f t="shared" si="9"/>
        <v/>
      </c>
      <c r="Q61" s="46">
        <f t="shared" si="14"/>
        <v>59</v>
      </c>
      <c r="R61" s="46">
        <f t="shared" si="15"/>
        <v>59</v>
      </c>
      <c r="S61" s="46">
        <f t="shared" si="16"/>
        <v>59</v>
      </c>
      <c r="T61" s="46">
        <f t="shared" si="17"/>
        <v>59</v>
      </c>
      <c r="U61" s="46">
        <f t="shared" si="18"/>
        <v>59</v>
      </c>
      <c r="V61" s="46">
        <f t="shared" si="19"/>
        <v>59</v>
      </c>
      <c r="X61" s="47">
        <f>COUNTIF($D$2:$D61,X$1)*1</f>
        <v>2</v>
      </c>
      <c r="Y61" s="47">
        <f>COUNTIF($D$2:$D61,Y$1)*1</f>
        <v>4</v>
      </c>
      <c r="Z61" s="47">
        <f>COUNTIF($D$2:$D61,Z$1)*1</f>
        <v>3</v>
      </c>
      <c r="AA61" s="47">
        <f>COUNTIF($D$2:$D61,AA$1)*1</f>
        <v>6</v>
      </c>
      <c r="AB61" s="47">
        <f>COUNTIF($D$2:$D61,AB$1)*1</f>
        <v>4</v>
      </c>
      <c r="AC61" s="47">
        <f>COUNTIF($D$2:$D61,AC$1)*1</f>
        <v>4</v>
      </c>
    </row>
    <row r="62" spans="1:29">
      <c r="A62" s="48" t="s">
        <v>92</v>
      </c>
      <c r="B62" s="45">
        <v>61</v>
      </c>
      <c r="C62" s="48"/>
      <c r="H62" s="45">
        <f t="shared" si="0"/>
        <v>2</v>
      </c>
      <c r="J62" s="46" t="str">
        <f t="shared" si="13"/>
        <v>x</v>
      </c>
      <c r="K62" s="46" t="str">
        <f t="shared" si="10"/>
        <v/>
      </c>
      <c r="L62" s="46" t="str">
        <f t="shared" si="11"/>
        <v>x</v>
      </c>
      <c r="M62" s="46" t="str">
        <f t="shared" si="8"/>
        <v/>
      </c>
      <c r="N62" s="46" t="str">
        <f t="shared" si="12"/>
        <v/>
      </c>
      <c r="O62" s="46" t="str">
        <f t="shared" si="9"/>
        <v/>
      </c>
      <c r="Q62" s="46">
        <f t="shared" si="14"/>
        <v>60</v>
      </c>
      <c r="R62" s="46">
        <f t="shared" si="15"/>
        <v>60</v>
      </c>
      <c r="S62" s="46">
        <f t="shared" si="16"/>
        <v>60</v>
      </c>
      <c r="T62" s="46">
        <f t="shared" si="17"/>
        <v>60</v>
      </c>
      <c r="U62" s="46">
        <f t="shared" si="18"/>
        <v>60</v>
      </c>
      <c r="V62" s="46">
        <f t="shared" si="19"/>
        <v>60</v>
      </c>
      <c r="X62" s="47">
        <f>COUNTIF($D$2:$D62,X$1)*1</f>
        <v>2</v>
      </c>
      <c r="Y62" s="47">
        <f>COUNTIF($D$2:$D62,Y$1)*1</f>
        <v>4</v>
      </c>
      <c r="Z62" s="47">
        <f>COUNTIF($D$2:$D62,Z$1)*1</f>
        <v>3</v>
      </c>
      <c r="AA62" s="47">
        <f>COUNTIF($D$2:$D62,AA$1)*1</f>
        <v>6</v>
      </c>
      <c r="AB62" s="47">
        <f>COUNTIF($D$2:$D62,AB$1)*1</f>
        <v>4</v>
      </c>
      <c r="AC62" s="47">
        <f>COUNTIF($D$2:$D62,AC$1)*1</f>
        <v>4</v>
      </c>
    </row>
    <row r="63" spans="1:29">
      <c r="A63" s="45" t="s">
        <v>93</v>
      </c>
      <c r="B63" s="45">
        <v>62</v>
      </c>
      <c r="C63" s="48"/>
      <c r="H63" s="45">
        <f t="shared" si="0"/>
        <v>0</v>
      </c>
      <c r="J63" s="46" t="str">
        <f t="shared" si="13"/>
        <v/>
      </c>
      <c r="K63" s="46" t="str">
        <f t="shared" si="10"/>
        <v/>
      </c>
      <c r="L63" s="46" t="str">
        <f t="shared" si="11"/>
        <v/>
      </c>
      <c r="M63" s="46" t="str">
        <f t="shared" si="8"/>
        <v/>
      </c>
      <c r="N63" s="46" t="str">
        <f t="shared" si="12"/>
        <v/>
      </c>
      <c r="O63" s="46" t="str">
        <f t="shared" si="9"/>
        <v/>
      </c>
      <c r="Q63" s="46">
        <f t="shared" si="14"/>
        <v>61</v>
      </c>
      <c r="R63" s="46">
        <f t="shared" si="15"/>
        <v>61</v>
      </c>
      <c r="S63" s="46">
        <f t="shared" si="16"/>
        <v>61</v>
      </c>
      <c r="T63" s="46">
        <f t="shared" si="17"/>
        <v>61</v>
      </c>
      <c r="U63" s="46">
        <f t="shared" si="18"/>
        <v>61</v>
      </c>
      <c r="V63" s="46">
        <f t="shared" si="19"/>
        <v>61</v>
      </c>
      <c r="X63" s="47">
        <f>COUNTIF($D$2:$D63,X$1)*1</f>
        <v>2</v>
      </c>
      <c r="Y63" s="47">
        <f>COUNTIF($D$2:$D63,Y$1)*1</f>
        <v>4</v>
      </c>
      <c r="Z63" s="47">
        <f>COUNTIF($D$2:$D63,Z$1)*1</f>
        <v>3</v>
      </c>
      <c r="AA63" s="47">
        <f>COUNTIF($D$2:$D63,AA$1)*1</f>
        <v>6</v>
      </c>
      <c r="AB63" s="47">
        <f>COUNTIF($D$2:$D63,AB$1)*1</f>
        <v>4</v>
      </c>
      <c r="AC63" s="47">
        <f>COUNTIF($D$2:$D63,AC$1)*1</f>
        <v>4</v>
      </c>
    </row>
    <row r="64" spans="1:29">
      <c r="A64" s="48" t="s">
        <v>94</v>
      </c>
      <c r="B64" s="45">
        <v>63</v>
      </c>
      <c r="C64" s="48"/>
      <c r="H64" s="45">
        <f t="shared" si="0"/>
        <v>1</v>
      </c>
      <c r="J64" s="46" t="str">
        <f t="shared" si="13"/>
        <v/>
      </c>
      <c r="K64" s="46" t="str">
        <f t="shared" si="10"/>
        <v/>
      </c>
      <c r="L64" s="46" t="str">
        <f t="shared" si="11"/>
        <v/>
      </c>
      <c r="M64" s="46" t="str">
        <f t="shared" si="8"/>
        <v>x</v>
      </c>
      <c r="N64" s="46" t="str">
        <f t="shared" si="12"/>
        <v/>
      </c>
      <c r="O64" s="46" t="str">
        <f t="shared" si="9"/>
        <v/>
      </c>
      <c r="Q64" s="46">
        <f t="shared" si="14"/>
        <v>62</v>
      </c>
      <c r="R64" s="46">
        <f t="shared" si="15"/>
        <v>62</v>
      </c>
      <c r="S64" s="46">
        <f t="shared" si="16"/>
        <v>62</v>
      </c>
      <c r="T64" s="46">
        <f t="shared" si="17"/>
        <v>62</v>
      </c>
      <c r="U64" s="46">
        <f t="shared" si="18"/>
        <v>62</v>
      </c>
      <c r="V64" s="46">
        <f t="shared" si="19"/>
        <v>62</v>
      </c>
      <c r="X64" s="47">
        <f>COUNTIF($D$2:$D64,X$1)*1</f>
        <v>2</v>
      </c>
      <c r="Y64" s="47">
        <f>COUNTIF($D$2:$D64,Y$1)*1</f>
        <v>4</v>
      </c>
      <c r="Z64" s="47">
        <f>COUNTIF($D$2:$D64,Z$1)*1</f>
        <v>3</v>
      </c>
      <c r="AA64" s="47">
        <f>COUNTIF($D$2:$D64,AA$1)*1</f>
        <v>6</v>
      </c>
      <c r="AB64" s="47">
        <f>COUNTIF($D$2:$D64,AB$1)*1</f>
        <v>4</v>
      </c>
      <c r="AC64" s="47">
        <f>COUNTIF($D$2:$D64,AC$1)*1</f>
        <v>4</v>
      </c>
    </row>
    <row r="65" spans="1:29">
      <c r="A65" s="45" t="s">
        <v>95</v>
      </c>
      <c r="B65" s="45">
        <v>64</v>
      </c>
      <c r="C65" s="48"/>
      <c r="H65" s="45">
        <f t="shared" si="0"/>
        <v>2</v>
      </c>
      <c r="J65" s="46" t="str">
        <f t="shared" si="13"/>
        <v/>
      </c>
      <c r="K65" s="46" t="str">
        <f t="shared" si="10"/>
        <v>x</v>
      </c>
      <c r="L65" s="46" t="str">
        <f t="shared" si="11"/>
        <v/>
      </c>
      <c r="M65" s="46" t="str">
        <f t="shared" si="8"/>
        <v/>
      </c>
      <c r="N65" s="46" t="str">
        <f t="shared" si="12"/>
        <v/>
      </c>
      <c r="O65" s="46" t="str">
        <f t="shared" si="9"/>
        <v>x</v>
      </c>
      <c r="Q65" s="46">
        <f t="shared" si="14"/>
        <v>63</v>
      </c>
      <c r="R65" s="46">
        <f t="shared" si="15"/>
        <v>63</v>
      </c>
      <c r="S65" s="46">
        <f t="shared" si="16"/>
        <v>63</v>
      </c>
      <c r="T65" s="46">
        <f t="shared" si="17"/>
        <v>63</v>
      </c>
      <c r="U65" s="46">
        <f t="shared" si="18"/>
        <v>63</v>
      </c>
      <c r="V65" s="46">
        <f t="shared" si="19"/>
        <v>63</v>
      </c>
      <c r="X65" s="47">
        <f>COUNTIF($D$2:$D65,X$1)*1</f>
        <v>2</v>
      </c>
      <c r="Y65" s="47">
        <f>COUNTIF($D$2:$D65,Y$1)*1</f>
        <v>4</v>
      </c>
      <c r="Z65" s="47">
        <f>COUNTIF($D$2:$D65,Z$1)*1</f>
        <v>3</v>
      </c>
      <c r="AA65" s="47">
        <f>COUNTIF($D$2:$D65,AA$1)*1</f>
        <v>6</v>
      </c>
      <c r="AB65" s="47">
        <f>COUNTIF($D$2:$D65,AB$1)*1</f>
        <v>4</v>
      </c>
      <c r="AC65" s="47">
        <f>COUNTIF($D$2:$D65,AC$1)*1</f>
        <v>4</v>
      </c>
    </row>
    <row r="66" spans="1:29">
      <c r="A66" s="48" t="s">
        <v>96</v>
      </c>
      <c r="B66" s="45">
        <v>65</v>
      </c>
      <c r="C66" s="48"/>
      <c r="H66" s="45">
        <f t="shared" si="0"/>
        <v>1</v>
      </c>
      <c r="J66" s="46" t="str">
        <f t="shared" si="13"/>
        <v/>
      </c>
      <c r="K66" s="46" t="str">
        <f t="shared" si="10"/>
        <v/>
      </c>
      <c r="L66" s="46" t="str">
        <f t="shared" si="11"/>
        <v/>
      </c>
      <c r="M66" s="46" t="str">
        <f t="shared" si="8"/>
        <v/>
      </c>
      <c r="N66" s="46" t="str">
        <f t="shared" si="12"/>
        <v>x</v>
      </c>
      <c r="O66" s="46" t="str">
        <f t="shared" si="9"/>
        <v/>
      </c>
      <c r="Q66" s="46">
        <f t="shared" si="14"/>
        <v>64</v>
      </c>
      <c r="R66" s="46">
        <f t="shared" si="15"/>
        <v>64</v>
      </c>
      <c r="S66" s="46">
        <f t="shared" si="16"/>
        <v>64</v>
      </c>
      <c r="T66" s="46">
        <f t="shared" si="17"/>
        <v>64</v>
      </c>
      <c r="U66" s="46">
        <f t="shared" si="18"/>
        <v>64</v>
      </c>
      <c r="V66" s="46">
        <f t="shared" si="19"/>
        <v>64</v>
      </c>
      <c r="X66" s="47">
        <f>COUNTIF($D$2:$D66,X$1)*1</f>
        <v>2</v>
      </c>
      <c r="Y66" s="47">
        <f>COUNTIF($D$2:$D66,Y$1)*1</f>
        <v>4</v>
      </c>
      <c r="Z66" s="47">
        <f>COUNTIF($D$2:$D66,Z$1)*1</f>
        <v>3</v>
      </c>
      <c r="AA66" s="47">
        <f>COUNTIF($D$2:$D66,AA$1)*1</f>
        <v>6</v>
      </c>
      <c r="AB66" s="47">
        <f>COUNTIF($D$2:$D66,AB$1)*1</f>
        <v>4</v>
      </c>
      <c r="AC66" s="47">
        <f>COUNTIF($D$2:$D66,AC$1)*1</f>
        <v>4</v>
      </c>
    </row>
    <row r="67" spans="1:29">
      <c r="A67" s="45" t="s">
        <v>97</v>
      </c>
      <c r="B67" s="45">
        <v>66</v>
      </c>
      <c r="C67" s="48"/>
      <c r="H67" s="45">
        <f t="shared" ref="H67" si="20">COUNTIF(J67:O67,"X")</f>
        <v>0</v>
      </c>
      <c r="J67" s="46" t="str">
        <f t="shared" si="13"/>
        <v/>
      </c>
      <c r="K67" s="46" t="str">
        <f t="shared" si="10"/>
        <v/>
      </c>
      <c r="L67" s="46" t="str">
        <f t="shared" si="11"/>
        <v/>
      </c>
      <c r="M67" s="46" t="str">
        <f t="shared" si="8"/>
        <v/>
      </c>
      <c r="N67" s="46" t="str">
        <f t="shared" si="12"/>
        <v/>
      </c>
      <c r="O67" s="46" t="str">
        <f t="shared" si="9"/>
        <v/>
      </c>
      <c r="Q67" s="46">
        <f t="shared" si="14"/>
        <v>65</v>
      </c>
      <c r="R67" s="46">
        <f t="shared" si="15"/>
        <v>65</v>
      </c>
      <c r="S67" s="46">
        <f t="shared" si="16"/>
        <v>65</v>
      </c>
      <c r="T67" s="46">
        <f t="shared" si="17"/>
        <v>65</v>
      </c>
      <c r="U67" s="46">
        <f t="shared" si="18"/>
        <v>65</v>
      </c>
      <c r="V67" s="46">
        <f t="shared" si="19"/>
        <v>65</v>
      </c>
      <c r="X67" s="47">
        <f>COUNTIF($D$2:$D67,X$1)*1</f>
        <v>2</v>
      </c>
      <c r="Y67" s="47">
        <f>COUNTIF($D$2:$D67,Y$1)*1</f>
        <v>4</v>
      </c>
      <c r="Z67" s="47">
        <f>COUNTIF($D$2:$D67,Z$1)*1</f>
        <v>3</v>
      </c>
      <c r="AA67" s="47">
        <f>COUNTIF($D$2:$D67,AA$1)*1</f>
        <v>6</v>
      </c>
      <c r="AB67" s="47">
        <f>COUNTIF($D$2:$D67,AB$1)*1</f>
        <v>4</v>
      </c>
      <c r="AC67" s="47">
        <f>COUNTIF($D$2:$D67,AC$1)*1</f>
        <v>4</v>
      </c>
    </row>
    <row r="68" spans="1:29">
      <c r="A68" s="48"/>
      <c r="C68" s="48"/>
    </row>
    <row r="69" spans="1:29">
      <c r="C69" s="48"/>
    </row>
    <row r="70" spans="1:29">
      <c r="B70" s="48"/>
      <c r="C70" s="48"/>
    </row>
    <row r="71" spans="1:29">
      <c r="A71" s="48"/>
      <c r="C71" s="48"/>
    </row>
    <row r="72" spans="1:29">
      <c r="C72" s="48"/>
    </row>
    <row r="73" spans="1:29">
      <c r="C73" s="48"/>
    </row>
    <row r="74" spans="1:29">
      <c r="A74" s="48"/>
      <c r="B74" s="48"/>
      <c r="C74" s="48"/>
    </row>
    <row r="75" spans="1:29">
      <c r="C75" s="48"/>
    </row>
    <row r="76" spans="1:29">
      <c r="C76" s="48"/>
    </row>
    <row r="77" spans="1:29">
      <c r="A77" s="48"/>
      <c r="C77" s="48"/>
    </row>
    <row r="78" spans="1:29">
      <c r="B78" s="48"/>
      <c r="C78" s="48"/>
    </row>
    <row r="79" spans="1:29">
      <c r="C79" s="48"/>
    </row>
    <row r="80" spans="1:29">
      <c r="A80" s="48"/>
      <c r="C80" s="48"/>
    </row>
    <row r="81" spans="1:30">
      <c r="C81" s="48"/>
    </row>
    <row r="82" spans="1:30">
      <c r="B82" s="48"/>
      <c r="C82" s="48"/>
    </row>
    <row r="83" spans="1:30">
      <c r="A83" s="48"/>
      <c r="C83" s="48"/>
    </row>
    <row r="84" spans="1:30">
      <c r="C84" s="48"/>
    </row>
    <row r="85" spans="1:30">
      <c r="C85" s="48"/>
    </row>
    <row r="86" spans="1:30">
      <c r="A86" s="48"/>
      <c r="B86" s="48"/>
      <c r="C86" s="48"/>
    </row>
    <row r="87" spans="1:30">
      <c r="C87" s="48"/>
    </row>
    <row r="88" spans="1:30">
      <c r="C88" s="48"/>
    </row>
    <row r="89" spans="1:30" s="81" customFormat="1">
      <c r="A89" s="80"/>
      <c r="B89" s="62"/>
      <c r="C89" s="80"/>
      <c r="D89" s="62"/>
      <c r="E89" s="94"/>
      <c r="F89" s="94"/>
      <c r="G89" s="79"/>
      <c r="H89" s="45"/>
      <c r="I89" s="79"/>
      <c r="P89" s="79"/>
      <c r="W89" s="79"/>
      <c r="AD89" s="79"/>
    </row>
    <row r="90" spans="1:30" s="81" customFormat="1">
      <c r="A90" s="62"/>
      <c r="B90" s="80"/>
      <c r="C90" s="62"/>
      <c r="D90" s="62"/>
      <c r="E90" s="94"/>
      <c r="F90" s="94"/>
      <c r="G90" s="79"/>
      <c r="H90" s="45"/>
      <c r="I90" s="79"/>
      <c r="P90" s="79"/>
      <c r="W90" s="79"/>
      <c r="AD90" s="79"/>
    </row>
    <row r="92" spans="1:30">
      <c r="A92" s="48"/>
    </row>
    <row r="94" spans="1:30">
      <c r="B94" s="48"/>
    </row>
    <row r="95" spans="1:30">
      <c r="A95" s="48"/>
    </row>
    <row r="98" spans="1:2">
      <c r="A98" s="48"/>
      <c r="B98" s="48"/>
    </row>
    <row r="101" spans="1:2">
      <c r="A101" s="48"/>
    </row>
    <row r="102" spans="1:2">
      <c r="B102" s="48"/>
    </row>
    <row r="104" spans="1:2">
      <c r="A104" s="48"/>
    </row>
    <row r="106" spans="1:2">
      <c r="B106" s="48"/>
    </row>
    <row r="107" spans="1:2">
      <c r="A107" s="48"/>
    </row>
    <row r="110" spans="1:2">
      <c r="A110" s="48"/>
      <c r="B110" s="48"/>
    </row>
    <row r="113" spans="1:2">
      <c r="A113" s="48"/>
    </row>
    <row r="114" spans="1:2">
      <c r="B114" s="48"/>
    </row>
    <row r="116" spans="1:2">
      <c r="A116" s="48"/>
    </row>
    <row r="118" spans="1:2">
      <c r="B118" s="48"/>
    </row>
    <row r="119" spans="1:2">
      <c r="A119" s="48"/>
    </row>
    <row r="122" spans="1:2">
      <c r="A122" s="48"/>
      <c r="B122" s="48"/>
    </row>
    <row r="125" spans="1:2">
      <c r="A125" s="48"/>
    </row>
    <row r="126" spans="1:2">
      <c r="B126" s="48"/>
    </row>
    <row r="128" spans="1:2">
      <c r="A128" s="48"/>
    </row>
    <row r="130" spans="1:2">
      <c r="B130" s="48"/>
    </row>
    <row r="131" spans="1:2">
      <c r="A131" s="48"/>
    </row>
    <row r="134" spans="1:2">
      <c r="A134" s="48"/>
      <c r="B134" s="48"/>
    </row>
    <row r="137" spans="1:2">
      <c r="A137" s="48"/>
    </row>
    <row r="138" spans="1:2">
      <c r="B138" s="48"/>
    </row>
    <row r="140" spans="1:2">
      <c r="A140" s="48"/>
    </row>
    <row r="142" spans="1:2">
      <c r="B142" s="48"/>
    </row>
    <row r="143" spans="1:2">
      <c r="A143" s="48"/>
    </row>
    <row r="146" spans="1:2">
      <c r="A146" s="48"/>
      <c r="B146" s="48"/>
    </row>
    <row r="149" spans="1:2">
      <c r="A149" s="48"/>
    </row>
    <row r="150" spans="1:2">
      <c r="B150" s="48"/>
    </row>
    <row r="152" spans="1:2">
      <c r="A152" s="48"/>
    </row>
    <row r="154" spans="1:2">
      <c r="B154" s="48"/>
    </row>
    <row r="155" spans="1:2">
      <c r="A155" s="48"/>
    </row>
    <row r="158" spans="1:2">
      <c r="A158" s="48"/>
      <c r="B158" s="48"/>
    </row>
    <row r="161" spans="1:2">
      <c r="A161" s="48"/>
    </row>
    <row r="162" spans="1:2">
      <c r="B162" s="48"/>
    </row>
    <row r="164" spans="1:2">
      <c r="A164" s="48"/>
    </row>
    <row r="166" spans="1:2">
      <c r="B166" s="48"/>
    </row>
    <row r="167" spans="1:2">
      <c r="A167" s="48"/>
    </row>
    <row r="170" spans="1:2">
      <c r="A170" s="48"/>
      <c r="B170" s="48"/>
    </row>
    <row r="173" spans="1:2">
      <c r="A173" s="48"/>
    </row>
    <row r="174" spans="1:2">
      <c r="B174" s="48"/>
    </row>
  </sheetData>
  <phoneticPr fontId="1" type="noConversion"/>
  <conditionalFormatting sqref="A2:B177">
    <cfRule type="expression" dxfId="11" priority="16" stopIfTrue="1">
      <formula>AND(A2="x")</formula>
    </cfRule>
  </conditionalFormatting>
  <conditionalFormatting sqref="Q2:V2">
    <cfRule type="expression" dxfId="10" priority="15" stopIfTrue="1">
      <formula>AND(Q2="x")</formula>
    </cfRule>
  </conditionalFormatting>
  <conditionalFormatting sqref="X1:AC1 Q1:V2">
    <cfRule type="cellIs" dxfId="9" priority="14" stopIfTrue="1" operator="equal">
      <formula>0</formula>
    </cfRule>
  </conditionalFormatting>
  <conditionalFormatting sqref="Q3:V67">
    <cfRule type="expression" dxfId="8" priority="13" stopIfTrue="1">
      <formula>AND(Q3="x")</formula>
    </cfRule>
  </conditionalFormatting>
  <conditionalFormatting sqref="Q3:V67">
    <cfRule type="cellIs" dxfId="7" priority="12" stopIfTrue="1" operator="equal">
      <formula>0</formula>
    </cfRule>
  </conditionalFormatting>
  <conditionalFormatting sqref="J1:O1">
    <cfRule type="cellIs" dxfId="6" priority="11" stopIfTrue="1" operator="equal">
      <formula>0</formula>
    </cfRule>
  </conditionalFormatting>
  <conditionalFormatting sqref="J1:O1">
    <cfRule type="cellIs" dxfId="5" priority="9" stopIfTrue="1" operator="equal">
      <formula>0</formula>
    </cfRule>
  </conditionalFormatting>
  <conditionalFormatting sqref="X1:AC1">
    <cfRule type="cellIs" dxfId="4" priority="3" stopIfTrue="1" operator="equal">
      <formula>0</formula>
    </cfRule>
  </conditionalFormatting>
  <conditionalFormatting sqref="Q1:V1">
    <cfRule type="cellIs" dxfId="3" priority="6" stopIfTrue="1" operator="equal">
      <formula>0</formula>
    </cfRule>
  </conditionalFormatting>
  <conditionalFormatting sqref="Q1:V1">
    <cfRule type="cellIs" dxfId="2" priority="5" stopIfTrue="1" operator="equal">
      <formula>0</formula>
    </cfRule>
  </conditionalFormatting>
  <conditionalFormatting sqref="X1:AC1">
    <cfRule type="cellIs" dxfId="1" priority="4" stopIfTrue="1" operator="equal">
      <formula>0</formula>
    </cfRule>
  </conditionalFormatting>
  <conditionalFormatting sqref="H1:H1048576">
    <cfRule type="expression" dxfId="0" priority="2" stopIfTrue="1">
      <formula>AND(H1="x")</formula>
    </cfRule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  <headerFooter alignWithMargins="0"/>
  <ignoredErrors>
    <ignoredError sqref="M9:M14 M48:M67 M30:M47 M15:M29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2.75"/>
  <sheetData>
    <row r="1" spans="1:1">
      <c r="A1" s="90" t="s">
        <v>364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25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2" sqref="H12"/>
    </sheetView>
  </sheetViews>
  <sheetFormatPr defaultRowHeight="12.75"/>
  <cols>
    <col min="1" max="1" width="8.85546875" style="95"/>
    <col min="2" max="7" width="8.85546875" style="45"/>
  </cols>
  <sheetData>
    <row r="1" spans="1:7" s="5" customFormat="1">
      <c r="A1" s="95" t="s">
        <v>390</v>
      </c>
      <c r="B1" s="95" t="s">
        <v>59</v>
      </c>
      <c r="C1" s="95" t="s">
        <v>391</v>
      </c>
      <c r="D1" s="95" t="s">
        <v>392</v>
      </c>
      <c r="E1" s="95" t="s">
        <v>393</v>
      </c>
      <c r="F1" s="95" t="s">
        <v>394</v>
      </c>
      <c r="G1" s="95" t="s">
        <v>395</v>
      </c>
    </row>
    <row r="2" spans="1:7">
      <c r="A2" s="95">
        <v>17</v>
      </c>
      <c r="B2" s="45">
        <v>2</v>
      </c>
      <c r="C2" s="45">
        <v>3</v>
      </c>
      <c r="D2" s="45">
        <v>3</v>
      </c>
      <c r="E2" s="45">
        <v>5</v>
      </c>
      <c r="F2" s="45">
        <v>3</v>
      </c>
      <c r="G2" s="45">
        <v>4</v>
      </c>
    </row>
    <row r="3" spans="1:7">
      <c r="A3" s="95">
        <v>18</v>
      </c>
      <c r="B3" s="45">
        <v>2</v>
      </c>
      <c r="C3" s="45">
        <v>3</v>
      </c>
      <c r="D3" s="45">
        <v>3</v>
      </c>
      <c r="E3" s="45">
        <v>5</v>
      </c>
      <c r="F3" s="45">
        <v>3</v>
      </c>
      <c r="G3" s="45">
        <v>4</v>
      </c>
    </row>
    <row r="4" spans="1:7">
      <c r="A4" s="95">
        <v>19</v>
      </c>
      <c r="B4" s="45">
        <v>2</v>
      </c>
      <c r="C4" s="45">
        <v>3</v>
      </c>
      <c r="D4" s="45">
        <v>3</v>
      </c>
      <c r="E4" s="45">
        <v>5</v>
      </c>
      <c r="F4" s="45">
        <v>3</v>
      </c>
      <c r="G4" s="45">
        <v>4</v>
      </c>
    </row>
    <row r="5" spans="1:7">
      <c r="A5" s="95">
        <v>20</v>
      </c>
      <c r="B5" s="45">
        <v>2</v>
      </c>
      <c r="C5" s="45">
        <v>3</v>
      </c>
      <c r="D5" s="45">
        <v>3</v>
      </c>
      <c r="E5" s="45">
        <v>5</v>
      </c>
      <c r="F5" s="45">
        <v>3</v>
      </c>
      <c r="G5" s="45">
        <v>4</v>
      </c>
    </row>
    <row r="6" spans="1:7">
      <c r="A6" s="95">
        <v>21</v>
      </c>
      <c r="B6" s="45">
        <v>2</v>
      </c>
      <c r="C6" s="45">
        <v>3</v>
      </c>
      <c r="D6" s="45">
        <v>3</v>
      </c>
      <c r="E6" s="45">
        <v>4</v>
      </c>
      <c r="F6" s="45">
        <v>3</v>
      </c>
      <c r="G6" s="45">
        <v>4</v>
      </c>
    </row>
    <row r="7" spans="1:7">
      <c r="A7" s="95">
        <v>22</v>
      </c>
      <c r="B7" s="45">
        <v>2</v>
      </c>
      <c r="C7" s="45">
        <v>3</v>
      </c>
      <c r="D7" s="45">
        <v>3</v>
      </c>
      <c r="E7" s="45">
        <v>4</v>
      </c>
      <c r="F7" s="45">
        <v>3</v>
      </c>
      <c r="G7" s="45">
        <v>3</v>
      </c>
    </row>
    <row r="8" spans="1:7">
      <c r="A8" s="95">
        <v>23</v>
      </c>
      <c r="B8" s="45">
        <v>2</v>
      </c>
      <c r="C8" s="45">
        <v>3</v>
      </c>
      <c r="D8" s="45">
        <v>3</v>
      </c>
      <c r="E8" s="45">
        <v>4</v>
      </c>
      <c r="F8" s="45">
        <v>3</v>
      </c>
      <c r="G8" s="45">
        <v>3</v>
      </c>
    </row>
    <row r="9" spans="1:7">
      <c r="A9" s="95">
        <v>24</v>
      </c>
      <c r="B9" s="45">
        <v>2</v>
      </c>
      <c r="C9" s="45">
        <v>2</v>
      </c>
      <c r="D9" s="45">
        <v>2</v>
      </c>
      <c r="E9" s="45">
        <v>4</v>
      </c>
      <c r="F9" s="45">
        <v>2</v>
      </c>
      <c r="G9" s="45">
        <v>3</v>
      </c>
    </row>
    <row r="10" spans="1:7">
      <c r="A10" s="95">
        <v>25</v>
      </c>
      <c r="B10" s="45">
        <v>2</v>
      </c>
      <c r="C10" s="45">
        <v>2</v>
      </c>
      <c r="D10" s="45">
        <v>2</v>
      </c>
      <c r="E10" s="45">
        <v>3</v>
      </c>
      <c r="F10" s="45">
        <v>2</v>
      </c>
      <c r="G10" s="45">
        <v>3</v>
      </c>
    </row>
    <row r="11" spans="1:7">
      <c r="A11" s="95">
        <v>26</v>
      </c>
      <c r="B11" s="45">
        <v>2</v>
      </c>
      <c r="C11" s="45">
        <v>2</v>
      </c>
      <c r="D11" s="45">
        <v>2</v>
      </c>
      <c r="E11" s="45">
        <v>3</v>
      </c>
      <c r="F11" s="45">
        <v>2</v>
      </c>
      <c r="G11" s="45">
        <v>3</v>
      </c>
    </row>
    <row r="12" spans="1:7">
      <c r="A12" s="95">
        <v>27</v>
      </c>
      <c r="B12" s="45">
        <v>2</v>
      </c>
      <c r="C12" s="45">
        <v>2</v>
      </c>
      <c r="D12" s="45">
        <v>2</v>
      </c>
      <c r="E12" s="45">
        <v>3</v>
      </c>
      <c r="F12" s="45">
        <v>2</v>
      </c>
      <c r="G12" s="45">
        <v>2</v>
      </c>
    </row>
    <row r="13" spans="1:7">
      <c r="A13" s="95">
        <v>28</v>
      </c>
      <c r="B13" s="45">
        <v>1</v>
      </c>
      <c r="C13" s="45">
        <v>2</v>
      </c>
      <c r="D13" s="45">
        <v>2</v>
      </c>
      <c r="E13" s="45">
        <v>3</v>
      </c>
      <c r="F13" s="45">
        <v>2</v>
      </c>
      <c r="G13" s="45">
        <v>2</v>
      </c>
    </row>
    <row r="14" spans="1:7">
      <c r="A14" s="95">
        <v>29</v>
      </c>
      <c r="B14" s="45">
        <v>1</v>
      </c>
      <c r="C14" s="45">
        <v>2</v>
      </c>
      <c r="D14" s="45">
        <v>2</v>
      </c>
      <c r="E14" s="45">
        <v>2</v>
      </c>
      <c r="F14" s="45">
        <v>2</v>
      </c>
      <c r="G14" s="45">
        <v>2</v>
      </c>
    </row>
    <row r="15" spans="1:7">
      <c r="A15" s="95">
        <v>30</v>
      </c>
      <c r="B15" s="45">
        <v>1</v>
      </c>
      <c r="C15" s="45">
        <v>2</v>
      </c>
      <c r="D15" s="45">
        <v>2</v>
      </c>
      <c r="E15" s="45">
        <v>2</v>
      </c>
      <c r="F15" s="45">
        <v>2</v>
      </c>
      <c r="G15" s="45">
        <v>2</v>
      </c>
    </row>
    <row r="16" spans="1:7">
      <c r="A16" s="95">
        <v>31</v>
      </c>
      <c r="B16" s="45">
        <v>1</v>
      </c>
      <c r="C16" s="114">
        <v>1</v>
      </c>
      <c r="D16" s="45">
        <v>1</v>
      </c>
      <c r="E16" s="45">
        <v>2</v>
      </c>
      <c r="F16" s="45">
        <v>1</v>
      </c>
      <c r="G16" s="45">
        <v>2</v>
      </c>
    </row>
    <row r="17" spans="1:7">
      <c r="A17" s="95">
        <v>32</v>
      </c>
      <c r="B17" s="45">
        <v>1</v>
      </c>
      <c r="C17" s="114">
        <v>1</v>
      </c>
      <c r="D17" s="45">
        <v>1</v>
      </c>
      <c r="E17" s="45">
        <v>2</v>
      </c>
      <c r="F17" s="45">
        <v>1</v>
      </c>
      <c r="G17" s="45">
        <v>1</v>
      </c>
    </row>
    <row r="18" spans="1:7">
      <c r="A18" s="95">
        <v>33</v>
      </c>
      <c r="B18" s="45">
        <v>1</v>
      </c>
      <c r="C18" s="114">
        <v>1</v>
      </c>
      <c r="D18" s="45">
        <v>1</v>
      </c>
      <c r="E18" s="45">
        <v>1</v>
      </c>
      <c r="F18" s="45">
        <v>1</v>
      </c>
      <c r="G18" s="45">
        <v>1</v>
      </c>
    </row>
    <row r="19" spans="1:7">
      <c r="A19" s="95">
        <v>34</v>
      </c>
      <c r="B19" s="45">
        <v>1</v>
      </c>
      <c r="C19" s="114">
        <v>1</v>
      </c>
      <c r="D19" s="45">
        <v>1</v>
      </c>
      <c r="E19" s="45">
        <v>1</v>
      </c>
      <c r="F19" s="45">
        <v>1</v>
      </c>
      <c r="G19" s="45">
        <v>1</v>
      </c>
    </row>
    <row r="20" spans="1:7">
      <c r="A20" s="95">
        <v>35</v>
      </c>
      <c r="B20" s="45">
        <v>1</v>
      </c>
      <c r="C20" s="114">
        <v>1</v>
      </c>
      <c r="D20" s="45">
        <v>1</v>
      </c>
      <c r="E20" s="45">
        <v>1</v>
      </c>
      <c r="F20" s="45">
        <v>1</v>
      </c>
      <c r="G20" s="45">
        <v>1</v>
      </c>
    </row>
    <row r="21" spans="1:7">
      <c r="A21" s="95">
        <v>36</v>
      </c>
      <c r="B21" s="45">
        <v>1</v>
      </c>
      <c r="C21" s="114">
        <v>1</v>
      </c>
      <c r="D21" s="114">
        <v>1</v>
      </c>
      <c r="E21" s="45">
        <v>1</v>
      </c>
      <c r="F21" s="45">
        <v>1</v>
      </c>
      <c r="G21" s="45">
        <v>1</v>
      </c>
    </row>
    <row r="22" spans="1:7">
      <c r="A22" s="95">
        <v>37</v>
      </c>
      <c r="B22" s="45">
        <v>1</v>
      </c>
      <c r="C22" s="114">
        <v>1</v>
      </c>
      <c r="D22" s="114">
        <v>1</v>
      </c>
      <c r="E22" s="115">
        <v>5</v>
      </c>
      <c r="F22" s="45">
        <v>1</v>
      </c>
      <c r="G22" s="115">
        <v>5</v>
      </c>
    </row>
    <row r="23" spans="1:7">
      <c r="A23" s="95">
        <v>38</v>
      </c>
      <c r="B23" s="45">
        <v>1</v>
      </c>
      <c r="C23" s="115">
        <v>5</v>
      </c>
      <c r="D23" s="115">
        <v>5</v>
      </c>
      <c r="E23" s="115">
        <v>5</v>
      </c>
      <c r="F23" s="115">
        <v>5</v>
      </c>
      <c r="G23" s="115">
        <v>5</v>
      </c>
    </row>
    <row r="24" spans="1:7">
      <c r="A24" s="95">
        <v>39</v>
      </c>
      <c r="B24" s="115">
        <v>5</v>
      </c>
      <c r="C24" s="115">
        <v>5</v>
      </c>
      <c r="D24" s="115">
        <v>5</v>
      </c>
      <c r="E24" s="115">
        <v>5</v>
      </c>
      <c r="F24" s="115">
        <v>5</v>
      </c>
      <c r="G24" s="115">
        <v>5</v>
      </c>
    </row>
    <row r="25" spans="1:7">
      <c r="A25" s="95">
        <v>40</v>
      </c>
      <c r="B25" s="115">
        <v>5</v>
      </c>
      <c r="C25" s="115">
        <v>5</v>
      </c>
      <c r="D25" s="115">
        <v>5</v>
      </c>
      <c r="E25" s="115">
        <v>5</v>
      </c>
      <c r="F25" s="115">
        <v>5</v>
      </c>
      <c r="G25" s="115">
        <v>5</v>
      </c>
    </row>
  </sheetData>
  <conditionalFormatting sqref="B2:G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180"/>
  <sheetViews>
    <sheetView zoomScale="4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L100" sqref="AL100"/>
    </sheetView>
  </sheetViews>
  <sheetFormatPr defaultRowHeight="12" customHeight="1"/>
  <cols>
    <col min="4" max="4" width="10.85546875" customWidth="1"/>
    <col min="5" max="5" width="4.7109375" style="1" customWidth="1"/>
    <col min="6" max="7" width="4.7109375" style="1" hidden="1" customWidth="1"/>
    <col min="8" max="8" width="4.7109375" style="1" customWidth="1"/>
    <col min="9" max="10" width="4.7109375" style="1" hidden="1" customWidth="1"/>
    <col min="11" max="11" width="4.7109375" style="1" customWidth="1"/>
    <col min="12" max="13" width="4.7109375" style="1" hidden="1" customWidth="1"/>
    <col min="14" max="14" width="4.7109375" style="1" customWidth="1"/>
    <col min="15" max="16" width="4.7109375" style="1" hidden="1" customWidth="1"/>
    <col min="17" max="17" width="4.7109375" style="1" customWidth="1"/>
    <col min="18" max="19" width="4.7109375" style="1" hidden="1" customWidth="1"/>
    <col min="20" max="20" width="4.7109375" style="1" customWidth="1"/>
    <col min="21" max="22" width="4.7109375" style="1" hidden="1" customWidth="1"/>
    <col min="23" max="23" width="4.7109375" customWidth="1"/>
    <col min="24" max="24" width="4.7109375" style="1" customWidth="1"/>
    <col min="25" max="25" width="4.7109375" customWidth="1"/>
    <col min="26" max="26" width="4.7109375" style="38" customWidth="1"/>
    <col min="27" max="27" width="5" style="36" customWidth="1"/>
    <col min="28" max="32" width="4.7109375" customWidth="1"/>
    <col min="33" max="33" width="4.7109375" style="41" customWidth="1"/>
    <col min="34" max="34" width="4.7109375" style="21" customWidth="1"/>
    <col min="35" max="35" width="4.7109375" style="38" customWidth="1"/>
    <col min="36" max="36" width="4.7109375" customWidth="1"/>
    <col min="38" max="38" width="10.7109375" style="1" bestFit="1" customWidth="1"/>
    <col min="39" max="40" width="7.28515625" style="1" customWidth="1"/>
    <col min="41" max="41" width="7.28515625" style="1" bestFit="1" customWidth="1"/>
    <col min="42" max="42" width="7.28515625" style="1" customWidth="1"/>
    <col min="43" max="47" width="9.28515625" style="1" customWidth="1"/>
    <col min="48" max="48" width="9.85546875" style="1" customWidth="1"/>
    <col min="49" max="49" width="11.140625" style="1" customWidth="1"/>
    <col min="50" max="50" width="14.140625" style="1" customWidth="1"/>
  </cols>
  <sheetData>
    <row r="1" spans="1:50" ht="12" customHeight="1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50" ht="12" customHeight="1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50" ht="12" customHeight="1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  <c r="AB3" s="1" t="s">
        <v>3</v>
      </c>
      <c r="AC3" s="1" t="s">
        <v>4</v>
      </c>
      <c r="AD3" s="1" t="s">
        <v>5</v>
      </c>
      <c r="AE3" s="1" t="s">
        <v>6</v>
      </c>
      <c r="AF3" s="1" t="s">
        <v>7</v>
      </c>
      <c r="AG3" s="42" t="s">
        <v>8</v>
      </c>
      <c r="AH3" s="22"/>
      <c r="AI3" s="40"/>
      <c r="AJ3" s="1"/>
      <c r="AK3" s="1"/>
    </row>
    <row r="4" spans="1:50" ht="12" customHeight="1" thickBot="1">
      <c r="A4" t="s">
        <v>14</v>
      </c>
      <c r="B4">
        <f t="shared" ref="B4:B35" si="0">B3+0.25</f>
        <v>1</v>
      </c>
      <c r="E4" s="2"/>
      <c r="H4" s="2"/>
      <c r="K4" s="2" t="s">
        <v>15</v>
      </c>
      <c r="N4" s="2"/>
      <c r="Q4" s="2"/>
      <c r="X4" s="1">
        <f t="shared" ref="X4:X35" si="1">COUNTIF(E4:Q4,"x")</f>
        <v>1</v>
      </c>
      <c r="AA4" s="36">
        <v>0.25</v>
      </c>
      <c r="AL4" s="1" t="s">
        <v>64</v>
      </c>
      <c r="AM4" s="6" t="s">
        <v>63</v>
      </c>
      <c r="AN4" s="6" t="s">
        <v>73</v>
      </c>
      <c r="AO4" s="6" t="s">
        <v>9</v>
      </c>
      <c r="AP4" s="6" t="s">
        <v>67</v>
      </c>
      <c r="AQ4" s="7" t="s">
        <v>68</v>
      </c>
      <c r="AR4" s="23" t="s">
        <v>69</v>
      </c>
      <c r="AS4" s="24" t="s">
        <v>70</v>
      </c>
      <c r="AT4" s="7" t="s">
        <v>71</v>
      </c>
      <c r="AU4" s="32" t="s">
        <v>72</v>
      </c>
      <c r="AV4" s="24" t="s">
        <v>65</v>
      </c>
      <c r="AW4" s="6" t="s">
        <v>61</v>
      </c>
      <c r="AX4" s="6" t="s">
        <v>66</v>
      </c>
    </row>
    <row r="5" spans="1:50" ht="12" customHeight="1">
      <c r="B5">
        <f t="shared" si="0"/>
        <v>1.25</v>
      </c>
      <c r="E5" s="3"/>
      <c r="H5" s="3"/>
      <c r="K5" s="3" t="s">
        <v>15</v>
      </c>
      <c r="N5" s="3"/>
      <c r="Q5" s="3"/>
      <c r="X5" s="1">
        <f t="shared" si="1"/>
        <v>1</v>
      </c>
      <c r="AA5" s="36">
        <v>0.25</v>
      </c>
      <c r="AK5" s="5" t="s">
        <v>59</v>
      </c>
      <c r="AL5" s="7">
        <v>2</v>
      </c>
      <c r="AM5" s="8">
        <v>1.75</v>
      </c>
      <c r="AN5" s="8">
        <f>AM5*AL5</f>
        <v>3.5</v>
      </c>
      <c r="AO5" s="8">
        <v>11</v>
      </c>
      <c r="AP5" s="8">
        <f>AL5*AO5</f>
        <v>22</v>
      </c>
      <c r="AQ5" s="25">
        <f>17+AP5-1</f>
        <v>38</v>
      </c>
      <c r="AR5" s="8">
        <f>18+AP5</f>
        <v>40</v>
      </c>
      <c r="AS5" s="26">
        <f>19+AP5</f>
        <v>41</v>
      </c>
      <c r="AT5" s="25">
        <v>39</v>
      </c>
      <c r="AU5" s="12">
        <f>AT5-17</f>
        <v>22</v>
      </c>
      <c r="AV5" s="26">
        <f t="shared" ref="AV5:AV10" si="2">AU5/AL5</f>
        <v>11</v>
      </c>
      <c r="AW5" s="9">
        <f>AM5/AO5</f>
        <v>0.15909090909090909</v>
      </c>
      <c r="AX5" s="10">
        <f>AM5/AV5</f>
        <v>0.15909090909090909</v>
      </c>
    </row>
    <row r="6" spans="1:50" ht="12" customHeight="1">
      <c r="B6">
        <f t="shared" si="0"/>
        <v>1.5</v>
      </c>
      <c r="E6" s="3"/>
      <c r="H6" s="3"/>
      <c r="K6" s="3" t="s">
        <v>15</v>
      </c>
      <c r="N6" s="3"/>
      <c r="Q6" s="3"/>
      <c r="X6" s="1">
        <f t="shared" si="1"/>
        <v>1</v>
      </c>
      <c r="AA6" s="36">
        <v>0.25</v>
      </c>
      <c r="AK6" s="5" t="s">
        <v>4</v>
      </c>
      <c r="AL6" s="11">
        <v>3</v>
      </c>
      <c r="AM6" s="12">
        <v>1.25</v>
      </c>
      <c r="AN6" s="12">
        <f>AM6*AL6</f>
        <v>3.75</v>
      </c>
      <c r="AO6" s="12">
        <v>7</v>
      </c>
      <c r="AP6" s="12">
        <f>AL6*AO6</f>
        <v>21</v>
      </c>
      <c r="AQ6" s="27">
        <f>17+AP6</f>
        <v>38</v>
      </c>
      <c r="AR6" s="12">
        <f>18+AP6</f>
        <v>39</v>
      </c>
      <c r="AS6" s="28">
        <f>19+AP6</f>
        <v>40</v>
      </c>
      <c r="AT6" s="27">
        <v>39</v>
      </c>
      <c r="AU6" s="12">
        <f>AT6-17</f>
        <v>22</v>
      </c>
      <c r="AV6" s="28">
        <f t="shared" si="2"/>
        <v>7.333333333333333</v>
      </c>
      <c r="AW6" s="13">
        <f>AM6/AO6</f>
        <v>0.17857142857142858</v>
      </c>
      <c r="AX6" s="14">
        <f>AM6/AV6</f>
        <v>0.17045454545454547</v>
      </c>
    </row>
    <row r="7" spans="1:50" ht="12" customHeight="1">
      <c r="B7">
        <f t="shared" si="0"/>
        <v>1.75</v>
      </c>
      <c r="E7" s="3"/>
      <c r="H7" s="3"/>
      <c r="K7" s="3" t="s">
        <v>15</v>
      </c>
      <c r="N7" s="3"/>
      <c r="Q7" s="3"/>
      <c r="X7" s="1">
        <f t="shared" si="1"/>
        <v>1</v>
      </c>
      <c r="AA7" s="36">
        <v>0.25</v>
      </c>
      <c r="AK7" s="5" t="s">
        <v>5</v>
      </c>
      <c r="AL7" s="11">
        <v>5</v>
      </c>
      <c r="AM7" s="12">
        <v>1</v>
      </c>
      <c r="AN7" s="12">
        <f>AM7*AL7</f>
        <v>5</v>
      </c>
      <c r="AO7" s="12">
        <v>4.25</v>
      </c>
      <c r="AP7" s="12">
        <f>AL7*AO7</f>
        <v>21.25</v>
      </c>
      <c r="AQ7" s="27">
        <f>17+AP7</f>
        <v>38.25</v>
      </c>
      <c r="AR7" s="12">
        <f>18+AP7</f>
        <v>39.25</v>
      </c>
      <c r="AS7" s="28">
        <f>19+AP7</f>
        <v>40.25</v>
      </c>
      <c r="AT7" s="27">
        <v>38</v>
      </c>
      <c r="AU7" s="12">
        <f>AT7-17</f>
        <v>21</v>
      </c>
      <c r="AV7" s="28">
        <f t="shared" si="2"/>
        <v>4.2</v>
      </c>
      <c r="AW7" s="13">
        <f>AM7/AO7</f>
        <v>0.23529411764705882</v>
      </c>
      <c r="AX7" s="14">
        <f>AM7/AV7</f>
        <v>0.23809523809523808</v>
      </c>
    </row>
    <row r="8" spans="1:50" ht="12" customHeight="1">
      <c r="A8" t="s">
        <v>16</v>
      </c>
      <c r="B8">
        <f t="shared" si="0"/>
        <v>2</v>
      </c>
      <c r="E8" s="3"/>
      <c r="H8" s="3"/>
      <c r="K8" s="3"/>
      <c r="N8" s="3" t="s">
        <v>15</v>
      </c>
      <c r="Q8" s="3"/>
      <c r="X8" s="1">
        <f t="shared" si="1"/>
        <v>1</v>
      </c>
      <c r="AA8" s="36">
        <v>0.25</v>
      </c>
      <c r="AK8" s="5" t="s">
        <v>60</v>
      </c>
      <c r="AL8" s="11">
        <v>3</v>
      </c>
      <c r="AM8" s="12">
        <v>1</v>
      </c>
      <c r="AN8" s="12">
        <f>AM8*AL8</f>
        <v>3</v>
      </c>
      <c r="AO8" s="12">
        <v>7</v>
      </c>
      <c r="AP8" s="12">
        <f>AL8*AO8</f>
        <v>21</v>
      </c>
      <c r="AQ8" s="27">
        <f>17+AP8</f>
        <v>38</v>
      </c>
      <c r="AR8" s="12">
        <f>18+AP8</f>
        <v>39</v>
      </c>
      <c r="AS8" s="28">
        <f>19+AP8</f>
        <v>40</v>
      </c>
      <c r="AT8" s="27">
        <v>37</v>
      </c>
      <c r="AU8" s="12">
        <f>AT8-17</f>
        <v>20</v>
      </c>
      <c r="AV8" s="28">
        <f t="shared" si="2"/>
        <v>6.666666666666667</v>
      </c>
      <c r="AW8" s="13">
        <f>AM8/AO8</f>
        <v>0.14285714285714285</v>
      </c>
      <c r="AX8" s="14">
        <f>AM8/AV8</f>
        <v>0.15</v>
      </c>
    </row>
    <row r="9" spans="1:50" ht="12" customHeight="1">
      <c r="B9">
        <f t="shared" si="0"/>
        <v>2.25</v>
      </c>
      <c r="E9" s="3"/>
      <c r="H9" s="3"/>
      <c r="K9" s="3"/>
      <c r="N9" s="3" t="s">
        <v>15</v>
      </c>
      <c r="Q9" s="3"/>
      <c r="X9" s="1">
        <f t="shared" si="1"/>
        <v>1</v>
      </c>
      <c r="AA9" s="36">
        <v>0.25</v>
      </c>
      <c r="AK9" s="5" t="s">
        <v>7</v>
      </c>
      <c r="AL9" s="11">
        <v>4</v>
      </c>
      <c r="AM9" s="12">
        <v>1.25</v>
      </c>
      <c r="AN9" s="12">
        <f>AM9*AL9</f>
        <v>5</v>
      </c>
      <c r="AO9" s="12">
        <v>5</v>
      </c>
      <c r="AP9" s="12">
        <f>AL9*AO9</f>
        <v>20</v>
      </c>
      <c r="AQ9" s="27">
        <f>17+AP9</f>
        <v>37</v>
      </c>
      <c r="AR9" s="12">
        <f>18+AP9</f>
        <v>38</v>
      </c>
      <c r="AS9" s="28">
        <f>19+AP9</f>
        <v>39</v>
      </c>
      <c r="AT9" s="27">
        <v>37</v>
      </c>
      <c r="AU9" s="12">
        <f>AT9-17</f>
        <v>20</v>
      </c>
      <c r="AV9" s="28">
        <f t="shared" si="2"/>
        <v>5</v>
      </c>
      <c r="AW9" s="13">
        <f>AM9/AO9</f>
        <v>0.25</v>
      </c>
      <c r="AX9" s="14">
        <f>AM9/AV9</f>
        <v>0.25</v>
      </c>
    </row>
    <row r="10" spans="1:50" ht="12" customHeight="1" thickBot="1">
      <c r="B10">
        <f t="shared" si="0"/>
        <v>2.5</v>
      </c>
      <c r="E10" s="3"/>
      <c r="H10" s="3"/>
      <c r="K10" s="3"/>
      <c r="N10" s="3" t="s">
        <v>15</v>
      </c>
      <c r="Q10" s="3"/>
      <c r="X10" s="1">
        <f t="shared" si="1"/>
        <v>1</v>
      </c>
      <c r="AA10" s="36">
        <v>0.25</v>
      </c>
      <c r="AK10" s="5" t="s">
        <v>8</v>
      </c>
      <c r="AL10" s="15">
        <v>4</v>
      </c>
      <c r="AM10" s="16"/>
      <c r="AN10" s="16"/>
      <c r="AO10" s="16"/>
      <c r="AP10" s="16"/>
      <c r="AQ10" s="29"/>
      <c r="AR10" s="16"/>
      <c r="AS10" s="30"/>
      <c r="AT10" s="29">
        <v>37</v>
      </c>
      <c r="AU10" s="16">
        <f>AT10-18+1</f>
        <v>20</v>
      </c>
      <c r="AV10" s="31">
        <f t="shared" si="2"/>
        <v>5</v>
      </c>
      <c r="AW10" s="17"/>
      <c r="AX10" s="18"/>
    </row>
    <row r="11" spans="1:50" ht="12" customHeight="1">
      <c r="B11">
        <f t="shared" si="0"/>
        <v>2.75</v>
      </c>
      <c r="E11" s="3"/>
      <c r="H11" s="3"/>
      <c r="K11" s="3"/>
      <c r="N11" s="3" t="s">
        <v>15</v>
      </c>
      <c r="Q11" s="3"/>
      <c r="X11" s="1">
        <f t="shared" si="1"/>
        <v>1</v>
      </c>
      <c r="AA11" s="36">
        <v>0.25</v>
      </c>
      <c r="AK11" s="5" t="s">
        <v>62</v>
      </c>
      <c r="AL11" s="19">
        <f>SUM(AL5:AL10)</f>
        <v>21</v>
      </c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20">
        <f>SUM(AW5:AW10)</f>
        <v>0.96581359816653922</v>
      </c>
      <c r="AX11" s="20">
        <f>SUM(AX5:AX10)</f>
        <v>0.96764069264069275</v>
      </c>
    </row>
    <row r="12" spans="1:50" ht="12" customHeight="1">
      <c r="A12" t="s">
        <v>17</v>
      </c>
      <c r="B12">
        <f t="shared" si="0"/>
        <v>3</v>
      </c>
      <c r="E12" s="3"/>
      <c r="H12" s="3"/>
      <c r="K12" s="3"/>
      <c r="N12" s="3"/>
      <c r="Q12" s="3" t="s">
        <v>15</v>
      </c>
      <c r="X12" s="1">
        <f t="shared" si="1"/>
        <v>1</v>
      </c>
      <c r="AA12" s="36">
        <v>0.25</v>
      </c>
    </row>
    <row r="13" spans="1:50" ht="12" customHeight="1">
      <c r="B13">
        <f t="shared" si="0"/>
        <v>3.25</v>
      </c>
      <c r="E13" s="3"/>
      <c r="H13" s="3"/>
      <c r="K13" s="3"/>
      <c r="N13" s="3"/>
      <c r="Q13" s="3" t="s">
        <v>15</v>
      </c>
      <c r="X13" s="1">
        <f t="shared" si="1"/>
        <v>1</v>
      </c>
      <c r="AA13" s="36">
        <v>0.25</v>
      </c>
    </row>
    <row r="14" spans="1:50" ht="12" customHeight="1">
      <c r="B14">
        <f t="shared" si="0"/>
        <v>3.5</v>
      </c>
      <c r="E14" s="3"/>
      <c r="H14" s="3"/>
      <c r="K14" s="3"/>
      <c r="N14" s="3"/>
      <c r="Q14" s="3" t="s">
        <v>15</v>
      </c>
      <c r="X14" s="1">
        <f t="shared" si="1"/>
        <v>1</v>
      </c>
      <c r="AA14" s="36">
        <v>0.25</v>
      </c>
      <c r="AD14" t="s">
        <v>15</v>
      </c>
    </row>
    <row r="15" spans="1:50" ht="12" customHeight="1">
      <c r="B15">
        <f t="shared" si="0"/>
        <v>3.75</v>
      </c>
      <c r="E15" s="3"/>
      <c r="H15" s="3"/>
      <c r="K15" s="3"/>
      <c r="N15" s="3"/>
      <c r="Q15" s="3" t="s">
        <v>15</v>
      </c>
      <c r="X15" s="1">
        <f t="shared" si="1"/>
        <v>1</v>
      </c>
      <c r="AA15" s="36">
        <v>0.25</v>
      </c>
      <c r="AD15" t="s">
        <v>15</v>
      </c>
    </row>
    <row r="16" spans="1:50" ht="12" customHeight="1">
      <c r="A16" t="s">
        <v>18</v>
      </c>
      <c r="B16">
        <f t="shared" si="0"/>
        <v>4</v>
      </c>
      <c r="E16" s="3"/>
      <c r="H16" s="3"/>
      <c r="K16" s="3"/>
      <c r="N16" s="3"/>
      <c r="Q16" s="3" t="s">
        <v>15</v>
      </c>
      <c r="X16" s="1">
        <f t="shared" si="1"/>
        <v>1</v>
      </c>
      <c r="AA16" s="36">
        <v>0.25</v>
      </c>
      <c r="AD16" t="s">
        <v>15</v>
      </c>
    </row>
    <row r="17" spans="1:30" ht="12" customHeight="1">
      <c r="B17">
        <f t="shared" si="0"/>
        <v>4.25</v>
      </c>
      <c r="E17" s="3"/>
      <c r="H17" s="3" t="s">
        <v>15</v>
      </c>
      <c r="K17" s="3"/>
      <c r="N17" s="3"/>
      <c r="Q17" s="3"/>
      <c r="X17" s="1">
        <f t="shared" si="1"/>
        <v>1</v>
      </c>
      <c r="AA17" s="36">
        <v>0.25</v>
      </c>
      <c r="AD17" t="s">
        <v>15</v>
      </c>
    </row>
    <row r="18" spans="1:30" ht="12" customHeight="1">
      <c r="B18">
        <f t="shared" si="0"/>
        <v>4.5</v>
      </c>
      <c r="E18" s="3"/>
      <c r="H18" s="3" t="s">
        <v>15</v>
      </c>
      <c r="K18" s="3"/>
      <c r="N18" s="3"/>
      <c r="Q18" s="3"/>
      <c r="X18" s="1">
        <f t="shared" si="1"/>
        <v>1</v>
      </c>
      <c r="AA18" s="36">
        <v>0.25</v>
      </c>
      <c r="AC18" t="s">
        <v>15</v>
      </c>
    </row>
    <row r="19" spans="1:30" ht="12" customHeight="1">
      <c r="B19">
        <f t="shared" si="0"/>
        <v>4.75</v>
      </c>
      <c r="E19" s="3"/>
      <c r="H19" s="3" t="s">
        <v>15</v>
      </c>
      <c r="K19" s="3"/>
      <c r="N19" s="3"/>
      <c r="Q19" s="3"/>
      <c r="X19" s="1">
        <f t="shared" si="1"/>
        <v>1</v>
      </c>
      <c r="AA19" s="36">
        <v>0.25</v>
      </c>
      <c r="AC19" t="s">
        <v>15</v>
      </c>
    </row>
    <row r="20" spans="1:30" ht="12" customHeight="1" thickBot="1">
      <c r="A20" t="s">
        <v>19</v>
      </c>
      <c r="B20">
        <f t="shared" si="0"/>
        <v>5</v>
      </c>
      <c r="E20" s="3"/>
      <c r="H20" s="3" t="s">
        <v>15</v>
      </c>
      <c r="K20" s="4"/>
      <c r="N20" s="3"/>
      <c r="Q20" s="3"/>
      <c r="X20" s="1">
        <f t="shared" si="1"/>
        <v>1</v>
      </c>
      <c r="AA20" s="36">
        <v>0.25</v>
      </c>
      <c r="AC20" t="s">
        <v>15</v>
      </c>
    </row>
    <row r="21" spans="1:30" ht="12" customHeight="1">
      <c r="B21">
        <f t="shared" si="0"/>
        <v>5.25</v>
      </c>
      <c r="E21" s="3"/>
      <c r="H21" s="3" t="s">
        <v>15</v>
      </c>
      <c r="K21" s="1" t="str">
        <f>IF(COUNTA(K4),K4,"")</f>
        <v>x</v>
      </c>
      <c r="N21" s="3"/>
      <c r="Q21" s="3"/>
      <c r="X21" s="1">
        <f t="shared" si="1"/>
        <v>2</v>
      </c>
      <c r="AA21" s="36">
        <v>0.25</v>
      </c>
      <c r="AC21" t="s">
        <v>15</v>
      </c>
    </row>
    <row r="22" spans="1:30" ht="12" customHeight="1">
      <c r="B22">
        <f t="shared" si="0"/>
        <v>5.5</v>
      </c>
      <c r="E22" s="3" t="s">
        <v>15</v>
      </c>
      <c r="H22" s="3"/>
      <c r="K22" s="1" t="str">
        <f>IF(COUNTA(K5),K5,"")</f>
        <v>x</v>
      </c>
      <c r="N22" s="3"/>
      <c r="Q22" s="3"/>
      <c r="X22" s="1">
        <f t="shared" si="1"/>
        <v>2</v>
      </c>
      <c r="AA22" s="36">
        <v>0.25</v>
      </c>
      <c r="AC22" t="s">
        <v>15</v>
      </c>
    </row>
    <row r="23" spans="1:30" ht="12" customHeight="1" thickBot="1">
      <c r="B23">
        <f t="shared" si="0"/>
        <v>5.75</v>
      </c>
      <c r="E23" s="3" t="s">
        <v>15</v>
      </c>
      <c r="H23" s="3"/>
      <c r="K23" s="1" t="str">
        <f t="shared" ref="K23:K86" si="3">IF(COUNTA(K6),K6,"")</f>
        <v>x</v>
      </c>
      <c r="N23" s="3"/>
      <c r="Q23" s="4"/>
      <c r="X23" s="1">
        <f t="shared" si="1"/>
        <v>2</v>
      </c>
      <c r="AA23" s="36">
        <v>0.25</v>
      </c>
      <c r="AB23" t="s">
        <v>15</v>
      </c>
    </row>
    <row r="24" spans="1:30" ht="12" customHeight="1">
      <c r="A24" t="s">
        <v>20</v>
      </c>
      <c r="B24">
        <f t="shared" si="0"/>
        <v>6</v>
      </c>
      <c r="E24" s="3" t="s">
        <v>15</v>
      </c>
      <c r="H24" s="3"/>
      <c r="K24" s="1" t="str">
        <f t="shared" si="3"/>
        <v>x</v>
      </c>
      <c r="N24" s="3"/>
      <c r="Q24" s="1" t="str">
        <f t="shared" ref="Q24:Q55" si="4">IF(COUNTA(Q4),Q4,"")</f>
        <v/>
      </c>
      <c r="X24" s="1">
        <f t="shared" si="1"/>
        <v>2</v>
      </c>
      <c r="AA24" s="36">
        <v>0.25</v>
      </c>
      <c r="AB24" t="s">
        <v>15</v>
      </c>
    </row>
    <row r="25" spans="1:30" ht="12" customHeight="1">
      <c r="B25">
        <f t="shared" si="0"/>
        <v>6.25</v>
      </c>
      <c r="E25" s="3" t="s">
        <v>15</v>
      </c>
      <c r="H25" s="3"/>
      <c r="K25" s="1" t="str">
        <f t="shared" si="3"/>
        <v/>
      </c>
      <c r="N25" s="3"/>
      <c r="Q25" s="1" t="str">
        <f t="shared" si="4"/>
        <v/>
      </c>
      <c r="X25" s="1">
        <f t="shared" si="1"/>
        <v>1</v>
      </c>
      <c r="AA25" s="36">
        <v>0.25</v>
      </c>
      <c r="AB25" t="s">
        <v>15</v>
      </c>
    </row>
    <row r="26" spans="1:30" ht="12" customHeight="1">
      <c r="B26">
        <f t="shared" si="0"/>
        <v>6.5</v>
      </c>
      <c r="E26" s="3" t="s">
        <v>15</v>
      </c>
      <c r="H26" s="3"/>
      <c r="K26" s="1" t="str">
        <f t="shared" si="3"/>
        <v/>
      </c>
      <c r="N26" s="3"/>
      <c r="Q26" s="1" t="str">
        <f t="shared" si="4"/>
        <v/>
      </c>
      <c r="X26" s="1">
        <f t="shared" si="1"/>
        <v>1</v>
      </c>
      <c r="AA26" s="36">
        <v>0.25</v>
      </c>
      <c r="AB26" t="s">
        <v>15</v>
      </c>
    </row>
    <row r="27" spans="1:30" ht="12" customHeight="1">
      <c r="B27">
        <f t="shared" si="0"/>
        <v>6.75</v>
      </c>
      <c r="E27" s="3" t="s">
        <v>15</v>
      </c>
      <c r="H27" s="3"/>
      <c r="K27" s="1" t="str">
        <f t="shared" si="3"/>
        <v/>
      </c>
      <c r="N27" s="3"/>
      <c r="Q27" s="1" t="str">
        <f t="shared" si="4"/>
        <v/>
      </c>
      <c r="X27" s="1">
        <f t="shared" si="1"/>
        <v>1</v>
      </c>
      <c r="AA27" s="36">
        <v>0.25</v>
      </c>
      <c r="AB27" t="s">
        <v>15</v>
      </c>
    </row>
    <row r="28" spans="1:30" ht="12" customHeight="1">
      <c r="A28" t="s">
        <v>21</v>
      </c>
      <c r="B28">
        <f t="shared" si="0"/>
        <v>7</v>
      </c>
      <c r="E28" s="3" t="s">
        <v>15</v>
      </c>
      <c r="H28" s="3"/>
      <c r="K28" s="1" t="str">
        <f t="shared" si="3"/>
        <v/>
      </c>
      <c r="N28" s="3"/>
      <c r="Q28" s="1" t="str">
        <f t="shared" si="4"/>
        <v/>
      </c>
      <c r="X28" s="1">
        <f t="shared" si="1"/>
        <v>1</v>
      </c>
      <c r="AA28" s="36">
        <v>0.25</v>
      </c>
      <c r="AB28" t="s">
        <v>15</v>
      </c>
    </row>
    <row r="29" spans="1:30" ht="12" customHeight="1">
      <c r="B29">
        <f t="shared" si="0"/>
        <v>7.25</v>
      </c>
      <c r="E29" s="3"/>
      <c r="H29" s="3"/>
      <c r="K29" s="1" t="str">
        <f t="shared" si="3"/>
        <v/>
      </c>
      <c r="N29" s="3"/>
      <c r="Q29" s="1" t="str">
        <f t="shared" si="4"/>
        <v/>
      </c>
      <c r="X29" s="1">
        <f t="shared" si="1"/>
        <v>0</v>
      </c>
      <c r="AA29" s="36">
        <v>0.25</v>
      </c>
      <c r="AB29" t="s">
        <v>15</v>
      </c>
    </row>
    <row r="30" spans="1:30" ht="12" customHeight="1">
      <c r="B30">
        <f t="shared" si="0"/>
        <v>7.5</v>
      </c>
      <c r="E30" s="3"/>
      <c r="H30" s="3"/>
      <c r="K30" s="1" t="str">
        <f t="shared" si="3"/>
        <v/>
      </c>
      <c r="N30" s="3"/>
      <c r="Q30" s="1" t="str">
        <f t="shared" si="4"/>
        <v/>
      </c>
      <c r="X30" s="1">
        <f t="shared" si="1"/>
        <v>0</v>
      </c>
      <c r="AA30" s="36">
        <v>0.25</v>
      </c>
      <c r="AD30" t="s">
        <v>15</v>
      </c>
    </row>
    <row r="31" spans="1:30" ht="12" customHeight="1" thickBot="1">
      <c r="B31">
        <f t="shared" si="0"/>
        <v>7.75</v>
      </c>
      <c r="E31" s="3"/>
      <c r="H31" s="3"/>
      <c r="K31" s="1" t="str">
        <f t="shared" si="3"/>
        <v/>
      </c>
      <c r="N31" s="4"/>
      <c r="Q31" s="1" t="str">
        <f t="shared" si="4"/>
        <v/>
      </c>
      <c r="X31" s="1">
        <f t="shared" si="1"/>
        <v>0</v>
      </c>
      <c r="AA31" s="36">
        <v>0.25</v>
      </c>
      <c r="AD31" t="s">
        <v>15</v>
      </c>
    </row>
    <row r="32" spans="1:30" ht="12" customHeight="1" thickBot="1">
      <c r="A32" t="s">
        <v>22</v>
      </c>
      <c r="B32">
        <f t="shared" si="0"/>
        <v>8</v>
      </c>
      <c r="E32" s="3"/>
      <c r="H32" s="4"/>
      <c r="K32" s="1" t="str">
        <f t="shared" si="3"/>
        <v/>
      </c>
      <c r="N32" s="1" t="str">
        <f t="shared" ref="N32:N63" si="5">IF(COUNTA(N4),N4,"")</f>
        <v/>
      </c>
      <c r="Q32" s="1" t="str">
        <f t="shared" si="4"/>
        <v>x</v>
      </c>
      <c r="X32" s="1">
        <f t="shared" si="1"/>
        <v>1</v>
      </c>
      <c r="AA32" s="36">
        <v>0.25</v>
      </c>
      <c r="AD32" t="s">
        <v>15</v>
      </c>
    </row>
    <row r="33" spans="1:32" ht="12" customHeight="1">
      <c r="B33">
        <f t="shared" si="0"/>
        <v>8.25</v>
      </c>
      <c r="E33" s="3"/>
      <c r="H33" s="1" t="str">
        <f>IF(COUNTA(H4),H4,"")</f>
        <v/>
      </c>
      <c r="K33" s="1" t="str">
        <f t="shared" si="3"/>
        <v/>
      </c>
      <c r="N33" s="1" t="str">
        <f t="shared" si="5"/>
        <v/>
      </c>
      <c r="Q33" s="1" t="str">
        <f t="shared" si="4"/>
        <v>x</v>
      </c>
      <c r="X33" s="1">
        <f t="shared" si="1"/>
        <v>1</v>
      </c>
      <c r="AA33" s="36">
        <v>0.25</v>
      </c>
      <c r="AD33" t="s">
        <v>15</v>
      </c>
    </row>
    <row r="34" spans="1:32" ht="12" customHeight="1">
      <c r="B34">
        <f t="shared" si="0"/>
        <v>8.5</v>
      </c>
      <c r="E34" s="3"/>
      <c r="H34" s="1" t="str">
        <f t="shared" ref="H34:H97" si="6">IF(COUNTA(H5),H5,"")</f>
        <v/>
      </c>
      <c r="K34" s="1" t="str">
        <f t="shared" si="3"/>
        <v/>
      </c>
      <c r="N34" s="1" t="str">
        <f t="shared" si="5"/>
        <v/>
      </c>
      <c r="Q34" s="1" t="str">
        <f t="shared" si="4"/>
        <v>x</v>
      </c>
      <c r="X34" s="1">
        <f t="shared" si="1"/>
        <v>1</v>
      </c>
      <c r="AA34" s="36">
        <v>0.25</v>
      </c>
      <c r="AE34" t="s">
        <v>15</v>
      </c>
    </row>
    <row r="35" spans="1:32" ht="12" customHeight="1">
      <c r="B35">
        <f t="shared" si="0"/>
        <v>8.75</v>
      </c>
      <c r="E35" s="3"/>
      <c r="H35" s="1" t="str">
        <f t="shared" si="6"/>
        <v/>
      </c>
      <c r="K35" s="1" t="str">
        <f t="shared" si="3"/>
        <v/>
      </c>
      <c r="N35" s="1" t="str">
        <f t="shared" si="5"/>
        <v/>
      </c>
      <c r="Q35" s="1" t="str">
        <f t="shared" si="4"/>
        <v>x</v>
      </c>
      <c r="X35" s="1">
        <f t="shared" si="1"/>
        <v>1</v>
      </c>
      <c r="AA35" s="36">
        <v>0.25</v>
      </c>
      <c r="AE35" t="s">
        <v>15</v>
      </c>
    </row>
    <row r="36" spans="1:32" ht="12" customHeight="1">
      <c r="A36" t="s">
        <v>23</v>
      </c>
      <c r="B36">
        <f t="shared" ref="B36:B67" si="7">B35+0.25</f>
        <v>9</v>
      </c>
      <c r="E36" s="3"/>
      <c r="H36" s="1" t="str">
        <f t="shared" si="6"/>
        <v/>
      </c>
      <c r="K36" s="1" t="str">
        <f t="shared" si="3"/>
        <v/>
      </c>
      <c r="N36" s="1" t="str">
        <f t="shared" si="5"/>
        <v>x</v>
      </c>
      <c r="Q36" s="1" t="str">
        <f t="shared" si="4"/>
        <v>x</v>
      </c>
      <c r="X36" s="1">
        <f t="shared" ref="X36:X67" si="8">COUNTIF(E36:Q36,"x")</f>
        <v>2</v>
      </c>
      <c r="AA36" s="36">
        <v>0.25</v>
      </c>
      <c r="AE36" t="s">
        <v>15</v>
      </c>
    </row>
    <row r="37" spans="1:32" ht="12" customHeight="1">
      <c r="B37">
        <f t="shared" si="7"/>
        <v>9.25</v>
      </c>
      <c r="E37" s="3"/>
      <c r="H37" s="1" t="str">
        <f t="shared" si="6"/>
        <v/>
      </c>
      <c r="K37" s="1" t="str">
        <f t="shared" si="3"/>
        <v/>
      </c>
      <c r="N37" s="1" t="str">
        <f t="shared" si="5"/>
        <v>x</v>
      </c>
      <c r="Q37" s="1" t="str">
        <f t="shared" si="4"/>
        <v/>
      </c>
      <c r="X37" s="1">
        <f t="shared" si="8"/>
        <v>1</v>
      </c>
      <c r="AA37" s="36">
        <v>0.25</v>
      </c>
      <c r="AE37" t="s">
        <v>15</v>
      </c>
    </row>
    <row r="38" spans="1:32" ht="12" customHeight="1">
      <c r="B38">
        <f t="shared" si="7"/>
        <v>9.5</v>
      </c>
      <c r="E38" s="3"/>
      <c r="H38" s="1" t="str">
        <f t="shared" si="6"/>
        <v/>
      </c>
      <c r="K38" s="1" t="str">
        <f t="shared" si="3"/>
        <v>x</v>
      </c>
      <c r="N38" s="1" t="str">
        <f t="shared" si="5"/>
        <v>x</v>
      </c>
      <c r="Q38" s="1" t="str">
        <f t="shared" si="4"/>
        <v/>
      </c>
      <c r="X38" s="1">
        <f t="shared" si="8"/>
        <v>2</v>
      </c>
      <c r="AA38" s="36">
        <v>0.25</v>
      </c>
      <c r="AF38" t="s">
        <v>15</v>
      </c>
    </row>
    <row r="39" spans="1:32" ht="12" customHeight="1">
      <c r="B39">
        <f t="shared" si="7"/>
        <v>9.75</v>
      </c>
      <c r="E39" s="3"/>
      <c r="H39" s="1" t="str">
        <f t="shared" si="6"/>
        <v/>
      </c>
      <c r="K39" s="1" t="str">
        <f t="shared" si="3"/>
        <v>x</v>
      </c>
      <c r="N39" s="1" t="str">
        <f t="shared" si="5"/>
        <v>x</v>
      </c>
      <c r="Q39" s="1" t="str">
        <f t="shared" si="4"/>
        <v/>
      </c>
      <c r="X39" s="1">
        <f t="shared" si="8"/>
        <v>2</v>
      </c>
      <c r="AA39" s="36">
        <v>0.25</v>
      </c>
      <c r="AF39" t="s">
        <v>15</v>
      </c>
    </row>
    <row r="40" spans="1:32" ht="12" customHeight="1">
      <c r="A40" t="s">
        <v>24</v>
      </c>
      <c r="B40">
        <f t="shared" si="7"/>
        <v>10</v>
      </c>
      <c r="E40" s="3"/>
      <c r="H40" s="1" t="str">
        <f t="shared" si="6"/>
        <v/>
      </c>
      <c r="K40" s="1" t="str">
        <f t="shared" si="3"/>
        <v>x</v>
      </c>
      <c r="N40" s="1" t="str">
        <f t="shared" si="5"/>
        <v/>
      </c>
      <c r="Q40" s="1" t="str">
        <f t="shared" si="4"/>
        <v/>
      </c>
      <c r="X40" s="1">
        <f t="shared" si="8"/>
        <v>1</v>
      </c>
      <c r="AA40" s="36">
        <v>0.25</v>
      </c>
      <c r="AF40" t="s">
        <v>15</v>
      </c>
    </row>
    <row r="41" spans="1:32" ht="12" customHeight="1">
      <c r="B41">
        <f t="shared" si="7"/>
        <v>10.25</v>
      </c>
      <c r="E41" s="3"/>
      <c r="H41" s="1" t="str">
        <f t="shared" si="6"/>
        <v/>
      </c>
      <c r="K41" s="1" t="str">
        <f t="shared" si="3"/>
        <v>x</v>
      </c>
      <c r="N41" s="1" t="str">
        <f t="shared" si="5"/>
        <v/>
      </c>
      <c r="Q41" s="1" t="str">
        <f t="shared" si="4"/>
        <v/>
      </c>
      <c r="X41" s="1">
        <f t="shared" si="8"/>
        <v>1</v>
      </c>
      <c r="AA41" s="36">
        <v>0.25</v>
      </c>
      <c r="AF41" t="s">
        <v>15</v>
      </c>
    </row>
    <row r="42" spans="1:32" ht="12" customHeight="1">
      <c r="B42">
        <f t="shared" si="7"/>
        <v>10.5</v>
      </c>
      <c r="E42" s="3"/>
      <c r="H42" s="1" t="str">
        <f t="shared" si="6"/>
        <v/>
      </c>
      <c r="K42" s="1" t="str">
        <f t="shared" si="3"/>
        <v/>
      </c>
      <c r="N42" s="1" t="str">
        <f t="shared" si="5"/>
        <v/>
      </c>
      <c r="Q42" s="1" t="str">
        <f t="shared" si="4"/>
        <v/>
      </c>
      <c r="X42" s="1">
        <f t="shared" si="8"/>
        <v>0</v>
      </c>
      <c r="AA42" s="36">
        <v>0.25</v>
      </c>
      <c r="AF42" t="s">
        <v>15</v>
      </c>
    </row>
    <row r="43" spans="1:32" ht="12" customHeight="1">
      <c r="B43">
        <f t="shared" si="7"/>
        <v>10.75</v>
      </c>
      <c r="E43" s="3"/>
      <c r="H43" s="1" t="str">
        <f t="shared" si="6"/>
        <v/>
      </c>
      <c r="K43" s="1" t="str">
        <f t="shared" si="3"/>
        <v/>
      </c>
      <c r="N43" s="1" t="str">
        <f t="shared" si="5"/>
        <v/>
      </c>
      <c r="Q43" s="1" t="str">
        <f t="shared" si="4"/>
        <v/>
      </c>
      <c r="X43" s="1">
        <f t="shared" si="8"/>
        <v>0</v>
      </c>
      <c r="AA43" s="36">
        <v>0.25</v>
      </c>
    </row>
    <row r="44" spans="1:32" ht="12" customHeight="1">
      <c r="A44" t="s">
        <v>25</v>
      </c>
      <c r="B44">
        <f t="shared" si="7"/>
        <v>11</v>
      </c>
      <c r="E44" s="3"/>
      <c r="H44" s="1" t="str">
        <f t="shared" si="6"/>
        <v/>
      </c>
      <c r="K44" s="1" t="str">
        <f t="shared" si="3"/>
        <v/>
      </c>
      <c r="N44" s="1" t="str">
        <f t="shared" si="5"/>
        <v/>
      </c>
      <c r="Q44" s="1" t="str">
        <f t="shared" si="4"/>
        <v/>
      </c>
      <c r="X44" s="1">
        <f t="shared" si="8"/>
        <v>0</v>
      </c>
      <c r="AA44" s="36">
        <v>0.25</v>
      </c>
    </row>
    <row r="45" spans="1:32" ht="12" customHeight="1">
      <c r="B45">
        <f t="shared" si="7"/>
        <v>11.25</v>
      </c>
      <c r="E45" s="3"/>
      <c r="H45" s="1" t="str">
        <f t="shared" si="6"/>
        <v/>
      </c>
      <c r="K45" s="1" t="str">
        <f t="shared" si="3"/>
        <v/>
      </c>
      <c r="N45" s="1" t="str">
        <f t="shared" si="5"/>
        <v/>
      </c>
      <c r="Q45" s="1" t="str">
        <f t="shared" si="4"/>
        <v/>
      </c>
      <c r="X45" s="1">
        <f t="shared" si="8"/>
        <v>0</v>
      </c>
      <c r="AA45" s="36">
        <v>0.25</v>
      </c>
    </row>
    <row r="46" spans="1:32" ht="12" customHeight="1">
      <c r="B46">
        <f t="shared" si="7"/>
        <v>11.5</v>
      </c>
      <c r="E46" s="3"/>
      <c r="H46" s="1" t="str">
        <f t="shared" si="6"/>
        <v>x</v>
      </c>
      <c r="K46" s="1" t="str">
        <f t="shared" si="3"/>
        <v/>
      </c>
      <c r="N46" s="1" t="str">
        <f t="shared" si="5"/>
        <v/>
      </c>
      <c r="Q46" s="1" t="str">
        <f t="shared" si="4"/>
        <v/>
      </c>
      <c r="X46" s="1">
        <f t="shared" si="8"/>
        <v>1</v>
      </c>
      <c r="AA46" s="36">
        <v>0.25</v>
      </c>
      <c r="AC46" t="s">
        <v>15</v>
      </c>
    </row>
    <row r="47" spans="1:32" ht="12" customHeight="1" thickBot="1">
      <c r="B47">
        <f t="shared" si="7"/>
        <v>11.75</v>
      </c>
      <c r="E47" s="4"/>
      <c r="H47" s="1" t="str">
        <f t="shared" si="6"/>
        <v>x</v>
      </c>
      <c r="K47" s="1" t="str">
        <f t="shared" si="3"/>
        <v/>
      </c>
      <c r="N47" s="1" t="str">
        <f t="shared" si="5"/>
        <v/>
      </c>
      <c r="Q47" s="1" t="str">
        <f t="shared" si="4"/>
        <v/>
      </c>
      <c r="X47" s="1">
        <f t="shared" si="8"/>
        <v>1</v>
      </c>
      <c r="AA47" s="36">
        <v>0.25</v>
      </c>
      <c r="AC47" t="s">
        <v>15</v>
      </c>
    </row>
    <row r="48" spans="1:32" ht="12" customHeight="1">
      <c r="A48" t="s">
        <v>26</v>
      </c>
      <c r="B48">
        <f t="shared" si="7"/>
        <v>12</v>
      </c>
      <c r="E48" s="1" t="str">
        <f t="shared" ref="E48:E79" si="9">IF(COUNTA(E4),E4,"")</f>
        <v/>
      </c>
      <c r="H48" s="1" t="str">
        <f t="shared" si="6"/>
        <v>x</v>
      </c>
      <c r="K48" s="1" t="str">
        <f t="shared" si="3"/>
        <v/>
      </c>
      <c r="N48" s="1" t="str">
        <f t="shared" si="5"/>
        <v/>
      </c>
      <c r="Q48" s="1" t="str">
        <f t="shared" si="4"/>
        <v/>
      </c>
      <c r="X48" s="1">
        <f t="shared" si="8"/>
        <v>1</v>
      </c>
      <c r="AA48" s="36">
        <v>0.25</v>
      </c>
      <c r="AC48" t="s">
        <v>15</v>
      </c>
    </row>
    <row r="49" spans="1:32" ht="12" customHeight="1">
      <c r="B49">
        <f t="shared" si="7"/>
        <v>12.25</v>
      </c>
      <c r="E49" s="1" t="str">
        <f t="shared" si="9"/>
        <v/>
      </c>
      <c r="H49" s="1" t="str">
        <f t="shared" si="6"/>
        <v>x</v>
      </c>
      <c r="K49" s="1" t="str">
        <f t="shared" si="3"/>
        <v/>
      </c>
      <c r="N49" s="1" t="str">
        <f t="shared" si="5"/>
        <v/>
      </c>
      <c r="Q49" s="1" t="str">
        <f t="shared" si="4"/>
        <v/>
      </c>
      <c r="X49" s="1">
        <f t="shared" si="8"/>
        <v>1</v>
      </c>
      <c r="AA49" s="36">
        <v>0.25</v>
      </c>
      <c r="AC49" t="s">
        <v>15</v>
      </c>
    </row>
    <row r="50" spans="1:32" ht="12" customHeight="1">
      <c r="B50">
        <f t="shared" si="7"/>
        <v>12.5</v>
      </c>
      <c r="E50" s="1" t="str">
        <f t="shared" si="9"/>
        <v/>
      </c>
      <c r="H50" s="1" t="str">
        <f t="shared" si="6"/>
        <v>x</v>
      </c>
      <c r="K50" s="1" t="str">
        <f t="shared" si="3"/>
        <v/>
      </c>
      <c r="N50" s="1" t="str">
        <f t="shared" si="5"/>
        <v/>
      </c>
      <c r="Q50" s="1" t="str">
        <f t="shared" si="4"/>
        <v/>
      </c>
      <c r="X50" s="1">
        <f t="shared" si="8"/>
        <v>1</v>
      </c>
      <c r="AA50" s="36">
        <v>0.25</v>
      </c>
      <c r="AC50" t="s">
        <v>15</v>
      </c>
    </row>
    <row r="51" spans="1:32" ht="12" customHeight="1">
      <c r="B51">
        <f t="shared" si="7"/>
        <v>12.75</v>
      </c>
      <c r="E51" s="1" t="str">
        <f t="shared" si="9"/>
        <v/>
      </c>
      <c r="H51" s="1" t="str">
        <f t="shared" si="6"/>
        <v/>
      </c>
      <c r="K51" s="1" t="str">
        <f t="shared" si="3"/>
        <v/>
      </c>
      <c r="N51" s="1" t="str">
        <f t="shared" si="5"/>
        <v/>
      </c>
      <c r="Q51" s="1" t="str">
        <f t="shared" si="4"/>
        <v/>
      </c>
      <c r="X51" s="1">
        <f t="shared" si="8"/>
        <v>0</v>
      </c>
      <c r="AA51" s="36">
        <v>0.25</v>
      </c>
      <c r="AD51" t="s">
        <v>15</v>
      </c>
    </row>
    <row r="52" spans="1:32" ht="12" customHeight="1">
      <c r="A52" t="s">
        <v>27</v>
      </c>
      <c r="B52">
        <f t="shared" si="7"/>
        <v>13</v>
      </c>
      <c r="E52" s="1" t="str">
        <f t="shared" si="9"/>
        <v/>
      </c>
      <c r="H52" s="1" t="str">
        <f t="shared" si="6"/>
        <v/>
      </c>
      <c r="K52" s="1" t="str">
        <f t="shared" si="3"/>
        <v/>
      </c>
      <c r="N52" s="1" t="str">
        <f t="shared" si="5"/>
        <v/>
      </c>
      <c r="Q52" s="1" t="str">
        <f t="shared" si="4"/>
        <v>x</v>
      </c>
      <c r="X52" s="1">
        <f t="shared" si="8"/>
        <v>1</v>
      </c>
      <c r="AA52" s="36">
        <v>0.25</v>
      </c>
      <c r="AD52" t="s">
        <v>15</v>
      </c>
    </row>
    <row r="53" spans="1:32" ht="12" customHeight="1">
      <c r="B53">
        <f t="shared" si="7"/>
        <v>13.25</v>
      </c>
      <c r="E53" s="1" t="str">
        <f t="shared" si="9"/>
        <v/>
      </c>
      <c r="H53" s="1" t="str">
        <f t="shared" si="6"/>
        <v/>
      </c>
      <c r="K53" s="1" t="str">
        <f t="shared" si="3"/>
        <v/>
      </c>
      <c r="N53" s="1" t="str">
        <f t="shared" si="5"/>
        <v/>
      </c>
      <c r="Q53" s="1" t="str">
        <f t="shared" si="4"/>
        <v>x</v>
      </c>
      <c r="X53" s="1">
        <f t="shared" si="8"/>
        <v>1</v>
      </c>
      <c r="AA53" s="36">
        <v>0.25</v>
      </c>
      <c r="AD53" t="s">
        <v>15</v>
      </c>
    </row>
    <row r="54" spans="1:32" ht="12" customHeight="1">
      <c r="B54">
        <f t="shared" si="7"/>
        <v>13.5</v>
      </c>
      <c r="E54" s="1" t="str">
        <f t="shared" si="9"/>
        <v/>
      </c>
      <c r="H54" s="1" t="str">
        <f t="shared" si="6"/>
        <v/>
      </c>
      <c r="K54" s="1" t="str">
        <f t="shared" si="3"/>
        <v/>
      </c>
      <c r="N54" s="1" t="str">
        <f t="shared" si="5"/>
        <v/>
      </c>
      <c r="Q54" s="1" t="str">
        <f t="shared" si="4"/>
        <v>x</v>
      </c>
      <c r="X54" s="1">
        <f t="shared" si="8"/>
        <v>1</v>
      </c>
      <c r="AA54" s="36">
        <v>0.25</v>
      </c>
      <c r="AD54" t="s">
        <v>15</v>
      </c>
    </row>
    <row r="55" spans="1:32" ht="12" customHeight="1">
      <c r="B55">
        <f t="shared" si="7"/>
        <v>13.75</v>
      </c>
      <c r="E55" s="1" t="str">
        <f t="shared" si="9"/>
        <v/>
      </c>
      <c r="H55" s="1" t="str">
        <f t="shared" si="6"/>
        <v/>
      </c>
      <c r="K55" s="1" t="str">
        <f t="shared" si="3"/>
        <v>x</v>
      </c>
      <c r="N55" s="1" t="str">
        <f t="shared" si="5"/>
        <v/>
      </c>
      <c r="Q55" s="1" t="str">
        <f t="shared" si="4"/>
        <v>x</v>
      </c>
      <c r="X55" s="1">
        <f t="shared" si="8"/>
        <v>2</v>
      </c>
      <c r="AA55" s="36">
        <v>0.25</v>
      </c>
      <c r="AF55" t="s">
        <v>15</v>
      </c>
    </row>
    <row r="56" spans="1:32" ht="12" customHeight="1">
      <c r="A56" t="s">
        <v>28</v>
      </c>
      <c r="B56">
        <f t="shared" si="7"/>
        <v>14</v>
      </c>
      <c r="E56" s="1" t="str">
        <f t="shared" si="9"/>
        <v/>
      </c>
      <c r="H56" s="1" t="str">
        <f t="shared" si="6"/>
        <v/>
      </c>
      <c r="K56" s="1" t="str">
        <f t="shared" si="3"/>
        <v>x</v>
      </c>
      <c r="N56" s="1" t="str">
        <f t="shared" si="5"/>
        <v/>
      </c>
      <c r="Q56" s="1" t="str">
        <f t="shared" ref="Q56:Q87" si="10">IF(COUNTA(Q36),Q36,"")</f>
        <v>x</v>
      </c>
      <c r="X56" s="1">
        <f t="shared" si="8"/>
        <v>2</v>
      </c>
      <c r="AA56" s="36">
        <v>0.25</v>
      </c>
      <c r="AF56" t="s">
        <v>15</v>
      </c>
    </row>
    <row r="57" spans="1:32" ht="12" customHeight="1">
      <c r="B57">
        <f t="shared" si="7"/>
        <v>14.25</v>
      </c>
      <c r="E57" s="1" t="str">
        <f t="shared" si="9"/>
        <v/>
      </c>
      <c r="H57" s="1" t="str">
        <f t="shared" si="6"/>
        <v/>
      </c>
      <c r="K57" s="1" t="str">
        <f t="shared" si="3"/>
        <v>x</v>
      </c>
      <c r="N57" s="1" t="str">
        <f t="shared" si="5"/>
        <v/>
      </c>
      <c r="Q57" s="1" t="str">
        <f t="shared" si="10"/>
        <v/>
      </c>
      <c r="X57" s="1">
        <f t="shared" si="8"/>
        <v>1</v>
      </c>
      <c r="AA57" s="36">
        <v>0.25</v>
      </c>
      <c r="AF57" t="s">
        <v>15</v>
      </c>
    </row>
    <row r="58" spans="1:32" ht="12" customHeight="1">
      <c r="B58">
        <f t="shared" si="7"/>
        <v>14.5</v>
      </c>
      <c r="E58" s="1" t="str">
        <f t="shared" si="9"/>
        <v/>
      </c>
      <c r="H58" s="1" t="str">
        <f t="shared" si="6"/>
        <v/>
      </c>
      <c r="K58" s="1" t="str">
        <f t="shared" si="3"/>
        <v>x</v>
      </c>
      <c r="N58" s="1" t="str">
        <f t="shared" si="5"/>
        <v/>
      </c>
      <c r="Q58" s="1" t="str">
        <f t="shared" si="10"/>
        <v/>
      </c>
      <c r="X58" s="1">
        <f t="shared" si="8"/>
        <v>1</v>
      </c>
      <c r="AA58" s="36">
        <v>0.25</v>
      </c>
      <c r="AF58" t="s">
        <v>15</v>
      </c>
    </row>
    <row r="59" spans="1:32" ht="12" customHeight="1">
      <c r="B59">
        <f t="shared" si="7"/>
        <v>14.75</v>
      </c>
      <c r="E59" s="1" t="str">
        <f t="shared" si="9"/>
        <v/>
      </c>
      <c r="H59" s="1" t="str">
        <f t="shared" si="6"/>
        <v/>
      </c>
      <c r="K59" s="1" t="str">
        <f t="shared" si="3"/>
        <v/>
      </c>
      <c r="N59" s="1" t="str">
        <f t="shared" si="5"/>
        <v/>
      </c>
      <c r="Q59" s="1" t="str">
        <f t="shared" si="10"/>
        <v/>
      </c>
      <c r="X59" s="1">
        <f t="shared" si="8"/>
        <v>0</v>
      </c>
      <c r="AA59" s="36">
        <v>0.25</v>
      </c>
      <c r="AF59" t="s">
        <v>15</v>
      </c>
    </row>
    <row r="60" spans="1:32" ht="12" customHeight="1">
      <c r="A60" t="s">
        <v>29</v>
      </c>
      <c r="B60">
        <f t="shared" si="7"/>
        <v>15</v>
      </c>
      <c r="E60" s="1" t="str">
        <f t="shared" si="9"/>
        <v/>
      </c>
      <c r="H60" s="1" t="str">
        <f t="shared" si="6"/>
        <v/>
      </c>
      <c r="K60" s="1" t="str">
        <f t="shared" si="3"/>
        <v/>
      </c>
      <c r="N60" s="1" t="str">
        <f t="shared" si="5"/>
        <v/>
      </c>
      <c r="Q60" s="1" t="str">
        <f t="shared" si="10"/>
        <v/>
      </c>
      <c r="X60" s="1">
        <f t="shared" si="8"/>
        <v>0</v>
      </c>
      <c r="AA60" s="36">
        <v>0.25</v>
      </c>
      <c r="AE60" t="s">
        <v>15</v>
      </c>
    </row>
    <row r="61" spans="1:32" ht="12" customHeight="1">
      <c r="B61">
        <f t="shared" si="7"/>
        <v>15.25</v>
      </c>
      <c r="E61" s="1" t="str">
        <f t="shared" si="9"/>
        <v/>
      </c>
      <c r="H61" s="1" t="str">
        <f t="shared" si="6"/>
        <v/>
      </c>
      <c r="K61" s="1" t="str">
        <f t="shared" si="3"/>
        <v/>
      </c>
      <c r="N61" s="1" t="str">
        <f t="shared" si="5"/>
        <v/>
      </c>
      <c r="Q61" s="1" t="str">
        <f t="shared" si="10"/>
        <v/>
      </c>
      <c r="X61" s="1">
        <f t="shared" si="8"/>
        <v>0</v>
      </c>
      <c r="AA61" s="36">
        <v>0.25</v>
      </c>
      <c r="AE61" t="s">
        <v>15</v>
      </c>
    </row>
    <row r="62" spans="1:32" ht="12" customHeight="1">
      <c r="B62">
        <f t="shared" si="7"/>
        <v>15.5</v>
      </c>
      <c r="E62" s="1" t="str">
        <f t="shared" si="9"/>
        <v/>
      </c>
      <c r="H62" s="1" t="str">
        <f t="shared" si="6"/>
        <v/>
      </c>
      <c r="K62" s="1" t="str">
        <f t="shared" si="3"/>
        <v/>
      </c>
      <c r="N62" s="1" t="str">
        <f t="shared" si="5"/>
        <v/>
      </c>
      <c r="Q62" s="1" t="str">
        <f t="shared" si="10"/>
        <v/>
      </c>
      <c r="X62" s="1">
        <f t="shared" si="8"/>
        <v>0</v>
      </c>
      <c r="AA62" s="36">
        <v>0.25</v>
      </c>
      <c r="AE62" t="s">
        <v>15</v>
      </c>
    </row>
    <row r="63" spans="1:32" ht="12" customHeight="1">
      <c r="B63">
        <f t="shared" si="7"/>
        <v>15.75</v>
      </c>
      <c r="E63" s="1" t="str">
        <f t="shared" si="9"/>
        <v/>
      </c>
      <c r="H63" s="1" t="str">
        <f t="shared" si="6"/>
        <v/>
      </c>
      <c r="K63" s="1" t="str">
        <f t="shared" si="3"/>
        <v/>
      </c>
      <c r="N63" s="1" t="str">
        <f t="shared" si="5"/>
        <v/>
      </c>
      <c r="Q63" s="1" t="str">
        <f t="shared" si="10"/>
        <v/>
      </c>
      <c r="X63" s="1">
        <f t="shared" si="8"/>
        <v>0</v>
      </c>
      <c r="AA63" s="36">
        <v>0.25</v>
      </c>
      <c r="AE63" t="s">
        <v>15</v>
      </c>
    </row>
    <row r="64" spans="1:32" ht="12" customHeight="1">
      <c r="A64" t="s">
        <v>30</v>
      </c>
      <c r="B64">
        <f t="shared" si="7"/>
        <v>16</v>
      </c>
      <c r="E64" s="1" t="str">
        <f t="shared" si="9"/>
        <v/>
      </c>
      <c r="H64" s="1" t="str">
        <f t="shared" si="6"/>
        <v/>
      </c>
      <c r="K64" s="1" t="str">
        <f t="shared" si="3"/>
        <v/>
      </c>
      <c r="N64" s="1" t="str">
        <f t="shared" ref="N64:N95" si="11">IF(COUNTA(N36),N36,"")</f>
        <v>x</v>
      </c>
      <c r="Q64" s="1" t="str">
        <f t="shared" si="10"/>
        <v/>
      </c>
      <c r="X64" s="1">
        <f t="shared" si="8"/>
        <v>1</v>
      </c>
      <c r="AA64" s="36">
        <v>0.25</v>
      </c>
      <c r="AD64" t="s">
        <v>15</v>
      </c>
    </row>
    <row r="65" spans="1:30" ht="12" customHeight="1">
      <c r="B65">
        <f t="shared" si="7"/>
        <v>16.25</v>
      </c>
      <c r="E65" s="1" t="str">
        <f t="shared" si="9"/>
        <v/>
      </c>
      <c r="H65" s="1" t="str">
        <f t="shared" si="6"/>
        <v/>
      </c>
      <c r="K65" s="1" t="str">
        <f t="shared" si="3"/>
        <v/>
      </c>
      <c r="N65" s="1" t="str">
        <f t="shared" si="11"/>
        <v>x</v>
      </c>
      <c r="Q65" s="1" t="str">
        <f t="shared" si="10"/>
        <v/>
      </c>
      <c r="X65" s="1">
        <f t="shared" si="8"/>
        <v>1</v>
      </c>
      <c r="AA65" s="36">
        <v>0.25</v>
      </c>
      <c r="AD65" t="s">
        <v>15</v>
      </c>
    </row>
    <row r="66" spans="1:30" ht="12" customHeight="1">
      <c r="B66">
        <f t="shared" si="7"/>
        <v>16.5</v>
      </c>
      <c r="E66" s="1" t="str">
        <f t="shared" si="9"/>
        <v>x</v>
      </c>
      <c r="H66" s="1" t="str">
        <f t="shared" si="6"/>
        <v/>
      </c>
      <c r="K66" s="1" t="str">
        <f t="shared" si="3"/>
        <v/>
      </c>
      <c r="N66" s="1" t="str">
        <f t="shared" si="11"/>
        <v>x</v>
      </c>
      <c r="Q66" s="1" t="str">
        <f t="shared" si="10"/>
        <v/>
      </c>
      <c r="X66" s="1">
        <f t="shared" si="8"/>
        <v>2</v>
      </c>
      <c r="AA66" s="36">
        <v>0.25</v>
      </c>
      <c r="AD66" t="s">
        <v>15</v>
      </c>
    </row>
    <row r="67" spans="1:30" ht="12" customHeight="1">
      <c r="B67">
        <f t="shared" si="7"/>
        <v>16.75</v>
      </c>
      <c r="E67" s="1" t="str">
        <f t="shared" si="9"/>
        <v>x</v>
      </c>
      <c r="H67" s="1" t="str">
        <f t="shared" si="6"/>
        <v/>
      </c>
      <c r="K67" s="1" t="str">
        <f t="shared" si="3"/>
        <v/>
      </c>
      <c r="N67" s="1" t="str">
        <f t="shared" si="11"/>
        <v>x</v>
      </c>
      <c r="Q67" s="1" t="str">
        <f t="shared" si="10"/>
        <v/>
      </c>
      <c r="X67" s="1">
        <f t="shared" si="8"/>
        <v>2</v>
      </c>
      <c r="AA67" s="36">
        <v>0.25</v>
      </c>
      <c r="AD67" t="s">
        <v>15</v>
      </c>
    </row>
    <row r="68" spans="1:30" ht="12" customHeight="1">
      <c r="A68" t="s">
        <v>31</v>
      </c>
      <c r="B68">
        <f t="shared" ref="B68:B99" si="12">B67+0.25</f>
        <v>17</v>
      </c>
      <c r="E68" s="1" t="str">
        <f t="shared" si="9"/>
        <v>x</v>
      </c>
      <c r="H68" s="1" t="str">
        <f t="shared" si="6"/>
        <v/>
      </c>
      <c r="K68" s="1" t="str">
        <f t="shared" si="3"/>
        <v/>
      </c>
      <c r="N68" s="1" t="str">
        <f t="shared" si="11"/>
        <v/>
      </c>
      <c r="Q68" s="1" t="str">
        <f t="shared" si="10"/>
        <v/>
      </c>
      <c r="X68" s="1">
        <f t="shared" ref="X68:X99" si="13">COUNTIF(E68:Q68,"x")</f>
        <v>1</v>
      </c>
      <c r="AA68" s="36">
        <v>0.25</v>
      </c>
      <c r="AB68" t="s">
        <v>15</v>
      </c>
    </row>
    <row r="69" spans="1:30" ht="12" customHeight="1">
      <c r="B69">
        <f t="shared" si="12"/>
        <v>17.25</v>
      </c>
      <c r="E69" s="1" t="str">
        <f t="shared" si="9"/>
        <v>x</v>
      </c>
      <c r="H69" s="1" t="str">
        <f t="shared" si="6"/>
        <v/>
      </c>
      <c r="K69" s="1" t="str">
        <f t="shared" si="3"/>
        <v/>
      </c>
      <c r="N69" s="1" t="str">
        <f t="shared" si="11"/>
        <v/>
      </c>
      <c r="Q69" s="1" t="str">
        <f t="shared" si="10"/>
        <v/>
      </c>
      <c r="X69" s="1">
        <f t="shared" si="13"/>
        <v>1</v>
      </c>
      <c r="AA69" s="36">
        <v>0.25</v>
      </c>
      <c r="AB69" t="s">
        <v>15</v>
      </c>
    </row>
    <row r="70" spans="1:30" ht="12" customHeight="1">
      <c r="B70">
        <f t="shared" si="12"/>
        <v>17.5</v>
      </c>
      <c r="E70" s="1" t="str">
        <f t="shared" si="9"/>
        <v>x</v>
      </c>
      <c r="H70" s="1" t="str">
        <f t="shared" si="6"/>
        <v/>
      </c>
      <c r="K70" s="1" t="str">
        <f t="shared" si="3"/>
        <v/>
      </c>
      <c r="N70" s="1" t="str">
        <f t="shared" si="11"/>
        <v/>
      </c>
      <c r="Q70" s="1" t="str">
        <f t="shared" si="10"/>
        <v/>
      </c>
      <c r="X70" s="1">
        <f t="shared" si="13"/>
        <v>1</v>
      </c>
      <c r="AA70" s="36">
        <v>0.25</v>
      </c>
      <c r="AB70" t="s">
        <v>15</v>
      </c>
    </row>
    <row r="71" spans="1:30" ht="12" customHeight="1">
      <c r="B71">
        <f t="shared" si="12"/>
        <v>17.75</v>
      </c>
      <c r="E71" s="1" t="str">
        <f t="shared" si="9"/>
        <v>x</v>
      </c>
      <c r="H71" s="1" t="str">
        <f t="shared" si="6"/>
        <v/>
      </c>
      <c r="K71" s="1" t="str">
        <f t="shared" si="3"/>
        <v/>
      </c>
      <c r="N71" s="1" t="str">
        <f t="shared" si="11"/>
        <v/>
      </c>
      <c r="Q71" s="1" t="str">
        <f t="shared" si="10"/>
        <v/>
      </c>
      <c r="X71" s="1">
        <f t="shared" si="13"/>
        <v>1</v>
      </c>
      <c r="AA71" s="36">
        <v>0.25</v>
      </c>
      <c r="AB71" t="s">
        <v>15</v>
      </c>
    </row>
    <row r="72" spans="1:30" ht="12" customHeight="1">
      <c r="A72" t="s">
        <v>32</v>
      </c>
      <c r="B72">
        <f t="shared" si="12"/>
        <v>18</v>
      </c>
      <c r="E72" s="1" t="str">
        <f t="shared" si="9"/>
        <v>x</v>
      </c>
      <c r="H72" s="1" t="str">
        <f t="shared" si="6"/>
        <v/>
      </c>
      <c r="K72" s="1" t="str">
        <f t="shared" si="3"/>
        <v>x</v>
      </c>
      <c r="N72" s="1" t="str">
        <f t="shared" si="11"/>
        <v/>
      </c>
      <c r="Q72" s="1" t="str">
        <f t="shared" si="10"/>
        <v>x</v>
      </c>
      <c r="X72" s="1">
        <f t="shared" si="13"/>
        <v>3</v>
      </c>
      <c r="AA72" s="36">
        <v>0.25</v>
      </c>
      <c r="AB72" t="s">
        <v>15</v>
      </c>
    </row>
    <row r="73" spans="1:30" ht="12" customHeight="1">
      <c r="B73">
        <f t="shared" si="12"/>
        <v>18.25</v>
      </c>
      <c r="E73" s="1" t="str">
        <f t="shared" si="9"/>
        <v/>
      </c>
      <c r="H73" s="1" t="str">
        <f t="shared" si="6"/>
        <v/>
      </c>
      <c r="K73" s="1" t="str">
        <f t="shared" si="3"/>
        <v>x</v>
      </c>
      <c r="N73" s="1" t="str">
        <f t="shared" si="11"/>
        <v/>
      </c>
      <c r="Q73" s="1" t="str">
        <f t="shared" si="10"/>
        <v>x</v>
      </c>
      <c r="X73" s="1">
        <f t="shared" si="13"/>
        <v>2</v>
      </c>
      <c r="AA73" s="36">
        <v>0.25</v>
      </c>
      <c r="AB73" t="s">
        <v>15</v>
      </c>
    </row>
    <row r="74" spans="1:30" ht="12" customHeight="1">
      <c r="B74">
        <f t="shared" si="12"/>
        <v>18.5</v>
      </c>
      <c r="E74" s="1" t="str">
        <f t="shared" si="9"/>
        <v/>
      </c>
      <c r="H74" s="1" t="str">
        <f t="shared" si="6"/>
        <v/>
      </c>
      <c r="K74" s="1" t="str">
        <f t="shared" si="3"/>
        <v>x</v>
      </c>
      <c r="N74" s="1" t="str">
        <f t="shared" si="11"/>
        <v/>
      </c>
      <c r="Q74" s="1" t="str">
        <f t="shared" si="10"/>
        <v>x</v>
      </c>
      <c r="X74" s="1">
        <f t="shared" si="13"/>
        <v>2</v>
      </c>
      <c r="AA74" s="36">
        <v>0.25</v>
      </c>
      <c r="AB74" t="s">
        <v>15</v>
      </c>
    </row>
    <row r="75" spans="1:30" ht="12" customHeight="1">
      <c r="B75">
        <f t="shared" si="12"/>
        <v>18.75</v>
      </c>
      <c r="E75" s="1" t="str">
        <f t="shared" si="9"/>
        <v/>
      </c>
      <c r="H75" s="1" t="str">
        <f t="shared" si="6"/>
        <v>x</v>
      </c>
      <c r="K75" s="1" t="str">
        <f t="shared" si="3"/>
        <v>x</v>
      </c>
      <c r="N75" s="1" t="str">
        <f t="shared" si="11"/>
        <v/>
      </c>
      <c r="Q75" s="1" t="str">
        <f t="shared" si="10"/>
        <v>x</v>
      </c>
      <c r="X75" s="1">
        <f t="shared" si="13"/>
        <v>3</v>
      </c>
      <c r="AA75" s="36">
        <v>0.25</v>
      </c>
      <c r="AC75" t="s">
        <v>15</v>
      </c>
    </row>
    <row r="76" spans="1:30" ht="12" customHeight="1">
      <c r="A76" t="s">
        <v>33</v>
      </c>
      <c r="B76">
        <f t="shared" si="12"/>
        <v>19</v>
      </c>
      <c r="E76" s="1" t="str">
        <f t="shared" si="9"/>
        <v/>
      </c>
      <c r="H76" s="1" t="str">
        <f t="shared" si="6"/>
        <v>x</v>
      </c>
      <c r="K76" s="1" t="str">
        <f t="shared" si="3"/>
        <v/>
      </c>
      <c r="N76" s="1" t="str">
        <f t="shared" si="11"/>
        <v/>
      </c>
      <c r="Q76" s="1" t="str">
        <f t="shared" si="10"/>
        <v>x</v>
      </c>
      <c r="X76" s="1">
        <f t="shared" si="13"/>
        <v>2</v>
      </c>
      <c r="AA76" s="36">
        <v>0.25</v>
      </c>
      <c r="AC76" t="s">
        <v>15</v>
      </c>
    </row>
    <row r="77" spans="1:30" ht="12" customHeight="1">
      <c r="B77">
        <f t="shared" si="12"/>
        <v>19.25</v>
      </c>
      <c r="E77" s="1" t="str">
        <f t="shared" si="9"/>
        <v/>
      </c>
      <c r="H77" s="1" t="str">
        <f t="shared" si="6"/>
        <v>x</v>
      </c>
      <c r="K77" s="1" t="str">
        <f t="shared" si="3"/>
        <v/>
      </c>
      <c r="N77" s="1" t="str">
        <f t="shared" si="11"/>
        <v/>
      </c>
      <c r="Q77" s="1" t="str">
        <f t="shared" si="10"/>
        <v/>
      </c>
      <c r="X77" s="1">
        <f t="shared" si="13"/>
        <v>1</v>
      </c>
      <c r="AA77" s="36">
        <v>0.25</v>
      </c>
      <c r="AC77" t="s">
        <v>15</v>
      </c>
    </row>
    <row r="78" spans="1:30" ht="12" customHeight="1">
      <c r="B78">
        <f t="shared" si="12"/>
        <v>19.5</v>
      </c>
      <c r="E78" s="1" t="str">
        <f t="shared" si="9"/>
        <v/>
      </c>
      <c r="H78" s="1" t="str">
        <f t="shared" si="6"/>
        <v>x</v>
      </c>
      <c r="K78" s="1" t="str">
        <f t="shared" si="3"/>
        <v/>
      </c>
      <c r="N78" s="1" t="str">
        <f t="shared" si="11"/>
        <v/>
      </c>
      <c r="Q78" s="1" t="str">
        <f t="shared" si="10"/>
        <v/>
      </c>
      <c r="X78" s="1">
        <f t="shared" si="13"/>
        <v>1</v>
      </c>
      <c r="AA78" s="36">
        <v>0.25</v>
      </c>
      <c r="AC78" t="s">
        <v>15</v>
      </c>
    </row>
    <row r="79" spans="1:30" ht="12" customHeight="1">
      <c r="B79">
        <f t="shared" si="12"/>
        <v>19.75</v>
      </c>
      <c r="E79" s="1" t="str">
        <f t="shared" si="9"/>
        <v/>
      </c>
      <c r="H79" s="1" t="str">
        <f t="shared" si="6"/>
        <v>x</v>
      </c>
      <c r="K79" s="1" t="str">
        <f t="shared" si="3"/>
        <v/>
      </c>
      <c r="N79" s="1" t="str">
        <f t="shared" si="11"/>
        <v/>
      </c>
      <c r="Q79" s="1" t="str">
        <f t="shared" si="10"/>
        <v/>
      </c>
      <c r="X79" s="1">
        <f t="shared" si="13"/>
        <v>1</v>
      </c>
      <c r="AA79" s="36">
        <v>0.25</v>
      </c>
      <c r="AC79" t="s">
        <v>15</v>
      </c>
    </row>
    <row r="80" spans="1:30" ht="12" customHeight="1">
      <c r="A80" t="s">
        <v>34</v>
      </c>
      <c r="B80">
        <f t="shared" si="12"/>
        <v>20</v>
      </c>
      <c r="E80" s="1" t="str">
        <f t="shared" ref="E80:E111" si="14">IF(COUNTA(E36),E36,"")</f>
        <v/>
      </c>
      <c r="H80" s="1" t="str">
        <f t="shared" si="6"/>
        <v/>
      </c>
      <c r="K80" s="1" t="str">
        <f t="shared" si="3"/>
        <v/>
      </c>
      <c r="N80" s="1" t="str">
        <f t="shared" si="11"/>
        <v/>
      </c>
      <c r="Q80" s="1" t="str">
        <f t="shared" si="10"/>
        <v/>
      </c>
      <c r="X80" s="1">
        <f t="shared" si="13"/>
        <v>0</v>
      </c>
      <c r="AA80" s="36">
        <v>0.25</v>
      </c>
      <c r="AD80" t="s">
        <v>15</v>
      </c>
    </row>
    <row r="81" spans="1:32" ht="12" customHeight="1">
      <c r="B81">
        <f t="shared" si="12"/>
        <v>20.25</v>
      </c>
      <c r="E81" s="1" t="str">
        <f t="shared" si="14"/>
        <v/>
      </c>
      <c r="H81" s="1" t="str">
        <f t="shared" si="6"/>
        <v/>
      </c>
      <c r="K81" s="1" t="str">
        <f t="shared" si="3"/>
        <v/>
      </c>
      <c r="N81" s="1" t="str">
        <f t="shared" si="11"/>
        <v/>
      </c>
      <c r="Q81" s="1" t="str">
        <f t="shared" si="10"/>
        <v/>
      </c>
      <c r="X81" s="1">
        <f t="shared" si="13"/>
        <v>0</v>
      </c>
      <c r="AA81" s="36">
        <v>0.25</v>
      </c>
      <c r="AD81" t="s">
        <v>15</v>
      </c>
    </row>
    <row r="82" spans="1:32" ht="12" customHeight="1">
      <c r="B82">
        <f t="shared" si="12"/>
        <v>20.5</v>
      </c>
      <c r="E82" s="1" t="str">
        <f t="shared" si="14"/>
        <v/>
      </c>
      <c r="H82" s="1" t="str">
        <f t="shared" si="6"/>
        <v/>
      </c>
      <c r="K82" s="1" t="str">
        <f t="shared" si="3"/>
        <v/>
      </c>
      <c r="N82" s="1" t="str">
        <f t="shared" si="11"/>
        <v/>
      </c>
      <c r="Q82" s="1" t="str">
        <f t="shared" si="10"/>
        <v/>
      </c>
      <c r="X82" s="1">
        <f t="shared" si="13"/>
        <v>0</v>
      </c>
      <c r="AA82" s="36">
        <v>0.25</v>
      </c>
      <c r="AD82" t="s">
        <v>15</v>
      </c>
    </row>
    <row r="83" spans="1:32" ht="12" customHeight="1">
      <c r="B83">
        <f t="shared" si="12"/>
        <v>20.75</v>
      </c>
      <c r="E83" s="1" t="str">
        <f t="shared" si="14"/>
        <v/>
      </c>
      <c r="H83" s="1" t="str">
        <f t="shared" si="6"/>
        <v/>
      </c>
      <c r="K83" s="1" t="str">
        <f t="shared" si="3"/>
        <v/>
      </c>
      <c r="N83" s="1" t="str">
        <f t="shared" si="11"/>
        <v/>
      </c>
      <c r="Q83" s="1" t="str">
        <f t="shared" si="10"/>
        <v/>
      </c>
      <c r="X83" s="1">
        <f t="shared" si="13"/>
        <v>0</v>
      </c>
      <c r="AA83" s="36">
        <v>0.25</v>
      </c>
      <c r="AD83" t="s">
        <v>15</v>
      </c>
    </row>
    <row r="84" spans="1:32" ht="12" customHeight="1">
      <c r="A84" t="s">
        <v>35</v>
      </c>
      <c r="B84">
        <f t="shared" si="12"/>
        <v>21</v>
      </c>
      <c r="E84" s="1" t="str">
        <f t="shared" si="14"/>
        <v/>
      </c>
      <c r="H84" s="1" t="str">
        <f t="shared" si="6"/>
        <v/>
      </c>
      <c r="K84" s="1" t="str">
        <f t="shared" si="3"/>
        <v/>
      </c>
      <c r="N84" s="1" t="str">
        <f t="shared" si="11"/>
        <v/>
      </c>
      <c r="Q84" s="1" t="str">
        <f t="shared" si="10"/>
        <v/>
      </c>
      <c r="X84" s="1">
        <f t="shared" si="13"/>
        <v>0</v>
      </c>
      <c r="AA84" s="36">
        <v>0.25</v>
      </c>
    </row>
    <row r="85" spans="1:32" ht="12" customHeight="1">
      <c r="B85">
        <f t="shared" si="12"/>
        <v>21.25</v>
      </c>
      <c r="E85" s="1" t="str">
        <f t="shared" si="14"/>
        <v/>
      </c>
      <c r="H85" s="1" t="str">
        <f t="shared" si="6"/>
        <v/>
      </c>
      <c r="K85" s="1" t="str">
        <f t="shared" si="3"/>
        <v/>
      </c>
      <c r="N85" s="1" t="str">
        <f t="shared" si="11"/>
        <v/>
      </c>
      <c r="Q85" s="1" t="str">
        <f t="shared" si="10"/>
        <v/>
      </c>
      <c r="X85" s="1">
        <f t="shared" si="13"/>
        <v>0</v>
      </c>
      <c r="AA85" s="36">
        <v>0.25</v>
      </c>
    </row>
    <row r="86" spans="1:32" ht="12" customHeight="1">
      <c r="B86">
        <f t="shared" si="12"/>
        <v>21.5</v>
      </c>
      <c r="E86" s="1" t="str">
        <f t="shared" si="14"/>
        <v/>
      </c>
      <c r="H86" s="1" t="str">
        <f t="shared" si="6"/>
        <v/>
      </c>
      <c r="K86" s="1" t="str">
        <f t="shared" si="3"/>
        <v/>
      </c>
      <c r="N86" s="1" t="str">
        <f t="shared" si="11"/>
        <v/>
      </c>
      <c r="Q86" s="1" t="str">
        <f t="shared" si="10"/>
        <v/>
      </c>
      <c r="X86" s="1">
        <f t="shared" si="13"/>
        <v>0</v>
      </c>
      <c r="AA86" s="36">
        <v>0.25</v>
      </c>
    </row>
    <row r="87" spans="1:32" ht="12" customHeight="1">
      <c r="B87">
        <f t="shared" si="12"/>
        <v>21.75</v>
      </c>
      <c r="E87" s="1" t="str">
        <f t="shared" si="14"/>
        <v/>
      </c>
      <c r="H87" s="1" t="str">
        <f t="shared" si="6"/>
        <v/>
      </c>
      <c r="K87" s="1" t="str">
        <f t="shared" ref="K87:K150" si="15">IF(COUNTA(K70),K70,"")</f>
        <v/>
      </c>
      <c r="N87" s="1" t="str">
        <f t="shared" si="11"/>
        <v/>
      </c>
      <c r="Q87" s="1" t="str">
        <f t="shared" si="10"/>
        <v/>
      </c>
      <c r="X87" s="1">
        <f t="shared" si="13"/>
        <v>0</v>
      </c>
      <c r="AA87" s="36">
        <v>0.25</v>
      </c>
    </row>
    <row r="88" spans="1:32" ht="12" customHeight="1">
      <c r="A88" t="s">
        <v>36</v>
      </c>
      <c r="B88">
        <f t="shared" si="12"/>
        <v>22</v>
      </c>
      <c r="E88" s="1" t="str">
        <f t="shared" si="14"/>
        <v/>
      </c>
      <c r="H88" s="1" t="str">
        <f t="shared" si="6"/>
        <v/>
      </c>
      <c r="K88" s="1" t="str">
        <f t="shared" si="15"/>
        <v/>
      </c>
      <c r="N88" s="1" t="str">
        <f t="shared" si="11"/>
        <v/>
      </c>
      <c r="Q88" s="1" t="str">
        <f t="shared" ref="Q88:Q119" si="16">IF(COUNTA(Q68),Q68,"")</f>
        <v/>
      </c>
      <c r="X88" s="1">
        <f t="shared" si="13"/>
        <v>0</v>
      </c>
      <c r="AA88" s="36">
        <v>0.25</v>
      </c>
    </row>
    <row r="89" spans="1:32" ht="12" customHeight="1">
      <c r="B89">
        <f t="shared" si="12"/>
        <v>22.25</v>
      </c>
      <c r="E89" s="1" t="str">
        <f t="shared" si="14"/>
        <v/>
      </c>
      <c r="H89" s="1" t="str">
        <f t="shared" si="6"/>
        <v/>
      </c>
      <c r="K89" s="1" t="str">
        <f t="shared" si="15"/>
        <v>x</v>
      </c>
      <c r="N89" s="1" t="str">
        <f t="shared" si="11"/>
        <v/>
      </c>
      <c r="Q89" s="1" t="str">
        <f t="shared" si="16"/>
        <v/>
      </c>
      <c r="X89" s="1">
        <f t="shared" si="13"/>
        <v>1</v>
      </c>
      <c r="AA89" s="36">
        <v>0.25</v>
      </c>
    </row>
    <row r="90" spans="1:32" ht="12" customHeight="1">
      <c r="B90">
        <f t="shared" si="12"/>
        <v>22.5</v>
      </c>
      <c r="E90" s="1" t="str">
        <f t="shared" si="14"/>
        <v/>
      </c>
      <c r="H90" s="1" t="str">
        <f t="shared" si="6"/>
        <v/>
      </c>
      <c r="K90" s="1" t="str">
        <f t="shared" si="15"/>
        <v>x</v>
      </c>
      <c r="N90" s="1" t="str">
        <f t="shared" si="11"/>
        <v/>
      </c>
      <c r="Q90" s="1" t="str">
        <f t="shared" si="16"/>
        <v/>
      </c>
      <c r="X90" s="1">
        <f t="shared" si="13"/>
        <v>1</v>
      </c>
      <c r="AA90" s="36">
        <v>0.25</v>
      </c>
      <c r="AF90" t="s">
        <v>15</v>
      </c>
    </row>
    <row r="91" spans="1:32" ht="12" customHeight="1">
      <c r="B91">
        <f t="shared" si="12"/>
        <v>22.75</v>
      </c>
      <c r="E91" s="1" t="str">
        <f t="shared" si="14"/>
        <v/>
      </c>
      <c r="H91" s="1" t="str">
        <f t="shared" si="6"/>
        <v/>
      </c>
      <c r="K91" s="1" t="str">
        <f t="shared" si="15"/>
        <v>x</v>
      </c>
      <c r="N91" s="1" t="str">
        <f t="shared" si="11"/>
        <v/>
      </c>
      <c r="Q91" s="1" t="str">
        <f t="shared" si="16"/>
        <v/>
      </c>
      <c r="X91" s="1">
        <f t="shared" si="13"/>
        <v>1</v>
      </c>
      <c r="AA91" s="36">
        <v>0.25</v>
      </c>
      <c r="AF91" t="s">
        <v>15</v>
      </c>
    </row>
    <row r="92" spans="1:32" ht="12" customHeight="1">
      <c r="A92" t="s">
        <v>37</v>
      </c>
      <c r="B92">
        <f t="shared" si="12"/>
        <v>23</v>
      </c>
      <c r="E92" s="1" t="str">
        <f t="shared" si="14"/>
        <v/>
      </c>
      <c r="H92" s="1" t="str">
        <f t="shared" si="6"/>
        <v/>
      </c>
      <c r="K92" s="1" t="str">
        <f t="shared" si="15"/>
        <v>x</v>
      </c>
      <c r="N92" s="1" t="str">
        <f t="shared" si="11"/>
        <v>x</v>
      </c>
      <c r="Q92" s="1" t="str">
        <f t="shared" si="16"/>
        <v>x</v>
      </c>
      <c r="X92" s="1">
        <f t="shared" si="13"/>
        <v>3</v>
      </c>
      <c r="AA92" s="36">
        <v>0.25</v>
      </c>
      <c r="AF92" t="s">
        <v>15</v>
      </c>
    </row>
    <row r="93" spans="1:32" ht="12" customHeight="1">
      <c r="B93">
        <f t="shared" si="12"/>
        <v>23.25</v>
      </c>
      <c r="E93" s="1" t="str">
        <f t="shared" si="14"/>
        <v/>
      </c>
      <c r="H93" s="1" t="str">
        <f t="shared" si="6"/>
        <v/>
      </c>
      <c r="K93" s="1" t="str">
        <f t="shared" si="15"/>
        <v/>
      </c>
      <c r="N93" s="1" t="str">
        <f t="shared" si="11"/>
        <v>x</v>
      </c>
      <c r="Q93" s="1" t="str">
        <f t="shared" si="16"/>
        <v>x</v>
      </c>
      <c r="X93" s="1">
        <f t="shared" si="13"/>
        <v>2</v>
      </c>
      <c r="AA93" s="36">
        <v>0.25</v>
      </c>
      <c r="AF93" t="s">
        <v>15</v>
      </c>
    </row>
    <row r="94" spans="1:32" ht="12" customHeight="1">
      <c r="B94">
        <f t="shared" si="12"/>
        <v>23.5</v>
      </c>
      <c r="E94" s="1" t="str">
        <f t="shared" si="14"/>
        <v/>
      </c>
      <c r="H94" s="1" t="str">
        <f t="shared" si="6"/>
        <v/>
      </c>
      <c r="K94" s="1" t="str">
        <f t="shared" si="15"/>
        <v/>
      </c>
      <c r="N94" s="1" t="str">
        <f t="shared" si="11"/>
        <v>x</v>
      </c>
      <c r="Q94" s="1" t="str">
        <f t="shared" si="16"/>
        <v>x</v>
      </c>
      <c r="X94" s="1">
        <f t="shared" si="13"/>
        <v>2</v>
      </c>
      <c r="AA94" s="36">
        <v>0.25</v>
      </c>
      <c r="AF94" t="s">
        <v>15</v>
      </c>
    </row>
    <row r="95" spans="1:32" ht="12" customHeight="1">
      <c r="B95">
        <f t="shared" si="12"/>
        <v>23.75</v>
      </c>
      <c r="E95" s="1" t="str">
        <f t="shared" si="14"/>
        <v/>
      </c>
      <c r="H95" s="1" t="str">
        <f t="shared" si="6"/>
        <v/>
      </c>
      <c r="K95" s="1" t="str">
        <f t="shared" si="15"/>
        <v/>
      </c>
      <c r="N95" s="1" t="str">
        <f t="shared" si="11"/>
        <v>x</v>
      </c>
      <c r="Q95" s="1" t="str">
        <f t="shared" si="16"/>
        <v>x</v>
      </c>
      <c r="X95" s="1">
        <f t="shared" si="13"/>
        <v>2</v>
      </c>
      <c r="AA95" s="36">
        <v>0.25</v>
      </c>
      <c r="AE95" t="s">
        <v>15</v>
      </c>
    </row>
    <row r="96" spans="1:32" ht="12" customHeight="1">
      <c r="A96" t="s">
        <v>38</v>
      </c>
      <c r="B96">
        <f t="shared" si="12"/>
        <v>24</v>
      </c>
      <c r="E96" s="1" t="str">
        <f t="shared" si="14"/>
        <v/>
      </c>
      <c r="H96" s="1" t="str">
        <f t="shared" si="6"/>
        <v/>
      </c>
      <c r="K96" s="1" t="str">
        <f t="shared" si="15"/>
        <v/>
      </c>
      <c r="N96" s="1" t="str">
        <f t="shared" ref="N96:N127" si="17">IF(COUNTA(N68),N68,"")</f>
        <v/>
      </c>
      <c r="Q96" s="1" t="str">
        <f t="shared" si="16"/>
        <v>x</v>
      </c>
      <c r="X96" s="1">
        <f t="shared" si="13"/>
        <v>1</v>
      </c>
      <c r="AA96" s="36">
        <v>0.25</v>
      </c>
      <c r="AE96" t="s">
        <v>15</v>
      </c>
    </row>
    <row r="97" spans="1:31" ht="12" customHeight="1">
      <c r="B97">
        <f t="shared" si="12"/>
        <v>24.25</v>
      </c>
      <c r="E97" s="1" t="str">
        <f t="shared" si="14"/>
        <v/>
      </c>
      <c r="H97" s="1" t="str">
        <f t="shared" si="6"/>
        <v/>
      </c>
      <c r="K97" s="1" t="str">
        <f t="shared" si="15"/>
        <v/>
      </c>
      <c r="N97" s="1" t="str">
        <f t="shared" si="17"/>
        <v/>
      </c>
      <c r="Q97" s="1" t="str">
        <f t="shared" si="16"/>
        <v/>
      </c>
      <c r="X97" s="1">
        <f t="shared" si="13"/>
        <v>0</v>
      </c>
      <c r="AA97" s="36">
        <v>0.25</v>
      </c>
      <c r="AE97" t="s">
        <v>15</v>
      </c>
    </row>
    <row r="98" spans="1:31" ht="12" customHeight="1">
      <c r="B98">
        <f t="shared" si="12"/>
        <v>24.5</v>
      </c>
      <c r="E98" s="1" t="str">
        <f t="shared" si="14"/>
        <v/>
      </c>
      <c r="H98" s="1" t="str">
        <f t="shared" ref="H98:H161" si="18">IF(COUNTA(H69),H69,"")</f>
        <v/>
      </c>
      <c r="K98" s="1" t="str">
        <f t="shared" si="15"/>
        <v/>
      </c>
      <c r="N98" s="1" t="str">
        <f t="shared" si="17"/>
        <v/>
      </c>
      <c r="Q98" s="1" t="str">
        <f t="shared" si="16"/>
        <v/>
      </c>
      <c r="X98" s="1">
        <f t="shared" si="13"/>
        <v>0</v>
      </c>
      <c r="AA98" s="36">
        <v>0.25</v>
      </c>
      <c r="AE98" t="s">
        <v>15</v>
      </c>
    </row>
    <row r="99" spans="1:31" ht="12" customHeight="1">
      <c r="B99">
        <f t="shared" si="12"/>
        <v>24.75</v>
      </c>
      <c r="E99" s="1" t="str">
        <f t="shared" si="14"/>
        <v/>
      </c>
      <c r="H99" s="1" t="str">
        <f t="shared" si="18"/>
        <v/>
      </c>
      <c r="K99" s="1" t="str">
        <f t="shared" si="15"/>
        <v/>
      </c>
      <c r="N99" s="1" t="str">
        <f t="shared" si="17"/>
        <v/>
      </c>
      <c r="Q99" s="1" t="str">
        <f t="shared" si="16"/>
        <v/>
      </c>
      <c r="X99" s="1">
        <f t="shared" si="13"/>
        <v>0</v>
      </c>
      <c r="AA99" s="36">
        <v>0.25</v>
      </c>
      <c r="AE99" t="s">
        <v>15</v>
      </c>
    </row>
    <row r="100" spans="1:31" ht="12" customHeight="1">
      <c r="A100" t="s">
        <v>39</v>
      </c>
      <c r="B100">
        <f t="shared" ref="B100:B131" si="19">B99+0.25</f>
        <v>25</v>
      </c>
      <c r="E100" s="1" t="str">
        <f t="shared" si="14"/>
        <v/>
      </c>
      <c r="H100" s="1" t="str">
        <f t="shared" si="18"/>
        <v/>
      </c>
      <c r="K100" s="1" t="str">
        <f t="shared" si="15"/>
        <v/>
      </c>
      <c r="N100" s="1" t="str">
        <f t="shared" si="17"/>
        <v/>
      </c>
      <c r="Q100" s="1" t="str">
        <f t="shared" si="16"/>
        <v/>
      </c>
      <c r="X100" s="1">
        <f t="shared" ref="X100:X131" si="20">COUNTIF(E100:Q100,"x")</f>
        <v>0</v>
      </c>
      <c r="AA100" s="36">
        <v>0.25</v>
      </c>
      <c r="AD100" t="s">
        <v>15</v>
      </c>
    </row>
    <row r="101" spans="1:31" ht="12" customHeight="1">
      <c r="B101">
        <f t="shared" si="19"/>
        <v>25.25</v>
      </c>
      <c r="E101" s="1" t="str">
        <f t="shared" si="14"/>
        <v/>
      </c>
      <c r="H101" s="1" t="str">
        <f t="shared" si="18"/>
        <v/>
      </c>
      <c r="K101" s="1" t="str">
        <f t="shared" si="15"/>
        <v/>
      </c>
      <c r="N101" s="1" t="str">
        <f t="shared" si="17"/>
        <v/>
      </c>
      <c r="Q101" s="1" t="str">
        <f t="shared" si="16"/>
        <v/>
      </c>
      <c r="X101" s="1">
        <f t="shared" si="20"/>
        <v>0</v>
      </c>
      <c r="AA101" s="36">
        <v>0.25</v>
      </c>
      <c r="AD101" t="s">
        <v>15</v>
      </c>
    </row>
    <row r="102" spans="1:31" ht="12" customHeight="1">
      <c r="B102">
        <f t="shared" si="19"/>
        <v>25.5</v>
      </c>
      <c r="E102" s="1" t="str">
        <f t="shared" si="14"/>
        <v/>
      </c>
      <c r="H102" s="1" t="str">
        <f t="shared" si="18"/>
        <v/>
      </c>
      <c r="K102" s="1" t="str">
        <f t="shared" si="15"/>
        <v/>
      </c>
      <c r="N102" s="1" t="str">
        <f t="shared" si="17"/>
        <v/>
      </c>
      <c r="Q102" s="1" t="str">
        <f t="shared" si="16"/>
        <v/>
      </c>
      <c r="X102" s="1">
        <f t="shared" si="20"/>
        <v>0</v>
      </c>
      <c r="AA102" s="36">
        <v>0.25</v>
      </c>
      <c r="AD102" t="s">
        <v>15</v>
      </c>
    </row>
    <row r="103" spans="1:31" ht="12" customHeight="1">
      <c r="B103">
        <f t="shared" si="19"/>
        <v>25.75</v>
      </c>
      <c r="E103" s="1" t="str">
        <f t="shared" si="14"/>
        <v/>
      </c>
      <c r="H103" s="1" t="str">
        <f t="shared" si="18"/>
        <v/>
      </c>
      <c r="K103" s="1" t="str">
        <f t="shared" si="15"/>
        <v/>
      </c>
      <c r="N103" s="1" t="str">
        <f t="shared" si="17"/>
        <v/>
      </c>
      <c r="Q103" s="1" t="str">
        <f t="shared" si="16"/>
        <v/>
      </c>
      <c r="X103" s="1">
        <f t="shared" si="20"/>
        <v>0</v>
      </c>
      <c r="AA103" s="36">
        <v>0.25</v>
      </c>
      <c r="AD103" t="s">
        <v>15</v>
      </c>
    </row>
    <row r="104" spans="1:31" ht="12" customHeight="1">
      <c r="A104" t="s">
        <v>40</v>
      </c>
      <c r="B104">
        <f t="shared" si="19"/>
        <v>26</v>
      </c>
      <c r="E104" s="1" t="str">
        <f t="shared" si="14"/>
        <v/>
      </c>
      <c r="H104" s="1" t="str">
        <f t="shared" si="18"/>
        <v>x</v>
      </c>
      <c r="K104" s="1" t="str">
        <f t="shared" si="15"/>
        <v/>
      </c>
      <c r="N104" s="1" t="str">
        <f t="shared" si="17"/>
        <v/>
      </c>
      <c r="Q104" s="1" t="str">
        <f t="shared" si="16"/>
        <v/>
      </c>
      <c r="X104" s="1">
        <f t="shared" si="20"/>
        <v>1</v>
      </c>
      <c r="AA104" s="36">
        <v>0.25</v>
      </c>
      <c r="AC104" t="s">
        <v>15</v>
      </c>
    </row>
    <row r="105" spans="1:31" ht="12" customHeight="1">
      <c r="B105">
        <f t="shared" si="19"/>
        <v>26.25</v>
      </c>
      <c r="E105" s="1" t="str">
        <f t="shared" si="14"/>
        <v/>
      </c>
      <c r="H105" s="1" t="str">
        <f t="shared" si="18"/>
        <v>x</v>
      </c>
      <c r="K105" s="1" t="str">
        <f t="shared" si="15"/>
        <v/>
      </c>
      <c r="N105" s="1" t="str">
        <f t="shared" si="17"/>
        <v/>
      </c>
      <c r="Q105" s="1" t="str">
        <f t="shared" si="16"/>
        <v/>
      </c>
      <c r="X105" s="1">
        <f t="shared" si="20"/>
        <v>1</v>
      </c>
      <c r="AA105" s="36">
        <v>0.25</v>
      </c>
      <c r="AC105" t="s">
        <v>15</v>
      </c>
    </row>
    <row r="106" spans="1:31" ht="12" customHeight="1">
      <c r="B106">
        <f t="shared" si="19"/>
        <v>26.5</v>
      </c>
      <c r="E106" s="1" t="str">
        <f t="shared" si="14"/>
        <v/>
      </c>
      <c r="H106" s="1" t="str">
        <f t="shared" si="18"/>
        <v>x</v>
      </c>
      <c r="K106" s="1" t="str">
        <f t="shared" si="15"/>
        <v>x</v>
      </c>
      <c r="N106" s="1" t="str">
        <f t="shared" si="17"/>
        <v/>
      </c>
      <c r="Q106" s="1" t="str">
        <f t="shared" si="16"/>
        <v/>
      </c>
      <c r="X106" s="1">
        <f t="shared" si="20"/>
        <v>2</v>
      </c>
      <c r="AA106" s="36">
        <v>0.25</v>
      </c>
      <c r="AC106" t="s">
        <v>15</v>
      </c>
    </row>
    <row r="107" spans="1:31" ht="12" customHeight="1">
      <c r="B107">
        <f t="shared" si="19"/>
        <v>26.75</v>
      </c>
      <c r="E107" s="1" t="str">
        <f t="shared" si="14"/>
        <v/>
      </c>
      <c r="H107" s="1" t="str">
        <f t="shared" si="18"/>
        <v>x</v>
      </c>
      <c r="K107" s="1" t="str">
        <f t="shared" si="15"/>
        <v>x</v>
      </c>
      <c r="N107" s="1" t="str">
        <f t="shared" si="17"/>
        <v/>
      </c>
      <c r="Q107" s="1" t="str">
        <f t="shared" si="16"/>
        <v/>
      </c>
      <c r="X107" s="1">
        <f t="shared" si="20"/>
        <v>2</v>
      </c>
      <c r="AA107" s="36">
        <v>0.25</v>
      </c>
      <c r="AC107" t="s">
        <v>15</v>
      </c>
    </row>
    <row r="108" spans="1:31" ht="12" customHeight="1">
      <c r="A108" t="s">
        <v>41</v>
      </c>
      <c r="B108">
        <f t="shared" si="19"/>
        <v>27</v>
      </c>
      <c r="E108" s="1" t="str">
        <f t="shared" si="14"/>
        <v/>
      </c>
      <c r="H108" s="1" t="str">
        <f t="shared" si="18"/>
        <v>x</v>
      </c>
      <c r="K108" s="1" t="str">
        <f t="shared" si="15"/>
        <v>x</v>
      </c>
      <c r="N108" s="1" t="str">
        <f t="shared" si="17"/>
        <v/>
      </c>
      <c r="Q108" s="1" t="str">
        <f t="shared" si="16"/>
        <v/>
      </c>
      <c r="X108" s="1">
        <f t="shared" si="20"/>
        <v>2</v>
      </c>
      <c r="AA108" s="36">
        <v>0.25</v>
      </c>
      <c r="AC108" t="s">
        <v>15</v>
      </c>
    </row>
    <row r="109" spans="1:31" ht="12" customHeight="1">
      <c r="B109">
        <f t="shared" si="19"/>
        <v>27.25</v>
      </c>
      <c r="E109" s="1" t="str">
        <f t="shared" si="14"/>
        <v/>
      </c>
      <c r="H109" s="1" t="str">
        <f t="shared" si="18"/>
        <v/>
      </c>
      <c r="K109" s="1" t="str">
        <f t="shared" si="15"/>
        <v>x</v>
      </c>
      <c r="N109" s="1" t="str">
        <f t="shared" si="17"/>
        <v/>
      </c>
      <c r="Q109" s="1" t="str">
        <f t="shared" si="16"/>
        <v/>
      </c>
      <c r="X109" s="1">
        <f t="shared" si="20"/>
        <v>1</v>
      </c>
      <c r="AA109" s="36">
        <v>0.25</v>
      </c>
      <c r="AB109" t="s">
        <v>15</v>
      </c>
    </row>
    <row r="110" spans="1:31" ht="12" customHeight="1">
      <c r="B110">
        <f t="shared" si="19"/>
        <v>27.5</v>
      </c>
      <c r="E110" s="1" t="str">
        <f t="shared" si="14"/>
        <v>x</v>
      </c>
      <c r="H110" s="1" t="str">
        <f t="shared" si="18"/>
        <v/>
      </c>
      <c r="K110" s="1" t="str">
        <f t="shared" si="15"/>
        <v/>
      </c>
      <c r="N110" s="1" t="str">
        <f t="shared" si="17"/>
        <v/>
      </c>
      <c r="Q110" s="1" t="str">
        <f t="shared" si="16"/>
        <v/>
      </c>
      <c r="X110" s="1">
        <f t="shared" si="20"/>
        <v>1</v>
      </c>
      <c r="AA110" s="36">
        <v>0.25</v>
      </c>
      <c r="AB110" t="s">
        <v>15</v>
      </c>
    </row>
    <row r="111" spans="1:31" ht="12" customHeight="1">
      <c r="B111">
        <f t="shared" si="19"/>
        <v>27.75</v>
      </c>
      <c r="E111" s="1" t="str">
        <f t="shared" si="14"/>
        <v>x</v>
      </c>
      <c r="H111" s="1" t="str">
        <f t="shared" si="18"/>
        <v/>
      </c>
      <c r="K111" s="1" t="str">
        <f t="shared" si="15"/>
        <v/>
      </c>
      <c r="N111" s="1" t="str">
        <f t="shared" si="17"/>
        <v/>
      </c>
      <c r="Q111" s="1" t="str">
        <f t="shared" si="16"/>
        <v/>
      </c>
      <c r="X111" s="1">
        <f t="shared" si="20"/>
        <v>1</v>
      </c>
      <c r="AA111" s="36">
        <v>0.25</v>
      </c>
      <c r="AB111" t="s">
        <v>15</v>
      </c>
    </row>
    <row r="112" spans="1:31" ht="12" customHeight="1">
      <c r="A112" t="s">
        <v>42</v>
      </c>
      <c r="B112">
        <f t="shared" si="19"/>
        <v>28</v>
      </c>
      <c r="E112" s="1" t="str">
        <f t="shared" ref="E112:E143" si="21">IF(COUNTA(E68),E68,"")</f>
        <v>x</v>
      </c>
      <c r="H112" s="1" t="str">
        <f t="shared" si="18"/>
        <v/>
      </c>
      <c r="K112" s="1" t="str">
        <f t="shared" si="15"/>
        <v/>
      </c>
      <c r="N112" s="1" t="str">
        <f t="shared" si="17"/>
        <v/>
      </c>
      <c r="Q112" s="1" t="str">
        <f t="shared" si="16"/>
        <v>x</v>
      </c>
      <c r="X112" s="1">
        <f t="shared" si="20"/>
        <v>2</v>
      </c>
      <c r="AA112" s="36">
        <v>0.25</v>
      </c>
      <c r="AB112" t="s">
        <v>15</v>
      </c>
    </row>
    <row r="113" spans="1:30" ht="12" customHeight="1">
      <c r="B113">
        <f t="shared" si="19"/>
        <v>28.25</v>
      </c>
      <c r="E113" s="1" t="str">
        <f t="shared" si="21"/>
        <v>x</v>
      </c>
      <c r="H113" s="1" t="str">
        <f t="shared" si="18"/>
        <v/>
      </c>
      <c r="K113" s="1" t="str">
        <f t="shared" si="15"/>
        <v/>
      </c>
      <c r="N113" s="1" t="str">
        <f t="shared" si="17"/>
        <v/>
      </c>
      <c r="Q113" s="1" t="str">
        <f t="shared" si="16"/>
        <v>x</v>
      </c>
      <c r="X113" s="1">
        <f t="shared" si="20"/>
        <v>2</v>
      </c>
      <c r="AA113" s="36">
        <v>0.25</v>
      </c>
      <c r="AB113" t="s">
        <v>15</v>
      </c>
    </row>
    <row r="114" spans="1:30" ht="12" customHeight="1">
      <c r="B114">
        <f t="shared" si="19"/>
        <v>28.5</v>
      </c>
      <c r="E114" s="1" t="str">
        <f t="shared" si="21"/>
        <v>x</v>
      </c>
      <c r="H114" s="1" t="str">
        <f t="shared" si="18"/>
        <v/>
      </c>
      <c r="K114" s="1" t="str">
        <f t="shared" si="15"/>
        <v/>
      </c>
      <c r="N114" s="1" t="str">
        <f t="shared" si="17"/>
        <v/>
      </c>
      <c r="Q114" s="1" t="str">
        <f t="shared" si="16"/>
        <v>x</v>
      </c>
      <c r="X114" s="1">
        <f t="shared" si="20"/>
        <v>2</v>
      </c>
      <c r="AA114" s="36">
        <v>0.25</v>
      </c>
      <c r="AB114" t="s">
        <v>15</v>
      </c>
    </row>
    <row r="115" spans="1:30" ht="12" customHeight="1">
      <c r="B115">
        <f t="shared" si="19"/>
        <v>28.75</v>
      </c>
      <c r="E115" s="1" t="str">
        <f t="shared" si="21"/>
        <v>x</v>
      </c>
      <c r="H115" s="1" t="str">
        <f t="shared" si="18"/>
        <v/>
      </c>
      <c r="K115" s="1" t="str">
        <f t="shared" si="15"/>
        <v/>
      </c>
      <c r="N115" s="1" t="str">
        <f t="shared" si="17"/>
        <v/>
      </c>
      <c r="Q115" s="1" t="str">
        <f t="shared" si="16"/>
        <v>x</v>
      </c>
      <c r="X115" s="1">
        <f t="shared" si="20"/>
        <v>2</v>
      </c>
      <c r="AA115" s="36">
        <v>0.25</v>
      </c>
      <c r="AB115" t="s">
        <v>15</v>
      </c>
    </row>
    <row r="116" spans="1:30" ht="12" customHeight="1">
      <c r="A116" t="s">
        <v>43</v>
      </c>
      <c r="B116">
        <f t="shared" si="19"/>
        <v>29</v>
      </c>
      <c r="E116" s="1" t="str">
        <f t="shared" si="21"/>
        <v>x</v>
      </c>
      <c r="H116" s="1" t="str">
        <f t="shared" si="18"/>
        <v/>
      </c>
      <c r="K116" s="1" t="str">
        <f t="shared" si="15"/>
        <v/>
      </c>
      <c r="N116" s="1" t="str">
        <f t="shared" si="17"/>
        <v/>
      </c>
      <c r="Q116" s="1" t="str">
        <f t="shared" si="16"/>
        <v>x</v>
      </c>
      <c r="X116" s="1">
        <f t="shared" si="20"/>
        <v>2</v>
      </c>
      <c r="AA116" s="36">
        <v>0.25</v>
      </c>
      <c r="AD116" t="s">
        <v>15</v>
      </c>
    </row>
    <row r="117" spans="1:30" ht="12" customHeight="1">
      <c r="B117">
        <f t="shared" si="19"/>
        <v>29.25</v>
      </c>
      <c r="E117" s="1" t="str">
        <f t="shared" si="21"/>
        <v/>
      </c>
      <c r="H117" s="1" t="str">
        <f t="shared" si="18"/>
        <v/>
      </c>
      <c r="K117" s="1" t="str">
        <f t="shared" si="15"/>
        <v/>
      </c>
      <c r="N117" s="1" t="str">
        <f t="shared" si="17"/>
        <v/>
      </c>
      <c r="Q117" s="1" t="str">
        <f t="shared" si="16"/>
        <v/>
      </c>
      <c r="X117" s="1">
        <f t="shared" si="20"/>
        <v>0</v>
      </c>
      <c r="AA117" s="36">
        <v>0.25</v>
      </c>
      <c r="AD117" t="s">
        <v>15</v>
      </c>
    </row>
    <row r="118" spans="1:30" ht="12" customHeight="1">
      <c r="B118">
        <f t="shared" si="19"/>
        <v>29.5</v>
      </c>
      <c r="E118" s="1" t="str">
        <f t="shared" si="21"/>
        <v/>
      </c>
      <c r="H118" s="1" t="str">
        <f t="shared" si="18"/>
        <v/>
      </c>
      <c r="K118" s="1" t="str">
        <f t="shared" si="15"/>
        <v/>
      </c>
      <c r="N118" s="1" t="str">
        <f t="shared" si="17"/>
        <v/>
      </c>
      <c r="Q118" s="1" t="str">
        <f t="shared" si="16"/>
        <v/>
      </c>
      <c r="X118" s="1">
        <f t="shared" si="20"/>
        <v>0</v>
      </c>
      <c r="AA118" s="36">
        <v>0.25</v>
      </c>
      <c r="AD118" t="s">
        <v>15</v>
      </c>
    </row>
    <row r="119" spans="1:30" ht="12" customHeight="1">
      <c r="B119">
        <f t="shared" si="19"/>
        <v>29.75</v>
      </c>
      <c r="E119" s="1" t="str">
        <f t="shared" si="21"/>
        <v/>
      </c>
      <c r="H119" s="1" t="str">
        <f t="shared" si="18"/>
        <v/>
      </c>
      <c r="K119" s="1" t="str">
        <f t="shared" si="15"/>
        <v/>
      </c>
      <c r="N119" s="1" t="str">
        <f t="shared" si="17"/>
        <v/>
      </c>
      <c r="Q119" s="1" t="str">
        <f t="shared" si="16"/>
        <v/>
      </c>
      <c r="X119" s="1">
        <f t="shared" si="20"/>
        <v>0</v>
      </c>
      <c r="AA119" s="36">
        <v>0.25</v>
      </c>
      <c r="AD119" t="s">
        <v>15</v>
      </c>
    </row>
    <row r="120" spans="1:30" ht="12" customHeight="1">
      <c r="A120" t="s">
        <v>44</v>
      </c>
      <c r="B120">
        <f t="shared" si="19"/>
        <v>30</v>
      </c>
      <c r="E120" s="1" t="str">
        <f t="shared" si="21"/>
        <v/>
      </c>
      <c r="H120" s="1" t="str">
        <f t="shared" si="18"/>
        <v/>
      </c>
      <c r="K120" s="1" t="str">
        <f t="shared" si="15"/>
        <v/>
      </c>
      <c r="N120" s="1" t="str">
        <f t="shared" si="17"/>
        <v>x</v>
      </c>
      <c r="Q120" s="1" t="str">
        <f t="shared" ref="Q120:Q151" si="22">IF(COUNTA(Q100),Q100,"")</f>
        <v/>
      </c>
      <c r="X120" s="1">
        <f t="shared" si="20"/>
        <v>1</v>
      </c>
      <c r="AA120" s="36">
        <v>0.25</v>
      </c>
    </row>
    <row r="121" spans="1:30" ht="12" customHeight="1">
      <c r="B121">
        <f t="shared" si="19"/>
        <v>30.25</v>
      </c>
      <c r="E121" s="1" t="str">
        <f t="shared" si="21"/>
        <v/>
      </c>
      <c r="H121" s="1" t="str">
        <f t="shared" si="18"/>
        <v/>
      </c>
      <c r="K121" s="1" t="str">
        <f t="shared" si="15"/>
        <v/>
      </c>
      <c r="N121" s="1" t="str">
        <f t="shared" si="17"/>
        <v>x</v>
      </c>
      <c r="Q121" s="1" t="str">
        <f t="shared" si="22"/>
        <v/>
      </c>
      <c r="X121" s="1">
        <f t="shared" si="20"/>
        <v>1</v>
      </c>
      <c r="AA121" s="36">
        <v>0.25</v>
      </c>
    </row>
    <row r="122" spans="1:30" ht="12" customHeight="1">
      <c r="B122">
        <f t="shared" si="19"/>
        <v>30.5</v>
      </c>
      <c r="E122" s="1" t="str">
        <f t="shared" si="21"/>
        <v/>
      </c>
      <c r="H122" s="1" t="str">
        <f t="shared" si="18"/>
        <v/>
      </c>
      <c r="K122" s="1" t="str">
        <f t="shared" si="15"/>
        <v/>
      </c>
      <c r="N122" s="1" t="str">
        <f t="shared" si="17"/>
        <v>x</v>
      </c>
      <c r="Q122" s="1" t="str">
        <f t="shared" si="22"/>
        <v/>
      </c>
      <c r="X122" s="1">
        <f t="shared" si="20"/>
        <v>1</v>
      </c>
      <c r="AA122" s="36">
        <v>0.25</v>
      </c>
    </row>
    <row r="123" spans="1:30" ht="12" customHeight="1">
      <c r="B123">
        <f t="shared" si="19"/>
        <v>30.75</v>
      </c>
      <c r="E123" s="1" t="str">
        <f t="shared" si="21"/>
        <v/>
      </c>
      <c r="H123" s="1" t="str">
        <f t="shared" si="18"/>
        <v/>
      </c>
      <c r="K123" s="1" t="str">
        <f t="shared" si="15"/>
        <v>x</v>
      </c>
      <c r="N123" s="1" t="str">
        <f t="shared" si="17"/>
        <v>x</v>
      </c>
      <c r="Q123" s="1" t="str">
        <f t="shared" si="22"/>
        <v/>
      </c>
      <c r="X123" s="1">
        <f t="shared" si="20"/>
        <v>2</v>
      </c>
      <c r="AA123" s="36">
        <v>0.25</v>
      </c>
    </row>
    <row r="124" spans="1:30" ht="12" customHeight="1">
      <c r="A124" t="s">
        <v>45</v>
      </c>
      <c r="B124">
        <f t="shared" si="19"/>
        <v>31</v>
      </c>
      <c r="E124" s="1" t="str">
        <f t="shared" si="21"/>
        <v/>
      </c>
      <c r="H124" s="1" t="str">
        <f t="shared" si="18"/>
        <v/>
      </c>
      <c r="K124" s="1" t="str">
        <f t="shared" si="15"/>
        <v>x</v>
      </c>
      <c r="N124" s="1" t="str">
        <f t="shared" si="17"/>
        <v/>
      </c>
      <c r="Q124" s="1" t="str">
        <f t="shared" si="22"/>
        <v/>
      </c>
      <c r="X124" s="1">
        <f t="shared" si="20"/>
        <v>1</v>
      </c>
      <c r="AA124" s="36">
        <v>0.25</v>
      </c>
    </row>
    <row r="125" spans="1:30" ht="12" customHeight="1">
      <c r="B125">
        <f t="shared" si="19"/>
        <v>31.25</v>
      </c>
      <c r="E125" s="1" t="str">
        <f t="shared" si="21"/>
        <v/>
      </c>
      <c r="H125" s="1" t="str">
        <f t="shared" si="18"/>
        <v/>
      </c>
      <c r="K125" s="1" t="str">
        <f t="shared" si="15"/>
        <v>x</v>
      </c>
      <c r="N125" s="1" t="str">
        <f t="shared" si="17"/>
        <v/>
      </c>
      <c r="Q125" s="1" t="str">
        <f t="shared" si="22"/>
        <v/>
      </c>
      <c r="X125" s="1">
        <f t="shared" si="20"/>
        <v>1</v>
      </c>
      <c r="AA125" s="36">
        <v>0.25</v>
      </c>
    </row>
    <row r="126" spans="1:30" ht="12" customHeight="1">
      <c r="B126">
        <f t="shared" si="19"/>
        <v>31.5</v>
      </c>
      <c r="E126" s="1" t="str">
        <f t="shared" si="21"/>
        <v/>
      </c>
      <c r="H126" s="1" t="str">
        <f t="shared" si="18"/>
        <v/>
      </c>
      <c r="K126" s="1" t="str">
        <f t="shared" si="15"/>
        <v>x</v>
      </c>
      <c r="N126" s="1" t="str">
        <f t="shared" si="17"/>
        <v/>
      </c>
      <c r="Q126" s="1" t="str">
        <f t="shared" si="22"/>
        <v/>
      </c>
      <c r="X126" s="1">
        <f t="shared" si="20"/>
        <v>1</v>
      </c>
      <c r="AA126" s="36">
        <v>0.25</v>
      </c>
    </row>
    <row r="127" spans="1:30" ht="12" customHeight="1">
      <c r="B127">
        <f t="shared" si="19"/>
        <v>31.75</v>
      </c>
      <c r="E127" s="1" t="str">
        <f t="shared" si="21"/>
        <v/>
      </c>
      <c r="H127" s="1" t="str">
        <f t="shared" si="18"/>
        <v/>
      </c>
      <c r="K127" s="1" t="str">
        <f t="shared" si="15"/>
        <v/>
      </c>
      <c r="N127" s="1" t="str">
        <f t="shared" si="17"/>
        <v/>
      </c>
      <c r="Q127" s="1" t="str">
        <f t="shared" si="22"/>
        <v/>
      </c>
      <c r="X127" s="1">
        <f t="shared" si="20"/>
        <v>0</v>
      </c>
      <c r="AA127" s="36">
        <v>0.25</v>
      </c>
    </row>
    <row r="128" spans="1:30" ht="12" customHeight="1">
      <c r="A128" t="s">
        <v>46</v>
      </c>
      <c r="B128">
        <f t="shared" si="19"/>
        <v>32</v>
      </c>
      <c r="E128" s="1" t="str">
        <f t="shared" si="21"/>
        <v/>
      </c>
      <c r="H128" s="1" t="str">
        <f t="shared" si="18"/>
        <v/>
      </c>
      <c r="K128" s="1" t="str">
        <f t="shared" si="15"/>
        <v/>
      </c>
      <c r="N128" s="1" t="str">
        <f t="shared" ref="N128:N159" si="23">IF(COUNTA(N100),N100,"")</f>
        <v/>
      </c>
      <c r="Q128" s="1" t="str">
        <f t="shared" si="22"/>
        <v/>
      </c>
      <c r="X128" s="1">
        <f t="shared" si="20"/>
        <v>0</v>
      </c>
      <c r="AA128" s="36">
        <v>0.25</v>
      </c>
    </row>
    <row r="129" spans="1:29" ht="12" customHeight="1">
      <c r="B129">
        <f t="shared" si="19"/>
        <v>32.25</v>
      </c>
      <c r="E129" s="1" t="str">
        <f t="shared" si="21"/>
        <v/>
      </c>
      <c r="H129" s="1" t="str">
        <f t="shared" si="18"/>
        <v/>
      </c>
      <c r="K129" s="1" t="str">
        <f t="shared" si="15"/>
        <v/>
      </c>
      <c r="N129" s="1" t="str">
        <f t="shared" si="23"/>
        <v/>
      </c>
      <c r="Q129" s="1" t="str">
        <f t="shared" si="22"/>
        <v/>
      </c>
      <c r="X129" s="1">
        <f t="shared" si="20"/>
        <v>0</v>
      </c>
      <c r="AA129" s="36">
        <v>0.25</v>
      </c>
    </row>
    <row r="130" spans="1:29" ht="12" customHeight="1">
      <c r="B130">
        <f t="shared" si="19"/>
        <v>32.5</v>
      </c>
      <c r="E130" s="1" t="str">
        <f t="shared" si="21"/>
        <v/>
      </c>
      <c r="H130" s="1" t="str">
        <f t="shared" si="18"/>
        <v/>
      </c>
      <c r="K130" s="1" t="str">
        <f t="shared" si="15"/>
        <v/>
      </c>
      <c r="N130" s="1" t="str">
        <f t="shared" si="23"/>
        <v/>
      </c>
      <c r="Q130" s="1" t="str">
        <f t="shared" si="22"/>
        <v/>
      </c>
      <c r="X130" s="1">
        <f t="shared" si="20"/>
        <v>0</v>
      </c>
      <c r="AA130" s="36">
        <v>0.25</v>
      </c>
    </row>
    <row r="131" spans="1:29" ht="12" customHeight="1">
      <c r="B131">
        <f t="shared" si="19"/>
        <v>32.75</v>
      </c>
      <c r="E131" s="1" t="str">
        <f t="shared" si="21"/>
        <v/>
      </c>
      <c r="H131" s="1" t="str">
        <f t="shared" si="18"/>
        <v/>
      </c>
      <c r="K131" s="1" t="str">
        <f t="shared" si="15"/>
        <v/>
      </c>
      <c r="N131" s="1" t="str">
        <f t="shared" si="23"/>
        <v/>
      </c>
      <c r="Q131" s="1" t="str">
        <f t="shared" si="22"/>
        <v/>
      </c>
      <c r="X131" s="1">
        <f t="shared" si="20"/>
        <v>0</v>
      </c>
      <c r="AA131" s="36">
        <v>0.25</v>
      </c>
    </row>
    <row r="132" spans="1:29" ht="12" customHeight="1">
      <c r="A132" t="s">
        <v>47</v>
      </c>
      <c r="B132">
        <f t="shared" ref="B132:B163" si="24">B131+0.25</f>
        <v>33</v>
      </c>
      <c r="E132" s="1" t="str">
        <f t="shared" si="21"/>
        <v/>
      </c>
      <c r="H132" s="1" t="str">
        <f t="shared" si="18"/>
        <v/>
      </c>
      <c r="K132" s="1" t="str">
        <f t="shared" si="15"/>
        <v/>
      </c>
      <c r="N132" s="1" t="str">
        <f t="shared" si="23"/>
        <v/>
      </c>
      <c r="Q132" s="1" t="str">
        <f t="shared" si="22"/>
        <v>x</v>
      </c>
      <c r="X132" s="1">
        <f t="shared" ref="X132:X163" si="25">COUNTIF(E132:Q132,"x")</f>
        <v>1</v>
      </c>
      <c r="AA132" s="36">
        <v>0.25</v>
      </c>
    </row>
    <row r="133" spans="1:29" ht="12" customHeight="1">
      <c r="B133">
        <f t="shared" si="24"/>
        <v>33.25</v>
      </c>
      <c r="E133" s="1" t="str">
        <f t="shared" si="21"/>
        <v/>
      </c>
      <c r="H133" s="1" t="str">
        <f t="shared" si="18"/>
        <v>x</v>
      </c>
      <c r="K133" s="1" t="str">
        <f t="shared" si="15"/>
        <v/>
      </c>
      <c r="N133" s="1" t="str">
        <f t="shared" si="23"/>
        <v/>
      </c>
      <c r="Q133" s="1" t="str">
        <f t="shared" si="22"/>
        <v>x</v>
      </c>
      <c r="X133" s="1">
        <f t="shared" si="25"/>
        <v>2</v>
      </c>
      <c r="AA133" s="36">
        <v>0.25</v>
      </c>
    </row>
    <row r="134" spans="1:29" ht="12" customHeight="1">
      <c r="B134">
        <f t="shared" si="24"/>
        <v>33.5</v>
      </c>
      <c r="E134" s="1" t="str">
        <f t="shared" si="21"/>
        <v/>
      </c>
      <c r="H134" s="1" t="str">
        <f t="shared" si="18"/>
        <v>x</v>
      </c>
      <c r="K134" s="1" t="str">
        <f t="shared" si="15"/>
        <v/>
      </c>
      <c r="N134" s="1" t="str">
        <f t="shared" si="23"/>
        <v/>
      </c>
      <c r="Q134" s="1" t="str">
        <f t="shared" si="22"/>
        <v>x</v>
      </c>
      <c r="X134" s="1">
        <f t="shared" si="25"/>
        <v>2</v>
      </c>
      <c r="AA134" s="36">
        <v>0.25</v>
      </c>
      <c r="AC134" t="s">
        <v>15</v>
      </c>
    </row>
    <row r="135" spans="1:29" ht="12" customHeight="1">
      <c r="B135">
        <f t="shared" si="24"/>
        <v>33.75</v>
      </c>
      <c r="E135" s="1" t="str">
        <f t="shared" si="21"/>
        <v/>
      </c>
      <c r="H135" s="1" t="str">
        <f t="shared" si="18"/>
        <v>x</v>
      </c>
      <c r="K135" s="1" t="str">
        <f t="shared" si="15"/>
        <v/>
      </c>
      <c r="N135" s="1" t="str">
        <f t="shared" si="23"/>
        <v/>
      </c>
      <c r="Q135" s="1" t="str">
        <f t="shared" si="22"/>
        <v>x</v>
      </c>
      <c r="X135" s="1">
        <f t="shared" si="25"/>
        <v>2</v>
      </c>
      <c r="AA135" s="36">
        <v>0.25</v>
      </c>
      <c r="AC135" t="s">
        <v>15</v>
      </c>
    </row>
    <row r="136" spans="1:29" ht="12" customHeight="1">
      <c r="A136" t="s">
        <v>48</v>
      </c>
      <c r="B136">
        <f t="shared" si="24"/>
        <v>34</v>
      </c>
      <c r="E136" s="1" t="str">
        <f t="shared" si="21"/>
        <v/>
      </c>
      <c r="H136" s="1" t="str">
        <f t="shared" si="18"/>
        <v>x</v>
      </c>
      <c r="K136" s="1" t="str">
        <f t="shared" si="15"/>
        <v/>
      </c>
      <c r="N136" s="1" t="str">
        <f t="shared" si="23"/>
        <v/>
      </c>
      <c r="Q136" s="1" t="str">
        <f t="shared" si="22"/>
        <v>x</v>
      </c>
      <c r="X136" s="1">
        <f t="shared" si="25"/>
        <v>2</v>
      </c>
      <c r="AA136" s="36">
        <v>0.25</v>
      </c>
      <c r="AC136" t="s">
        <v>15</v>
      </c>
    </row>
    <row r="137" spans="1:29" ht="12" customHeight="1">
      <c r="B137">
        <f t="shared" si="24"/>
        <v>34.25</v>
      </c>
      <c r="E137" s="1" t="str">
        <f t="shared" si="21"/>
        <v/>
      </c>
      <c r="H137" s="1" t="str">
        <f t="shared" si="18"/>
        <v>x</v>
      </c>
      <c r="K137" s="1" t="str">
        <f t="shared" si="15"/>
        <v/>
      </c>
      <c r="N137" s="1" t="str">
        <f t="shared" si="23"/>
        <v/>
      </c>
      <c r="Q137" s="1" t="str">
        <f t="shared" si="22"/>
        <v/>
      </c>
      <c r="X137" s="1">
        <f t="shared" si="25"/>
        <v>1</v>
      </c>
      <c r="AA137" s="36">
        <v>0.25</v>
      </c>
      <c r="AC137" t="s">
        <v>15</v>
      </c>
    </row>
    <row r="138" spans="1:29" ht="12" customHeight="1">
      <c r="B138">
        <f t="shared" si="24"/>
        <v>34.5</v>
      </c>
      <c r="E138" s="1" t="str">
        <f t="shared" si="21"/>
        <v/>
      </c>
      <c r="H138" s="1" t="str">
        <f t="shared" si="18"/>
        <v/>
      </c>
      <c r="K138" s="1" t="str">
        <f t="shared" si="15"/>
        <v/>
      </c>
      <c r="N138" s="1" t="str">
        <f t="shared" si="23"/>
        <v/>
      </c>
      <c r="Q138" s="1" t="str">
        <f t="shared" si="22"/>
        <v/>
      </c>
      <c r="X138" s="1">
        <f t="shared" si="25"/>
        <v>0</v>
      </c>
      <c r="AA138" s="36">
        <v>0.25</v>
      </c>
      <c r="AC138" t="s">
        <v>15</v>
      </c>
    </row>
    <row r="139" spans="1:29" ht="12" customHeight="1">
      <c r="B139">
        <f t="shared" si="24"/>
        <v>34.75</v>
      </c>
      <c r="E139" s="1" t="str">
        <f t="shared" si="21"/>
        <v/>
      </c>
      <c r="H139" s="1" t="str">
        <f t="shared" si="18"/>
        <v/>
      </c>
      <c r="K139" s="1" t="str">
        <f t="shared" si="15"/>
        <v/>
      </c>
      <c r="N139" s="1" t="str">
        <f t="shared" si="23"/>
        <v/>
      </c>
      <c r="Q139" s="1" t="str">
        <f t="shared" si="22"/>
        <v/>
      </c>
      <c r="X139" s="1">
        <f t="shared" si="25"/>
        <v>0</v>
      </c>
      <c r="AA139" s="36">
        <v>0.25</v>
      </c>
    </row>
    <row r="140" spans="1:29" ht="12" customHeight="1">
      <c r="A140" t="s">
        <v>49</v>
      </c>
      <c r="B140">
        <f t="shared" si="24"/>
        <v>35</v>
      </c>
      <c r="E140" s="1" t="str">
        <f t="shared" si="21"/>
        <v/>
      </c>
      <c r="H140" s="1" t="str">
        <f t="shared" si="18"/>
        <v/>
      </c>
      <c r="K140" s="1" t="str">
        <f t="shared" si="15"/>
        <v>x</v>
      </c>
      <c r="N140" s="1" t="str">
        <f t="shared" si="23"/>
        <v/>
      </c>
      <c r="Q140" s="1" t="str">
        <f t="shared" si="22"/>
        <v/>
      </c>
      <c r="X140" s="1">
        <f t="shared" si="25"/>
        <v>1</v>
      </c>
      <c r="AA140" s="36">
        <v>0.25</v>
      </c>
    </row>
    <row r="141" spans="1:29" ht="12" customHeight="1">
      <c r="B141">
        <f t="shared" si="24"/>
        <v>35.25</v>
      </c>
      <c r="E141" s="1" t="str">
        <f t="shared" si="21"/>
        <v/>
      </c>
      <c r="H141" s="1" t="str">
        <f t="shared" si="18"/>
        <v/>
      </c>
      <c r="K141" s="1" t="str">
        <f t="shared" si="15"/>
        <v>x</v>
      </c>
      <c r="N141" s="1" t="str">
        <f t="shared" si="23"/>
        <v/>
      </c>
      <c r="Q141" s="1" t="str">
        <f t="shared" si="22"/>
        <v/>
      </c>
      <c r="X141" s="1">
        <f t="shared" si="25"/>
        <v>1</v>
      </c>
      <c r="AA141" s="36">
        <v>0.25</v>
      </c>
    </row>
    <row r="142" spans="1:29" ht="12" customHeight="1">
      <c r="B142">
        <f t="shared" si="24"/>
        <v>35.5</v>
      </c>
      <c r="E142" s="1" t="str">
        <f t="shared" si="21"/>
        <v/>
      </c>
      <c r="H142" s="1" t="str">
        <f t="shared" si="18"/>
        <v/>
      </c>
      <c r="K142" s="1" t="str">
        <f t="shared" si="15"/>
        <v>x</v>
      </c>
      <c r="N142" s="1" t="str">
        <f t="shared" si="23"/>
        <v/>
      </c>
      <c r="Q142" s="1" t="str">
        <f t="shared" si="22"/>
        <v/>
      </c>
      <c r="X142" s="1">
        <f t="shared" si="25"/>
        <v>1</v>
      </c>
      <c r="AA142" s="36">
        <v>0.25</v>
      </c>
    </row>
    <row r="143" spans="1:29" ht="12" customHeight="1">
      <c r="B143">
        <f t="shared" si="24"/>
        <v>35.75</v>
      </c>
      <c r="E143" s="1" t="str">
        <f t="shared" si="21"/>
        <v/>
      </c>
      <c r="H143" s="1" t="str">
        <f t="shared" si="18"/>
        <v/>
      </c>
      <c r="K143" s="1" t="str">
        <f t="shared" si="15"/>
        <v>x</v>
      </c>
      <c r="N143" s="1" t="str">
        <f t="shared" si="23"/>
        <v/>
      </c>
      <c r="Q143" s="1" t="str">
        <f t="shared" si="22"/>
        <v/>
      </c>
      <c r="X143" s="1">
        <f t="shared" si="25"/>
        <v>1</v>
      </c>
      <c r="AA143" s="36">
        <v>0.25</v>
      </c>
    </row>
    <row r="144" spans="1:29" ht="12" customHeight="1">
      <c r="A144" t="s">
        <v>50</v>
      </c>
      <c r="B144">
        <f t="shared" si="24"/>
        <v>36</v>
      </c>
      <c r="E144" s="1" t="str">
        <f t="shared" ref="E144:E175" si="26">IF(COUNTA(E100),E100,"")</f>
        <v/>
      </c>
      <c r="H144" s="1" t="str">
        <f t="shared" si="18"/>
        <v/>
      </c>
      <c r="K144" s="1" t="str">
        <f t="shared" si="15"/>
        <v/>
      </c>
      <c r="N144" s="1" t="str">
        <f t="shared" si="23"/>
        <v/>
      </c>
      <c r="Q144" s="1" t="str">
        <f t="shared" si="22"/>
        <v/>
      </c>
      <c r="X144" s="1">
        <f t="shared" si="25"/>
        <v>0</v>
      </c>
      <c r="AA144" s="36">
        <v>0.25</v>
      </c>
    </row>
    <row r="145" spans="1:28" ht="12" customHeight="1">
      <c r="B145">
        <f t="shared" si="24"/>
        <v>36.25</v>
      </c>
      <c r="E145" s="1" t="str">
        <f t="shared" si="26"/>
        <v/>
      </c>
      <c r="H145" s="1" t="str">
        <f t="shared" si="18"/>
        <v/>
      </c>
      <c r="K145" s="1" t="str">
        <f t="shared" si="15"/>
        <v/>
      </c>
      <c r="N145" s="1" t="str">
        <f t="shared" si="23"/>
        <v/>
      </c>
      <c r="Q145" s="1" t="str">
        <f t="shared" si="22"/>
        <v/>
      </c>
      <c r="X145" s="1">
        <f t="shared" si="25"/>
        <v>0</v>
      </c>
      <c r="AA145" s="36">
        <v>0.25</v>
      </c>
    </row>
    <row r="146" spans="1:28" ht="12" customHeight="1">
      <c r="B146">
        <f t="shared" si="24"/>
        <v>36.5</v>
      </c>
      <c r="E146" s="1" t="str">
        <f t="shared" si="26"/>
        <v/>
      </c>
      <c r="H146" s="1" t="str">
        <f t="shared" si="18"/>
        <v/>
      </c>
      <c r="K146" s="1" t="str">
        <f t="shared" si="15"/>
        <v/>
      </c>
      <c r="N146" s="1" t="str">
        <f t="shared" si="23"/>
        <v/>
      </c>
      <c r="Q146" s="1" t="str">
        <f t="shared" si="22"/>
        <v/>
      </c>
      <c r="X146" s="1">
        <f t="shared" si="25"/>
        <v>0</v>
      </c>
      <c r="AA146" s="36">
        <v>0.25</v>
      </c>
    </row>
    <row r="147" spans="1:28" ht="12" customHeight="1">
      <c r="B147">
        <f t="shared" si="24"/>
        <v>36.75</v>
      </c>
      <c r="E147" s="1" t="str">
        <f t="shared" si="26"/>
        <v/>
      </c>
      <c r="H147" s="1" t="str">
        <f t="shared" si="18"/>
        <v/>
      </c>
      <c r="K147" s="1" t="str">
        <f t="shared" si="15"/>
        <v/>
      </c>
      <c r="N147" s="1" t="str">
        <f t="shared" si="23"/>
        <v/>
      </c>
      <c r="Q147" s="1" t="str">
        <f t="shared" si="22"/>
        <v/>
      </c>
      <c r="X147" s="1">
        <f t="shared" si="25"/>
        <v>0</v>
      </c>
      <c r="AA147" s="36">
        <v>0.25</v>
      </c>
    </row>
    <row r="148" spans="1:28" ht="12" customHeight="1">
      <c r="A148" t="s">
        <v>51</v>
      </c>
      <c r="B148">
        <f t="shared" si="24"/>
        <v>37</v>
      </c>
      <c r="E148" s="1" t="str">
        <f t="shared" si="26"/>
        <v/>
      </c>
      <c r="H148" s="1" t="str">
        <f t="shared" si="18"/>
        <v/>
      </c>
      <c r="K148" s="1" t="str">
        <f t="shared" si="15"/>
        <v/>
      </c>
      <c r="N148" s="1" t="str">
        <f t="shared" si="23"/>
        <v>x</v>
      </c>
      <c r="Q148" s="1" t="str">
        <f t="shared" si="22"/>
        <v/>
      </c>
      <c r="X148" s="1">
        <f t="shared" si="25"/>
        <v>1</v>
      </c>
      <c r="AA148" s="36">
        <v>0.25</v>
      </c>
    </row>
    <row r="149" spans="1:28" ht="12" customHeight="1">
      <c r="B149">
        <f t="shared" si="24"/>
        <v>37.25</v>
      </c>
      <c r="E149" s="1" t="str">
        <f t="shared" si="26"/>
        <v/>
      </c>
      <c r="H149" s="1" t="str">
        <f t="shared" si="18"/>
        <v/>
      </c>
      <c r="K149" s="1" t="str">
        <f t="shared" si="15"/>
        <v/>
      </c>
      <c r="N149" s="1" t="str">
        <f t="shared" si="23"/>
        <v>x</v>
      </c>
      <c r="Q149" s="1" t="str">
        <f t="shared" si="22"/>
        <v/>
      </c>
      <c r="X149" s="1">
        <f t="shared" si="25"/>
        <v>1</v>
      </c>
      <c r="AA149" s="36">
        <v>0.25</v>
      </c>
    </row>
    <row r="150" spans="1:28" ht="12" customHeight="1">
      <c r="B150">
        <f t="shared" si="24"/>
        <v>37.5</v>
      </c>
      <c r="E150" s="1" t="str">
        <f t="shared" si="26"/>
        <v/>
      </c>
      <c r="H150" s="1" t="str">
        <f t="shared" si="18"/>
        <v/>
      </c>
      <c r="K150" s="1" t="str">
        <f t="shared" si="15"/>
        <v/>
      </c>
      <c r="N150" s="1" t="str">
        <f t="shared" si="23"/>
        <v>x</v>
      </c>
      <c r="Q150" s="1" t="str">
        <f t="shared" si="22"/>
        <v/>
      </c>
      <c r="X150" s="1">
        <f t="shared" si="25"/>
        <v>1</v>
      </c>
      <c r="AA150" s="36">
        <v>0.25</v>
      </c>
    </row>
    <row r="151" spans="1:28" ht="12" customHeight="1">
      <c r="B151">
        <f t="shared" si="24"/>
        <v>37.75</v>
      </c>
      <c r="E151" s="1" t="str">
        <f t="shared" si="26"/>
        <v/>
      </c>
      <c r="H151" s="1" t="str">
        <f t="shared" si="18"/>
        <v/>
      </c>
      <c r="K151" s="1" t="str">
        <f t="shared" ref="K151:K179" si="27">IF(COUNTA(K134),K134,"")</f>
        <v/>
      </c>
      <c r="N151" s="1" t="str">
        <f t="shared" si="23"/>
        <v>x</v>
      </c>
      <c r="Q151" s="1" t="str">
        <f t="shared" si="22"/>
        <v/>
      </c>
      <c r="X151" s="1">
        <f t="shared" si="25"/>
        <v>1</v>
      </c>
      <c r="AA151" s="36">
        <v>0.25</v>
      </c>
    </row>
    <row r="152" spans="1:28" ht="12" customHeight="1">
      <c r="A152" t="s">
        <v>52</v>
      </c>
      <c r="B152">
        <f t="shared" si="24"/>
        <v>38</v>
      </c>
      <c r="E152" s="1" t="str">
        <f t="shared" si="26"/>
        <v/>
      </c>
      <c r="H152" s="1" t="str">
        <f t="shared" si="18"/>
        <v/>
      </c>
      <c r="K152" s="1" t="str">
        <f t="shared" si="27"/>
        <v/>
      </c>
      <c r="N152" s="1" t="str">
        <f t="shared" si="23"/>
        <v/>
      </c>
      <c r="Q152" s="1" t="str">
        <f t="shared" ref="Q152:Q179" si="28">IF(COUNTA(Q132),Q132,"")</f>
        <v>x</v>
      </c>
      <c r="X152" s="1">
        <f t="shared" si="25"/>
        <v>1</v>
      </c>
      <c r="AA152" s="36">
        <v>0.25</v>
      </c>
    </row>
    <row r="153" spans="1:28" ht="12" customHeight="1">
      <c r="B153">
        <f t="shared" si="24"/>
        <v>38.25</v>
      </c>
      <c r="E153" s="1" t="str">
        <f t="shared" si="26"/>
        <v/>
      </c>
      <c r="H153" s="1" t="str">
        <f t="shared" si="18"/>
        <v/>
      </c>
      <c r="K153" s="1" t="str">
        <f t="shared" si="27"/>
        <v/>
      </c>
      <c r="N153" s="1" t="str">
        <f t="shared" si="23"/>
        <v/>
      </c>
      <c r="Q153" s="1" t="str">
        <f t="shared" si="28"/>
        <v>x</v>
      </c>
      <c r="X153" s="1">
        <f t="shared" si="25"/>
        <v>1</v>
      </c>
      <c r="AA153" s="36">
        <v>0.25</v>
      </c>
    </row>
    <row r="154" spans="1:28" ht="12" customHeight="1">
      <c r="B154">
        <f t="shared" si="24"/>
        <v>38.5</v>
      </c>
      <c r="E154" s="1" t="str">
        <f t="shared" si="26"/>
        <v>x</v>
      </c>
      <c r="H154" s="1" t="str">
        <f t="shared" si="18"/>
        <v/>
      </c>
      <c r="K154" s="1" t="str">
        <f t="shared" si="27"/>
        <v/>
      </c>
      <c r="N154" s="1" t="str">
        <f t="shared" si="23"/>
        <v/>
      </c>
      <c r="Q154" s="1" t="str">
        <f t="shared" si="28"/>
        <v>x</v>
      </c>
      <c r="X154" s="1">
        <f t="shared" si="25"/>
        <v>2</v>
      </c>
      <c r="AA154" s="36">
        <v>0.25</v>
      </c>
    </row>
    <row r="155" spans="1:28" ht="12" customHeight="1">
      <c r="B155">
        <f t="shared" si="24"/>
        <v>38.75</v>
      </c>
      <c r="E155" s="1" t="str">
        <f t="shared" si="26"/>
        <v>x</v>
      </c>
      <c r="H155" s="1" t="str">
        <f t="shared" si="18"/>
        <v/>
      </c>
      <c r="K155" s="1" t="str">
        <f t="shared" si="27"/>
        <v/>
      </c>
      <c r="N155" s="1" t="str">
        <f t="shared" si="23"/>
        <v/>
      </c>
      <c r="Q155" s="1" t="str">
        <f t="shared" si="28"/>
        <v>x</v>
      </c>
      <c r="X155" s="1">
        <f t="shared" si="25"/>
        <v>2</v>
      </c>
      <c r="AA155" s="36">
        <v>0.25</v>
      </c>
      <c r="AB155" t="s">
        <v>15</v>
      </c>
    </row>
    <row r="156" spans="1:28" ht="12" customHeight="1">
      <c r="A156" t="s">
        <v>53</v>
      </c>
      <c r="B156">
        <f t="shared" si="24"/>
        <v>39</v>
      </c>
      <c r="E156" s="1" t="str">
        <f t="shared" si="26"/>
        <v>x</v>
      </c>
      <c r="H156" s="1" t="str">
        <f t="shared" si="18"/>
        <v/>
      </c>
      <c r="K156" s="1" t="str">
        <f t="shared" si="27"/>
        <v/>
      </c>
      <c r="N156" s="1" t="str">
        <f t="shared" si="23"/>
        <v/>
      </c>
      <c r="Q156" s="1" t="str">
        <f t="shared" si="28"/>
        <v>x</v>
      </c>
      <c r="X156" s="1">
        <f t="shared" si="25"/>
        <v>2</v>
      </c>
      <c r="AA156" s="36">
        <v>0.25</v>
      </c>
      <c r="AB156" t="s">
        <v>15</v>
      </c>
    </row>
    <row r="157" spans="1:28" ht="12" customHeight="1">
      <c r="B157">
        <f t="shared" si="24"/>
        <v>39.25</v>
      </c>
      <c r="E157" s="1" t="str">
        <f t="shared" si="26"/>
        <v>x</v>
      </c>
      <c r="H157" s="1" t="str">
        <f t="shared" si="18"/>
        <v/>
      </c>
      <c r="K157" s="1" t="str">
        <f t="shared" si="27"/>
        <v>x</v>
      </c>
      <c r="N157" s="1" t="str">
        <f t="shared" si="23"/>
        <v/>
      </c>
      <c r="Q157" s="1" t="str">
        <f t="shared" si="28"/>
        <v/>
      </c>
      <c r="X157" s="1">
        <f t="shared" si="25"/>
        <v>2</v>
      </c>
      <c r="AA157" s="36">
        <v>0.25</v>
      </c>
      <c r="AB157" t="s">
        <v>15</v>
      </c>
    </row>
    <row r="158" spans="1:28" ht="12" customHeight="1">
      <c r="B158">
        <f t="shared" si="24"/>
        <v>39.5</v>
      </c>
      <c r="E158" s="1" t="str">
        <f t="shared" si="26"/>
        <v>x</v>
      </c>
      <c r="H158" s="1" t="str">
        <f t="shared" si="18"/>
        <v/>
      </c>
      <c r="K158" s="1" t="str">
        <f t="shared" si="27"/>
        <v>x</v>
      </c>
      <c r="N158" s="1" t="str">
        <f t="shared" si="23"/>
        <v/>
      </c>
      <c r="Q158" s="1" t="str">
        <f t="shared" si="28"/>
        <v/>
      </c>
      <c r="X158" s="1">
        <f t="shared" si="25"/>
        <v>2</v>
      </c>
      <c r="AA158" s="36">
        <v>0.25</v>
      </c>
      <c r="AB158" t="s">
        <v>15</v>
      </c>
    </row>
    <row r="159" spans="1:28" ht="12" customHeight="1">
      <c r="B159">
        <f t="shared" si="24"/>
        <v>39.75</v>
      </c>
      <c r="E159" s="1" t="str">
        <f t="shared" si="26"/>
        <v>x</v>
      </c>
      <c r="H159" s="1" t="str">
        <f t="shared" si="18"/>
        <v/>
      </c>
      <c r="K159" s="1" t="str">
        <f t="shared" si="27"/>
        <v>x</v>
      </c>
      <c r="N159" s="1" t="str">
        <f t="shared" si="23"/>
        <v/>
      </c>
      <c r="Q159" s="1" t="str">
        <f t="shared" si="28"/>
        <v/>
      </c>
      <c r="X159" s="1">
        <f t="shared" si="25"/>
        <v>2</v>
      </c>
      <c r="AA159" s="36">
        <v>0.25</v>
      </c>
      <c r="AB159" t="s">
        <v>15</v>
      </c>
    </row>
    <row r="160" spans="1:28" ht="12" customHeight="1">
      <c r="A160" t="s">
        <v>54</v>
      </c>
      <c r="B160">
        <f t="shared" si="24"/>
        <v>40</v>
      </c>
      <c r="E160" s="1" t="str">
        <f t="shared" si="26"/>
        <v>x</v>
      </c>
      <c r="H160" s="1" t="str">
        <f t="shared" si="18"/>
        <v/>
      </c>
      <c r="K160" s="1" t="str">
        <f t="shared" si="27"/>
        <v>x</v>
      </c>
      <c r="N160" s="1" t="str">
        <f t="shared" ref="N160:N179" si="29">IF(COUNTA(N132),N132,"")</f>
        <v/>
      </c>
      <c r="Q160" s="1" t="str">
        <f t="shared" si="28"/>
        <v/>
      </c>
      <c r="X160" s="1">
        <f t="shared" si="25"/>
        <v>2</v>
      </c>
      <c r="AA160" s="36">
        <v>0.25</v>
      </c>
      <c r="AB160" t="s">
        <v>15</v>
      </c>
    </row>
    <row r="161" spans="1:29" ht="12" customHeight="1">
      <c r="B161">
        <f t="shared" si="24"/>
        <v>40.25</v>
      </c>
      <c r="E161" s="1" t="str">
        <f t="shared" si="26"/>
        <v/>
      </c>
      <c r="H161" s="1" t="str">
        <f t="shared" si="18"/>
        <v/>
      </c>
      <c r="K161" s="1" t="str">
        <f t="shared" si="27"/>
        <v/>
      </c>
      <c r="N161" s="1" t="str">
        <f t="shared" si="29"/>
        <v/>
      </c>
      <c r="Q161" s="1" t="str">
        <f t="shared" si="28"/>
        <v/>
      </c>
      <c r="X161" s="1">
        <f t="shared" si="25"/>
        <v>0</v>
      </c>
      <c r="AA161" s="36">
        <v>0.25</v>
      </c>
      <c r="AB161" t="s">
        <v>15</v>
      </c>
    </row>
    <row r="162" spans="1:29" ht="12" customHeight="1">
      <c r="B162">
        <f t="shared" si="24"/>
        <v>40.5</v>
      </c>
      <c r="E162" s="1" t="str">
        <f t="shared" si="26"/>
        <v/>
      </c>
      <c r="H162" s="1" t="str">
        <f t="shared" ref="H162:H179" si="30">IF(COUNTA(H133),H133,"")</f>
        <v>x</v>
      </c>
      <c r="K162" s="1" t="str">
        <f t="shared" si="27"/>
        <v/>
      </c>
      <c r="N162" s="1" t="str">
        <f t="shared" si="29"/>
        <v/>
      </c>
      <c r="Q162" s="1" t="str">
        <f t="shared" si="28"/>
        <v/>
      </c>
      <c r="X162" s="1">
        <f t="shared" si="25"/>
        <v>1</v>
      </c>
      <c r="AA162" s="36">
        <v>0.25</v>
      </c>
      <c r="AC162" t="s">
        <v>15</v>
      </c>
    </row>
    <row r="163" spans="1:29" ht="12" customHeight="1">
      <c r="B163">
        <f t="shared" si="24"/>
        <v>40.75</v>
      </c>
      <c r="E163" s="1" t="str">
        <f t="shared" si="26"/>
        <v/>
      </c>
      <c r="H163" s="1" t="str">
        <f t="shared" si="30"/>
        <v>x</v>
      </c>
      <c r="K163" s="1" t="str">
        <f t="shared" si="27"/>
        <v/>
      </c>
      <c r="N163" s="1" t="str">
        <f t="shared" si="29"/>
        <v/>
      </c>
      <c r="Q163" s="1" t="str">
        <f t="shared" si="28"/>
        <v/>
      </c>
      <c r="X163" s="1">
        <f t="shared" si="25"/>
        <v>1</v>
      </c>
      <c r="AA163" s="36">
        <v>0.25</v>
      </c>
      <c r="AC163" t="s">
        <v>15</v>
      </c>
    </row>
    <row r="164" spans="1:29" ht="12" customHeight="1">
      <c r="A164" t="s">
        <v>55</v>
      </c>
      <c r="B164">
        <f t="shared" ref="B164:B179" si="31">B163+0.25</f>
        <v>41</v>
      </c>
      <c r="E164" s="1" t="str">
        <f t="shared" si="26"/>
        <v/>
      </c>
      <c r="H164" s="1" t="str">
        <f t="shared" si="30"/>
        <v>x</v>
      </c>
      <c r="K164" s="1" t="str">
        <f t="shared" si="27"/>
        <v/>
      </c>
      <c r="N164" s="1" t="str">
        <f t="shared" si="29"/>
        <v/>
      </c>
      <c r="Q164" s="1" t="str">
        <f t="shared" si="28"/>
        <v/>
      </c>
      <c r="X164" s="1">
        <f t="shared" ref="X164:X179" si="32">COUNTIF(E164:Q164,"x")</f>
        <v>1</v>
      </c>
      <c r="AA164" s="36">
        <v>0.25</v>
      </c>
      <c r="AC164" t="s">
        <v>15</v>
      </c>
    </row>
    <row r="165" spans="1:29" ht="12" customHeight="1">
      <c r="B165">
        <f t="shared" si="31"/>
        <v>41.25</v>
      </c>
      <c r="E165" s="1" t="str">
        <f t="shared" si="26"/>
        <v/>
      </c>
      <c r="H165" s="1" t="str">
        <f t="shared" si="30"/>
        <v>x</v>
      </c>
      <c r="K165" s="1" t="str">
        <f t="shared" si="27"/>
        <v/>
      </c>
      <c r="N165" s="1" t="str">
        <f t="shared" si="29"/>
        <v/>
      </c>
      <c r="Q165" s="1" t="str">
        <f t="shared" si="28"/>
        <v/>
      </c>
      <c r="X165" s="1">
        <f t="shared" si="32"/>
        <v>1</v>
      </c>
      <c r="AA165" s="36">
        <v>0.25</v>
      </c>
      <c r="AC165" t="s">
        <v>15</v>
      </c>
    </row>
    <row r="166" spans="1:29" ht="12" customHeight="1">
      <c r="B166">
        <f t="shared" si="31"/>
        <v>41.5</v>
      </c>
      <c r="E166" s="1" t="str">
        <f t="shared" si="26"/>
        <v/>
      </c>
      <c r="H166" s="1" t="str">
        <f t="shared" si="30"/>
        <v>x</v>
      </c>
      <c r="K166" s="1" t="str">
        <f t="shared" si="27"/>
        <v/>
      </c>
      <c r="N166" s="1" t="str">
        <f t="shared" si="29"/>
        <v/>
      </c>
      <c r="Q166" s="1" t="str">
        <f t="shared" si="28"/>
        <v/>
      </c>
      <c r="X166" s="1">
        <f t="shared" si="32"/>
        <v>1</v>
      </c>
      <c r="AA166" s="36">
        <v>0.25</v>
      </c>
      <c r="AC166" t="s">
        <v>15</v>
      </c>
    </row>
    <row r="167" spans="1:29" ht="12" customHeight="1">
      <c r="B167">
        <f t="shared" si="31"/>
        <v>41.75</v>
      </c>
      <c r="E167" s="1" t="str">
        <f t="shared" si="26"/>
        <v/>
      </c>
      <c r="H167" s="1" t="str">
        <f t="shared" si="30"/>
        <v/>
      </c>
      <c r="K167" s="1" t="str">
        <f t="shared" si="27"/>
        <v/>
      </c>
      <c r="N167" s="1" t="str">
        <f t="shared" si="29"/>
        <v/>
      </c>
      <c r="Q167" s="1" t="str">
        <f t="shared" si="28"/>
        <v/>
      </c>
      <c r="X167" s="1">
        <f t="shared" si="32"/>
        <v>0</v>
      </c>
      <c r="AA167" s="36">
        <v>0.25</v>
      </c>
    </row>
    <row r="168" spans="1:29" ht="12" customHeight="1">
      <c r="A168" t="s">
        <v>56</v>
      </c>
      <c r="B168">
        <f t="shared" si="31"/>
        <v>42</v>
      </c>
      <c r="E168" s="1" t="str">
        <f t="shared" si="26"/>
        <v/>
      </c>
      <c r="H168" s="1" t="str">
        <f t="shared" si="30"/>
        <v/>
      </c>
      <c r="K168" s="1" t="str">
        <f t="shared" si="27"/>
        <v/>
      </c>
      <c r="N168" s="1" t="str">
        <f t="shared" si="29"/>
        <v/>
      </c>
      <c r="Q168" s="1" t="str">
        <f t="shared" si="28"/>
        <v/>
      </c>
      <c r="X168" s="1">
        <f t="shared" si="32"/>
        <v>0</v>
      </c>
      <c r="AA168" s="36">
        <v>0.25</v>
      </c>
    </row>
    <row r="169" spans="1:29" ht="12" customHeight="1">
      <c r="B169">
        <f t="shared" si="31"/>
        <v>42.25</v>
      </c>
      <c r="E169" s="1" t="str">
        <f t="shared" si="26"/>
        <v/>
      </c>
      <c r="H169" s="1" t="str">
        <f t="shared" si="30"/>
        <v/>
      </c>
      <c r="K169" s="1" t="str">
        <f t="shared" si="27"/>
        <v/>
      </c>
      <c r="N169" s="1" t="str">
        <f t="shared" si="29"/>
        <v/>
      </c>
      <c r="Q169" s="1" t="str">
        <f t="shared" si="28"/>
        <v/>
      </c>
      <c r="X169" s="1">
        <f t="shared" si="32"/>
        <v>0</v>
      </c>
      <c r="AA169" s="36">
        <v>0.25</v>
      </c>
    </row>
    <row r="170" spans="1:29" ht="12" customHeight="1">
      <c r="B170">
        <f t="shared" si="31"/>
        <v>42.5</v>
      </c>
      <c r="E170" s="1" t="str">
        <f t="shared" si="26"/>
        <v/>
      </c>
      <c r="H170" s="1" t="str">
        <f t="shared" si="30"/>
        <v/>
      </c>
      <c r="K170" s="1" t="str">
        <f t="shared" si="27"/>
        <v/>
      </c>
      <c r="N170" s="1" t="str">
        <f t="shared" si="29"/>
        <v/>
      </c>
      <c r="Q170" s="1" t="str">
        <f t="shared" si="28"/>
        <v/>
      </c>
      <c r="X170" s="1">
        <f t="shared" si="32"/>
        <v>0</v>
      </c>
      <c r="AA170" s="36">
        <v>0.25</v>
      </c>
    </row>
    <row r="171" spans="1:29" ht="12" customHeight="1">
      <c r="B171">
        <f t="shared" si="31"/>
        <v>42.75</v>
      </c>
      <c r="E171" s="1" t="str">
        <f t="shared" si="26"/>
        <v/>
      </c>
      <c r="H171" s="1" t="str">
        <f t="shared" si="30"/>
        <v/>
      </c>
      <c r="K171" s="1" t="str">
        <f t="shared" si="27"/>
        <v/>
      </c>
      <c r="N171" s="1" t="str">
        <f t="shared" si="29"/>
        <v/>
      </c>
      <c r="Q171" s="1" t="str">
        <f t="shared" si="28"/>
        <v/>
      </c>
      <c r="X171" s="1">
        <f t="shared" si="32"/>
        <v>0</v>
      </c>
      <c r="AA171" s="36">
        <v>0.25</v>
      </c>
    </row>
    <row r="172" spans="1:29" ht="12" customHeight="1">
      <c r="A172" t="s">
        <v>57</v>
      </c>
      <c r="B172">
        <f t="shared" si="31"/>
        <v>43</v>
      </c>
      <c r="E172" s="1" t="str">
        <f t="shared" si="26"/>
        <v/>
      </c>
      <c r="H172" s="1" t="str">
        <f t="shared" si="30"/>
        <v/>
      </c>
      <c r="K172" s="1" t="str">
        <f t="shared" si="27"/>
        <v/>
      </c>
      <c r="N172" s="1" t="str">
        <f t="shared" si="29"/>
        <v/>
      </c>
      <c r="Q172" s="1" t="str">
        <f t="shared" si="28"/>
        <v>x</v>
      </c>
      <c r="X172" s="1">
        <f t="shared" si="32"/>
        <v>1</v>
      </c>
      <c r="AA172" s="36">
        <v>0.25</v>
      </c>
    </row>
    <row r="173" spans="1:29" ht="12" customHeight="1">
      <c r="B173">
        <f t="shared" si="31"/>
        <v>43.25</v>
      </c>
      <c r="E173" s="1" t="str">
        <f t="shared" si="26"/>
        <v/>
      </c>
      <c r="H173" s="1" t="str">
        <f t="shared" si="30"/>
        <v/>
      </c>
      <c r="K173" s="1" t="str">
        <f t="shared" si="27"/>
        <v/>
      </c>
      <c r="N173" s="1" t="str">
        <f t="shared" si="29"/>
        <v/>
      </c>
      <c r="Q173" s="1" t="str">
        <f t="shared" si="28"/>
        <v>x</v>
      </c>
      <c r="X173" s="1">
        <f t="shared" si="32"/>
        <v>1</v>
      </c>
      <c r="AA173" s="36">
        <v>0.25</v>
      </c>
    </row>
    <row r="174" spans="1:29" ht="12" customHeight="1">
      <c r="B174">
        <f t="shared" si="31"/>
        <v>43.5</v>
      </c>
      <c r="E174" s="1" t="str">
        <f t="shared" si="26"/>
        <v/>
      </c>
      <c r="H174" s="1" t="str">
        <f t="shared" si="30"/>
        <v/>
      </c>
      <c r="K174" s="1" t="str">
        <f t="shared" si="27"/>
        <v>x</v>
      </c>
      <c r="N174" s="1" t="str">
        <f t="shared" si="29"/>
        <v/>
      </c>
      <c r="Q174" s="1" t="str">
        <f t="shared" si="28"/>
        <v>x</v>
      </c>
      <c r="X174" s="1">
        <f t="shared" si="32"/>
        <v>2</v>
      </c>
      <c r="AA174" s="36">
        <v>0.25</v>
      </c>
    </row>
    <row r="175" spans="1:29" ht="12" customHeight="1">
      <c r="B175">
        <f t="shared" si="31"/>
        <v>43.75</v>
      </c>
      <c r="E175" s="1" t="str">
        <f t="shared" si="26"/>
        <v/>
      </c>
      <c r="H175" s="1" t="str">
        <f t="shared" si="30"/>
        <v/>
      </c>
      <c r="K175" s="1" t="str">
        <f t="shared" si="27"/>
        <v>x</v>
      </c>
      <c r="N175" s="1" t="str">
        <f t="shared" si="29"/>
        <v/>
      </c>
      <c r="Q175" s="1" t="str">
        <f t="shared" si="28"/>
        <v>x</v>
      </c>
      <c r="X175" s="1">
        <f t="shared" si="32"/>
        <v>2</v>
      </c>
      <c r="AA175" s="36">
        <v>0.25</v>
      </c>
    </row>
    <row r="176" spans="1:29" ht="12" customHeight="1">
      <c r="A176" t="s">
        <v>58</v>
      </c>
      <c r="B176">
        <f t="shared" si="31"/>
        <v>44</v>
      </c>
      <c r="E176" s="1" t="str">
        <f>IF(COUNTA(E132),E132,"")</f>
        <v/>
      </c>
      <c r="H176" s="1" t="str">
        <f t="shared" si="30"/>
        <v/>
      </c>
      <c r="K176" s="1" t="str">
        <f t="shared" si="27"/>
        <v>x</v>
      </c>
      <c r="N176" s="1" t="str">
        <f t="shared" si="29"/>
        <v>x</v>
      </c>
      <c r="Q176" s="1" t="str">
        <f t="shared" si="28"/>
        <v>x</v>
      </c>
      <c r="X176" s="1">
        <f t="shared" si="32"/>
        <v>3</v>
      </c>
      <c r="AA176" s="36">
        <v>0.25</v>
      </c>
    </row>
    <row r="177" spans="2:50" ht="12" customHeight="1">
      <c r="B177">
        <f t="shared" si="31"/>
        <v>44.25</v>
      </c>
      <c r="E177" s="1" t="str">
        <f>IF(COUNTA(E133),E133,"")</f>
        <v/>
      </c>
      <c r="H177" s="1" t="str">
        <f t="shared" si="30"/>
        <v/>
      </c>
      <c r="K177" s="1" t="str">
        <f t="shared" si="27"/>
        <v>x</v>
      </c>
      <c r="N177" s="1" t="str">
        <f t="shared" si="29"/>
        <v>x</v>
      </c>
      <c r="Q177" s="1" t="str">
        <f t="shared" si="28"/>
        <v/>
      </c>
      <c r="X177" s="1">
        <f t="shared" si="32"/>
        <v>2</v>
      </c>
      <c r="AA177" s="36">
        <v>0.25</v>
      </c>
    </row>
    <row r="178" spans="2:50" ht="12" customHeight="1">
      <c r="B178">
        <f t="shared" si="31"/>
        <v>44.5</v>
      </c>
      <c r="E178" s="1" t="str">
        <f>IF(COUNTA(E134),E134,"")</f>
        <v/>
      </c>
      <c r="H178" s="1" t="str">
        <f t="shared" si="30"/>
        <v/>
      </c>
      <c r="K178" s="1" t="str">
        <f t="shared" si="27"/>
        <v/>
      </c>
      <c r="N178" s="1" t="str">
        <f t="shared" si="29"/>
        <v>x</v>
      </c>
      <c r="Q178" s="1" t="str">
        <f t="shared" si="28"/>
        <v/>
      </c>
      <c r="X178" s="1">
        <f t="shared" si="32"/>
        <v>1</v>
      </c>
      <c r="AA178" s="36">
        <v>0.25</v>
      </c>
    </row>
    <row r="179" spans="2:50" ht="12" customHeight="1">
      <c r="B179">
        <f t="shared" si="31"/>
        <v>44.75</v>
      </c>
      <c r="E179" s="1" t="str">
        <f>IF(COUNTA(E135),E135,"")</f>
        <v/>
      </c>
      <c r="H179" s="1" t="str">
        <f t="shared" si="30"/>
        <v/>
      </c>
      <c r="K179" s="1" t="str">
        <f t="shared" si="27"/>
        <v/>
      </c>
      <c r="N179" s="1" t="str">
        <f t="shared" si="29"/>
        <v>x</v>
      </c>
      <c r="Q179" s="1" t="str">
        <f t="shared" si="28"/>
        <v/>
      </c>
      <c r="X179" s="1">
        <f t="shared" si="32"/>
        <v>1</v>
      </c>
      <c r="AA179" s="36">
        <v>0.25</v>
      </c>
    </row>
    <row r="180" spans="2:50" s="33" customFormat="1" ht="12" customHeight="1"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X180" s="34"/>
      <c r="Z180" s="39"/>
      <c r="AA180" s="37"/>
      <c r="AG180" s="43"/>
      <c r="AH180" s="35"/>
      <c r="AI180" s="39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</row>
  </sheetData>
  <phoneticPr fontId="1" type="noConversion"/>
  <conditionalFormatting sqref="A1:W1048576 Y1:IV1048576">
    <cfRule type="expression" dxfId="48" priority="1" stopIfTrue="1">
      <formula>AND(A1="x")</formula>
    </cfRule>
  </conditionalFormatting>
  <conditionalFormatting sqref="X1:X1048576">
    <cfRule type="expression" dxfId="47" priority="2" stopIfTrue="1">
      <formula>AND(X1="x")</formula>
    </cfRule>
    <cfRule type="cellIs" dxfId="46" priority="3" stopIfTrue="1" operator="lessThan">
      <formula>1</formula>
    </cfRule>
    <cfRule type="cellIs" dxfId="45" priority="4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180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4" sqref="Q4"/>
    </sheetView>
  </sheetViews>
  <sheetFormatPr defaultRowHeight="12" customHeight="1"/>
  <cols>
    <col min="4" max="4" width="10.85546875" customWidth="1"/>
    <col min="5" max="5" width="4.7109375" style="1" customWidth="1"/>
    <col min="6" max="7" width="4.7109375" style="1" hidden="1" customWidth="1"/>
    <col min="8" max="8" width="4.7109375" style="1" customWidth="1"/>
    <col min="9" max="10" width="4.7109375" style="1" hidden="1" customWidth="1"/>
    <col min="11" max="11" width="4.7109375" style="1" customWidth="1"/>
    <col min="12" max="13" width="4.7109375" style="1" hidden="1" customWidth="1"/>
    <col min="14" max="14" width="4.7109375" style="1" customWidth="1"/>
    <col min="15" max="16" width="4.7109375" style="1" hidden="1" customWidth="1"/>
    <col min="17" max="17" width="4.7109375" style="1" customWidth="1"/>
    <col min="18" max="19" width="4.7109375" style="1" hidden="1" customWidth="1"/>
    <col min="20" max="20" width="4.7109375" style="1" customWidth="1"/>
    <col min="21" max="22" width="4.7109375" style="1" hidden="1" customWidth="1"/>
    <col min="23" max="23" width="4.7109375" customWidth="1"/>
    <col min="24" max="24" width="4.7109375" style="1" customWidth="1"/>
    <col min="25" max="25" width="4.7109375" customWidth="1"/>
    <col min="26" max="26" width="4.7109375" style="38" customWidth="1"/>
    <col min="27" max="27" width="5" style="36" customWidth="1"/>
    <col min="28" max="32" width="4.7109375" customWidth="1"/>
    <col min="33" max="33" width="4.7109375" style="41" customWidth="1"/>
    <col min="34" max="34" width="4.7109375" style="21" customWidth="1"/>
    <col min="35" max="35" width="4.7109375" style="38" customWidth="1"/>
    <col min="36" max="36" width="4.7109375" customWidth="1"/>
    <col min="38" max="38" width="10.7109375" style="1" bestFit="1" customWidth="1"/>
    <col min="39" max="40" width="7.28515625" style="1" customWidth="1"/>
    <col min="41" max="41" width="7.28515625" style="1" bestFit="1" customWidth="1"/>
    <col min="42" max="42" width="7.28515625" style="1" customWidth="1"/>
    <col min="43" max="47" width="9.28515625" style="1" customWidth="1"/>
    <col min="48" max="48" width="9.85546875" style="1" customWidth="1"/>
    <col min="49" max="49" width="11.140625" style="1" customWidth="1"/>
    <col min="50" max="50" width="14.140625" style="1" customWidth="1"/>
  </cols>
  <sheetData>
    <row r="1" spans="1:50" ht="12" customHeight="1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50" ht="12" customHeight="1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50" ht="12" customHeight="1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  <c r="AB3" s="1" t="s">
        <v>3</v>
      </c>
      <c r="AC3" s="1" t="s">
        <v>4</v>
      </c>
      <c r="AD3" s="1" t="s">
        <v>5</v>
      </c>
      <c r="AE3" s="1" t="s">
        <v>6</v>
      </c>
      <c r="AF3" s="1" t="s">
        <v>7</v>
      </c>
      <c r="AG3" s="42" t="s">
        <v>8</v>
      </c>
      <c r="AH3" s="22"/>
      <c r="AI3" s="40"/>
      <c r="AJ3" s="1"/>
      <c r="AK3" s="1"/>
    </row>
    <row r="4" spans="1:50" ht="12" customHeight="1" thickBot="1">
      <c r="A4" t="s">
        <v>14</v>
      </c>
      <c r="B4">
        <f t="shared" ref="B4:B35" si="0">B3+0.25</f>
        <v>1</v>
      </c>
      <c r="E4" s="2"/>
      <c r="H4" s="2"/>
      <c r="K4" s="2"/>
      <c r="N4" s="2"/>
      <c r="Q4" s="2" t="s">
        <v>15</v>
      </c>
      <c r="X4" s="1">
        <f>COUNTIF(E4:Q4,"x")</f>
        <v>1</v>
      </c>
      <c r="AA4" s="36">
        <v>0.25</v>
      </c>
      <c r="AF4" t="s">
        <v>15</v>
      </c>
      <c r="AH4" s="1">
        <f>COUNTIF(AB4:AF4,"x")</f>
        <v>1</v>
      </c>
      <c r="AL4" s="1" t="s">
        <v>64</v>
      </c>
      <c r="AM4" s="6" t="s">
        <v>63</v>
      </c>
      <c r="AN4" s="6" t="s">
        <v>73</v>
      </c>
      <c r="AO4" s="6" t="s">
        <v>9</v>
      </c>
      <c r="AP4" s="6" t="s">
        <v>67</v>
      </c>
      <c r="AQ4" s="7" t="s">
        <v>68</v>
      </c>
      <c r="AR4" s="23" t="s">
        <v>69</v>
      </c>
      <c r="AS4" s="24" t="s">
        <v>70</v>
      </c>
      <c r="AT4" s="7" t="s">
        <v>71</v>
      </c>
      <c r="AU4" s="32" t="s">
        <v>72</v>
      </c>
      <c r="AV4" s="24" t="s">
        <v>65</v>
      </c>
      <c r="AW4" s="6" t="s">
        <v>61</v>
      </c>
      <c r="AX4" s="6" t="s">
        <v>66</v>
      </c>
    </row>
    <row r="5" spans="1:50" ht="12" customHeight="1">
      <c r="B5">
        <f t="shared" si="0"/>
        <v>1.25</v>
      </c>
      <c r="E5" s="3"/>
      <c r="H5" s="3"/>
      <c r="K5" s="3"/>
      <c r="N5" s="3"/>
      <c r="Q5" s="3" t="s">
        <v>15</v>
      </c>
      <c r="X5" s="1">
        <f t="shared" ref="X5:X35" si="1">COUNTIF(E5:Q5,"x")</f>
        <v>1</v>
      </c>
      <c r="AA5" s="36">
        <v>0.25</v>
      </c>
      <c r="AF5" t="s">
        <v>15</v>
      </c>
      <c r="AH5" s="1">
        <f t="shared" ref="AH5:AH68" si="2">COUNTIF(AB5:AF5,"x")</f>
        <v>1</v>
      </c>
      <c r="AK5" s="5" t="s">
        <v>59</v>
      </c>
      <c r="AL5" s="7">
        <v>2</v>
      </c>
      <c r="AM5" s="8">
        <v>1.75</v>
      </c>
      <c r="AN5" s="8">
        <f>AM5*AL5</f>
        <v>3.5</v>
      </c>
      <c r="AO5" s="8">
        <v>10.5</v>
      </c>
      <c r="AP5" s="8">
        <f>AL5*AO5</f>
        <v>21</v>
      </c>
      <c r="AQ5" s="25">
        <f>17+AP5-1</f>
        <v>37</v>
      </c>
      <c r="AR5" s="8">
        <f>18+AP5</f>
        <v>39</v>
      </c>
      <c r="AS5" s="26">
        <f>19+AP5</f>
        <v>40</v>
      </c>
      <c r="AT5" s="25">
        <v>39</v>
      </c>
      <c r="AU5" s="12">
        <f>AT5-17</f>
        <v>22</v>
      </c>
      <c r="AV5" s="26">
        <f t="shared" ref="AV5:AV10" si="3">AU5/AL5</f>
        <v>11</v>
      </c>
      <c r="AW5" s="9">
        <f>AM5/AO5</f>
        <v>0.16666666666666666</v>
      </c>
      <c r="AX5" s="10">
        <f>AM5/AV5</f>
        <v>0.15909090909090909</v>
      </c>
    </row>
    <row r="6" spans="1:50" ht="12" customHeight="1">
      <c r="B6">
        <f t="shared" si="0"/>
        <v>1.5</v>
      </c>
      <c r="E6" s="3"/>
      <c r="H6" s="3"/>
      <c r="K6" s="3"/>
      <c r="N6" s="3"/>
      <c r="Q6" s="3" t="s">
        <v>15</v>
      </c>
      <c r="X6" s="1">
        <f t="shared" si="1"/>
        <v>1</v>
      </c>
      <c r="AA6" s="36">
        <v>0.25</v>
      </c>
      <c r="AF6" t="s">
        <v>15</v>
      </c>
      <c r="AH6" s="1">
        <f t="shared" si="2"/>
        <v>1</v>
      </c>
      <c r="AK6" s="5" t="s">
        <v>4</v>
      </c>
      <c r="AL6" s="11">
        <v>3</v>
      </c>
      <c r="AM6" s="12">
        <v>1.25</v>
      </c>
      <c r="AN6" s="12">
        <f>AM6*AL6</f>
        <v>3.75</v>
      </c>
      <c r="AO6" s="12">
        <v>7</v>
      </c>
      <c r="AP6" s="12">
        <f>AL6*AO6</f>
        <v>21</v>
      </c>
      <c r="AQ6" s="27">
        <f>17+AP6</f>
        <v>38</v>
      </c>
      <c r="AR6" s="12">
        <f>18+AP6</f>
        <v>39</v>
      </c>
      <c r="AS6" s="28">
        <f>19+AP6</f>
        <v>40</v>
      </c>
      <c r="AT6" s="27">
        <v>39</v>
      </c>
      <c r="AU6" s="12">
        <f>AT6-17</f>
        <v>22</v>
      </c>
      <c r="AV6" s="28">
        <f t="shared" si="3"/>
        <v>7.333333333333333</v>
      </c>
      <c r="AW6" s="13">
        <f>AM6/AO6</f>
        <v>0.17857142857142858</v>
      </c>
      <c r="AX6" s="14">
        <f>AM6/AV6</f>
        <v>0.17045454545454547</v>
      </c>
    </row>
    <row r="7" spans="1:50" ht="12" customHeight="1">
      <c r="B7">
        <f t="shared" si="0"/>
        <v>1.75</v>
      </c>
      <c r="E7" s="3"/>
      <c r="H7" s="3"/>
      <c r="K7" s="3"/>
      <c r="N7" s="3"/>
      <c r="Q7" s="3" t="s">
        <v>15</v>
      </c>
      <c r="X7" s="1">
        <f t="shared" si="1"/>
        <v>1</v>
      </c>
      <c r="AA7" s="36">
        <v>0.25</v>
      </c>
      <c r="AF7" t="s">
        <v>15</v>
      </c>
      <c r="AH7" s="1">
        <f t="shared" si="2"/>
        <v>1</v>
      </c>
      <c r="AK7" s="5" t="s">
        <v>5</v>
      </c>
      <c r="AL7" s="11">
        <v>5</v>
      </c>
      <c r="AM7" s="12">
        <v>1</v>
      </c>
      <c r="AN7" s="12">
        <f>AM7*AL7</f>
        <v>5</v>
      </c>
      <c r="AO7" s="12">
        <v>4.25</v>
      </c>
      <c r="AP7" s="12">
        <f>AL7*AO7</f>
        <v>21.25</v>
      </c>
      <c r="AQ7" s="27">
        <f>17+AP7</f>
        <v>38.25</v>
      </c>
      <c r="AR7" s="12">
        <f>18+AP7</f>
        <v>39.25</v>
      </c>
      <c r="AS7" s="28">
        <f>19+AP7</f>
        <v>40.25</v>
      </c>
      <c r="AT7" s="27">
        <v>38</v>
      </c>
      <c r="AU7" s="12">
        <f>AT7-17</f>
        <v>21</v>
      </c>
      <c r="AV7" s="28">
        <f t="shared" si="3"/>
        <v>4.2</v>
      </c>
      <c r="AW7" s="13">
        <f>AM7/AO7</f>
        <v>0.23529411764705882</v>
      </c>
      <c r="AX7" s="14">
        <f>AM7/AV7</f>
        <v>0.23809523809523808</v>
      </c>
    </row>
    <row r="8" spans="1:50" ht="12" customHeight="1">
      <c r="A8" t="s">
        <v>16</v>
      </c>
      <c r="B8">
        <f t="shared" si="0"/>
        <v>2</v>
      </c>
      <c r="E8" s="3"/>
      <c r="H8" s="3"/>
      <c r="K8" s="3"/>
      <c r="N8" s="3"/>
      <c r="Q8" s="3" t="s">
        <v>15</v>
      </c>
      <c r="X8" s="1">
        <f t="shared" si="1"/>
        <v>1</v>
      </c>
      <c r="AA8" s="36">
        <v>0.25</v>
      </c>
      <c r="AF8" t="s">
        <v>15</v>
      </c>
      <c r="AH8" s="1">
        <f t="shared" si="2"/>
        <v>1</v>
      </c>
      <c r="AK8" s="5" t="s">
        <v>60</v>
      </c>
      <c r="AL8" s="11">
        <v>3</v>
      </c>
      <c r="AM8" s="12">
        <v>1</v>
      </c>
      <c r="AN8" s="12">
        <f>AM8*AL8</f>
        <v>3</v>
      </c>
      <c r="AO8" s="12">
        <v>7</v>
      </c>
      <c r="AP8" s="12">
        <f>AL8*AO8</f>
        <v>21</v>
      </c>
      <c r="AQ8" s="27">
        <f>17+AP8</f>
        <v>38</v>
      </c>
      <c r="AR8" s="12">
        <f>18+AP8</f>
        <v>39</v>
      </c>
      <c r="AS8" s="28">
        <f>19+AP8</f>
        <v>40</v>
      </c>
      <c r="AT8" s="27">
        <v>37</v>
      </c>
      <c r="AU8" s="12">
        <f>AT8-17</f>
        <v>20</v>
      </c>
      <c r="AV8" s="28">
        <f t="shared" si="3"/>
        <v>6.666666666666667</v>
      </c>
      <c r="AW8" s="13">
        <f>AM8/AO8</f>
        <v>0.14285714285714285</v>
      </c>
      <c r="AX8" s="14">
        <f>AM8/AV8</f>
        <v>0.15</v>
      </c>
    </row>
    <row r="9" spans="1:50" ht="12" customHeight="1">
      <c r="B9">
        <f t="shared" si="0"/>
        <v>2.25</v>
      </c>
      <c r="E9" s="3"/>
      <c r="H9" s="3"/>
      <c r="K9" s="3"/>
      <c r="N9" s="3" t="s">
        <v>15</v>
      </c>
      <c r="Q9" s="3"/>
      <c r="X9" s="1">
        <f t="shared" si="1"/>
        <v>1</v>
      </c>
      <c r="AA9" s="36">
        <v>0.25</v>
      </c>
      <c r="AD9" t="s">
        <v>15</v>
      </c>
      <c r="AH9" s="1">
        <f t="shared" si="2"/>
        <v>1</v>
      </c>
      <c r="AK9" s="5" t="s">
        <v>7</v>
      </c>
      <c r="AL9" s="11">
        <v>4</v>
      </c>
      <c r="AM9" s="12">
        <v>1.25</v>
      </c>
      <c r="AN9" s="12">
        <f>AM9*AL9</f>
        <v>5</v>
      </c>
      <c r="AO9" s="12">
        <v>5.25</v>
      </c>
      <c r="AP9" s="12">
        <f>AL9*AO9</f>
        <v>21</v>
      </c>
      <c r="AQ9" s="27">
        <f>17+AP9</f>
        <v>38</v>
      </c>
      <c r="AR9" s="12">
        <f>18+AP9</f>
        <v>39</v>
      </c>
      <c r="AS9" s="28">
        <f>19+AP9</f>
        <v>40</v>
      </c>
      <c r="AT9" s="27">
        <v>37</v>
      </c>
      <c r="AU9" s="12">
        <f>AT9-17</f>
        <v>20</v>
      </c>
      <c r="AV9" s="28">
        <f t="shared" si="3"/>
        <v>5</v>
      </c>
      <c r="AW9" s="13">
        <f>AM9/AO9</f>
        <v>0.23809523809523808</v>
      </c>
      <c r="AX9" s="14">
        <f>AM9/AV9</f>
        <v>0.25</v>
      </c>
    </row>
    <row r="10" spans="1:50" ht="12" customHeight="1" thickBot="1">
      <c r="B10">
        <f t="shared" si="0"/>
        <v>2.5</v>
      </c>
      <c r="E10" s="3"/>
      <c r="H10" s="3"/>
      <c r="K10" s="3"/>
      <c r="N10" s="3" t="s">
        <v>15</v>
      </c>
      <c r="Q10" s="3"/>
      <c r="X10" s="1">
        <f t="shared" si="1"/>
        <v>1</v>
      </c>
      <c r="AA10" s="36">
        <v>0.25</v>
      </c>
      <c r="AD10" t="s">
        <v>15</v>
      </c>
      <c r="AH10" s="1">
        <f t="shared" si="2"/>
        <v>1</v>
      </c>
      <c r="AK10" s="5" t="s">
        <v>8</v>
      </c>
      <c r="AL10" s="15">
        <v>4</v>
      </c>
      <c r="AM10" s="16"/>
      <c r="AN10" s="16"/>
      <c r="AO10" s="16"/>
      <c r="AP10" s="16"/>
      <c r="AQ10" s="29"/>
      <c r="AR10" s="16"/>
      <c r="AS10" s="30"/>
      <c r="AT10" s="29">
        <v>37</v>
      </c>
      <c r="AU10" s="16">
        <f>AT10-18+1</f>
        <v>20</v>
      </c>
      <c r="AV10" s="31">
        <f t="shared" si="3"/>
        <v>5</v>
      </c>
      <c r="AW10" s="17"/>
      <c r="AX10" s="18"/>
    </row>
    <row r="11" spans="1:50" ht="12" customHeight="1">
      <c r="B11">
        <f t="shared" si="0"/>
        <v>2.75</v>
      </c>
      <c r="E11" s="3"/>
      <c r="H11" s="3"/>
      <c r="K11" s="3"/>
      <c r="N11" s="3" t="s">
        <v>15</v>
      </c>
      <c r="Q11" s="3"/>
      <c r="X11" s="1">
        <f t="shared" si="1"/>
        <v>1</v>
      </c>
      <c r="AA11" s="36">
        <v>0.25</v>
      </c>
      <c r="AD11" t="s">
        <v>15</v>
      </c>
      <c r="AH11" s="1">
        <f t="shared" si="2"/>
        <v>1</v>
      </c>
      <c r="AK11" s="5" t="s">
        <v>62</v>
      </c>
      <c r="AL11" s="19">
        <f>SUM(AL5:AL10)</f>
        <v>21</v>
      </c>
      <c r="AM11" s="19"/>
      <c r="AN11" s="19">
        <f>SUM(AN5:AN10)</f>
        <v>20.25</v>
      </c>
      <c r="AO11" s="19"/>
      <c r="AP11" s="19"/>
      <c r="AQ11" s="19"/>
      <c r="AR11" s="19"/>
      <c r="AS11" s="19"/>
      <c r="AT11" s="19"/>
      <c r="AU11" s="19"/>
      <c r="AV11" s="19"/>
      <c r="AW11" s="20">
        <f>SUM(AW5:AW10)</f>
        <v>0.96148459383753493</v>
      </c>
      <c r="AX11" s="20">
        <f>SUM(AX5:AX10)</f>
        <v>0.96764069264069275</v>
      </c>
    </row>
    <row r="12" spans="1:50" ht="12" customHeight="1">
      <c r="A12" t="s">
        <v>17</v>
      </c>
      <c r="B12">
        <f t="shared" si="0"/>
        <v>3</v>
      </c>
      <c r="E12" s="3"/>
      <c r="H12" s="3"/>
      <c r="K12" s="3"/>
      <c r="N12" s="3" t="s">
        <v>15</v>
      </c>
      <c r="Q12" s="3"/>
      <c r="X12" s="1">
        <f t="shared" si="1"/>
        <v>1</v>
      </c>
      <c r="AA12" s="36">
        <v>0.25</v>
      </c>
      <c r="AD12" t="s">
        <v>15</v>
      </c>
      <c r="AH12" s="1">
        <f t="shared" si="2"/>
        <v>1</v>
      </c>
    </row>
    <row r="13" spans="1:50" ht="12" customHeight="1">
      <c r="B13">
        <f t="shared" si="0"/>
        <v>3.25</v>
      </c>
      <c r="E13" s="3"/>
      <c r="H13" s="3"/>
      <c r="K13" s="3" t="s">
        <v>15</v>
      </c>
      <c r="N13" s="3"/>
      <c r="Q13" s="3"/>
      <c r="X13" s="1">
        <f t="shared" si="1"/>
        <v>1</v>
      </c>
      <c r="AA13" s="36">
        <v>0.25</v>
      </c>
      <c r="AC13" t="s">
        <v>15</v>
      </c>
      <c r="AH13" s="1">
        <f t="shared" si="2"/>
        <v>1</v>
      </c>
    </row>
    <row r="14" spans="1:50" ht="12" customHeight="1">
      <c r="B14">
        <f t="shared" si="0"/>
        <v>3.5</v>
      </c>
      <c r="E14" s="3"/>
      <c r="H14" s="3"/>
      <c r="K14" s="3" t="s">
        <v>15</v>
      </c>
      <c r="N14" s="3"/>
      <c r="Q14" s="3"/>
      <c r="X14" s="1">
        <f t="shared" si="1"/>
        <v>1</v>
      </c>
      <c r="AA14" s="36">
        <v>0.25</v>
      </c>
      <c r="AC14" t="s">
        <v>15</v>
      </c>
      <c r="AH14" s="1">
        <f t="shared" si="2"/>
        <v>1</v>
      </c>
    </row>
    <row r="15" spans="1:50" ht="12" customHeight="1">
      <c r="B15">
        <f t="shared" si="0"/>
        <v>3.75</v>
      </c>
      <c r="E15" s="3"/>
      <c r="H15" s="3"/>
      <c r="K15" s="3" t="s">
        <v>15</v>
      </c>
      <c r="N15" s="3"/>
      <c r="Q15" s="3"/>
      <c r="X15" s="1">
        <f t="shared" si="1"/>
        <v>1</v>
      </c>
      <c r="AA15" s="36">
        <v>0.25</v>
      </c>
      <c r="AC15" t="s">
        <v>15</v>
      </c>
      <c r="AH15" s="1">
        <f t="shared" si="2"/>
        <v>1</v>
      </c>
    </row>
    <row r="16" spans="1:50" ht="12" customHeight="1">
      <c r="A16" t="s">
        <v>18</v>
      </c>
      <c r="B16">
        <f t="shared" si="0"/>
        <v>4</v>
      </c>
      <c r="E16" s="3"/>
      <c r="H16" s="3"/>
      <c r="K16" s="3" t="s">
        <v>15</v>
      </c>
      <c r="N16" s="3"/>
      <c r="Q16" s="3"/>
      <c r="X16" s="1">
        <f t="shared" si="1"/>
        <v>1</v>
      </c>
      <c r="AA16" s="36">
        <v>0.25</v>
      </c>
      <c r="AC16" t="s">
        <v>15</v>
      </c>
      <c r="AH16" s="1">
        <f t="shared" si="2"/>
        <v>1</v>
      </c>
    </row>
    <row r="17" spans="1:34" ht="12" customHeight="1">
      <c r="B17">
        <f t="shared" si="0"/>
        <v>4.25</v>
      </c>
      <c r="E17" s="3"/>
      <c r="H17" s="3" t="s">
        <v>15</v>
      </c>
      <c r="K17" s="3"/>
      <c r="N17" s="3"/>
      <c r="Q17" s="3"/>
      <c r="X17" s="1">
        <f t="shared" si="1"/>
        <v>1</v>
      </c>
      <c r="AA17" s="36">
        <v>0.25</v>
      </c>
      <c r="AC17" t="s">
        <v>15</v>
      </c>
      <c r="AH17" s="1">
        <f t="shared" si="2"/>
        <v>1</v>
      </c>
    </row>
    <row r="18" spans="1:34" ht="12" customHeight="1">
      <c r="B18">
        <f t="shared" si="0"/>
        <v>4.5</v>
      </c>
      <c r="E18" s="3"/>
      <c r="H18" s="3" t="s">
        <v>15</v>
      </c>
      <c r="K18" s="3"/>
      <c r="N18" s="3"/>
      <c r="Q18" s="3"/>
      <c r="X18" s="1">
        <f t="shared" si="1"/>
        <v>1</v>
      </c>
      <c r="AA18" s="36">
        <v>0.25</v>
      </c>
      <c r="AB18" t="s">
        <v>15</v>
      </c>
      <c r="AH18" s="1">
        <f t="shared" si="2"/>
        <v>1</v>
      </c>
    </row>
    <row r="19" spans="1:34" ht="12" customHeight="1">
      <c r="B19">
        <f t="shared" si="0"/>
        <v>4.75</v>
      </c>
      <c r="E19" s="3"/>
      <c r="H19" s="3" t="s">
        <v>15</v>
      </c>
      <c r="K19" s="3"/>
      <c r="N19" s="3"/>
      <c r="Q19" s="3"/>
      <c r="X19" s="1">
        <f t="shared" si="1"/>
        <v>1</v>
      </c>
      <c r="AA19" s="36">
        <v>0.25</v>
      </c>
      <c r="AB19" t="s">
        <v>15</v>
      </c>
      <c r="AH19" s="1">
        <f t="shared" si="2"/>
        <v>1</v>
      </c>
    </row>
    <row r="20" spans="1:34" ht="12" customHeight="1" thickBot="1">
      <c r="A20" t="s">
        <v>19</v>
      </c>
      <c r="B20">
        <f t="shared" si="0"/>
        <v>5</v>
      </c>
      <c r="E20" s="3"/>
      <c r="H20" s="3" t="s">
        <v>15</v>
      </c>
      <c r="K20" s="4"/>
      <c r="N20" s="3"/>
      <c r="Q20" s="3"/>
      <c r="X20" s="1">
        <f t="shared" si="1"/>
        <v>1</v>
      </c>
      <c r="AA20" s="36">
        <v>0.25</v>
      </c>
      <c r="AB20" t="s">
        <v>15</v>
      </c>
      <c r="AH20" s="1">
        <f t="shared" si="2"/>
        <v>1</v>
      </c>
    </row>
    <row r="21" spans="1:34" ht="12" customHeight="1">
      <c r="B21">
        <f t="shared" si="0"/>
        <v>5.25</v>
      </c>
      <c r="E21" s="3"/>
      <c r="H21" s="3" t="s">
        <v>15</v>
      </c>
      <c r="K21" s="1" t="str">
        <f t="shared" ref="K21:K52" si="4">IF(COUNTA(K4),K4,"")</f>
        <v/>
      </c>
      <c r="N21" s="3"/>
      <c r="Q21" s="3"/>
      <c r="X21" s="1">
        <f t="shared" si="1"/>
        <v>1</v>
      </c>
      <c r="AA21" s="36">
        <v>0.25</v>
      </c>
      <c r="AB21" t="s">
        <v>15</v>
      </c>
      <c r="AH21" s="1">
        <f t="shared" si="2"/>
        <v>1</v>
      </c>
    </row>
    <row r="22" spans="1:34" ht="12" customHeight="1">
      <c r="B22">
        <f t="shared" si="0"/>
        <v>5.5</v>
      </c>
      <c r="E22" s="3" t="s">
        <v>15</v>
      </c>
      <c r="H22" s="3"/>
      <c r="K22" s="1" t="str">
        <f t="shared" si="4"/>
        <v/>
      </c>
      <c r="N22" s="3"/>
      <c r="Q22" s="3"/>
      <c r="X22" s="1">
        <f t="shared" si="1"/>
        <v>1</v>
      </c>
      <c r="AA22" s="36">
        <v>0.25</v>
      </c>
      <c r="AB22" t="s">
        <v>15</v>
      </c>
      <c r="AH22" s="1">
        <f t="shared" si="2"/>
        <v>1</v>
      </c>
    </row>
    <row r="23" spans="1:34" ht="12" customHeight="1">
      <c r="B23">
        <f t="shared" si="0"/>
        <v>5.75</v>
      </c>
      <c r="E23" s="3" t="s">
        <v>15</v>
      </c>
      <c r="H23" s="3"/>
      <c r="K23" s="1" t="str">
        <f t="shared" si="4"/>
        <v/>
      </c>
      <c r="N23" s="3"/>
      <c r="Q23" s="3"/>
      <c r="X23" s="1">
        <f t="shared" si="1"/>
        <v>1</v>
      </c>
      <c r="AA23" s="36">
        <v>0.25</v>
      </c>
      <c r="AB23" t="s">
        <v>15</v>
      </c>
      <c r="AH23" s="1">
        <f t="shared" si="2"/>
        <v>1</v>
      </c>
    </row>
    <row r="24" spans="1:34" ht="12" customHeight="1" thickBot="1">
      <c r="A24" t="s">
        <v>20</v>
      </c>
      <c r="B24">
        <f t="shared" si="0"/>
        <v>6</v>
      </c>
      <c r="E24" s="3" t="s">
        <v>15</v>
      </c>
      <c r="H24" s="3"/>
      <c r="K24" s="1" t="str">
        <f t="shared" si="4"/>
        <v/>
      </c>
      <c r="N24" s="3"/>
      <c r="Q24" s="4"/>
      <c r="X24" s="1">
        <f t="shared" si="1"/>
        <v>1</v>
      </c>
      <c r="AA24" s="36">
        <v>0.25</v>
      </c>
      <c r="AB24" t="s">
        <v>15</v>
      </c>
      <c r="AH24" s="1">
        <f t="shared" si="2"/>
        <v>1</v>
      </c>
    </row>
    <row r="25" spans="1:34" ht="12" customHeight="1">
      <c r="B25">
        <f t="shared" si="0"/>
        <v>6.25</v>
      </c>
      <c r="E25" s="3" t="s">
        <v>15</v>
      </c>
      <c r="H25" s="3"/>
      <c r="K25" s="1" t="str">
        <f t="shared" si="4"/>
        <v/>
      </c>
      <c r="N25" s="3"/>
      <c r="Q25" s="1" t="str">
        <f>IF(COUNTA(Q4),Q4,"")</f>
        <v>x</v>
      </c>
      <c r="X25" s="1">
        <f t="shared" si="1"/>
        <v>2</v>
      </c>
      <c r="AA25" s="36">
        <v>0.25</v>
      </c>
      <c r="AF25" t="s">
        <v>15</v>
      </c>
      <c r="AH25" s="1">
        <f t="shared" si="2"/>
        <v>1</v>
      </c>
    </row>
    <row r="26" spans="1:34" ht="12" customHeight="1">
      <c r="B26">
        <f t="shared" si="0"/>
        <v>6.5</v>
      </c>
      <c r="E26" s="3" t="s">
        <v>15</v>
      </c>
      <c r="H26" s="3"/>
      <c r="K26" s="1" t="str">
        <f t="shared" si="4"/>
        <v/>
      </c>
      <c r="N26" s="3"/>
      <c r="Q26" s="1" t="str">
        <f t="shared" ref="Q26:Q89" si="5">IF(COUNTA(Q5),Q5,"")</f>
        <v>x</v>
      </c>
      <c r="X26" s="1">
        <f t="shared" si="1"/>
        <v>2</v>
      </c>
      <c r="AA26" s="36">
        <v>0.25</v>
      </c>
      <c r="AF26" t="s">
        <v>15</v>
      </c>
      <c r="AH26" s="1">
        <f t="shared" si="2"/>
        <v>1</v>
      </c>
    </row>
    <row r="27" spans="1:34" ht="12" customHeight="1">
      <c r="B27">
        <f t="shared" si="0"/>
        <v>6.75</v>
      </c>
      <c r="E27" s="3" t="s">
        <v>15</v>
      </c>
      <c r="H27" s="3"/>
      <c r="K27" s="1" t="str">
        <f t="shared" si="4"/>
        <v/>
      </c>
      <c r="N27" s="3"/>
      <c r="Q27" s="1" t="str">
        <f t="shared" si="5"/>
        <v>x</v>
      </c>
      <c r="X27" s="1">
        <f t="shared" si="1"/>
        <v>2</v>
      </c>
      <c r="AA27" s="36">
        <v>0.25</v>
      </c>
      <c r="AF27" t="s">
        <v>15</v>
      </c>
      <c r="AH27" s="1">
        <f t="shared" si="2"/>
        <v>1</v>
      </c>
    </row>
    <row r="28" spans="1:34" ht="12" customHeight="1">
      <c r="A28" t="s">
        <v>21</v>
      </c>
      <c r="B28">
        <f t="shared" si="0"/>
        <v>7</v>
      </c>
      <c r="E28" s="3" t="s">
        <v>15</v>
      </c>
      <c r="H28" s="3"/>
      <c r="K28" s="1" t="str">
        <f t="shared" si="4"/>
        <v/>
      </c>
      <c r="N28" s="3"/>
      <c r="Q28" s="1" t="str">
        <f t="shared" si="5"/>
        <v>x</v>
      </c>
      <c r="X28" s="1">
        <f t="shared" si="1"/>
        <v>2</v>
      </c>
      <c r="AA28" s="36">
        <v>0.25</v>
      </c>
      <c r="AF28" t="s">
        <v>15</v>
      </c>
      <c r="AH28" s="1">
        <f t="shared" si="2"/>
        <v>1</v>
      </c>
    </row>
    <row r="29" spans="1:34" ht="12" customHeight="1">
      <c r="B29">
        <f t="shared" si="0"/>
        <v>7.25</v>
      </c>
      <c r="E29" s="3"/>
      <c r="H29" s="3"/>
      <c r="K29" s="1" t="str">
        <f t="shared" si="4"/>
        <v/>
      </c>
      <c r="N29" s="3"/>
      <c r="Q29" s="1" t="str">
        <f t="shared" si="5"/>
        <v>x</v>
      </c>
      <c r="X29" s="1">
        <f t="shared" si="1"/>
        <v>1</v>
      </c>
      <c r="AA29" s="36">
        <v>0.25</v>
      </c>
      <c r="AF29" t="s">
        <v>15</v>
      </c>
      <c r="AH29" s="1">
        <f t="shared" si="2"/>
        <v>1</v>
      </c>
    </row>
    <row r="30" spans="1:34" ht="12" customHeight="1">
      <c r="B30">
        <f t="shared" si="0"/>
        <v>7.5</v>
      </c>
      <c r="E30" s="3"/>
      <c r="H30" s="3"/>
      <c r="K30" s="1" t="str">
        <f t="shared" si="4"/>
        <v>x</v>
      </c>
      <c r="N30" s="3"/>
      <c r="Q30" s="1" t="str">
        <f t="shared" si="5"/>
        <v/>
      </c>
      <c r="X30" s="1">
        <f t="shared" si="1"/>
        <v>1</v>
      </c>
      <c r="AA30" s="36">
        <v>0.25</v>
      </c>
      <c r="AD30" t="s">
        <v>15</v>
      </c>
      <c r="AH30" s="1">
        <f t="shared" si="2"/>
        <v>1</v>
      </c>
    </row>
    <row r="31" spans="1:34" ht="12" customHeight="1" thickBot="1">
      <c r="B31">
        <f t="shared" si="0"/>
        <v>7.75</v>
      </c>
      <c r="E31" s="3"/>
      <c r="H31" s="4"/>
      <c r="K31" s="1" t="str">
        <f t="shared" si="4"/>
        <v>x</v>
      </c>
      <c r="N31" s="4"/>
      <c r="Q31" s="1" t="str">
        <f t="shared" si="5"/>
        <v/>
      </c>
      <c r="X31" s="1">
        <f t="shared" si="1"/>
        <v>1</v>
      </c>
      <c r="AA31" s="36">
        <v>0.25</v>
      </c>
      <c r="AD31" t="s">
        <v>15</v>
      </c>
      <c r="AH31" s="1">
        <f t="shared" si="2"/>
        <v>1</v>
      </c>
    </row>
    <row r="32" spans="1:34" ht="12" customHeight="1">
      <c r="A32" t="s">
        <v>22</v>
      </c>
      <c r="B32">
        <f t="shared" si="0"/>
        <v>8</v>
      </c>
      <c r="E32" s="3"/>
      <c r="H32" s="44" t="str">
        <f>IF(COUNTA(H4),H4,"")</f>
        <v/>
      </c>
      <c r="K32" s="1" t="str">
        <f t="shared" si="4"/>
        <v>x</v>
      </c>
      <c r="N32" s="1" t="str">
        <f t="shared" ref="N32:N63" si="6">IF(COUNTA(N4),N4,"")</f>
        <v/>
      </c>
      <c r="Q32" s="1" t="str">
        <f t="shared" si="5"/>
        <v/>
      </c>
      <c r="X32" s="1">
        <f t="shared" si="1"/>
        <v>1</v>
      </c>
      <c r="AA32" s="36">
        <v>0.25</v>
      </c>
      <c r="AD32" t="s">
        <v>15</v>
      </c>
      <c r="AH32" s="1">
        <f>COUNTIF(AB32:AF32,"x")</f>
        <v>1</v>
      </c>
    </row>
    <row r="33" spans="1:34" ht="12" customHeight="1">
      <c r="B33">
        <f t="shared" si="0"/>
        <v>8.25</v>
      </c>
      <c r="E33" s="3"/>
      <c r="H33" s="44" t="str">
        <f t="shared" ref="H33:H96" si="7">IF(COUNTA(H5),H5,"")</f>
        <v/>
      </c>
      <c r="K33" s="1" t="str">
        <f t="shared" si="4"/>
        <v>x</v>
      </c>
      <c r="N33" s="1" t="str">
        <f t="shared" si="6"/>
        <v/>
      </c>
      <c r="Q33" s="1" t="str">
        <f t="shared" si="5"/>
        <v/>
      </c>
      <c r="X33" s="1">
        <f t="shared" si="1"/>
        <v>1</v>
      </c>
      <c r="AA33" s="36">
        <v>0.25</v>
      </c>
      <c r="AD33" t="s">
        <v>15</v>
      </c>
      <c r="AH33" s="1">
        <f t="shared" si="2"/>
        <v>1</v>
      </c>
    </row>
    <row r="34" spans="1:34" ht="12" customHeight="1">
      <c r="B34">
        <f t="shared" si="0"/>
        <v>8.5</v>
      </c>
      <c r="E34" s="3"/>
      <c r="H34" s="44" t="str">
        <f t="shared" si="7"/>
        <v/>
      </c>
      <c r="K34" s="1" t="str">
        <f t="shared" si="4"/>
        <v/>
      </c>
      <c r="N34" s="1" t="str">
        <f t="shared" si="6"/>
        <v/>
      </c>
      <c r="Q34" s="1" t="str">
        <f t="shared" si="5"/>
        <v/>
      </c>
      <c r="X34" s="1">
        <f t="shared" si="1"/>
        <v>0</v>
      </c>
      <c r="AA34" s="36">
        <v>0.25</v>
      </c>
      <c r="AH34" s="1">
        <f t="shared" si="2"/>
        <v>0</v>
      </c>
    </row>
    <row r="35" spans="1:34" ht="12" customHeight="1">
      <c r="B35">
        <f t="shared" si="0"/>
        <v>8.75</v>
      </c>
      <c r="E35" s="3"/>
      <c r="H35" s="44" t="str">
        <f t="shared" si="7"/>
        <v/>
      </c>
      <c r="K35" s="1" t="str">
        <f t="shared" si="4"/>
        <v/>
      </c>
      <c r="N35" s="1" t="str">
        <f t="shared" si="6"/>
        <v/>
      </c>
      <c r="Q35" s="1" t="str">
        <f t="shared" si="5"/>
        <v/>
      </c>
      <c r="X35" s="1">
        <f t="shared" si="1"/>
        <v>0</v>
      </c>
      <c r="AA35" s="36">
        <v>0.25</v>
      </c>
      <c r="AH35" s="1">
        <f t="shared" si="2"/>
        <v>0</v>
      </c>
    </row>
    <row r="36" spans="1:34" ht="12" customHeight="1">
      <c r="A36" t="s">
        <v>23</v>
      </c>
      <c r="B36">
        <f t="shared" ref="B36:B67" si="8">B35+0.25</f>
        <v>9</v>
      </c>
      <c r="E36" s="3"/>
      <c r="H36" s="44" t="str">
        <f t="shared" si="7"/>
        <v/>
      </c>
      <c r="K36" s="1" t="str">
        <f t="shared" si="4"/>
        <v/>
      </c>
      <c r="N36" s="1" t="str">
        <f t="shared" si="6"/>
        <v/>
      </c>
      <c r="Q36" s="1" t="str">
        <f t="shared" si="5"/>
        <v/>
      </c>
      <c r="X36" s="1">
        <f t="shared" ref="X36:X67" si="9">COUNTIF(E36:Q36,"x")</f>
        <v>0</v>
      </c>
      <c r="AA36" s="36">
        <v>0.25</v>
      </c>
      <c r="AH36" s="1">
        <f t="shared" si="2"/>
        <v>0</v>
      </c>
    </row>
    <row r="37" spans="1:34" ht="12" customHeight="1">
      <c r="B37">
        <f t="shared" si="8"/>
        <v>9.25</v>
      </c>
      <c r="E37" s="3"/>
      <c r="H37" s="44" t="str">
        <f t="shared" si="7"/>
        <v/>
      </c>
      <c r="K37" s="1" t="str">
        <f t="shared" si="4"/>
        <v/>
      </c>
      <c r="N37" s="1" t="str">
        <f t="shared" si="6"/>
        <v>x</v>
      </c>
      <c r="Q37" s="1" t="str">
        <f t="shared" si="5"/>
        <v/>
      </c>
      <c r="X37" s="1">
        <f t="shared" si="9"/>
        <v>1</v>
      </c>
      <c r="AA37" s="36">
        <v>0.25</v>
      </c>
      <c r="AH37" s="1">
        <f t="shared" si="2"/>
        <v>0</v>
      </c>
    </row>
    <row r="38" spans="1:34" ht="12" customHeight="1">
      <c r="B38">
        <f t="shared" si="8"/>
        <v>9.5</v>
      </c>
      <c r="E38" s="3"/>
      <c r="H38" s="44" t="str">
        <f t="shared" si="7"/>
        <v/>
      </c>
      <c r="K38" s="1" t="str">
        <f t="shared" si="4"/>
        <v/>
      </c>
      <c r="N38" s="1" t="str">
        <f t="shared" si="6"/>
        <v>x</v>
      </c>
      <c r="Q38" s="1" t="str">
        <f t="shared" si="5"/>
        <v/>
      </c>
      <c r="X38" s="1">
        <f t="shared" si="9"/>
        <v>1</v>
      </c>
      <c r="AA38" s="36">
        <v>0.25</v>
      </c>
      <c r="AC38" t="s">
        <v>15</v>
      </c>
      <c r="AH38" s="1">
        <f t="shared" si="2"/>
        <v>1</v>
      </c>
    </row>
    <row r="39" spans="1:34" ht="12" customHeight="1">
      <c r="B39">
        <f t="shared" si="8"/>
        <v>9.75</v>
      </c>
      <c r="E39" s="3"/>
      <c r="H39" s="44" t="str">
        <f t="shared" si="7"/>
        <v/>
      </c>
      <c r="K39" s="1" t="str">
        <f t="shared" si="4"/>
        <v/>
      </c>
      <c r="N39" s="1" t="str">
        <f t="shared" si="6"/>
        <v>x</v>
      </c>
      <c r="Q39" s="1" t="str">
        <f t="shared" si="5"/>
        <v/>
      </c>
      <c r="X39" s="1">
        <f t="shared" si="9"/>
        <v>1</v>
      </c>
      <c r="AA39" s="36">
        <v>0.25</v>
      </c>
      <c r="AC39" t="s">
        <v>15</v>
      </c>
      <c r="AH39" s="1">
        <f t="shared" si="2"/>
        <v>1</v>
      </c>
    </row>
    <row r="40" spans="1:34" ht="12" customHeight="1">
      <c r="A40" t="s">
        <v>24</v>
      </c>
      <c r="B40">
        <f t="shared" si="8"/>
        <v>10</v>
      </c>
      <c r="E40" s="3"/>
      <c r="H40" s="44" t="str">
        <f t="shared" si="7"/>
        <v/>
      </c>
      <c r="K40" s="1" t="str">
        <f t="shared" si="4"/>
        <v/>
      </c>
      <c r="N40" s="1" t="str">
        <f t="shared" si="6"/>
        <v>x</v>
      </c>
      <c r="Q40" s="1" t="str">
        <f t="shared" si="5"/>
        <v/>
      </c>
      <c r="X40" s="1">
        <f t="shared" si="9"/>
        <v>1</v>
      </c>
      <c r="AA40" s="36">
        <v>0.25</v>
      </c>
      <c r="AC40" t="s">
        <v>15</v>
      </c>
      <c r="AH40" s="1">
        <f t="shared" si="2"/>
        <v>1</v>
      </c>
    </row>
    <row r="41" spans="1:34" ht="12" customHeight="1">
      <c r="B41">
        <f t="shared" si="8"/>
        <v>10.25</v>
      </c>
      <c r="E41" s="3"/>
      <c r="H41" s="44" t="str">
        <f t="shared" si="7"/>
        <v/>
      </c>
      <c r="K41" s="1" t="str">
        <f t="shared" si="4"/>
        <v/>
      </c>
      <c r="N41" s="1" t="str">
        <f t="shared" si="6"/>
        <v/>
      </c>
      <c r="Q41" s="1" t="str">
        <f t="shared" si="5"/>
        <v/>
      </c>
      <c r="X41" s="1">
        <f t="shared" si="9"/>
        <v>0</v>
      </c>
      <c r="AA41" s="36">
        <v>0.25</v>
      </c>
      <c r="AC41" t="s">
        <v>15</v>
      </c>
      <c r="AH41" s="1">
        <f t="shared" si="2"/>
        <v>1</v>
      </c>
    </row>
    <row r="42" spans="1:34" ht="12" customHeight="1">
      <c r="B42">
        <f t="shared" si="8"/>
        <v>10.5</v>
      </c>
      <c r="E42" s="3"/>
      <c r="H42" s="44" t="str">
        <f t="shared" si="7"/>
        <v/>
      </c>
      <c r="K42" s="1" t="str">
        <f t="shared" si="4"/>
        <v/>
      </c>
      <c r="N42" s="1" t="str">
        <f t="shared" si="6"/>
        <v/>
      </c>
      <c r="Q42" s="1" t="str">
        <f t="shared" si="5"/>
        <v/>
      </c>
      <c r="X42" s="1">
        <f t="shared" si="9"/>
        <v>0</v>
      </c>
      <c r="AA42" s="36">
        <v>0.25</v>
      </c>
      <c r="AC42" t="s">
        <v>15</v>
      </c>
      <c r="AH42" s="1">
        <f t="shared" si="2"/>
        <v>1</v>
      </c>
    </row>
    <row r="43" spans="1:34" ht="12" customHeight="1">
      <c r="B43">
        <f t="shared" si="8"/>
        <v>10.75</v>
      </c>
      <c r="E43" s="3"/>
      <c r="H43" s="44" t="str">
        <f t="shared" si="7"/>
        <v/>
      </c>
      <c r="K43" s="1" t="str">
        <f t="shared" si="4"/>
        <v/>
      </c>
      <c r="N43" s="1" t="str">
        <f t="shared" si="6"/>
        <v/>
      </c>
      <c r="Q43" s="1" t="str">
        <f t="shared" si="5"/>
        <v/>
      </c>
      <c r="X43" s="1">
        <f t="shared" si="9"/>
        <v>0</v>
      </c>
      <c r="AA43" s="36">
        <v>0.25</v>
      </c>
      <c r="AH43" s="1">
        <f t="shared" si="2"/>
        <v>0</v>
      </c>
    </row>
    <row r="44" spans="1:34" ht="12" customHeight="1">
      <c r="A44" t="s">
        <v>25</v>
      </c>
      <c r="B44">
        <f t="shared" si="8"/>
        <v>11</v>
      </c>
      <c r="E44" s="3"/>
      <c r="H44" s="44" t="str">
        <f t="shared" si="7"/>
        <v/>
      </c>
      <c r="K44" s="1" t="str">
        <f t="shared" si="4"/>
        <v/>
      </c>
      <c r="N44" s="1" t="str">
        <f t="shared" si="6"/>
        <v/>
      </c>
      <c r="Q44" s="1" t="str">
        <f t="shared" si="5"/>
        <v/>
      </c>
      <c r="X44" s="1">
        <f t="shared" si="9"/>
        <v>0</v>
      </c>
      <c r="AA44" s="36">
        <v>0.25</v>
      </c>
      <c r="AH44" s="1">
        <f t="shared" si="2"/>
        <v>0</v>
      </c>
    </row>
    <row r="45" spans="1:34" ht="12" customHeight="1" thickBot="1">
      <c r="B45">
        <f t="shared" si="8"/>
        <v>11.25</v>
      </c>
      <c r="E45" s="4"/>
      <c r="H45" s="44" t="str">
        <f t="shared" si="7"/>
        <v>x</v>
      </c>
      <c r="K45" s="1" t="str">
        <f t="shared" si="4"/>
        <v/>
      </c>
      <c r="N45" s="1" t="str">
        <f t="shared" si="6"/>
        <v/>
      </c>
      <c r="Q45" s="1" t="str">
        <f t="shared" si="5"/>
        <v/>
      </c>
      <c r="X45" s="1">
        <f t="shared" si="9"/>
        <v>1</v>
      </c>
      <c r="AA45" s="36">
        <v>0.25</v>
      </c>
      <c r="AH45" s="1">
        <f t="shared" si="2"/>
        <v>0</v>
      </c>
    </row>
    <row r="46" spans="1:34" ht="12" customHeight="1">
      <c r="B46">
        <f t="shared" si="8"/>
        <v>11.5</v>
      </c>
      <c r="E46" s="44" t="str">
        <f>IF(COUNTA(E4),E4,"")</f>
        <v/>
      </c>
      <c r="H46" s="44" t="str">
        <f t="shared" si="7"/>
        <v>x</v>
      </c>
      <c r="K46" s="1" t="str">
        <f t="shared" si="4"/>
        <v/>
      </c>
      <c r="N46" s="1" t="str">
        <f t="shared" si="6"/>
        <v/>
      </c>
      <c r="Q46" s="1" t="str">
        <f t="shared" si="5"/>
        <v>x</v>
      </c>
      <c r="X46" s="1">
        <f t="shared" si="9"/>
        <v>2</v>
      </c>
      <c r="AA46" s="36">
        <v>0.25</v>
      </c>
      <c r="AH46" s="1">
        <f t="shared" si="2"/>
        <v>0</v>
      </c>
    </row>
    <row r="47" spans="1:34" ht="12" customHeight="1">
      <c r="B47">
        <f t="shared" si="8"/>
        <v>11.75</v>
      </c>
      <c r="E47" s="44" t="str">
        <f t="shared" ref="E47:E110" si="10">IF(COUNTA(E5),E5,"")</f>
        <v/>
      </c>
      <c r="H47" s="44" t="str">
        <f t="shared" si="7"/>
        <v>x</v>
      </c>
      <c r="K47" s="1" t="str">
        <f t="shared" si="4"/>
        <v>x</v>
      </c>
      <c r="N47" s="1" t="str">
        <f t="shared" si="6"/>
        <v/>
      </c>
      <c r="Q47" s="1" t="str">
        <f t="shared" si="5"/>
        <v>x</v>
      </c>
      <c r="X47" s="1">
        <f t="shared" si="9"/>
        <v>3</v>
      </c>
      <c r="AA47" s="36">
        <v>0.25</v>
      </c>
      <c r="AH47" s="1">
        <f t="shared" si="2"/>
        <v>0</v>
      </c>
    </row>
    <row r="48" spans="1:34" ht="12" customHeight="1">
      <c r="A48" t="s">
        <v>26</v>
      </c>
      <c r="B48">
        <f t="shared" si="8"/>
        <v>12</v>
      </c>
      <c r="E48" s="44" t="str">
        <f t="shared" si="10"/>
        <v/>
      </c>
      <c r="H48" s="44" t="str">
        <f t="shared" si="7"/>
        <v>x</v>
      </c>
      <c r="K48" s="1" t="str">
        <f t="shared" si="4"/>
        <v>x</v>
      </c>
      <c r="N48" s="1" t="str">
        <f t="shared" si="6"/>
        <v/>
      </c>
      <c r="Q48" s="1" t="str">
        <f t="shared" si="5"/>
        <v>x</v>
      </c>
      <c r="X48" s="1">
        <f t="shared" si="9"/>
        <v>3</v>
      </c>
      <c r="AA48" s="36">
        <v>0.25</v>
      </c>
      <c r="AH48" s="1">
        <f t="shared" si="2"/>
        <v>0</v>
      </c>
    </row>
    <row r="49" spans="1:34" ht="12" customHeight="1">
      <c r="B49">
        <f t="shared" si="8"/>
        <v>12.25</v>
      </c>
      <c r="E49" s="44" t="str">
        <f t="shared" si="10"/>
        <v/>
      </c>
      <c r="H49" s="44" t="str">
        <f t="shared" si="7"/>
        <v>x</v>
      </c>
      <c r="K49" s="1" t="str">
        <f t="shared" si="4"/>
        <v>x</v>
      </c>
      <c r="N49" s="1" t="str">
        <f t="shared" si="6"/>
        <v/>
      </c>
      <c r="Q49" s="1" t="str">
        <f t="shared" si="5"/>
        <v>x</v>
      </c>
      <c r="X49" s="1">
        <f t="shared" si="9"/>
        <v>3</v>
      </c>
      <c r="AA49" s="36">
        <v>0.25</v>
      </c>
      <c r="AH49" s="1">
        <f t="shared" si="2"/>
        <v>0</v>
      </c>
    </row>
    <row r="50" spans="1:34" ht="12" customHeight="1">
      <c r="B50">
        <f t="shared" si="8"/>
        <v>12.5</v>
      </c>
      <c r="E50" s="44" t="str">
        <f t="shared" si="10"/>
        <v/>
      </c>
      <c r="H50" s="44" t="str">
        <f t="shared" si="7"/>
        <v/>
      </c>
      <c r="K50" s="1" t="str">
        <f t="shared" si="4"/>
        <v>x</v>
      </c>
      <c r="N50" s="1" t="str">
        <f t="shared" si="6"/>
        <v/>
      </c>
      <c r="Q50" s="1" t="str">
        <f t="shared" si="5"/>
        <v>x</v>
      </c>
      <c r="X50" s="1">
        <f t="shared" si="9"/>
        <v>2</v>
      </c>
      <c r="AA50" s="36">
        <v>0.25</v>
      </c>
      <c r="AF50" t="s">
        <v>15</v>
      </c>
      <c r="AH50" s="1">
        <f t="shared" si="2"/>
        <v>1</v>
      </c>
    </row>
    <row r="51" spans="1:34" ht="12" customHeight="1">
      <c r="B51">
        <f t="shared" si="8"/>
        <v>12.75</v>
      </c>
      <c r="E51" s="44" t="str">
        <f t="shared" si="10"/>
        <v/>
      </c>
      <c r="H51" s="44" t="str">
        <f t="shared" si="7"/>
        <v/>
      </c>
      <c r="K51" s="1" t="str">
        <f t="shared" si="4"/>
        <v/>
      </c>
      <c r="N51" s="1" t="str">
        <f t="shared" si="6"/>
        <v/>
      </c>
      <c r="Q51" s="1" t="str">
        <f t="shared" si="5"/>
        <v/>
      </c>
      <c r="X51" s="1">
        <f t="shared" si="9"/>
        <v>0</v>
      </c>
      <c r="AA51" s="36">
        <v>0.25</v>
      </c>
      <c r="AF51" t="s">
        <v>15</v>
      </c>
      <c r="AH51" s="1">
        <f t="shared" si="2"/>
        <v>1</v>
      </c>
    </row>
    <row r="52" spans="1:34" ht="12" customHeight="1">
      <c r="A52" t="s">
        <v>27</v>
      </c>
      <c r="B52">
        <f t="shared" si="8"/>
        <v>13</v>
      </c>
      <c r="E52" s="44" t="str">
        <f t="shared" si="10"/>
        <v/>
      </c>
      <c r="H52" s="44" t="str">
        <f t="shared" si="7"/>
        <v/>
      </c>
      <c r="K52" s="1" t="str">
        <f t="shared" si="4"/>
        <v/>
      </c>
      <c r="N52" s="1" t="str">
        <f t="shared" si="6"/>
        <v/>
      </c>
      <c r="Q52" s="1" t="str">
        <f t="shared" si="5"/>
        <v/>
      </c>
      <c r="X52" s="1">
        <f t="shared" si="9"/>
        <v>0</v>
      </c>
      <c r="AA52" s="36">
        <v>0.25</v>
      </c>
      <c r="AF52" t="s">
        <v>15</v>
      </c>
      <c r="AH52" s="1">
        <f t="shared" si="2"/>
        <v>1</v>
      </c>
    </row>
    <row r="53" spans="1:34" ht="12" customHeight="1">
      <c r="B53">
        <f t="shared" si="8"/>
        <v>13.25</v>
      </c>
      <c r="E53" s="44" t="str">
        <f t="shared" si="10"/>
        <v/>
      </c>
      <c r="H53" s="44" t="str">
        <f t="shared" si="7"/>
        <v/>
      </c>
      <c r="K53" s="1" t="str">
        <f t="shared" ref="K53:K84" si="11">IF(COUNTA(K36),K36,"")</f>
        <v/>
      </c>
      <c r="N53" s="1" t="str">
        <f t="shared" si="6"/>
        <v/>
      </c>
      <c r="Q53" s="1" t="str">
        <f t="shared" si="5"/>
        <v/>
      </c>
      <c r="X53" s="1">
        <f t="shared" si="9"/>
        <v>0</v>
      </c>
      <c r="AA53" s="36">
        <v>0.25</v>
      </c>
      <c r="AF53" t="s">
        <v>15</v>
      </c>
      <c r="AH53" s="1">
        <f t="shared" si="2"/>
        <v>1</v>
      </c>
    </row>
    <row r="54" spans="1:34" ht="12" customHeight="1">
      <c r="B54">
        <f t="shared" si="8"/>
        <v>13.5</v>
      </c>
      <c r="E54" s="44" t="str">
        <f t="shared" si="10"/>
        <v/>
      </c>
      <c r="H54" s="44" t="str">
        <f t="shared" si="7"/>
        <v/>
      </c>
      <c r="K54" s="1" t="str">
        <f t="shared" si="11"/>
        <v/>
      </c>
      <c r="N54" s="1" t="str">
        <f t="shared" si="6"/>
        <v/>
      </c>
      <c r="Q54" s="1" t="str">
        <f t="shared" si="5"/>
        <v/>
      </c>
      <c r="X54" s="1">
        <f t="shared" si="9"/>
        <v>0</v>
      </c>
      <c r="AA54" s="36">
        <v>0.25</v>
      </c>
      <c r="AF54" t="s">
        <v>15</v>
      </c>
      <c r="AH54" s="1">
        <f t="shared" si="2"/>
        <v>1</v>
      </c>
    </row>
    <row r="55" spans="1:34" ht="12" customHeight="1">
      <c r="B55">
        <f t="shared" si="8"/>
        <v>13.75</v>
      </c>
      <c r="E55" s="44" t="str">
        <f t="shared" si="10"/>
        <v/>
      </c>
      <c r="H55" s="44" t="str">
        <f t="shared" si="7"/>
        <v/>
      </c>
      <c r="K55" s="1" t="str">
        <f t="shared" si="11"/>
        <v/>
      </c>
      <c r="N55" s="1" t="str">
        <f t="shared" si="6"/>
        <v/>
      </c>
      <c r="Q55" s="1" t="str">
        <f t="shared" si="5"/>
        <v/>
      </c>
      <c r="X55" s="1">
        <f t="shared" si="9"/>
        <v>0</v>
      </c>
      <c r="AA55" s="36">
        <v>0.25</v>
      </c>
      <c r="AD55" t="s">
        <v>15</v>
      </c>
      <c r="AH55" s="1">
        <f t="shared" si="2"/>
        <v>1</v>
      </c>
    </row>
    <row r="56" spans="1:34" ht="12" customHeight="1">
      <c r="A56" t="s">
        <v>28</v>
      </c>
      <c r="B56">
        <f t="shared" si="8"/>
        <v>14</v>
      </c>
      <c r="E56" s="44" t="str">
        <f t="shared" si="10"/>
        <v/>
      </c>
      <c r="H56" s="44" t="str">
        <f t="shared" si="7"/>
        <v/>
      </c>
      <c r="K56" s="1" t="str">
        <f t="shared" si="11"/>
        <v/>
      </c>
      <c r="N56" s="1" t="str">
        <f t="shared" si="6"/>
        <v/>
      </c>
      <c r="Q56" s="1" t="str">
        <f t="shared" si="5"/>
        <v/>
      </c>
      <c r="X56" s="1">
        <f t="shared" si="9"/>
        <v>0</v>
      </c>
      <c r="AA56" s="36">
        <v>0.25</v>
      </c>
      <c r="AD56" t="s">
        <v>15</v>
      </c>
      <c r="AH56" s="1">
        <f t="shared" si="2"/>
        <v>1</v>
      </c>
    </row>
    <row r="57" spans="1:34" ht="12" customHeight="1">
      <c r="B57">
        <f t="shared" si="8"/>
        <v>14.25</v>
      </c>
      <c r="E57" s="44" t="str">
        <f t="shared" si="10"/>
        <v/>
      </c>
      <c r="H57" s="44" t="str">
        <f t="shared" si="7"/>
        <v/>
      </c>
      <c r="K57" s="1" t="str">
        <f t="shared" si="11"/>
        <v/>
      </c>
      <c r="N57" s="1" t="str">
        <f t="shared" si="6"/>
        <v/>
      </c>
      <c r="Q57" s="1" t="str">
        <f t="shared" si="5"/>
        <v/>
      </c>
      <c r="X57" s="1">
        <f t="shared" si="9"/>
        <v>0</v>
      </c>
      <c r="AA57" s="36">
        <v>0.25</v>
      </c>
      <c r="AD57" t="s">
        <v>15</v>
      </c>
      <c r="AH57" s="1">
        <f t="shared" si="2"/>
        <v>1</v>
      </c>
    </row>
    <row r="58" spans="1:34" ht="12" customHeight="1">
      <c r="B58">
        <f t="shared" si="8"/>
        <v>14.5</v>
      </c>
      <c r="E58" s="44" t="str">
        <f t="shared" si="10"/>
        <v/>
      </c>
      <c r="H58" s="44" t="str">
        <f t="shared" si="7"/>
        <v/>
      </c>
      <c r="K58" s="1" t="str">
        <f t="shared" si="11"/>
        <v/>
      </c>
      <c r="N58" s="1" t="str">
        <f t="shared" si="6"/>
        <v/>
      </c>
      <c r="Q58" s="1" t="str">
        <f t="shared" si="5"/>
        <v/>
      </c>
      <c r="X58" s="1">
        <f t="shared" si="9"/>
        <v>0</v>
      </c>
      <c r="AA58" s="36">
        <v>0.25</v>
      </c>
      <c r="AD58" t="s">
        <v>15</v>
      </c>
      <c r="AH58" s="1">
        <f t="shared" si="2"/>
        <v>1</v>
      </c>
    </row>
    <row r="59" spans="1:34" ht="12" customHeight="1">
      <c r="B59">
        <f t="shared" si="8"/>
        <v>14.75</v>
      </c>
      <c r="E59" s="44" t="str">
        <f t="shared" si="10"/>
        <v/>
      </c>
      <c r="H59" s="44" t="str">
        <f t="shared" si="7"/>
        <v/>
      </c>
      <c r="K59" s="1" t="str">
        <f t="shared" si="11"/>
        <v/>
      </c>
      <c r="N59" s="1" t="str">
        <f t="shared" si="6"/>
        <v/>
      </c>
      <c r="Q59" s="1" t="str">
        <f t="shared" si="5"/>
        <v/>
      </c>
      <c r="X59" s="1">
        <f t="shared" si="9"/>
        <v>0</v>
      </c>
      <c r="AA59" s="36">
        <v>0.25</v>
      </c>
      <c r="AB59" t="s">
        <v>15</v>
      </c>
      <c r="AH59" s="1">
        <f t="shared" si="2"/>
        <v>1</v>
      </c>
    </row>
    <row r="60" spans="1:34" ht="12" customHeight="1">
      <c r="A60" t="s">
        <v>29</v>
      </c>
      <c r="B60">
        <f t="shared" si="8"/>
        <v>15</v>
      </c>
      <c r="E60" s="44" t="str">
        <f t="shared" si="10"/>
        <v/>
      </c>
      <c r="H60" s="44" t="str">
        <f t="shared" si="7"/>
        <v/>
      </c>
      <c r="K60" s="1" t="str">
        <f t="shared" si="11"/>
        <v/>
      </c>
      <c r="N60" s="1" t="str">
        <f t="shared" si="6"/>
        <v/>
      </c>
      <c r="Q60" s="1" t="str">
        <f t="shared" si="5"/>
        <v/>
      </c>
      <c r="X60" s="1">
        <f t="shared" si="9"/>
        <v>0</v>
      </c>
      <c r="AA60" s="36">
        <v>0.25</v>
      </c>
      <c r="AB60" t="s">
        <v>15</v>
      </c>
      <c r="AH60" s="1">
        <f t="shared" si="2"/>
        <v>1</v>
      </c>
    </row>
    <row r="61" spans="1:34" ht="12" customHeight="1">
      <c r="B61">
        <f t="shared" si="8"/>
        <v>15.25</v>
      </c>
      <c r="E61" s="44" t="str">
        <f t="shared" si="10"/>
        <v/>
      </c>
      <c r="H61" s="44" t="str">
        <f t="shared" si="7"/>
        <v/>
      </c>
      <c r="K61" s="1" t="str">
        <f t="shared" si="11"/>
        <v/>
      </c>
      <c r="N61" s="1" t="str">
        <f t="shared" si="6"/>
        <v/>
      </c>
      <c r="Q61" s="1" t="str">
        <f t="shared" si="5"/>
        <v/>
      </c>
      <c r="X61" s="1">
        <f t="shared" si="9"/>
        <v>0</v>
      </c>
      <c r="AA61" s="36">
        <v>0.25</v>
      </c>
      <c r="AB61" t="s">
        <v>15</v>
      </c>
      <c r="AH61" s="1">
        <f t="shared" si="2"/>
        <v>1</v>
      </c>
    </row>
    <row r="62" spans="1:34" ht="12" customHeight="1">
      <c r="B62">
        <f t="shared" si="8"/>
        <v>15.5</v>
      </c>
      <c r="E62" s="44" t="str">
        <f t="shared" si="10"/>
        <v/>
      </c>
      <c r="H62" s="44" t="str">
        <f t="shared" si="7"/>
        <v/>
      </c>
      <c r="K62" s="1" t="str">
        <f t="shared" si="11"/>
        <v/>
      </c>
      <c r="N62" s="1" t="str">
        <f t="shared" si="6"/>
        <v/>
      </c>
      <c r="Q62" s="1" t="str">
        <f t="shared" si="5"/>
        <v/>
      </c>
      <c r="X62" s="1">
        <f t="shared" si="9"/>
        <v>0</v>
      </c>
      <c r="AA62" s="36">
        <v>0.25</v>
      </c>
      <c r="AB62" t="s">
        <v>15</v>
      </c>
      <c r="AH62" s="1">
        <f t="shared" si="2"/>
        <v>1</v>
      </c>
    </row>
    <row r="63" spans="1:34" ht="12" customHeight="1">
      <c r="B63">
        <f t="shared" si="8"/>
        <v>15.75</v>
      </c>
      <c r="E63" s="44" t="str">
        <f t="shared" si="10"/>
        <v/>
      </c>
      <c r="H63" s="44" t="str">
        <f t="shared" si="7"/>
        <v/>
      </c>
      <c r="K63" s="1" t="str">
        <f t="shared" si="11"/>
        <v/>
      </c>
      <c r="N63" s="1" t="str">
        <f t="shared" si="6"/>
        <v/>
      </c>
      <c r="Q63" s="1" t="str">
        <f t="shared" si="5"/>
        <v/>
      </c>
      <c r="X63" s="1">
        <f t="shared" si="9"/>
        <v>0</v>
      </c>
      <c r="AA63" s="36">
        <v>0.25</v>
      </c>
      <c r="AB63" t="s">
        <v>15</v>
      </c>
      <c r="AH63" s="1">
        <f t="shared" si="2"/>
        <v>1</v>
      </c>
    </row>
    <row r="64" spans="1:34" ht="12" customHeight="1">
      <c r="A64" t="s">
        <v>30</v>
      </c>
      <c r="B64">
        <f t="shared" si="8"/>
        <v>16</v>
      </c>
      <c r="E64" s="44" t="str">
        <f t="shared" si="10"/>
        <v>x</v>
      </c>
      <c r="H64" s="44" t="str">
        <f t="shared" si="7"/>
        <v/>
      </c>
      <c r="K64" s="1" t="str">
        <f t="shared" si="11"/>
        <v>x</v>
      </c>
      <c r="N64" s="1" t="str">
        <f t="shared" ref="N64:N95" si="12">IF(COUNTA(N36),N36,"")</f>
        <v/>
      </c>
      <c r="Q64" s="1" t="str">
        <f t="shared" si="5"/>
        <v/>
      </c>
      <c r="X64" s="1">
        <f t="shared" si="9"/>
        <v>2</v>
      </c>
      <c r="AA64" s="36">
        <v>0.25</v>
      </c>
      <c r="AB64" t="s">
        <v>15</v>
      </c>
      <c r="AH64" s="1">
        <f t="shared" si="2"/>
        <v>1</v>
      </c>
    </row>
    <row r="65" spans="1:34" ht="12" customHeight="1">
      <c r="B65">
        <f t="shared" si="8"/>
        <v>16.25</v>
      </c>
      <c r="E65" s="44" t="str">
        <f t="shared" si="10"/>
        <v>x</v>
      </c>
      <c r="H65" s="44" t="str">
        <f t="shared" si="7"/>
        <v/>
      </c>
      <c r="K65" s="1" t="str">
        <f t="shared" si="11"/>
        <v>x</v>
      </c>
      <c r="N65" s="1" t="str">
        <f t="shared" si="12"/>
        <v>x</v>
      </c>
      <c r="Q65" s="1" t="str">
        <f t="shared" si="5"/>
        <v/>
      </c>
      <c r="X65" s="1">
        <f t="shared" si="9"/>
        <v>3</v>
      </c>
      <c r="AA65" s="36">
        <v>0.25</v>
      </c>
      <c r="AB65" t="s">
        <v>15</v>
      </c>
      <c r="AH65" s="1">
        <f t="shared" si="2"/>
        <v>1</v>
      </c>
    </row>
    <row r="66" spans="1:34" ht="12" customHeight="1">
      <c r="B66">
        <f t="shared" si="8"/>
        <v>16.5</v>
      </c>
      <c r="E66" s="44" t="str">
        <f t="shared" si="10"/>
        <v>x</v>
      </c>
      <c r="H66" s="44" t="str">
        <f t="shared" si="7"/>
        <v/>
      </c>
      <c r="K66" s="1" t="str">
        <f t="shared" si="11"/>
        <v>x</v>
      </c>
      <c r="N66" s="1" t="str">
        <f t="shared" si="12"/>
        <v>x</v>
      </c>
      <c r="Q66" s="1" t="str">
        <f t="shared" si="5"/>
        <v/>
      </c>
      <c r="X66" s="1">
        <f t="shared" si="9"/>
        <v>3</v>
      </c>
      <c r="AA66" s="36">
        <v>0.25</v>
      </c>
      <c r="AC66" t="s">
        <v>15</v>
      </c>
      <c r="AH66" s="1">
        <f t="shared" si="2"/>
        <v>1</v>
      </c>
    </row>
    <row r="67" spans="1:34" ht="12" customHeight="1">
      <c r="B67">
        <f t="shared" si="8"/>
        <v>16.75</v>
      </c>
      <c r="E67" s="44" t="str">
        <f t="shared" si="10"/>
        <v>x</v>
      </c>
      <c r="H67" s="44" t="str">
        <f t="shared" si="7"/>
        <v/>
      </c>
      <c r="K67" s="1" t="str">
        <f t="shared" si="11"/>
        <v>x</v>
      </c>
      <c r="N67" s="1" t="str">
        <f t="shared" si="12"/>
        <v>x</v>
      </c>
      <c r="Q67" s="1" t="str">
        <f t="shared" si="5"/>
        <v>x</v>
      </c>
      <c r="X67" s="1">
        <f t="shared" si="9"/>
        <v>4</v>
      </c>
      <c r="AA67" s="36">
        <v>0.25</v>
      </c>
      <c r="AC67" t="s">
        <v>15</v>
      </c>
      <c r="AF67" t="s">
        <v>15</v>
      </c>
      <c r="AH67" s="1">
        <f t="shared" si="2"/>
        <v>2</v>
      </c>
    </row>
    <row r="68" spans="1:34" ht="12" customHeight="1">
      <c r="A68" t="s">
        <v>31</v>
      </c>
      <c r="B68">
        <f t="shared" ref="B68:B99" si="13">B67+0.25</f>
        <v>17</v>
      </c>
      <c r="E68" s="44" t="str">
        <f t="shared" si="10"/>
        <v>x</v>
      </c>
      <c r="H68" s="44" t="str">
        <f t="shared" si="7"/>
        <v/>
      </c>
      <c r="K68" s="1" t="str">
        <f t="shared" si="11"/>
        <v/>
      </c>
      <c r="N68" s="1" t="str">
        <f t="shared" si="12"/>
        <v>x</v>
      </c>
      <c r="Q68" s="1" t="str">
        <f t="shared" si="5"/>
        <v>x</v>
      </c>
      <c r="X68" s="1">
        <f t="shared" ref="X68:X99" si="14">COUNTIF(E68:Q68,"x")</f>
        <v>3</v>
      </c>
      <c r="AA68" s="36">
        <v>0.25</v>
      </c>
      <c r="AC68" t="s">
        <v>15</v>
      </c>
      <c r="AF68" t="s">
        <v>15</v>
      </c>
      <c r="AH68" s="1">
        <f t="shared" si="2"/>
        <v>2</v>
      </c>
    </row>
    <row r="69" spans="1:34" ht="12" customHeight="1">
      <c r="B69">
        <f t="shared" si="13"/>
        <v>17.25</v>
      </c>
      <c r="E69" s="44" t="str">
        <f t="shared" si="10"/>
        <v>x</v>
      </c>
      <c r="H69" s="44" t="str">
        <f t="shared" si="7"/>
        <v/>
      </c>
      <c r="K69" s="1" t="str">
        <f t="shared" si="11"/>
        <v/>
      </c>
      <c r="N69" s="1" t="str">
        <f t="shared" si="12"/>
        <v/>
      </c>
      <c r="Q69" s="1" t="str">
        <f t="shared" si="5"/>
        <v>x</v>
      </c>
      <c r="X69" s="1">
        <f t="shared" si="14"/>
        <v>2</v>
      </c>
      <c r="AA69" s="36">
        <v>0.25</v>
      </c>
      <c r="AC69" t="s">
        <v>15</v>
      </c>
      <c r="AF69" t="s">
        <v>15</v>
      </c>
      <c r="AH69" s="1">
        <f t="shared" ref="AH69:AH132" si="15">COUNTIF(AB69:AF69,"x")</f>
        <v>2</v>
      </c>
    </row>
    <row r="70" spans="1:34" ht="12" customHeight="1">
      <c r="B70">
        <f t="shared" si="13"/>
        <v>17.5</v>
      </c>
      <c r="E70" s="44" t="str">
        <f t="shared" si="10"/>
        <v>x</v>
      </c>
      <c r="H70" s="44" t="str">
        <f t="shared" si="7"/>
        <v/>
      </c>
      <c r="K70" s="1" t="str">
        <f t="shared" si="11"/>
        <v/>
      </c>
      <c r="N70" s="1" t="str">
        <f t="shared" si="12"/>
        <v/>
      </c>
      <c r="Q70" s="1" t="str">
        <f t="shared" si="5"/>
        <v>x</v>
      </c>
      <c r="X70" s="1">
        <f t="shared" si="14"/>
        <v>2</v>
      </c>
      <c r="AA70" s="36">
        <v>0.25</v>
      </c>
      <c r="AC70" t="s">
        <v>15</v>
      </c>
      <c r="AF70" t="s">
        <v>15</v>
      </c>
      <c r="AH70" s="1">
        <f t="shared" si="15"/>
        <v>2</v>
      </c>
    </row>
    <row r="71" spans="1:34" ht="12" customHeight="1">
      <c r="B71">
        <f t="shared" si="13"/>
        <v>17.75</v>
      </c>
      <c r="E71" s="44" t="str">
        <f t="shared" si="10"/>
        <v/>
      </c>
      <c r="H71" s="44" t="str">
        <f t="shared" si="7"/>
        <v/>
      </c>
      <c r="K71" s="1" t="str">
        <f t="shared" si="11"/>
        <v/>
      </c>
      <c r="N71" s="1" t="str">
        <f t="shared" si="12"/>
        <v/>
      </c>
      <c r="Q71" s="1" t="str">
        <f t="shared" si="5"/>
        <v>x</v>
      </c>
      <c r="X71" s="1">
        <f t="shared" si="14"/>
        <v>1</v>
      </c>
      <c r="AA71" s="36">
        <v>0.25</v>
      </c>
      <c r="AF71" t="s">
        <v>15</v>
      </c>
      <c r="AH71" s="1">
        <f t="shared" si="15"/>
        <v>1</v>
      </c>
    </row>
    <row r="72" spans="1:34" ht="12" customHeight="1">
      <c r="A72" t="s">
        <v>32</v>
      </c>
      <c r="B72">
        <f t="shared" si="13"/>
        <v>18</v>
      </c>
      <c r="E72" s="44" t="str">
        <f t="shared" si="10"/>
        <v/>
      </c>
      <c r="H72" s="44" t="str">
        <f t="shared" si="7"/>
        <v/>
      </c>
      <c r="K72" s="1" t="str">
        <f t="shared" si="11"/>
        <v/>
      </c>
      <c r="N72" s="1" t="str">
        <f t="shared" si="12"/>
        <v/>
      </c>
      <c r="Q72" s="1" t="str">
        <f t="shared" si="5"/>
        <v/>
      </c>
      <c r="X72" s="1">
        <f t="shared" si="14"/>
        <v>0</v>
      </c>
      <c r="AA72" s="36">
        <v>0.25</v>
      </c>
      <c r="AH72" s="1">
        <f t="shared" si="15"/>
        <v>0</v>
      </c>
    </row>
    <row r="73" spans="1:34" ht="12" customHeight="1">
      <c r="B73">
        <f t="shared" si="13"/>
        <v>18.25</v>
      </c>
      <c r="E73" s="44" t="str">
        <f t="shared" si="10"/>
        <v/>
      </c>
      <c r="H73" s="44" t="str">
        <f t="shared" si="7"/>
        <v>x</v>
      </c>
      <c r="K73" s="1" t="str">
        <f t="shared" si="11"/>
        <v/>
      </c>
      <c r="N73" s="1" t="str">
        <f t="shared" si="12"/>
        <v/>
      </c>
      <c r="Q73" s="1" t="str">
        <f t="shared" si="5"/>
        <v/>
      </c>
      <c r="X73" s="1">
        <f t="shared" si="14"/>
        <v>1</v>
      </c>
      <c r="AA73" s="36">
        <v>0.25</v>
      </c>
      <c r="AH73" s="1">
        <f t="shared" si="15"/>
        <v>0</v>
      </c>
    </row>
    <row r="74" spans="1:34" ht="12" customHeight="1">
      <c r="B74">
        <f t="shared" si="13"/>
        <v>18.5</v>
      </c>
      <c r="E74" s="44" t="str">
        <f t="shared" si="10"/>
        <v/>
      </c>
      <c r="H74" s="44" t="str">
        <f t="shared" si="7"/>
        <v>x</v>
      </c>
      <c r="K74" s="1" t="str">
        <f t="shared" si="11"/>
        <v/>
      </c>
      <c r="N74" s="1" t="str">
        <f t="shared" si="12"/>
        <v/>
      </c>
      <c r="Q74" s="1" t="str">
        <f t="shared" si="5"/>
        <v/>
      </c>
      <c r="X74" s="1">
        <f t="shared" si="14"/>
        <v>1</v>
      </c>
      <c r="AA74" s="36">
        <v>0.25</v>
      </c>
      <c r="AH74" s="1">
        <f t="shared" si="15"/>
        <v>0</v>
      </c>
    </row>
    <row r="75" spans="1:34" ht="12" customHeight="1">
      <c r="B75">
        <f t="shared" si="13"/>
        <v>18.75</v>
      </c>
      <c r="E75" s="44" t="str">
        <f t="shared" si="10"/>
        <v/>
      </c>
      <c r="H75" s="44" t="str">
        <f t="shared" si="7"/>
        <v>x</v>
      </c>
      <c r="K75" s="1" t="str">
        <f t="shared" si="11"/>
        <v/>
      </c>
      <c r="N75" s="1" t="str">
        <f t="shared" si="12"/>
        <v/>
      </c>
      <c r="Q75" s="1" t="str">
        <f t="shared" si="5"/>
        <v/>
      </c>
      <c r="X75" s="1">
        <f t="shared" si="14"/>
        <v>1</v>
      </c>
      <c r="AA75" s="36">
        <v>0.25</v>
      </c>
      <c r="AH75" s="1">
        <f t="shared" si="15"/>
        <v>0</v>
      </c>
    </row>
    <row r="76" spans="1:34" ht="12" customHeight="1">
      <c r="A76" t="s">
        <v>33</v>
      </c>
      <c r="B76">
        <f t="shared" si="13"/>
        <v>19</v>
      </c>
      <c r="E76" s="44" t="str">
        <f t="shared" si="10"/>
        <v/>
      </c>
      <c r="H76" s="44" t="str">
        <f t="shared" si="7"/>
        <v>x</v>
      </c>
      <c r="K76" s="1" t="str">
        <f t="shared" si="11"/>
        <v/>
      </c>
      <c r="N76" s="1" t="str">
        <f t="shared" si="12"/>
        <v/>
      </c>
      <c r="Q76" s="1" t="str">
        <f t="shared" si="5"/>
        <v/>
      </c>
      <c r="X76" s="1">
        <f t="shared" si="14"/>
        <v>1</v>
      </c>
      <c r="AA76" s="36">
        <v>0.25</v>
      </c>
      <c r="AH76" s="1">
        <f t="shared" si="15"/>
        <v>0</v>
      </c>
    </row>
    <row r="77" spans="1:34" ht="12" customHeight="1">
      <c r="B77">
        <f t="shared" si="13"/>
        <v>19.25</v>
      </c>
      <c r="E77" s="44" t="str">
        <f t="shared" si="10"/>
        <v/>
      </c>
      <c r="H77" s="44" t="str">
        <f t="shared" si="7"/>
        <v>x</v>
      </c>
      <c r="K77" s="1" t="str">
        <f t="shared" si="11"/>
        <v/>
      </c>
      <c r="N77" s="1" t="str">
        <f t="shared" si="12"/>
        <v/>
      </c>
      <c r="Q77" s="1" t="str">
        <f t="shared" si="5"/>
        <v/>
      </c>
      <c r="X77" s="1">
        <f t="shared" si="14"/>
        <v>1</v>
      </c>
      <c r="AA77" s="36">
        <v>0.25</v>
      </c>
      <c r="AH77" s="1">
        <f t="shared" si="15"/>
        <v>0</v>
      </c>
    </row>
    <row r="78" spans="1:34" ht="12" customHeight="1">
      <c r="B78">
        <f t="shared" si="13"/>
        <v>19.5</v>
      </c>
      <c r="E78" s="44" t="str">
        <f t="shared" si="10"/>
        <v/>
      </c>
      <c r="H78" s="44" t="str">
        <f t="shared" si="7"/>
        <v/>
      </c>
      <c r="K78" s="1" t="str">
        <f t="shared" si="11"/>
        <v/>
      </c>
      <c r="N78" s="1" t="str">
        <f t="shared" si="12"/>
        <v/>
      </c>
      <c r="Q78" s="1" t="str">
        <f t="shared" si="5"/>
        <v/>
      </c>
      <c r="X78" s="1">
        <f t="shared" si="14"/>
        <v>0</v>
      </c>
      <c r="AA78" s="36">
        <v>0.25</v>
      </c>
      <c r="AH78" s="1">
        <f t="shared" si="15"/>
        <v>0</v>
      </c>
    </row>
    <row r="79" spans="1:34" ht="12" customHeight="1">
      <c r="B79">
        <f t="shared" si="13"/>
        <v>19.75</v>
      </c>
      <c r="E79" s="44" t="str">
        <f t="shared" si="10"/>
        <v/>
      </c>
      <c r="H79" s="44" t="str">
        <f t="shared" si="7"/>
        <v/>
      </c>
      <c r="K79" s="1" t="str">
        <f t="shared" si="11"/>
        <v/>
      </c>
      <c r="N79" s="1" t="str">
        <f t="shared" si="12"/>
        <v/>
      </c>
      <c r="Q79" s="1" t="str">
        <f t="shared" si="5"/>
        <v/>
      </c>
      <c r="X79" s="1">
        <f t="shared" si="14"/>
        <v>0</v>
      </c>
      <c r="AA79" s="36">
        <v>0.25</v>
      </c>
      <c r="AF79" t="s">
        <v>15</v>
      </c>
      <c r="AH79" s="1">
        <f t="shared" si="15"/>
        <v>1</v>
      </c>
    </row>
    <row r="80" spans="1:34" ht="12" customHeight="1">
      <c r="A80" t="s">
        <v>34</v>
      </c>
      <c r="B80">
        <f t="shared" si="13"/>
        <v>20</v>
      </c>
      <c r="E80" s="44" t="str">
        <f t="shared" si="10"/>
        <v/>
      </c>
      <c r="H80" s="44" t="str">
        <f t="shared" si="7"/>
        <v/>
      </c>
      <c r="K80" s="1" t="str">
        <f t="shared" si="11"/>
        <v/>
      </c>
      <c r="N80" s="1" t="str">
        <f t="shared" si="12"/>
        <v/>
      </c>
      <c r="Q80" s="1" t="str">
        <f t="shared" si="5"/>
        <v/>
      </c>
      <c r="X80" s="1">
        <f t="shared" si="14"/>
        <v>0</v>
      </c>
      <c r="AA80" s="36">
        <v>0.25</v>
      </c>
      <c r="AF80" t="s">
        <v>15</v>
      </c>
      <c r="AH80" s="1">
        <f t="shared" si="15"/>
        <v>1</v>
      </c>
    </row>
    <row r="81" spans="1:50" ht="12" customHeight="1">
      <c r="B81">
        <f t="shared" si="13"/>
        <v>20.25</v>
      </c>
      <c r="E81" s="44" t="str">
        <f t="shared" si="10"/>
        <v/>
      </c>
      <c r="H81" s="44" t="str">
        <f t="shared" si="7"/>
        <v/>
      </c>
      <c r="K81" s="1" t="str">
        <f t="shared" si="11"/>
        <v>x</v>
      </c>
      <c r="N81" s="1" t="str">
        <f t="shared" si="12"/>
        <v/>
      </c>
      <c r="Q81" s="1" t="str">
        <f t="shared" si="5"/>
        <v/>
      </c>
      <c r="X81" s="1">
        <f t="shared" si="14"/>
        <v>1</v>
      </c>
      <c r="AA81" s="36">
        <v>0.25</v>
      </c>
      <c r="AF81" t="s">
        <v>15</v>
      </c>
      <c r="AH81" s="1">
        <f t="shared" si="15"/>
        <v>1</v>
      </c>
    </row>
    <row r="82" spans="1:50" ht="12" customHeight="1">
      <c r="B82">
        <f t="shared" si="13"/>
        <v>20.5</v>
      </c>
      <c r="E82" s="44" t="str">
        <f t="shared" si="10"/>
        <v/>
      </c>
      <c r="H82" s="44" t="str">
        <f t="shared" si="7"/>
        <v/>
      </c>
      <c r="K82" s="1" t="str">
        <f t="shared" si="11"/>
        <v>x</v>
      </c>
      <c r="N82" s="1" t="str">
        <f t="shared" si="12"/>
        <v/>
      </c>
      <c r="Q82" s="1" t="str">
        <f t="shared" si="5"/>
        <v/>
      </c>
      <c r="X82" s="1">
        <f t="shared" si="14"/>
        <v>1</v>
      </c>
      <c r="AA82" s="36">
        <v>0.25</v>
      </c>
      <c r="AF82" t="s">
        <v>15</v>
      </c>
      <c r="AH82" s="1">
        <f t="shared" si="15"/>
        <v>1</v>
      </c>
    </row>
    <row r="83" spans="1:50" ht="12" customHeight="1">
      <c r="B83">
        <f t="shared" si="13"/>
        <v>20.75</v>
      </c>
      <c r="E83" s="44" t="str">
        <f t="shared" si="10"/>
        <v/>
      </c>
      <c r="H83" s="44" t="str">
        <f t="shared" si="7"/>
        <v/>
      </c>
      <c r="K83" s="1" t="str">
        <f t="shared" si="11"/>
        <v>x</v>
      </c>
      <c r="N83" s="1" t="str">
        <f t="shared" si="12"/>
        <v/>
      </c>
      <c r="Q83" s="1" t="str">
        <f t="shared" si="5"/>
        <v/>
      </c>
      <c r="X83" s="1">
        <f t="shared" si="14"/>
        <v>1</v>
      </c>
      <c r="AA83" s="36">
        <v>0.25</v>
      </c>
      <c r="AD83" t="s">
        <v>15</v>
      </c>
      <c r="AH83" s="1">
        <f t="shared" si="15"/>
        <v>1</v>
      </c>
    </row>
    <row r="84" spans="1:50" ht="12" customHeight="1">
      <c r="A84" t="s">
        <v>35</v>
      </c>
      <c r="B84">
        <f t="shared" si="13"/>
        <v>21</v>
      </c>
      <c r="E84" s="44" t="str">
        <f t="shared" si="10"/>
        <v/>
      </c>
      <c r="H84" s="44" t="str">
        <f t="shared" si="7"/>
        <v/>
      </c>
      <c r="K84" s="1" t="str">
        <f t="shared" si="11"/>
        <v>x</v>
      </c>
      <c r="N84" s="1" t="str">
        <f t="shared" si="12"/>
        <v/>
      </c>
      <c r="Q84" s="1" t="str">
        <f t="shared" si="5"/>
        <v/>
      </c>
      <c r="X84" s="1">
        <f t="shared" si="14"/>
        <v>1</v>
      </c>
      <c r="AA84" s="36">
        <v>0.25</v>
      </c>
      <c r="AD84" t="s">
        <v>15</v>
      </c>
      <c r="AH84" s="1">
        <f t="shared" si="15"/>
        <v>1</v>
      </c>
    </row>
    <row r="85" spans="1:50" ht="12" customHeight="1">
      <c r="B85">
        <f t="shared" si="13"/>
        <v>21.25</v>
      </c>
      <c r="E85" s="44" t="str">
        <f t="shared" si="10"/>
        <v/>
      </c>
      <c r="H85" s="44" t="str">
        <f t="shared" si="7"/>
        <v/>
      </c>
      <c r="K85" s="1" t="str">
        <f t="shared" ref="K85:K116" si="16">IF(COUNTA(K68),K68,"")</f>
        <v/>
      </c>
      <c r="N85" s="1" t="str">
        <f t="shared" si="12"/>
        <v/>
      </c>
      <c r="Q85" s="1" t="str">
        <f t="shared" si="5"/>
        <v/>
      </c>
      <c r="X85" s="1">
        <f t="shared" si="14"/>
        <v>0</v>
      </c>
      <c r="AA85" s="36">
        <v>0.25</v>
      </c>
      <c r="AD85" t="s">
        <v>15</v>
      </c>
      <c r="AH85" s="1">
        <f t="shared" si="15"/>
        <v>1</v>
      </c>
    </row>
    <row r="86" spans="1:50" ht="12" customHeight="1">
      <c r="B86">
        <f t="shared" si="13"/>
        <v>21.5</v>
      </c>
      <c r="E86" s="44" t="str">
        <f t="shared" si="10"/>
        <v/>
      </c>
      <c r="H86" s="44" t="str">
        <f t="shared" si="7"/>
        <v/>
      </c>
      <c r="K86" s="1" t="str">
        <f t="shared" si="16"/>
        <v/>
      </c>
      <c r="N86" s="1" t="str">
        <f t="shared" si="12"/>
        <v/>
      </c>
      <c r="Q86" s="1" t="str">
        <f t="shared" si="5"/>
        <v/>
      </c>
      <c r="X86" s="1">
        <f t="shared" si="14"/>
        <v>0</v>
      </c>
      <c r="AA86" s="36">
        <v>0.25</v>
      </c>
      <c r="AD86" t="s">
        <v>15</v>
      </c>
      <c r="AH86" s="1">
        <f t="shared" si="15"/>
        <v>1</v>
      </c>
    </row>
    <row r="87" spans="1:50" ht="12" customHeight="1">
      <c r="B87">
        <f t="shared" si="13"/>
        <v>21.75</v>
      </c>
      <c r="E87" s="44" t="str">
        <f t="shared" si="10"/>
        <v/>
      </c>
      <c r="H87" s="44" t="str">
        <f t="shared" si="7"/>
        <v/>
      </c>
      <c r="K87" s="1" t="str">
        <f t="shared" si="16"/>
        <v/>
      </c>
      <c r="N87" s="1" t="str">
        <f t="shared" si="12"/>
        <v/>
      </c>
      <c r="Q87" s="1" t="str">
        <f t="shared" si="5"/>
        <v/>
      </c>
      <c r="X87" s="1">
        <f t="shared" si="14"/>
        <v>0</v>
      </c>
      <c r="AA87" s="36">
        <v>0.25</v>
      </c>
      <c r="AD87" t="s">
        <v>15</v>
      </c>
      <c r="AH87" s="1">
        <f t="shared" si="15"/>
        <v>1</v>
      </c>
    </row>
    <row r="88" spans="1:50" s="33" customFormat="1" ht="12" customHeight="1">
      <c r="A88" s="33" t="s">
        <v>36</v>
      </c>
      <c r="B88" s="33">
        <f t="shared" si="13"/>
        <v>22</v>
      </c>
      <c r="E88" s="34" t="str">
        <f t="shared" si="10"/>
        <v/>
      </c>
      <c r="F88" s="34"/>
      <c r="G88" s="34"/>
      <c r="H88" s="34" t="str">
        <f t="shared" si="7"/>
        <v/>
      </c>
      <c r="I88" s="34"/>
      <c r="J88" s="34"/>
      <c r="K88" s="34" t="str">
        <f t="shared" si="16"/>
        <v/>
      </c>
      <c r="L88" s="34"/>
      <c r="M88" s="34"/>
      <c r="N88" s="34" t="str">
        <f t="shared" si="12"/>
        <v/>
      </c>
      <c r="O88" s="34"/>
      <c r="P88" s="34"/>
      <c r="Q88" s="34" t="str">
        <f t="shared" si="5"/>
        <v>x</v>
      </c>
      <c r="R88" s="34"/>
      <c r="S88" s="34"/>
      <c r="T88" s="34"/>
      <c r="U88" s="34"/>
      <c r="V88" s="34"/>
      <c r="X88" s="34">
        <f t="shared" si="14"/>
        <v>1</v>
      </c>
      <c r="Z88" s="39"/>
      <c r="AA88" s="37">
        <v>0.25</v>
      </c>
      <c r="AG88" s="43"/>
      <c r="AH88" s="34">
        <f t="shared" si="15"/>
        <v>0</v>
      </c>
      <c r="AI88" s="39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</row>
    <row r="89" spans="1:50" ht="12" customHeight="1">
      <c r="B89">
        <f t="shared" si="13"/>
        <v>22.25</v>
      </c>
      <c r="E89" s="44" t="str">
        <f t="shared" si="10"/>
        <v/>
      </c>
      <c r="H89" s="44" t="str">
        <f t="shared" si="7"/>
        <v/>
      </c>
      <c r="K89" s="1" t="str">
        <f t="shared" si="16"/>
        <v/>
      </c>
      <c r="N89" s="1" t="str">
        <f t="shared" si="12"/>
        <v/>
      </c>
      <c r="Q89" s="1" t="str">
        <f t="shared" si="5"/>
        <v>x</v>
      </c>
      <c r="X89" s="1">
        <f t="shared" si="14"/>
        <v>1</v>
      </c>
      <c r="AA89" s="36">
        <v>0.25</v>
      </c>
      <c r="AH89" s="1">
        <f t="shared" si="15"/>
        <v>0</v>
      </c>
    </row>
    <row r="90" spans="1:50" ht="12" customHeight="1">
      <c r="B90">
        <f t="shared" si="13"/>
        <v>22.5</v>
      </c>
      <c r="E90" s="44" t="str">
        <f t="shared" si="10"/>
        <v/>
      </c>
      <c r="H90" s="44" t="str">
        <f t="shared" si="7"/>
        <v/>
      </c>
      <c r="K90" s="1" t="str">
        <f t="shared" si="16"/>
        <v/>
      </c>
      <c r="N90" s="1" t="str">
        <f t="shared" si="12"/>
        <v/>
      </c>
      <c r="Q90" s="1" t="str">
        <f t="shared" ref="Q90:Q153" si="17">IF(COUNTA(Q69),Q69,"")</f>
        <v>x</v>
      </c>
      <c r="X90" s="1">
        <f t="shared" si="14"/>
        <v>1</v>
      </c>
      <c r="AA90" s="36">
        <v>0.25</v>
      </c>
      <c r="AH90" s="1">
        <f t="shared" si="15"/>
        <v>0</v>
      </c>
    </row>
    <row r="91" spans="1:50" ht="12" customHeight="1">
      <c r="B91">
        <f t="shared" si="13"/>
        <v>22.75</v>
      </c>
      <c r="E91" s="44" t="str">
        <f t="shared" si="10"/>
        <v/>
      </c>
      <c r="H91" s="44" t="str">
        <f t="shared" si="7"/>
        <v/>
      </c>
      <c r="K91" s="1" t="str">
        <f t="shared" si="16"/>
        <v/>
      </c>
      <c r="N91" s="1" t="str">
        <f t="shared" si="12"/>
        <v/>
      </c>
      <c r="Q91" s="1" t="str">
        <f t="shared" si="17"/>
        <v>x</v>
      </c>
      <c r="X91" s="1">
        <f t="shared" si="14"/>
        <v>1</v>
      </c>
      <c r="AA91" s="36">
        <v>0.25</v>
      </c>
      <c r="AH91" s="1">
        <f t="shared" si="15"/>
        <v>0</v>
      </c>
    </row>
    <row r="92" spans="1:50" ht="12" customHeight="1">
      <c r="A92" t="s">
        <v>37</v>
      </c>
      <c r="B92">
        <f t="shared" si="13"/>
        <v>23</v>
      </c>
      <c r="E92" s="44" t="str">
        <f t="shared" si="10"/>
        <v/>
      </c>
      <c r="H92" s="44" t="str">
        <f t="shared" si="7"/>
        <v/>
      </c>
      <c r="K92" s="1" t="str">
        <f t="shared" si="16"/>
        <v/>
      </c>
      <c r="N92" s="1" t="str">
        <f t="shared" si="12"/>
        <v/>
      </c>
      <c r="Q92" s="1" t="str">
        <f t="shared" si="17"/>
        <v>x</v>
      </c>
      <c r="X92" s="1">
        <f t="shared" si="14"/>
        <v>1</v>
      </c>
      <c r="AA92" s="36">
        <v>0.25</v>
      </c>
      <c r="AH92" s="1">
        <f t="shared" si="15"/>
        <v>0</v>
      </c>
    </row>
    <row r="93" spans="1:50" ht="12" customHeight="1">
      <c r="B93">
        <f t="shared" si="13"/>
        <v>23.25</v>
      </c>
      <c r="E93" s="44" t="str">
        <f t="shared" si="10"/>
        <v/>
      </c>
      <c r="H93" s="44" t="str">
        <f t="shared" si="7"/>
        <v/>
      </c>
      <c r="K93" s="1" t="str">
        <f t="shared" si="16"/>
        <v/>
      </c>
      <c r="N93" s="1" t="str">
        <f t="shared" si="12"/>
        <v>x</v>
      </c>
      <c r="Q93" s="1" t="str">
        <f t="shared" si="17"/>
        <v/>
      </c>
      <c r="X93" s="1">
        <f t="shared" si="14"/>
        <v>1</v>
      </c>
      <c r="AA93" s="36">
        <v>0.25</v>
      </c>
      <c r="AH93" s="1">
        <f t="shared" si="15"/>
        <v>0</v>
      </c>
    </row>
    <row r="94" spans="1:50" ht="12" customHeight="1">
      <c r="B94">
        <f t="shared" si="13"/>
        <v>23.5</v>
      </c>
      <c r="E94" s="44" t="str">
        <f t="shared" si="10"/>
        <v/>
      </c>
      <c r="H94" s="44" t="str">
        <f t="shared" si="7"/>
        <v/>
      </c>
      <c r="K94" s="1" t="str">
        <f t="shared" si="16"/>
        <v/>
      </c>
      <c r="N94" s="1" t="str">
        <f t="shared" si="12"/>
        <v>x</v>
      </c>
      <c r="Q94" s="1" t="str">
        <f t="shared" si="17"/>
        <v/>
      </c>
      <c r="X94" s="1">
        <f t="shared" si="14"/>
        <v>1</v>
      </c>
      <c r="AA94" s="36">
        <v>0.25</v>
      </c>
      <c r="AH94" s="1">
        <f t="shared" si="15"/>
        <v>0</v>
      </c>
    </row>
    <row r="95" spans="1:50" ht="12" customHeight="1">
      <c r="B95">
        <f t="shared" si="13"/>
        <v>23.75</v>
      </c>
      <c r="E95" s="44" t="str">
        <f t="shared" si="10"/>
        <v/>
      </c>
      <c r="H95" s="44" t="str">
        <f t="shared" si="7"/>
        <v/>
      </c>
      <c r="K95" s="1" t="str">
        <f t="shared" si="16"/>
        <v/>
      </c>
      <c r="N95" s="1" t="str">
        <f t="shared" si="12"/>
        <v>x</v>
      </c>
      <c r="Q95" s="1" t="str">
        <f t="shared" si="17"/>
        <v/>
      </c>
      <c r="X95" s="1">
        <f t="shared" si="14"/>
        <v>1</v>
      </c>
      <c r="AA95" s="36">
        <v>0.25</v>
      </c>
      <c r="AH95" s="1">
        <f t="shared" si="15"/>
        <v>0</v>
      </c>
    </row>
    <row r="96" spans="1:50" ht="12" customHeight="1">
      <c r="A96" t="s">
        <v>38</v>
      </c>
      <c r="B96">
        <f t="shared" si="13"/>
        <v>24</v>
      </c>
      <c r="E96" s="44" t="str">
        <f t="shared" si="10"/>
        <v/>
      </c>
      <c r="H96" s="44" t="str">
        <f t="shared" si="7"/>
        <v/>
      </c>
      <c r="K96" s="1" t="str">
        <f t="shared" si="16"/>
        <v/>
      </c>
      <c r="N96" s="1" t="str">
        <f t="shared" ref="N96:N127" si="18">IF(COUNTA(N68),N68,"")</f>
        <v>x</v>
      </c>
      <c r="Q96" s="1" t="str">
        <f t="shared" si="17"/>
        <v/>
      </c>
      <c r="X96" s="1">
        <f t="shared" si="14"/>
        <v>1</v>
      </c>
      <c r="AA96" s="36">
        <v>0.25</v>
      </c>
      <c r="AH96" s="1">
        <f t="shared" si="15"/>
        <v>0</v>
      </c>
    </row>
    <row r="97" spans="1:34" ht="12" customHeight="1">
      <c r="B97">
        <f t="shared" si="13"/>
        <v>24.25</v>
      </c>
      <c r="E97" s="44" t="str">
        <f t="shared" si="10"/>
        <v/>
      </c>
      <c r="H97" s="44" t="str">
        <f t="shared" ref="H97:H160" si="19">IF(COUNTA(H69),H69,"")</f>
        <v/>
      </c>
      <c r="K97" s="1" t="str">
        <f t="shared" si="16"/>
        <v/>
      </c>
      <c r="N97" s="1" t="str">
        <f t="shared" si="18"/>
        <v/>
      </c>
      <c r="Q97" s="1" t="str">
        <f t="shared" si="17"/>
        <v/>
      </c>
      <c r="X97" s="1">
        <f t="shared" si="14"/>
        <v>0</v>
      </c>
      <c r="AA97" s="36">
        <v>0.25</v>
      </c>
      <c r="AH97" s="1">
        <f t="shared" si="15"/>
        <v>0</v>
      </c>
    </row>
    <row r="98" spans="1:34" ht="12" customHeight="1">
      <c r="B98">
        <f t="shared" si="13"/>
        <v>24.5</v>
      </c>
      <c r="E98" s="44" t="str">
        <f t="shared" si="10"/>
        <v/>
      </c>
      <c r="H98" s="44" t="str">
        <f t="shared" si="19"/>
        <v/>
      </c>
      <c r="K98" s="1" t="str">
        <f t="shared" si="16"/>
        <v>x</v>
      </c>
      <c r="N98" s="1" t="str">
        <f t="shared" si="18"/>
        <v/>
      </c>
      <c r="Q98" s="1" t="str">
        <f t="shared" si="17"/>
        <v/>
      </c>
      <c r="X98" s="1">
        <f t="shared" si="14"/>
        <v>1</v>
      </c>
      <c r="AA98" s="36">
        <v>0.25</v>
      </c>
      <c r="AH98" s="1">
        <f t="shared" si="15"/>
        <v>0</v>
      </c>
    </row>
    <row r="99" spans="1:34" ht="12" customHeight="1">
      <c r="B99">
        <f t="shared" si="13"/>
        <v>24.75</v>
      </c>
      <c r="E99" s="44" t="str">
        <f t="shared" si="10"/>
        <v/>
      </c>
      <c r="H99" s="44" t="str">
        <f t="shared" si="19"/>
        <v/>
      </c>
      <c r="K99" s="1" t="str">
        <f t="shared" si="16"/>
        <v>x</v>
      </c>
      <c r="N99" s="1" t="str">
        <f t="shared" si="18"/>
        <v/>
      </c>
      <c r="Q99" s="1" t="str">
        <f t="shared" si="17"/>
        <v/>
      </c>
      <c r="X99" s="1">
        <f t="shared" si="14"/>
        <v>1</v>
      </c>
      <c r="AA99" s="36">
        <v>0.25</v>
      </c>
      <c r="AH99" s="1">
        <f t="shared" si="15"/>
        <v>0</v>
      </c>
    </row>
    <row r="100" spans="1:34" ht="12" customHeight="1">
      <c r="A100" t="s">
        <v>39</v>
      </c>
      <c r="B100">
        <f t="shared" ref="B100:B131" si="20">B99+0.25</f>
        <v>25</v>
      </c>
      <c r="E100" s="44" t="str">
        <f t="shared" si="10"/>
        <v/>
      </c>
      <c r="H100" s="44" t="str">
        <f t="shared" si="19"/>
        <v/>
      </c>
      <c r="K100" s="1" t="str">
        <f t="shared" si="16"/>
        <v>x</v>
      </c>
      <c r="N100" s="1" t="str">
        <f t="shared" si="18"/>
        <v/>
      </c>
      <c r="Q100" s="1" t="str">
        <f t="shared" si="17"/>
        <v/>
      </c>
      <c r="X100" s="1">
        <f t="shared" ref="X100:X131" si="21">COUNTIF(E100:Q100,"x")</f>
        <v>1</v>
      </c>
      <c r="AA100" s="36">
        <v>0.25</v>
      </c>
      <c r="AH100" s="1">
        <f t="shared" si="15"/>
        <v>0</v>
      </c>
    </row>
    <row r="101" spans="1:34" ht="12" customHeight="1">
      <c r="B101">
        <f t="shared" si="20"/>
        <v>25.25</v>
      </c>
      <c r="E101" s="44" t="str">
        <f t="shared" si="10"/>
        <v/>
      </c>
      <c r="H101" s="44" t="str">
        <f t="shared" si="19"/>
        <v>x</v>
      </c>
      <c r="K101" s="1" t="str">
        <f t="shared" si="16"/>
        <v>x</v>
      </c>
      <c r="N101" s="1" t="str">
        <f t="shared" si="18"/>
        <v/>
      </c>
      <c r="Q101" s="1" t="str">
        <f t="shared" si="17"/>
        <v/>
      </c>
      <c r="X101" s="1">
        <f t="shared" si="21"/>
        <v>2</v>
      </c>
      <c r="AA101" s="36">
        <v>0.25</v>
      </c>
      <c r="AH101" s="1">
        <f t="shared" si="15"/>
        <v>0</v>
      </c>
    </row>
    <row r="102" spans="1:34" ht="12" customHeight="1">
      <c r="B102">
        <f t="shared" si="20"/>
        <v>25.5</v>
      </c>
      <c r="E102" s="44" t="str">
        <f t="shared" si="10"/>
        <v/>
      </c>
      <c r="H102" s="44" t="str">
        <f t="shared" si="19"/>
        <v>x</v>
      </c>
      <c r="K102" s="1" t="str">
        <f t="shared" si="16"/>
        <v/>
      </c>
      <c r="N102" s="1" t="str">
        <f t="shared" si="18"/>
        <v/>
      </c>
      <c r="Q102" s="1" t="str">
        <f t="shared" si="17"/>
        <v/>
      </c>
      <c r="X102" s="1">
        <f t="shared" si="21"/>
        <v>1</v>
      </c>
      <c r="AA102" s="36">
        <v>0.25</v>
      </c>
      <c r="AH102" s="1">
        <f t="shared" si="15"/>
        <v>0</v>
      </c>
    </row>
    <row r="103" spans="1:34" ht="12" customHeight="1">
      <c r="B103">
        <f t="shared" si="20"/>
        <v>25.75</v>
      </c>
      <c r="E103" s="44" t="str">
        <f t="shared" si="10"/>
        <v/>
      </c>
      <c r="H103" s="44" t="str">
        <f t="shared" si="19"/>
        <v>x</v>
      </c>
      <c r="K103" s="1" t="str">
        <f t="shared" si="16"/>
        <v/>
      </c>
      <c r="N103" s="1" t="str">
        <f t="shared" si="18"/>
        <v/>
      </c>
      <c r="Q103" s="1" t="str">
        <f t="shared" si="17"/>
        <v/>
      </c>
      <c r="X103" s="1">
        <f t="shared" si="21"/>
        <v>1</v>
      </c>
      <c r="AA103" s="36">
        <v>0.25</v>
      </c>
      <c r="AH103" s="1">
        <f t="shared" si="15"/>
        <v>0</v>
      </c>
    </row>
    <row r="104" spans="1:34" ht="12" customHeight="1">
      <c r="A104" t="s">
        <v>40</v>
      </c>
      <c r="B104">
        <f t="shared" si="20"/>
        <v>26</v>
      </c>
      <c r="E104" s="44" t="str">
        <f t="shared" si="10"/>
        <v/>
      </c>
      <c r="H104" s="44" t="str">
        <f t="shared" si="19"/>
        <v>x</v>
      </c>
      <c r="K104" s="1" t="str">
        <f t="shared" si="16"/>
        <v/>
      </c>
      <c r="N104" s="1" t="str">
        <f t="shared" si="18"/>
        <v/>
      </c>
      <c r="Q104" s="1" t="str">
        <f t="shared" si="17"/>
        <v/>
      </c>
      <c r="X104" s="1">
        <f t="shared" si="21"/>
        <v>1</v>
      </c>
      <c r="AA104" s="36">
        <v>0.25</v>
      </c>
      <c r="AH104" s="1">
        <f t="shared" si="15"/>
        <v>0</v>
      </c>
    </row>
    <row r="105" spans="1:34" ht="12" customHeight="1">
      <c r="B105">
        <f t="shared" si="20"/>
        <v>26.25</v>
      </c>
      <c r="E105" s="44" t="str">
        <f t="shared" si="10"/>
        <v/>
      </c>
      <c r="H105" s="44" t="str">
        <f t="shared" si="19"/>
        <v>x</v>
      </c>
      <c r="K105" s="1" t="str">
        <f t="shared" si="16"/>
        <v/>
      </c>
      <c r="N105" s="1" t="str">
        <f t="shared" si="18"/>
        <v/>
      </c>
      <c r="Q105" s="1" t="str">
        <f t="shared" si="17"/>
        <v/>
      </c>
      <c r="X105" s="1">
        <f t="shared" si="21"/>
        <v>1</v>
      </c>
      <c r="AA105" s="36">
        <v>0.25</v>
      </c>
      <c r="AH105" s="1">
        <f t="shared" si="15"/>
        <v>0</v>
      </c>
    </row>
    <row r="106" spans="1:34" ht="12" customHeight="1">
      <c r="B106">
        <f t="shared" si="20"/>
        <v>26.5</v>
      </c>
      <c r="E106" s="44" t="str">
        <f t="shared" si="10"/>
        <v>x</v>
      </c>
      <c r="H106" s="44" t="str">
        <f t="shared" si="19"/>
        <v/>
      </c>
      <c r="K106" s="1" t="str">
        <f t="shared" si="16"/>
        <v/>
      </c>
      <c r="N106" s="1" t="str">
        <f t="shared" si="18"/>
        <v/>
      </c>
      <c r="Q106" s="1" t="str">
        <f t="shared" si="17"/>
        <v/>
      </c>
      <c r="X106" s="1">
        <f t="shared" si="21"/>
        <v>1</v>
      </c>
      <c r="AA106" s="36">
        <v>0.25</v>
      </c>
      <c r="AH106" s="1">
        <f t="shared" si="15"/>
        <v>0</v>
      </c>
    </row>
    <row r="107" spans="1:34" ht="12" customHeight="1">
      <c r="B107">
        <f t="shared" si="20"/>
        <v>26.75</v>
      </c>
      <c r="E107" s="44" t="str">
        <f t="shared" si="10"/>
        <v>x</v>
      </c>
      <c r="H107" s="44" t="str">
        <f t="shared" si="19"/>
        <v/>
      </c>
      <c r="K107" s="1" t="str">
        <f t="shared" si="16"/>
        <v/>
      </c>
      <c r="N107" s="1" t="str">
        <f t="shared" si="18"/>
        <v/>
      </c>
      <c r="Q107" s="1" t="str">
        <f t="shared" si="17"/>
        <v/>
      </c>
      <c r="X107" s="1">
        <f t="shared" si="21"/>
        <v>1</v>
      </c>
      <c r="AA107" s="36">
        <v>0.25</v>
      </c>
      <c r="AH107" s="1">
        <f t="shared" si="15"/>
        <v>0</v>
      </c>
    </row>
    <row r="108" spans="1:34" ht="12" customHeight="1">
      <c r="A108" t="s">
        <v>41</v>
      </c>
      <c r="B108">
        <f t="shared" si="20"/>
        <v>27</v>
      </c>
      <c r="E108" s="44" t="str">
        <f t="shared" si="10"/>
        <v>x</v>
      </c>
      <c r="H108" s="44" t="str">
        <f t="shared" si="19"/>
        <v/>
      </c>
      <c r="K108" s="1" t="str">
        <f t="shared" si="16"/>
        <v/>
      </c>
      <c r="N108" s="1" t="str">
        <f t="shared" si="18"/>
        <v/>
      </c>
      <c r="Q108" s="1" t="str">
        <f t="shared" si="17"/>
        <v/>
      </c>
      <c r="X108" s="1">
        <f t="shared" si="21"/>
        <v>1</v>
      </c>
      <c r="AA108" s="36">
        <v>0.25</v>
      </c>
      <c r="AH108" s="1">
        <f t="shared" si="15"/>
        <v>0</v>
      </c>
    </row>
    <row r="109" spans="1:34" ht="12" customHeight="1">
      <c r="B109">
        <f t="shared" si="20"/>
        <v>27.25</v>
      </c>
      <c r="E109" s="44" t="str">
        <f t="shared" si="10"/>
        <v>x</v>
      </c>
      <c r="H109" s="44" t="str">
        <f t="shared" si="19"/>
        <v/>
      </c>
      <c r="K109" s="1" t="str">
        <f t="shared" si="16"/>
        <v/>
      </c>
      <c r="N109" s="1" t="str">
        <f t="shared" si="18"/>
        <v/>
      </c>
      <c r="Q109" s="1" t="str">
        <f t="shared" si="17"/>
        <v>x</v>
      </c>
      <c r="X109" s="1">
        <f t="shared" si="21"/>
        <v>2</v>
      </c>
      <c r="AA109" s="36">
        <v>0.25</v>
      </c>
      <c r="AH109" s="1">
        <f t="shared" si="15"/>
        <v>0</v>
      </c>
    </row>
    <row r="110" spans="1:34" ht="12" customHeight="1">
      <c r="B110">
        <f t="shared" si="20"/>
        <v>27.5</v>
      </c>
      <c r="E110" s="44" t="str">
        <f t="shared" si="10"/>
        <v>x</v>
      </c>
      <c r="H110" s="44" t="str">
        <f t="shared" si="19"/>
        <v/>
      </c>
      <c r="K110" s="1" t="str">
        <f t="shared" si="16"/>
        <v/>
      </c>
      <c r="N110" s="1" t="str">
        <f t="shared" si="18"/>
        <v/>
      </c>
      <c r="Q110" s="1" t="str">
        <f t="shared" si="17"/>
        <v>x</v>
      </c>
      <c r="X110" s="1">
        <f t="shared" si="21"/>
        <v>2</v>
      </c>
      <c r="AA110" s="36">
        <v>0.25</v>
      </c>
      <c r="AH110" s="1">
        <f t="shared" si="15"/>
        <v>0</v>
      </c>
    </row>
    <row r="111" spans="1:34" ht="12" customHeight="1">
      <c r="B111">
        <f t="shared" si="20"/>
        <v>27.75</v>
      </c>
      <c r="E111" s="44" t="str">
        <f t="shared" ref="E111:E174" si="22">IF(COUNTA(E69),E69,"")</f>
        <v>x</v>
      </c>
      <c r="H111" s="44" t="str">
        <f t="shared" si="19"/>
        <v/>
      </c>
      <c r="K111" s="1" t="str">
        <f t="shared" si="16"/>
        <v/>
      </c>
      <c r="N111" s="1" t="str">
        <f t="shared" si="18"/>
        <v/>
      </c>
      <c r="Q111" s="1" t="str">
        <f t="shared" si="17"/>
        <v>x</v>
      </c>
      <c r="X111" s="1">
        <f t="shared" si="21"/>
        <v>2</v>
      </c>
      <c r="AA111" s="36">
        <v>0.25</v>
      </c>
      <c r="AH111" s="1">
        <f t="shared" si="15"/>
        <v>0</v>
      </c>
    </row>
    <row r="112" spans="1:34" ht="12" customHeight="1">
      <c r="A112" t="s">
        <v>42</v>
      </c>
      <c r="B112">
        <f t="shared" si="20"/>
        <v>28</v>
      </c>
      <c r="E112" s="44" t="str">
        <f t="shared" si="22"/>
        <v>x</v>
      </c>
      <c r="H112" s="44" t="str">
        <f t="shared" si="19"/>
        <v/>
      </c>
      <c r="K112" s="1" t="str">
        <f t="shared" si="16"/>
        <v/>
      </c>
      <c r="N112" s="1" t="str">
        <f t="shared" si="18"/>
        <v/>
      </c>
      <c r="Q112" s="1" t="str">
        <f t="shared" si="17"/>
        <v>x</v>
      </c>
      <c r="X112" s="1">
        <f t="shared" si="21"/>
        <v>2</v>
      </c>
      <c r="AA112" s="36">
        <v>0.25</v>
      </c>
      <c r="AH112" s="1">
        <f t="shared" si="15"/>
        <v>0</v>
      </c>
    </row>
    <row r="113" spans="1:34" ht="12" customHeight="1">
      <c r="B113">
        <f t="shared" si="20"/>
        <v>28.25</v>
      </c>
      <c r="E113" s="44" t="str">
        <f t="shared" si="22"/>
        <v/>
      </c>
      <c r="H113" s="44" t="str">
        <f t="shared" si="19"/>
        <v/>
      </c>
      <c r="K113" s="1" t="str">
        <f t="shared" si="16"/>
        <v/>
      </c>
      <c r="N113" s="1" t="str">
        <f t="shared" si="18"/>
        <v/>
      </c>
      <c r="Q113" s="1" t="str">
        <f t="shared" si="17"/>
        <v>x</v>
      </c>
      <c r="X113" s="1">
        <f t="shared" si="21"/>
        <v>1</v>
      </c>
      <c r="AA113" s="36">
        <v>0.25</v>
      </c>
      <c r="AH113" s="1">
        <f t="shared" si="15"/>
        <v>0</v>
      </c>
    </row>
    <row r="114" spans="1:34" ht="12" customHeight="1">
      <c r="B114">
        <f t="shared" si="20"/>
        <v>28.5</v>
      </c>
      <c r="E114" s="44" t="str">
        <f t="shared" si="22"/>
        <v/>
      </c>
      <c r="H114" s="44" t="str">
        <f t="shared" si="19"/>
        <v/>
      </c>
      <c r="K114" s="1" t="str">
        <f t="shared" si="16"/>
        <v/>
      </c>
      <c r="N114" s="1" t="str">
        <f t="shared" si="18"/>
        <v/>
      </c>
      <c r="Q114" s="1" t="str">
        <f t="shared" si="17"/>
        <v/>
      </c>
      <c r="X114" s="1">
        <f t="shared" si="21"/>
        <v>0</v>
      </c>
      <c r="AA114" s="36">
        <v>0.25</v>
      </c>
      <c r="AH114" s="1">
        <f t="shared" si="15"/>
        <v>0</v>
      </c>
    </row>
    <row r="115" spans="1:34" ht="12" customHeight="1">
      <c r="B115">
        <f t="shared" si="20"/>
        <v>28.75</v>
      </c>
      <c r="E115" s="44" t="str">
        <f t="shared" si="22"/>
        <v/>
      </c>
      <c r="H115" s="44" t="str">
        <f t="shared" si="19"/>
        <v/>
      </c>
      <c r="K115" s="1" t="str">
        <f t="shared" si="16"/>
        <v>x</v>
      </c>
      <c r="N115" s="1" t="str">
        <f t="shared" si="18"/>
        <v/>
      </c>
      <c r="Q115" s="1" t="str">
        <f t="shared" si="17"/>
        <v/>
      </c>
      <c r="X115" s="1">
        <f t="shared" si="21"/>
        <v>1</v>
      </c>
      <c r="AA115" s="36">
        <v>0.25</v>
      </c>
      <c r="AH115" s="1">
        <f t="shared" si="15"/>
        <v>0</v>
      </c>
    </row>
    <row r="116" spans="1:34" ht="12" customHeight="1">
      <c r="A116" t="s">
        <v>43</v>
      </c>
      <c r="B116">
        <f t="shared" si="20"/>
        <v>29</v>
      </c>
      <c r="E116" s="44" t="str">
        <f t="shared" si="22"/>
        <v/>
      </c>
      <c r="H116" s="44" t="str">
        <f t="shared" si="19"/>
        <v/>
      </c>
      <c r="K116" s="1" t="str">
        <f t="shared" si="16"/>
        <v>x</v>
      </c>
      <c r="N116" s="1" t="str">
        <f t="shared" si="18"/>
        <v/>
      </c>
      <c r="Q116" s="1" t="str">
        <f t="shared" si="17"/>
        <v/>
      </c>
      <c r="X116" s="1">
        <f t="shared" si="21"/>
        <v>1</v>
      </c>
      <c r="AA116" s="36">
        <v>0.25</v>
      </c>
      <c r="AH116" s="1">
        <f t="shared" si="15"/>
        <v>0</v>
      </c>
    </row>
    <row r="117" spans="1:34" ht="12" customHeight="1">
      <c r="B117">
        <f t="shared" si="20"/>
        <v>29.25</v>
      </c>
      <c r="E117" s="44" t="str">
        <f t="shared" si="22"/>
        <v/>
      </c>
      <c r="H117" s="44" t="str">
        <f t="shared" si="19"/>
        <v/>
      </c>
      <c r="K117" s="1" t="str">
        <f t="shared" ref="K117:K148" si="23">IF(COUNTA(K100),K100,"")</f>
        <v>x</v>
      </c>
      <c r="N117" s="1" t="str">
        <f t="shared" si="18"/>
        <v/>
      </c>
      <c r="Q117" s="1" t="str">
        <f t="shared" si="17"/>
        <v/>
      </c>
      <c r="X117" s="1">
        <f t="shared" si="21"/>
        <v>1</v>
      </c>
      <c r="AA117" s="36">
        <v>0.25</v>
      </c>
      <c r="AH117" s="1">
        <f t="shared" si="15"/>
        <v>0</v>
      </c>
    </row>
    <row r="118" spans="1:34" ht="12" customHeight="1">
      <c r="B118">
        <f t="shared" si="20"/>
        <v>29.5</v>
      </c>
      <c r="E118" s="44" t="str">
        <f t="shared" si="22"/>
        <v/>
      </c>
      <c r="H118" s="44" t="str">
        <f t="shared" si="19"/>
        <v/>
      </c>
      <c r="K118" s="1" t="str">
        <f t="shared" si="23"/>
        <v>x</v>
      </c>
      <c r="N118" s="1" t="str">
        <f t="shared" si="18"/>
        <v/>
      </c>
      <c r="Q118" s="1" t="str">
        <f t="shared" si="17"/>
        <v/>
      </c>
      <c r="X118" s="1">
        <f t="shared" si="21"/>
        <v>1</v>
      </c>
      <c r="AA118" s="36">
        <v>0.25</v>
      </c>
      <c r="AH118" s="1">
        <f t="shared" si="15"/>
        <v>0</v>
      </c>
    </row>
    <row r="119" spans="1:34" ht="12" customHeight="1">
      <c r="B119">
        <f t="shared" si="20"/>
        <v>29.75</v>
      </c>
      <c r="E119" s="44" t="str">
        <f t="shared" si="22"/>
        <v/>
      </c>
      <c r="H119" s="44" t="str">
        <f t="shared" si="19"/>
        <v/>
      </c>
      <c r="K119" s="1" t="str">
        <f t="shared" si="23"/>
        <v/>
      </c>
      <c r="N119" s="1" t="str">
        <f t="shared" si="18"/>
        <v/>
      </c>
      <c r="Q119" s="1" t="str">
        <f t="shared" si="17"/>
        <v/>
      </c>
      <c r="X119" s="1">
        <f t="shared" si="21"/>
        <v>0</v>
      </c>
      <c r="AA119" s="36">
        <v>0.25</v>
      </c>
      <c r="AH119" s="1">
        <f t="shared" si="15"/>
        <v>0</v>
      </c>
    </row>
    <row r="120" spans="1:34" ht="12" customHeight="1">
      <c r="A120" t="s">
        <v>44</v>
      </c>
      <c r="B120">
        <f t="shared" si="20"/>
        <v>30</v>
      </c>
      <c r="E120" s="44" t="str">
        <f t="shared" si="22"/>
        <v/>
      </c>
      <c r="H120" s="44" t="str">
        <f t="shared" si="19"/>
        <v/>
      </c>
      <c r="K120" s="1" t="str">
        <f t="shared" si="23"/>
        <v/>
      </c>
      <c r="N120" s="1" t="str">
        <f t="shared" si="18"/>
        <v/>
      </c>
      <c r="Q120" s="1" t="str">
        <f t="shared" si="17"/>
        <v/>
      </c>
      <c r="X120" s="1">
        <f t="shared" si="21"/>
        <v>0</v>
      </c>
      <c r="AA120" s="36">
        <v>0.25</v>
      </c>
      <c r="AH120" s="1">
        <f t="shared" si="15"/>
        <v>0</v>
      </c>
    </row>
    <row r="121" spans="1:34" ht="12" customHeight="1">
      <c r="B121">
        <f t="shared" si="20"/>
        <v>30.25</v>
      </c>
      <c r="E121" s="44" t="str">
        <f t="shared" si="22"/>
        <v/>
      </c>
      <c r="H121" s="44" t="str">
        <f t="shared" si="19"/>
        <v/>
      </c>
      <c r="K121" s="1" t="str">
        <f t="shared" si="23"/>
        <v/>
      </c>
      <c r="N121" s="1" t="str">
        <f t="shared" si="18"/>
        <v>x</v>
      </c>
      <c r="Q121" s="1" t="str">
        <f t="shared" si="17"/>
        <v/>
      </c>
      <c r="X121" s="1">
        <f t="shared" si="21"/>
        <v>1</v>
      </c>
      <c r="AA121" s="36">
        <v>0.25</v>
      </c>
      <c r="AH121" s="1">
        <f t="shared" si="15"/>
        <v>0</v>
      </c>
    </row>
    <row r="122" spans="1:34" ht="12" customHeight="1">
      <c r="B122">
        <f t="shared" si="20"/>
        <v>30.5</v>
      </c>
      <c r="E122" s="44" t="str">
        <f t="shared" si="22"/>
        <v/>
      </c>
      <c r="H122" s="44" t="str">
        <f t="shared" si="19"/>
        <v/>
      </c>
      <c r="K122" s="1" t="str">
        <f t="shared" si="23"/>
        <v/>
      </c>
      <c r="N122" s="1" t="str">
        <f t="shared" si="18"/>
        <v>x</v>
      </c>
      <c r="Q122" s="1" t="str">
        <f t="shared" si="17"/>
        <v/>
      </c>
      <c r="X122" s="1">
        <f t="shared" si="21"/>
        <v>1</v>
      </c>
      <c r="AA122" s="36">
        <v>0.25</v>
      </c>
      <c r="AH122" s="1">
        <f t="shared" si="15"/>
        <v>0</v>
      </c>
    </row>
    <row r="123" spans="1:34" ht="12" customHeight="1">
      <c r="B123">
        <f t="shared" si="20"/>
        <v>30.75</v>
      </c>
      <c r="E123" s="44" t="str">
        <f t="shared" si="22"/>
        <v/>
      </c>
      <c r="H123" s="44" t="str">
        <f t="shared" si="19"/>
        <v/>
      </c>
      <c r="K123" s="1" t="str">
        <f t="shared" si="23"/>
        <v/>
      </c>
      <c r="N123" s="1" t="str">
        <f t="shared" si="18"/>
        <v>x</v>
      </c>
      <c r="Q123" s="1" t="str">
        <f t="shared" si="17"/>
        <v/>
      </c>
      <c r="X123" s="1">
        <f t="shared" si="21"/>
        <v>1</v>
      </c>
      <c r="AA123" s="36">
        <v>0.25</v>
      </c>
      <c r="AH123" s="1">
        <f t="shared" si="15"/>
        <v>0</v>
      </c>
    </row>
    <row r="124" spans="1:34" ht="12" customHeight="1">
      <c r="A124" t="s">
        <v>45</v>
      </c>
      <c r="B124">
        <f t="shared" si="20"/>
        <v>31</v>
      </c>
      <c r="E124" s="44" t="str">
        <f t="shared" si="22"/>
        <v/>
      </c>
      <c r="H124" s="44" t="str">
        <f t="shared" si="19"/>
        <v/>
      </c>
      <c r="K124" s="1" t="str">
        <f t="shared" si="23"/>
        <v/>
      </c>
      <c r="N124" s="1" t="str">
        <f t="shared" si="18"/>
        <v>x</v>
      </c>
      <c r="Q124" s="1" t="str">
        <f t="shared" si="17"/>
        <v/>
      </c>
      <c r="X124" s="1">
        <f t="shared" si="21"/>
        <v>1</v>
      </c>
      <c r="AA124" s="36">
        <v>0.25</v>
      </c>
      <c r="AH124" s="1">
        <f t="shared" si="15"/>
        <v>0</v>
      </c>
    </row>
    <row r="125" spans="1:34" ht="12" customHeight="1">
      <c r="B125">
        <f t="shared" si="20"/>
        <v>31.25</v>
      </c>
      <c r="E125" s="44" t="str">
        <f t="shared" si="22"/>
        <v/>
      </c>
      <c r="H125" s="44" t="str">
        <f t="shared" si="19"/>
        <v/>
      </c>
      <c r="K125" s="1" t="str">
        <f t="shared" si="23"/>
        <v/>
      </c>
      <c r="N125" s="1" t="str">
        <f t="shared" si="18"/>
        <v/>
      </c>
      <c r="Q125" s="1" t="str">
        <f t="shared" si="17"/>
        <v/>
      </c>
      <c r="X125" s="1">
        <f t="shared" si="21"/>
        <v>0</v>
      </c>
      <c r="AA125" s="36">
        <v>0.25</v>
      </c>
      <c r="AH125" s="1">
        <f t="shared" si="15"/>
        <v>0</v>
      </c>
    </row>
    <row r="126" spans="1:34" ht="12" customHeight="1">
      <c r="B126">
        <f t="shared" si="20"/>
        <v>31.5</v>
      </c>
      <c r="E126" s="44" t="str">
        <f t="shared" si="22"/>
        <v/>
      </c>
      <c r="H126" s="44" t="str">
        <f t="shared" si="19"/>
        <v/>
      </c>
      <c r="K126" s="1" t="str">
        <f t="shared" si="23"/>
        <v/>
      </c>
      <c r="N126" s="1" t="str">
        <f t="shared" si="18"/>
        <v/>
      </c>
      <c r="Q126" s="1" t="str">
        <f t="shared" si="17"/>
        <v/>
      </c>
      <c r="X126" s="1">
        <f t="shared" si="21"/>
        <v>0</v>
      </c>
      <c r="AA126" s="36">
        <v>0.25</v>
      </c>
      <c r="AH126" s="1">
        <f t="shared" si="15"/>
        <v>0</v>
      </c>
    </row>
    <row r="127" spans="1:34" ht="12" customHeight="1">
      <c r="B127">
        <f t="shared" si="20"/>
        <v>31.75</v>
      </c>
      <c r="E127" s="44" t="str">
        <f t="shared" si="22"/>
        <v/>
      </c>
      <c r="H127" s="44" t="str">
        <f t="shared" si="19"/>
        <v/>
      </c>
      <c r="K127" s="1" t="str">
        <f t="shared" si="23"/>
        <v/>
      </c>
      <c r="N127" s="1" t="str">
        <f t="shared" si="18"/>
        <v/>
      </c>
      <c r="Q127" s="1" t="str">
        <f t="shared" si="17"/>
        <v/>
      </c>
      <c r="X127" s="1">
        <f t="shared" si="21"/>
        <v>0</v>
      </c>
      <c r="AA127" s="36">
        <v>0.25</v>
      </c>
      <c r="AH127" s="1">
        <f t="shared" si="15"/>
        <v>0</v>
      </c>
    </row>
    <row r="128" spans="1:34" ht="12" customHeight="1">
      <c r="A128" t="s">
        <v>46</v>
      </c>
      <c r="B128">
        <f t="shared" si="20"/>
        <v>32</v>
      </c>
      <c r="E128" s="44" t="str">
        <f t="shared" si="22"/>
        <v/>
      </c>
      <c r="H128" s="44" t="str">
        <f t="shared" si="19"/>
        <v/>
      </c>
      <c r="K128" s="1" t="str">
        <f t="shared" si="23"/>
        <v/>
      </c>
      <c r="N128" s="1" t="str">
        <f t="shared" ref="N128:N159" si="24">IF(COUNTA(N100),N100,"")</f>
        <v/>
      </c>
      <c r="Q128" s="1" t="str">
        <f t="shared" si="17"/>
        <v/>
      </c>
      <c r="X128" s="1">
        <f t="shared" si="21"/>
        <v>0</v>
      </c>
      <c r="AA128" s="36">
        <v>0.25</v>
      </c>
      <c r="AH128" s="1">
        <f t="shared" si="15"/>
        <v>0</v>
      </c>
    </row>
    <row r="129" spans="1:34" ht="12" customHeight="1">
      <c r="B129">
        <f t="shared" si="20"/>
        <v>32.25</v>
      </c>
      <c r="E129" s="44" t="str">
        <f t="shared" si="22"/>
        <v/>
      </c>
      <c r="H129" s="44" t="str">
        <f t="shared" si="19"/>
        <v>x</v>
      </c>
      <c r="K129" s="1" t="str">
        <f t="shared" si="23"/>
        <v/>
      </c>
      <c r="N129" s="1" t="str">
        <f t="shared" si="24"/>
        <v/>
      </c>
      <c r="Q129" s="1" t="str">
        <f t="shared" si="17"/>
        <v/>
      </c>
      <c r="X129" s="1">
        <f t="shared" si="21"/>
        <v>1</v>
      </c>
      <c r="AA129" s="36">
        <v>0.25</v>
      </c>
      <c r="AH129" s="1">
        <f t="shared" si="15"/>
        <v>0</v>
      </c>
    </row>
    <row r="130" spans="1:34" ht="12" customHeight="1">
      <c r="B130">
        <f t="shared" si="20"/>
        <v>32.5</v>
      </c>
      <c r="E130" s="44" t="str">
        <f t="shared" si="22"/>
        <v/>
      </c>
      <c r="H130" s="44" t="str">
        <f t="shared" si="19"/>
        <v>x</v>
      </c>
      <c r="K130" s="1" t="str">
        <f t="shared" si="23"/>
        <v/>
      </c>
      <c r="N130" s="1" t="str">
        <f t="shared" si="24"/>
        <v/>
      </c>
      <c r="Q130" s="1" t="str">
        <f t="shared" si="17"/>
        <v>x</v>
      </c>
      <c r="X130" s="1">
        <f t="shared" si="21"/>
        <v>2</v>
      </c>
      <c r="AA130" s="36">
        <v>0.25</v>
      </c>
      <c r="AH130" s="1">
        <f t="shared" si="15"/>
        <v>0</v>
      </c>
    </row>
    <row r="131" spans="1:34" ht="12" customHeight="1">
      <c r="B131">
        <f t="shared" si="20"/>
        <v>32.75</v>
      </c>
      <c r="E131" s="44" t="str">
        <f t="shared" si="22"/>
        <v/>
      </c>
      <c r="H131" s="44" t="str">
        <f t="shared" si="19"/>
        <v>x</v>
      </c>
      <c r="K131" s="1" t="str">
        <f t="shared" si="23"/>
        <v/>
      </c>
      <c r="N131" s="1" t="str">
        <f t="shared" si="24"/>
        <v/>
      </c>
      <c r="Q131" s="1" t="str">
        <f t="shared" si="17"/>
        <v>x</v>
      </c>
      <c r="X131" s="1">
        <f t="shared" si="21"/>
        <v>2</v>
      </c>
      <c r="AA131" s="36">
        <v>0.25</v>
      </c>
      <c r="AH131" s="1">
        <f t="shared" si="15"/>
        <v>0</v>
      </c>
    </row>
    <row r="132" spans="1:34" ht="12" customHeight="1">
      <c r="A132" t="s">
        <v>47</v>
      </c>
      <c r="B132">
        <f t="shared" ref="B132:B163" si="25">B131+0.25</f>
        <v>33</v>
      </c>
      <c r="E132" s="44" t="str">
        <f t="shared" si="22"/>
        <v/>
      </c>
      <c r="H132" s="44" t="str">
        <f t="shared" si="19"/>
        <v>x</v>
      </c>
      <c r="K132" s="1" t="str">
        <f t="shared" si="23"/>
        <v>x</v>
      </c>
      <c r="N132" s="1" t="str">
        <f t="shared" si="24"/>
        <v/>
      </c>
      <c r="Q132" s="1" t="str">
        <f t="shared" si="17"/>
        <v>x</v>
      </c>
      <c r="X132" s="1">
        <f t="shared" ref="X132:X163" si="26">COUNTIF(E132:Q132,"x")</f>
        <v>3</v>
      </c>
      <c r="AA132" s="36">
        <v>0.25</v>
      </c>
      <c r="AH132" s="1">
        <f t="shared" si="15"/>
        <v>0</v>
      </c>
    </row>
    <row r="133" spans="1:34" ht="12" customHeight="1">
      <c r="B133">
        <f t="shared" si="25"/>
        <v>33.25</v>
      </c>
      <c r="E133" s="44" t="str">
        <f t="shared" si="22"/>
        <v/>
      </c>
      <c r="H133" s="44" t="str">
        <f t="shared" si="19"/>
        <v>x</v>
      </c>
      <c r="K133" s="1" t="str">
        <f t="shared" si="23"/>
        <v>x</v>
      </c>
      <c r="N133" s="1" t="str">
        <f t="shared" si="24"/>
        <v/>
      </c>
      <c r="Q133" s="1" t="str">
        <f t="shared" si="17"/>
        <v>x</v>
      </c>
      <c r="X133" s="1">
        <f t="shared" si="26"/>
        <v>3</v>
      </c>
      <c r="AA133" s="36">
        <v>0.25</v>
      </c>
      <c r="AH133" s="1">
        <f t="shared" ref="AH133:AH179" si="27">COUNTIF(AB133:AF133,"x")</f>
        <v>0</v>
      </c>
    </row>
    <row r="134" spans="1:34" ht="12" customHeight="1">
      <c r="B134">
        <f t="shared" si="25"/>
        <v>33.5</v>
      </c>
      <c r="E134" s="44" t="str">
        <f t="shared" si="22"/>
        <v/>
      </c>
      <c r="H134" s="44" t="str">
        <f t="shared" si="19"/>
        <v/>
      </c>
      <c r="K134" s="1" t="str">
        <f t="shared" si="23"/>
        <v>x</v>
      </c>
      <c r="N134" s="1" t="str">
        <f t="shared" si="24"/>
        <v/>
      </c>
      <c r="Q134" s="1" t="str">
        <f t="shared" si="17"/>
        <v>x</v>
      </c>
      <c r="X134" s="1">
        <f t="shared" si="26"/>
        <v>2</v>
      </c>
      <c r="AA134" s="36">
        <v>0.25</v>
      </c>
      <c r="AH134" s="1">
        <f t="shared" si="27"/>
        <v>0</v>
      </c>
    </row>
    <row r="135" spans="1:34" ht="12" customHeight="1">
      <c r="B135">
        <f t="shared" si="25"/>
        <v>33.75</v>
      </c>
      <c r="E135" s="44" t="str">
        <f t="shared" si="22"/>
        <v/>
      </c>
      <c r="H135" s="44" t="str">
        <f t="shared" si="19"/>
        <v/>
      </c>
      <c r="K135" s="1" t="str">
        <f t="shared" si="23"/>
        <v>x</v>
      </c>
      <c r="N135" s="1" t="str">
        <f t="shared" si="24"/>
        <v/>
      </c>
      <c r="Q135" s="1" t="str">
        <f t="shared" si="17"/>
        <v/>
      </c>
      <c r="X135" s="1">
        <f t="shared" si="26"/>
        <v>1</v>
      </c>
      <c r="AA135" s="36">
        <v>0.25</v>
      </c>
      <c r="AH135" s="1">
        <f t="shared" si="27"/>
        <v>0</v>
      </c>
    </row>
    <row r="136" spans="1:34" ht="12" customHeight="1">
      <c r="A136" t="s">
        <v>48</v>
      </c>
      <c r="B136">
        <f t="shared" si="25"/>
        <v>34</v>
      </c>
      <c r="E136" s="44" t="str">
        <f t="shared" si="22"/>
        <v/>
      </c>
      <c r="H136" s="44" t="str">
        <f t="shared" si="19"/>
        <v/>
      </c>
      <c r="K136" s="1" t="str">
        <f t="shared" si="23"/>
        <v/>
      </c>
      <c r="N136" s="1" t="str">
        <f t="shared" si="24"/>
        <v/>
      </c>
      <c r="Q136" s="1" t="str">
        <f t="shared" si="17"/>
        <v/>
      </c>
      <c r="X136" s="1">
        <f t="shared" si="26"/>
        <v>0</v>
      </c>
      <c r="AA136" s="36">
        <v>0.25</v>
      </c>
      <c r="AH136" s="1">
        <f t="shared" si="27"/>
        <v>0</v>
      </c>
    </row>
    <row r="137" spans="1:34" ht="12" customHeight="1">
      <c r="B137">
        <f t="shared" si="25"/>
        <v>34.25</v>
      </c>
      <c r="E137" s="44" t="str">
        <f t="shared" si="22"/>
        <v/>
      </c>
      <c r="H137" s="44" t="str">
        <f t="shared" si="19"/>
        <v/>
      </c>
      <c r="K137" s="1" t="str">
        <f t="shared" si="23"/>
        <v/>
      </c>
      <c r="N137" s="1" t="str">
        <f t="shared" si="24"/>
        <v/>
      </c>
      <c r="Q137" s="1" t="str">
        <f t="shared" si="17"/>
        <v/>
      </c>
      <c r="X137" s="1">
        <f t="shared" si="26"/>
        <v>0</v>
      </c>
      <c r="AA137" s="36">
        <v>0.25</v>
      </c>
      <c r="AH137" s="1">
        <f t="shared" si="27"/>
        <v>0</v>
      </c>
    </row>
    <row r="138" spans="1:34" ht="12" customHeight="1">
      <c r="B138">
        <f t="shared" si="25"/>
        <v>34.5</v>
      </c>
      <c r="E138" s="44" t="str">
        <f t="shared" si="22"/>
        <v/>
      </c>
      <c r="H138" s="44" t="str">
        <f t="shared" si="19"/>
        <v/>
      </c>
      <c r="K138" s="1" t="str">
        <f t="shared" si="23"/>
        <v/>
      </c>
      <c r="N138" s="1" t="str">
        <f t="shared" si="24"/>
        <v/>
      </c>
      <c r="Q138" s="1" t="str">
        <f t="shared" si="17"/>
        <v/>
      </c>
      <c r="X138" s="1">
        <f t="shared" si="26"/>
        <v>0</v>
      </c>
      <c r="AA138" s="36">
        <v>0.25</v>
      </c>
      <c r="AH138" s="1">
        <f t="shared" si="27"/>
        <v>0</v>
      </c>
    </row>
    <row r="139" spans="1:34" ht="12" customHeight="1">
      <c r="B139">
        <f t="shared" si="25"/>
        <v>34.75</v>
      </c>
      <c r="E139" s="44" t="str">
        <f t="shared" si="22"/>
        <v/>
      </c>
      <c r="H139" s="44" t="str">
        <f t="shared" si="19"/>
        <v/>
      </c>
      <c r="K139" s="1" t="str">
        <f t="shared" si="23"/>
        <v/>
      </c>
      <c r="N139" s="1" t="str">
        <f t="shared" si="24"/>
        <v/>
      </c>
      <c r="Q139" s="1" t="str">
        <f t="shared" si="17"/>
        <v/>
      </c>
      <c r="X139" s="1">
        <f t="shared" si="26"/>
        <v>0</v>
      </c>
      <c r="AA139" s="36">
        <v>0.25</v>
      </c>
      <c r="AH139" s="1">
        <f t="shared" si="27"/>
        <v>0</v>
      </c>
    </row>
    <row r="140" spans="1:34" ht="12" customHeight="1">
      <c r="A140" t="s">
        <v>49</v>
      </c>
      <c r="B140">
        <f t="shared" si="25"/>
        <v>35</v>
      </c>
      <c r="E140" s="44" t="str">
        <f t="shared" si="22"/>
        <v/>
      </c>
      <c r="H140" s="44" t="str">
        <f t="shared" si="19"/>
        <v/>
      </c>
      <c r="K140" s="1" t="str">
        <f t="shared" si="23"/>
        <v/>
      </c>
      <c r="N140" s="1" t="str">
        <f t="shared" si="24"/>
        <v/>
      </c>
      <c r="Q140" s="1" t="str">
        <f t="shared" si="17"/>
        <v/>
      </c>
      <c r="X140" s="1">
        <f t="shared" si="26"/>
        <v>0</v>
      </c>
      <c r="AA140" s="36">
        <v>0.25</v>
      </c>
      <c r="AH140" s="1">
        <f t="shared" si="27"/>
        <v>0</v>
      </c>
    </row>
    <row r="141" spans="1:34" ht="12" customHeight="1">
      <c r="B141">
        <f t="shared" si="25"/>
        <v>35.25</v>
      </c>
      <c r="E141" s="44" t="str">
        <f t="shared" si="22"/>
        <v/>
      </c>
      <c r="H141" s="44" t="str">
        <f t="shared" si="19"/>
        <v/>
      </c>
      <c r="K141" s="1" t="str">
        <f t="shared" si="23"/>
        <v/>
      </c>
      <c r="N141" s="1" t="str">
        <f t="shared" si="24"/>
        <v/>
      </c>
      <c r="Q141" s="1" t="str">
        <f t="shared" si="17"/>
        <v/>
      </c>
      <c r="X141" s="1">
        <f t="shared" si="26"/>
        <v>0</v>
      </c>
      <c r="AA141" s="36">
        <v>0.25</v>
      </c>
      <c r="AH141" s="1">
        <f t="shared" si="27"/>
        <v>0</v>
      </c>
    </row>
    <row r="142" spans="1:34" ht="12" customHeight="1">
      <c r="B142">
        <f t="shared" si="25"/>
        <v>35.5</v>
      </c>
      <c r="E142" s="44" t="str">
        <f t="shared" si="22"/>
        <v/>
      </c>
      <c r="H142" s="44" t="str">
        <f t="shared" si="19"/>
        <v/>
      </c>
      <c r="K142" s="1" t="str">
        <f t="shared" si="23"/>
        <v/>
      </c>
      <c r="N142" s="1" t="str">
        <f t="shared" si="24"/>
        <v/>
      </c>
      <c r="Q142" s="1" t="str">
        <f t="shared" si="17"/>
        <v/>
      </c>
      <c r="X142" s="1">
        <f t="shared" si="26"/>
        <v>0</v>
      </c>
      <c r="AA142" s="36">
        <v>0.25</v>
      </c>
      <c r="AH142" s="1">
        <f t="shared" si="27"/>
        <v>0</v>
      </c>
    </row>
    <row r="143" spans="1:34" ht="12" customHeight="1">
      <c r="B143">
        <f t="shared" si="25"/>
        <v>35.75</v>
      </c>
      <c r="E143" s="44" t="str">
        <f t="shared" si="22"/>
        <v/>
      </c>
      <c r="H143" s="44" t="str">
        <f t="shared" si="19"/>
        <v/>
      </c>
      <c r="K143" s="1" t="str">
        <f t="shared" si="23"/>
        <v/>
      </c>
      <c r="N143" s="1" t="str">
        <f t="shared" si="24"/>
        <v/>
      </c>
      <c r="Q143" s="1" t="str">
        <f t="shared" si="17"/>
        <v/>
      </c>
      <c r="X143" s="1">
        <f t="shared" si="26"/>
        <v>0</v>
      </c>
      <c r="AA143" s="36">
        <v>0.25</v>
      </c>
      <c r="AH143" s="1">
        <f t="shared" si="27"/>
        <v>0</v>
      </c>
    </row>
    <row r="144" spans="1:34" ht="12" customHeight="1">
      <c r="A144" t="s">
        <v>50</v>
      </c>
      <c r="B144">
        <f t="shared" si="25"/>
        <v>36</v>
      </c>
      <c r="E144" s="44" t="str">
        <f t="shared" si="22"/>
        <v/>
      </c>
      <c r="H144" s="44" t="str">
        <f t="shared" si="19"/>
        <v/>
      </c>
      <c r="K144" s="1" t="str">
        <f t="shared" si="23"/>
        <v/>
      </c>
      <c r="N144" s="1" t="str">
        <f t="shared" si="24"/>
        <v/>
      </c>
      <c r="Q144" s="1" t="str">
        <f t="shared" si="17"/>
        <v/>
      </c>
      <c r="X144" s="1">
        <f t="shared" si="26"/>
        <v>0</v>
      </c>
      <c r="AA144" s="36">
        <v>0.25</v>
      </c>
      <c r="AH144" s="1">
        <f t="shared" si="27"/>
        <v>0</v>
      </c>
    </row>
    <row r="145" spans="1:34" ht="12" customHeight="1">
      <c r="B145">
        <f t="shared" si="25"/>
        <v>36.25</v>
      </c>
      <c r="E145" s="44" t="str">
        <f t="shared" si="22"/>
        <v/>
      </c>
      <c r="H145" s="44" t="str">
        <f t="shared" si="19"/>
        <v/>
      </c>
      <c r="K145" s="1" t="str">
        <f t="shared" si="23"/>
        <v/>
      </c>
      <c r="N145" s="1" t="str">
        <f t="shared" si="24"/>
        <v/>
      </c>
      <c r="Q145" s="1" t="str">
        <f t="shared" si="17"/>
        <v/>
      </c>
      <c r="X145" s="1">
        <f t="shared" si="26"/>
        <v>0</v>
      </c>
      <c r="AA145" s="36">
        <v>0.25</v>
      </c>
      <c r="AH145" s="1">
        <f t="shared" si="27"/>
        <v>0</v>
      </c>
    </row>
    <row r="146" spans="1:34" ht="12" customHeight="1">
      <c r="B146">
        <f t="shared" si="25"/>
        <v>36.5</v>
      </c>
      <c r="E146" s="44" t="str">
        <f t="shared" si="22"/>
        <v/>
      </c>
      <c r="H146" s="44" t="str">
        <f t="shared" si="19"/>
        <v/>
      </c>
      <c r="K146" s="1" t="str">
        <f t="shared" si="23"/>
        <v/>
      </c>
      <c r="N146" s="1" t="str">
        <f t="shared" si="24"/>
        <v/>
      </c>
      <c r="Q146" s="1" t="str">
        <f t="shared" si="17"/>
        <v/>
      </c>
      <c r="X146" s="1">
        <f t="shared" si="26"/>
        <v>0</v>
      </c>
      <c r="AA146" s="36">
        <v>0.25</v>
      </c>
      <c r="AH146" s="1">
        <f t="shared" si="27"/>
        <v>0</v>
      </c>
    </row>
    <row r="147" spans="1:34" ht="12" customHeight="1">
      <c r="B147">
        <f t="shared" si="25"/>
        <v>36.75</v>
      </c>
      <c r="E147" s="44" t="str">
        <f t="shared" si="22"/>
        <v/>
      </c>
      <c r="H147" s="44" t="str">
        <f t="shared" si="19"/>
        <v/>
      </c>
      <c r="K147" s="1" t="str">
        <f t="shared" si="23"/>
        <v/>
      </c>
      <c r="N147" s="1" t="str">
        <f t="shared" si="24"/>
        <v/>
      </c>
      <c r="Q147" s="1" t="str">
        <f t="shared" si="17"/>
        <v/>
      </c>
      <c r="X147" s="1">
        <f t="shared" si="26"/>
        <v>0</v>
      </c>
      <c r="AA147" s="36">
        <v>0.25</v>
      </c>
      <c r="AH147" s="1">
        <f t="shared" si="27"/>
        <v>0</v>
      </c>
    </row>
    <row r="148" spans="1:34" ht="12" customHeight="1">
      <c r="A148" t="s">
        <v>51</v>
      </c>
      <c r="B148">
        <f t="shared" si="25"/>
        <v>37</v>
      </c>
      <c r="E148" s="44" t="str">
        <f t="shared" si="22"/>
        <v>x</v>
      </c>
      <c r="H148" s="44" t="str">
        <f t="shared" si="19"/>
        <v/>
      </c>
      <c r="K148" s="1" t="str">
        <f t="shared" si="23"/>
        <v/>
      </c>
      <c r="N148" s="1" t="str">
        <f t="shared" si="24"/>
        <v/>
      </c>
      <c r="Q148" s="1" t="str">
        <f t="shared" si="17"/>
        <v/>
      </c>
      <c r="X148" s="1">
        <f t="shared" si="26"/>
        <v>1</v>
      </c>
      <c r="AA148" s="36">
        <v>0.25</v>
      </c>
      <c r="AH148" s="1">
        <f t="shared" si="27"/>
        <v>0</v>
      </c>
    </row>
    <row r="149" spans="1:34" ht="12" customHeight="1">
      <c r="B149">
        <f t="shared" si="25"/>
        <v>37.25</v>
      </c>
      <c r="E149" s="44" t="str">
        <f t="shared" si="22"/>
        <v>x</v>
      </c>
      <c r="H149" s="44" t="str">
        <f t="shared" si="19"/>
        <v/>
      </c>
      <c r="K149" s="1" t="str">
        <f t="shared" ref="K149:K179" si="28">IF(COUNTA(K132),K132,"")</f>
        <v>x</v>
      </c>
      <c r="N149" s="1" t="str">
        <f t="shared" si="24"/>
        <v>x</v>
      </c>
      <c r="Q149" s="1" t="str">
        <f t="shared" si="17"/>
        <v/>
      </c>
      <c r="X149" s="1">
        <f t="shared" si="26"/>
        <v>3</v>
      </c>
      <c r="AA149" s="36">
        <v>0.25</v>
      </c>
      <c r="AH149" s="1">
        <f t="shared" si="27"/>
        <v>0</v>
      </c>
    </row>
    <row r="150" spans="1:34" ht="12" customHeight="1">
      <c r="B150">
        <f t="shared" si="25"/>
        <v>37.5</v>
      </c>
      <c r="E150" s="44" t="str">
        <f t="shared" si="22"/>
        <v>x</v>
      </c>
      <c r="H150" s="44" t="str">
        <f t="shared" si="19"/>
        <v/>
      </c>
      <c r="K150" s="1" t="str">
        <f t="shared" si="28"/>
        <v>x</v>
      </c>
      <c r="N150" s="1" t="str">
        <f t="shared" si="24"/>
        <v>x</v>
      </c>
      <c r="Q150" s="1" t="str">
        <f t="shared" si="17"/>
        <v/>
      </c>
      <c r="X150" s="1">
        <f t="shared" si="26"/>
        <v>3</v>
      </c>
      <c r="AA150" s="36">
        <v>0.25</v>
      </c>
      <c r="AH150" s="1">
        <f t="shared" si="27"/>
        <v>0</v>
      </c>
    </row>
    <row r="151" spans="1:34" ht="12" customHeight="1">
      <c r="B151">
        <f t="shared" si="25"/>
        <v>37.75</v>
      </c>
      <c r="E151" s="44" t="str">
        <f t="shared" si="22"/>
        <v>x</v>
      </c>
      <c r="H151" s="44" t="str">
        <f t="shared" si="19"/>
        <v/>
      </c>
      <c r="K151" s="1" t="str">
        <f t="shared" si="28"/>
        <v>x</v>
      </c>
      <c r="N151" s="1" t="str">
        <f t="shared" si="24"/>
        <v>x</v>
      </c>
      <c r="Q151" s="1" t="str">
        <f t="shared" si="17"/>
        <v>x</v>
      </c>
      <c r="X151" s="1">
        <f t="shared" si="26"/>
        <v>4</v>
      </c>
      <c r="AA151" s="36">
        <v>0.25</v>
      </c>
      <c r="AH151" s="1">
        <f t="shared" si="27"/>
        <v>0</v>
      </c>
    </row>
    <row r="152" spans="1:34" ht="12" customHeight="1">
      <c r="A152" t="s">
        <v>52</v>
      </c>
      <c r="B152">
        <f t="shared" si="25"/>
        <v>38</v>
      </c>
      <c r="E152" s="44" t="str">
        <f t="shared" si="22"/>
        <v>x</v>
      </c>
      <c r="H152" s="44" t="str">
        <f t="shared" si="19"/>
        <v/>
      </c>
      <c r="K152" s="1" t="str">
        <f t="shared" si="28"/>
        <v>x</v>
      </c>
      <c r="N152" s="1" t="str">
        <f t="shared" si="24"/>
        <v>x</v>
      </c>
      <c r="Q152" s="1" t="str">
        <f t="shared" si="17"/>
        <v>x</v>
      </c>
      <c r="X152" s="1">
        <f t="shared" si="26"/>
        <v>4</v>
      </c>
      <c r="AA152" s="36">
        <v>0.25</v>
      </c>
      <c r="AH152" s="1">
        <f t="shared" si="27"/>
        <v>0</v>
      </c>
    </row>
    <row r="153" spans="1:34" ht="12" customHeight="1">
      <c r="B153">
        <f t="shared" si="25"/>
        <v>38.25</v>
      </c>
      <c r="E153" s="44" t="str">
        <f t="shared" si="22"/>
        <v>x</v>
      </c>
      <c r="H153" s="44" t="str">
        <f t="shared" si="19"/>
        <v/>
      </c>
      <c r="K153" s="1" t="str">
        <f t="shared" si="28"/>
        <v/>
      </c>
      <c r="N153" s="1" t="str">
        <f t="shared" si="24"/>
        <v/>
      </c>
      <c r="Q153" s="1" t="str">
        <f t="shared" si="17"/>
        <v>x</v>
      </c>
      <c r="X153" s="1">
        <f t="shared" si="26"/>
        <v>2</v>
      </c>
      <c r="AA153" s="36">
        <v>0.25</v>
      </c>
      <c r="AH153" s="1">
        <f t="shared" si="27"/>
        <v>0</v>
      </c>
    </row>
    <row r="154" spans="1:34" ht="12" customHeight="1">
      <c r="B154">
        <f t="shared" si="25"/>
        <v>38.5</v>
      </c>
      <c r="E154" s="44" t="str">
        <f t="shared" si="22"/>
        <v>x</v>
      </c>
      <c r="H154" s="44" t="str">
        <f t="shared" si="19"/>
        <v/>
      </c>
      <c r="K154" s="1" t="str">
        <f t="shared" si="28"/>
        <v/>
      </c>
      <c r="N154" s="1" t="str">
        <f t="shared" si="24"/>
        <v/>
      </c>
      <c r="Q154" s="1" t="str">
        <f t="shared" ref="Q154:Q179" si="29">IF(COUNTA(Q133),Q133,"")</f>
        <v>x</v>
      </c>
      <c r="X154" s="1">
        <f t="shared" si="26"/>
        <v>2</v>
      </c>
      <c r="AA154" s="36">
        <v>0.25</v>
      </c>
      <c r="AH154" s="1">
        <f t="shared" si="27"/>
        <v>0</v>
      </c>
    </row>
    <row r="155" spans="1:34" ht="12" customHeight="1">
      <c r="B155">
        <f t="shared" si="25"/>
        <v>38.75</v>
      </c>
      <c r="E155" s="44" t="str">
        <f t="shared" si="22"/>
        <v/>
      </c>
      <c r="H155" s="44" t="str">
        <f t="shared" si="19"/>
        <v/>
      </c>
      <c r="K155" s="1" t="str">
        <f t="shared" si="28"/>
        <v/>
      </c>
      <c r="N155" s="1" t="str">
        <f t="shared" si="24"/>
        <v/>
      </c>
      <c r="Q155" s="1" t="str">
        <f t="shared" si="29"/>
        <v>x</v>
      </c>
      <c r="X155" s="1">
        <f t="shared" si="26"/>
        <v>1</v>
      </c>
      <c r="AA155" s="36">
        <v>0.25</v>
      </c>
      <c r="AH155" s="1">
        <f t="shared" si="27"/>
        <v>0</v>
      </c>
    </row>
    <row r="156" spans="1:34" ht="12" customHeight="1">
      <c r="A156" t="s">
        <v>53</v>
      </c>
      <c r="B156">
        <f t="shared" si="25"/>
        <v>39</v>
      </c>
      <c r="E156" s="44" t="str">
        <f t="shared" si="22"/>
        <v/>
      </c>
      <c r="H156" s="44" t="str">
        <f t="shared" si="19"/>
        <v/>
      </c>
      <c r="K156" s="1" t="str">
        <f t="shared" si="28"/>
        <v/>
      </c>
      <c r="N156" s="1" t="str">
        <f t="shared" si="24"/>
        <v/>
      </c>
      <c r="Q156" s="1" t="str">
        <f t="shared" si="29"/>
        <v/>
      </c>
      <c r="X156" s="1">
        <f t="shared" si="26"/>
        <v>0</v>
      </c>
      <c r="AA156" s="36">
        <v>0.25</v>
      </c>
      <c r="AH156" s="1">
        <f t="shared" si="27"/>
        <v>0</v>
      </c>
    </row>
    <row r="157" spans="1:34" ht="12" customHeight="1">
      <c r="B157">
        <f t="shared" si="25"/>
        <v>39.25</v>
      </c>
      <c r="E157" s="44" t="str">
        <f t="shared" si="22"/>
        <v/>
      </c>
      <c r="H157" s="44" t="str">
        <f t="shared" si="19"/>
        <v>x</v>
      </c>
      <c r="K157" s="1" t="str">
        <f t="shared" si="28"/>
        <v/>
      </c>
      <c r="N157" s="1" t="str">
        <f t="shared" si="24"/>
        <v/>
      </c>
      <c r="Q157" s="1" t="str">
        <f t="shared" si="29"/>
        <v/>
      </c>
      <c r="X157" s="1">
        <f t="shared" si="26"/>
        <v>1</v>
      </c>
      <c r="AA157" s="36">
        <v>0.25</v>
      </c>
      <c r="AH157" s="1">
        <f t="shared" si="27"/>
        <v>0</v>
      </c>
    </row>
    <row r="158" spans="1:34" ht="12" customHeight="1">
      <c r="B158">
        <f t="shared" si="25"/>
        <v>39.5</v>
      </c>
      <c r="E158" s="44" t="str">
        <f t="shared" si="22"/>
        <v/>
      </c>
      <c r="H158" s="44" t="str">
        <f t="shared" si="19"/>
        <v>x</v>
      </c>
      <c r="K158" s="1" t="str">
        <f t="shared" si="28"/>
        <v/>
      </c>
      <c r="N158" s="1" t="str">
        <f t="shared" si="24"/>
        <v/>
      </c>
      <c r="Q158" s="1" t="str">
        <f t="shared" si="29"/>
        <v/>
      </c>
      <c r="X158" s="1">
        <f t="shared" si="26"/>
        <v>1</v>
      </c>
      <c r="AA158" s="36">
        <v>0.25</v>
      </c>
      <c r="AH158" s="1">
        <f t="shared" si="27"/>
        <v>0</v>
      </c>
    </row>
    <row r="159" spans="1:34" ht="12" customHeight="1">
      <c r="B159">
        <f t="shared" si="25"/>
        <v>39.75</v>
      </c>
      <c r="E159" s="44" t="str">
        <f t="shared" si="22"/>
        <v/>
      </c>
      <c r="H159" s="44" t="str">
        <f t="shared" si="19"/>
        <v>x</v>
      </c>
      <c r="K159" s="1" t="str">
        <f t="shared" si="28"/>
        <v/>
      </c>
      <c r="N159" s="1" t="str">
        <f t="shared" si="24"/>
        <v/>
      </c>
      <c r="Q159" s="1" t="str">
        <f t="shared" si="29"/>
        <v/>
      </c>
      <c r="X159" s="1">
        <f t="shared" si="26"/>
        <v>1</v>
      </c>
      <c r="AA159" s="36">
        <v>0.25</v>
      </c>
      <c r="AH159" s="1">
        <f t="shared" si="27"/>
        <v>0</v>
      </c>
    </row>
    <row r="160" spans="1:34" ht="12" customHeight="1">
      <c r="A160" t="s">
        <v>54</v>
      </c>
      <c r="B160">
        <f t="shared" si="25"/>
        <v>40</v>
      </c>
      <c r="E160" s="44" t="str">
        <f t="shared" si="22"/>
        <v/>
      </c>
      <c r="H160" s="44" t="str">
        <f t="shared" si="19"/>
        <v>x</v>
      </c>
      <c r="K160" s="1" t="str">
        <f t="shared" si="28"/>
        <v/>
      </c>
      <c r="N160" s="1" t="str">
        <f t="shared" ref="N160:N179" si="30">IF(COUNTA(N132),N132,"")</f>
        <v/>
      </c>
      <c r="Q160" s="1" t="str">
        <f t="shared" si="29"/>
        <v/>
      </c>
      <c r="X160" s="1">
        <f t="shared" si="26"/>
        <v>1</v>
      </c>
      <c r="AA160" s="36">
        <v>0.25</v>
      </c>
      <c r="AH160" s="1">
        <f t="shared" si="27"/>
        <v>0</v>
      </c>
    </row>
    <row r="161" spans="1:34" ht="12" customHeight="1">
      <c r="B161">
        <f t="shared" si="25"/>
        <v>40.25</v>
      </c>
      <c r="E161" s="44" t="str">
        <f t="shared" si="22"/>
        <v/>
      </c>
      <c r="H161" s="44" t="str">
        <f t="shared" ref="H161:H179" si="31">IF(COUNTA(H133),H133,"")</f>
        <v>x</v>
      </c>
      <c r="K161" s="1" t="str">
        <f t="shared" si="28"/>
        <v/>
      </c>
      <c r="N161" s="1" t="str">
        <f t="shared" si="30"/>
        <v/>
      </c>
      <c r="Q161" s="1" t="str">
        <f t="shared" si="29"/>
        <v/>
      </c>
      <c r="X161" s="1">
        <f t="shared" si="26"/>
        <v>1</v>
      </c>
      <c r="AA161" s="36">
        <v>0.25</v>
      </c>
      <c r="AH161" s="1">
        <f t="shared" si="27"/>
        <v>0</v>
      </c>
    </row>
    <row r="162" spans="1:34" ht="12" customHeight="1">
      <c r="B162">
        <f t="shared" si="25"/>
        <v>40.5</v>
      </c>
      <c r="E162" s="44" t="str">
        <f t="shared" si="22"/>
        <v/>
      </c>
      <c r="H162" s="44" t="str">
        <f t="shared" si="31"/>
        <v/>
      </c>
      <c r="K162" s="1" t="str">
        <f t="shared" si="28"/>
        <v/>
      </c>
      <c r="N162" s="1" t="str">
        <f t="shared" si="30"/>
        <v/>
      </c>
      <c r="Q162" s="1" t="str">
        <f t="shared" si="29"/>
        <v/>
      </c>
      <c r="X162" s="1">
        <f t="shared" si="26"/>
        <v>0</v>
      </c>
      <c r="AA162" s="36">
        <v>0.25</v>
      </c>
      <c r="AH162" s="1">
        <f t="shared" si="27"/>
        <v>0</v>
      </c>
    </row>
    <row r="163" spans="1:34" ht="12" customHeight="1">
      <c r="B163">
        <f t="shared" si="25"/>
        <v>40.75</v>
      </c>
      <c r="E163" s="44" t="str">
        <f t="shared" si="22"/>
        <v/>
      </c>
      <c r="H163" s="44" t="str">
        <f t="shared" si="31"/>
        <v/>
      </c>
      <c r="K163" s="1" t="str">
        <f t="shared" si="28"/>
        <v/>
      </c>
      <c r="N163" s="1" t="str">
        <f t="shared" si="30"/>
        <v/>
      </c>
      <c r="Q163" s="1" t="str">
        <f t="shared" si="29"/>
        <v/>
      </c>
      <c r="X163" s="1">
        <f t="shared" si="26"/>
        <v>0</v>
      </c>
      <c r="AA163" s="36">
        <v>0.25</v>
      </c>
      <c r="AH163" s="1">
        <f t="shared" si="27"/>
        <v>0</v>
      </c>
    </row>
    <row r="164" spans="1:34" ht="12" customHeight="1">
      <c r="A164" t="s">
        <v>55</v>
      </c>
      <c r="B164">
        <f t="shared" ref="B164:B179" si="32">B163+0.25</f>
        <v>41</v>
      </c>
      <c r="E164" s="44" t="str">
        <f t="shared" si="22"/>
        <v/>
      </c>
      <c r="H164" s="44" t="str">
        <f t="shared" si="31"/>
        <v/>
      </c>
      <c r="K164" s="1" t="str">
        <f t="shared" si="28"/>
        <v/>
      </c>
      <c r="N164" s="1" t="str">
        <f t="shared" si="30"/>
        <v/>
      </c>
      <c r="Q164" s="1" t="str">
        <f t="shared" si="29"/>
        <v/>
      </c>
      <c r="X164" s="1">
        <f t="shared" ref="X164:X179" si="33">COUNTIF(E164:Q164,"x")</f>
        <v>0</v>
      </c>
      <c r="AA164" s="36">
        <v>0.25</v>
      </c>
      <c r="AH164" s="1">
        <f t="shared" si="27"/>
        <v>0</v>
      </c>
    </row>
    <row r="165" spans="1:34" ht="12" customHeight="1">
      <c r="B165">
        <f t="shared" si="32"/>
        <v>41.25</v>
      </c>
      <c r="E165" s="44" t="str">
        <f t="shared" si="22"/>
        <v/>
      </c>
      <c r="H165" s="44" t="str">
        <f t="shared" si="31"/>
        <v/>
      </c>
      <c r="K165" s="1" t="str">
        <f t="shared" si="28"/>
        <v/>
      </c>
      <c r="N165" s="1" t="str">
        <f t="shared" si="30"/>
        <v/>
      </c>
      <c r="Q165" s="1" t="str">
        <f t="shared" si="29"/>
        <v/>
      </c>
      <c r="X165" s="1">
        <f t="shared" si="33"/>
        <v>0</v>
      </c>
      <c r="AA165" s="36">
        <v>0.25</v>
      </c>
      <c r="AH165" s="1">
        <f t="shared" si="27"/>
        <v>0</v>
      </c>
    </row>
    <row r="166" spans="1:34" ht="12" customHeight="1">
      <c r="B166">
        <f t="shared" si="32"/>
        <v>41.5</v>
      </c>
      <c r="E166" s="44" t="str">
        <f t="shared" si="22"/>
        <v/>
      </c>
      <c r="H166" s="44" t="str">
        <f t="shared" si="31"/>
        <v/>
      </c>
      <c r="K166" s="1" t="str">
        <f t="shared" si="28"/>
        <v>x</v>
      </c>
      <c r="N166" s="1" t="str">
        <f t="shared" si="30"/>
        <v/>
      </c>
      <c r="Q166" s="1" t="str">
        <f t="shared" si="29"/>
        <v/>
      </c>
      <c r="X166" s="1">
        <f t="shared" si="33"/>
        <v>1</v>
      </c>
      <c r="AA166" s="36">
        <v>0.25</v>
      </c>
      <c r="AH166" s="1">
        <f t="shared" si="27"/>
        <v>0</v>
      </c>
    </row>
    <row r="167" spans="1:34" ht="12" customHeight="1">
      <c r="B167">
        <f t="shared" si="32"/>
        <v>41.75</v>
      </c>
      <c r="E167" s="44" t="str">
        <f t="shared" si="22"/>
        <v/>
      </c>
      <c r="H167" s="44" t="str">
        <f t="shared" si="31"/>
        <v/>
      </c>
      <c r="K167" s="1" t="str">
        <f t="shared" si="28"/>
        <v>x</v>
      </c>
      <c r="N167" s="1" t="str">
        <f t="shared" si="30"/>
        <v/>
      </c>
      <c r="Q167" s="1" t="str">
        <f t="shared" si="29"/>
        <v/>
      </c>
      <c r="X167" s="1">
        <f t="shared" si="33"/>
        <v>1</v>
      </c>
      <c r="AA167" s="36">
        <v>0.25</v>
      </c>
      <c r="AH167" s="1">
        <f t="shared" si="27"/>
        <v>0</v>
      </c>
    </row>
    <row r="168" spans="1:34" ht="12" customHeight="1">
      <c r="A168" t="s">
        <v>56</v>
      </c>
      <c r="B168">
        <f t="shared" si="32"/>
        <v>42</v>
      </c>
      <c r="E168" s="44" t="str">
        <f t="shared" si="22"/>
        <v/>
      </c>
      <c r="H168" s="44" t="str">
        <f t="shared" si="31"/>
        <v/>
      </c>
      <c r="K168" s="1" t="str">
        <f t="shared" si="28"/>
        <v>x</v>
      </c>
      <c r="N168" s="1" t="str">
        <f t="shared" si="30"/>
        <v/>
      </c>
      <c r="Q168" s="1" t="str">
        <f t="shared" si="29"/>
        <v/>
      </c>
      <c r="X168" s="1">
        <f t="shared" si="33"/>
        <v>1</v>
      </c>
      <c r="AA168" s="36">
        <v>0.25</v>
      </c>
      <c r="AH168" s="1">
        <f t="shared" si="27"/>
        <v>0</v>
      </c>
    </row>
    <row r="169" spans="1:34" ht="12" customHeight="1">
      <c r="B169">
        <f t="shared" si="32"/>
        <v>42.25</v>
      </c>
      <c r="E169" s="44" t="str">
        <f t="shared" si="22"/>
        <v/>
      </c>
      <c r="H169" s="44" t="str">
        <f t="shared" si="31"/>
        <v/>
      </c>
      <c r="K169" s="1" t="str">
        <f t="shared" si="28"/>
        <v>x</v>
      </c>
      <c r="N169" s="1" t="str">
        <f t="shared" si="30"/>
        <v/>
      </c>
      <c r="Q169" s="1" t="str">
        <f t="shared" si="29"/>
        <v/>
      </c>
      <c r="X169" s="1">
        <f t="shared" si="33"/>
        <v>1</v>
      </c>
      <c r="AA169" s="36">
        <v>0.25</v>
      </c>
      <c r="AH169" s="1">
        <f t="shared" si="27"/>
        <v>0</v>
      </c>
    </row>
    <row r="170" spans="1:34" ht="12" customHeight="1">
      <c r="B170">
        <f t="shared" si="32"/>
        <v>42.5</v>
      </c>
      <c r="E170" s="44" t="str">
        <f t="shared" si="22"/>
        <v/>
      </c>
      <c r="H170" s="44" t="str">
        <f t="shared" si="31"/>
        <v/>
      </c>
      <c r="K170" s="1" t="str">
        <f t="shared" si="28"/>
        <v/>
      </c>
      <c r="N170" s="1" t="str">
        <f t="shared" si="30"/>
        <v/>
      </c>
      <c r="Q170" s="1" t="str">
        <f t="shared" si="29"/>
        <v/>
      </c>
      <c r="X170" s="1">
        <f t="shared" si="33"/>
        <v>0</v>
      </c>
      <c r="AA170" s="36">
        <v>0.25</v>
      </c>
      <c r="AH170" s="1">
        <f t="shared" si="27"/>
        <v>0</v>
      </c>
    </row>
    <row r="171" spans="1:34" ht="12" customHeight="1">
      <c r="B171">
        <f t="shared" si="32"/>
        <v>42.75</v>
      </c>
      <c r="E171" s="44" t="str">
        <f t="shared" si="22"/>
        <v/>
      </c>
      <c r="H171" s="44" t="str">
        <f t="shared" si="31"/>
        <v/>
      </c>
      <c r="K171" s="1" t="str">
        <f t="shared" si="28"/>
        <v/>
      </c>
      <c r="N171" s="1" t="str">
        <f t="shared" si="30"/>
        <v/>
      </c>
      <c r="Q171" s="1" t="str">
        <f t="shared" si="29"/>
        <v/>
      </c>
      <c r="X171" s="1">
        <f t="shared" si="33"/>
        <v>0</v>
      </c>
      <c r="AA171" s="36">
        <v>0.25</v>
      </c>
      <c r="AH171" s="1">
        <f t="shared" si="27"/>
        <v>0</v>
      </c>
    </row>
    <row r="172" spans="1:34" ht="12" customHeight="1">
      <c r="A172" t="s">
        <v>57</v>
      </c>
      <c r="B172">
        <f t="shared" si="32"/>
        <v>43</v>
      </c>
      <c r="E172" s="44" t="str">
        <f t="shared" si="22"/>
        <v/>
      </c>
      <c r="H172" s="44" t="str">
        <f t="shared" si="31"/>
        <v/>
      </c>
      <c r="K172" s="1" t="str">
        <f t="shared" si="28"/>
        <v/>
      </c>
      <c r="N172" s="1" t="str">
        <f t="shared" si="30"/>
        <v/>
      </c>
      <c r="Q172" s="1" t="str">
        <f t="shared" si="29"/>
        <v>x</v>
      </c>
      <c r="X172" s="1">
        <f t="shared" si="33"/>
        <v>1</v>
      </c>
      <c r="AA172" s="36">
        <v>0.25</v>
      </c>
      <c r="AH172" s="1">
        <f t="shared" si="27"/>
        <v>0</v>
      </c>
    </row>
    <row r="173" spans="1:34" ht="12" customHeight="1">
      <c r="B173">
        <f t="shared" si="32"/>
        <v>43.25</v>
      </c>
      <c r="E173" s="44" t="str">
        <f t="shared" si="22"/>
        <v/>
      </c>
      <c r="H173" s="44" t="str">
        <f t="shared" si="31"/>
        <v/>
      </c>
      <c r="K173" s="1" t="str">
        <f t="shared" si="28"/>
        <v/>
      </c>
      <c r="N173" s="1" t="str">
        <f t="shared" si="30"/>
        <v/>
      </c>
      <c r="Q173" s="1" t="str">
        <f t="shared" si="29"/>
        <v>x</v>
      </c>
      <c r="X173" s="1">
        <f t="shared" si="33"/>
        <v>1</v>
      </c>
      <c r="AA173" s="36">
        <v>0.25</v>
      </c>
      <c r="AH173" s="1">
        <f t="shared" si="27"/>
        <v>0</v>
      </c>
    </row>
    <row r="174" spans="1:34" ht="12" customHeight="1">
      <c r="B174">
        <f t="shared" si="32"/>
        <v>43.5</v>
      </c>
      <c r="E174" s="44" t="str">
        <f t="shared" si="22"/>
        <v/>
      </c>
      <c r="H174" s="44" t="str">
        <f t="shared" si="31"/>
        <v/>
      </c>
      <c r="K174" s="1" t="str">
        <f t="shared" si="28"/>
        <v/>
      </c>
      <c r="N174" s="1" t="str">
        <f t="shared" si="30"/>
        <v/>
      </c>
      <c r="Q174" s="1" t="str">
        <f t="shared" si="29"/>
        <v>x</v>
      </c>
      <c r="X174" s="1">
        <f t="shared" si="33"/>
        <v>1</v>
      </c>
      <c r="AA174" s="36">
        <v>0.25</v>
      </c>
      <c r="AH174" s="1">
        <f t="shared" si="27"/>
        <v>0</v>
      </c>
    </row>
    <row r="175" spans="1:34" ht="12" customHeight="1">
      <c r="B175">
        <f t="shared" si="32"/>
        <v>43.75</v>
      </c>
      <c r="E175" s="44" t="str">
        <f>IF(COUNTA(E133),E133,"")</f>
        <v/>
      </c>
      <c r="H175" s="44" t="str">
        <f t="shared" si="31"/>
        <v/>
      </c>
      <c r="K175" s="1" t="str">
        <f t="shared" si="28"/>
        <v/>
      </c>
      <c r="N175" s="1" t="str">
        <f t="shared" si="30"/>
        <v/>
      </c>
      <c r="Q175" s="1" t="str">
        <f t="shared" si="29"/>
        <v>x</v>
      </c>
      <c r="X175" s="1">
        <f t="shared" si="33"/>
        <v>1</v>
      </c>
      <c r="AA175" s="36">
        <v>0.25</v>
      </c>
      <c r="AH175" s="1">
        <f t="shared" si="27"/>
        <v>0</v>
      </c>
    </row>
    <row r="176" spans="1:34" ht="12" customHeight="1">
      <c r="A176" t="s">
        <v>58</v>
      </c>
      <c r="B176">
        <f t="shared" si="32"/>
        <v>44</v>
      </c>
      <c r="E176" s="44" t="str">
        <f>IF(COUNTA(E134),E134,"")</f>
        <v/>
      </c>
      <c r="H176" s="44" t="str">
        <f t="shared" si="31"/>
        <v/>
      </c>
      <c r="K176" s="1" t="str">
        <f t="shared" si="28"/>
        <v/>
      </c>
      <c r="N176" s="1" t="str">
        <f t="shared" si="30"/>
        <v/>
      </c>
      <c r="Q176" s="1" t="str">
        <f t="shared" si="29"/>
        <v>x</v>
      </c>
      <c r="X176" s="1">
        <f t="shared" si="33"/>
        <v>1</v>
      </c>
      <c r="AA176" s="36">
        <v>0.25</v>
      </c>
      <c r="AH176" s="1">
        <f t="shared" si="27"/>
        <v>0</v>
      </c>
    </row>
    <row r="177" spans="2:50" ht="12" customHeight="1">
      <c r="B177">
        <f t="shared" si="32"/>
        <v>44.25</v>
      </c>
      <c r="E177" s="44" t="str">
        <f>IF(COUNTA(E135),E135,"")</f>
        <v/>
      </c>
      <c r="H177" s="44" t="str">
        <f t="shared" si="31"/>
        <v/>
      </c>
      <c r="K177" s="1" t="str">
        <f t="shared" si="28"/>
        <v/>
      </c>
      <c r="N177" s="1" t="str">
        <f t="shared" si="30"/>
        <v>x</v>
      </c>
      <c r="Q177" s="1" t="str">
        <f t="shared" si="29"/>
        <v/>
      </c>
      <c r="X177" s="1">
        <f t="shared" si="33"/>
        <v>1</v>
      </c>
      <c r="AA177" s="36">
        <v>0.25</v>
      </c>
      <c r="AH177" s="1">
        <f t="shared" si="27"/>
        <v>0</v>
      </c>
    </row>
    <row r="178" spans="2:50" ht="12" customHeight="1">
      <c r="B178">
        <f t="shared" si="32"/>
        <v>44.5</v>
      </c>
      <c r="E178" s="44" t="str">
        <f>IF(COUNTA(E136),E136,"")</f>
        <v/>
      </c>
      <c r="H178" s="44" t="str">
        <f t="shared" si="31"/>
        <v/>
      </c>
      <c r="K178" s="1" t="str">
        <f t="shared" si="28"/>
        <v/>
      </c>
      <c r="N178" s="1" t="str">
        <f t="shared" si="30"/>
        <v>x</v>
      </c>
      <c r="Q178" s="1" t="str">
        <f t="shared" si="29"/>
        <v/>
      </c>
      <c r="X178" s="1">
        <f t="shared" si="33"/>
        <v>1</v>
      </c>
      <c r="AA178" s="36">
        <v>0.25</v>
      </c>
      <c r="AH178" s="1">
        <f t="shared" si="27"/>
        <v>0</v>
      </c>
    </row>
    <row r="179" spans="2:50" ht="12" customHeight="1">
      <c r="B179">
        <f t="shared" si="32"/>
        <v>44.75</v>
      </c>
      <c r="E179" s="44" t="str">
        <f>IF(COUNTA(E137),E137,"")</f>
        <v/>
      </c>
      <c r="H179" s="44" t="str">
        <f t="shared" si="31"/>
        <v/>
      </c>
      <c r="K179" s="1" t="str">
        <f t="shared" si="28"/>
        <v/>
      </c>
      <c r="N179" s="1" t="str">
        <f t="shared" si="30"/>
        <v>x</v>
      </c>
      <c r="Q179" s="1" t="str">
        <f t="shared" si="29"/>
        <v/>
      </c>
      <c r="X179" s="1">
        <f t="shared" si="33"/>
        <v>1</v>
      </c>
      <c r="AA179" s="36">
        <v>0.25</v>
      </c>
      <c r="AH179" s="1">
        <f t="shared" si="27"/>
        <v>0</v>
      </c>
    </row>
    <row r="180" spans="2:50" s="33" customFormat="1" ht="12" customHeight="1"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X180" s="34"/>
      <c r="Z180" s="39"/>
      <c r="AA180" s="37"/>
      <c r="AG180" s="43"/>
      <c r="AH180" s="35"/>
      <c r="AI180" s="39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</row>
  </sheetData>
  <phoneticPr fontId="1" type="noConversion"/>
  <conditionalFormatting sqref="AH180:AH65536 A1:W1048576 AI1:IV1048576 AH1:AH3 Y1:AG1048576">
    <cfRule type="expression" dxfId="44" priority="1" stopIfTrue="1">
      <formula>AND(A1="x")</formula>
    </cfRule>
  </conditionalFormatting>
  <conditionalFormatting sqref="X1:X1048576">
    <cfRule type="expression" dxfId="43" priority="2" stopIfTrue="1">
      <formula>AND(X1="x")</formula>
    </cfRule>
    <cfRule type="cellIs" dxfId="42" priority="3" stopIfTrue="1" operator="lessThan">
      <formula>1</formula>
    </cfRule>
    <cfRule type="cellIs" dxfId="41" priority="4" stopIfTrue="1" operator="greaterThan">
      <formula>1</formula>
    </cfRule>
  </conditionalFormatting>
  <conditionalFormatting sqref="AH4:AH179">
    <cfRule type="expression" dxfId="40" priority="5" stopIfTrue="1">
      <formula>AND(AH4="x")</formula>
    </cfRule>
    <cfRule type="cellIs" dxfId="39" priority="6" stopIfTrue="1" operator="lessThan">
      <formula>1</formula>
    </cfRule>
    <cfRule type="cellIs" dxfId="38" priority="7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AH4:AH6 AH54:AH9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AX180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M24" sqref="AM24"/>
    </sheetView>
  </sheetViews>
  <sheetFormatPr defaultRowHeight="12" customHeight="1"/>
  <cols>
    <col min="4" max="4" width="10.85546875" customWidth="1"/>
    <col min="5" max="5" width="4.7109375" style="1" customWidth="1"/>
    <col min="6" max="7" width="4.7109375" style="1" hidden="1" customWidth="1"/>
    <col min="8" max="8" width="4.7109375" style="1" customWidth="1"/>
    <col min="9" max="10" width="4.7109375" style="1" hidden="1" customWidth="1"/>
    <col min="11" max="11" width="4.7109375" style="1" customWidth="1"/>
    <col min="12" max="13" width="4.7109375" style="1" hidden="1" customWidth="1"/>
    <col min="14" max="14" width="4.7109375" style="1" customWidth="1"/>
    <col min="15" max="16" width="4.7109375" style="1" hidden="1" customWidth="1"/>
    <col min="17" max="17" width="4.7109375" style="1" customWidth="1"/>
    <col min="18" max="19" width="4.7109375" style="1" hidden="1" customWidth="1"/>
    <col min="20" max="20" width="4.7109375" style="1" customWidth="1"/>
    <col min="21" max="22" width="4.7109375" style="1" hidden="1" customWidth="1"/>
    <col min="23" max="23" width="4.7109375" customWidth="1"/>
    <col min="24" max="24" width="4.7109375" style="1" customWidth="1"/>
    <col min="25" max="25" width="4.7109375" customWidth="1"/>
    <col min="26" max="26" width="4.7109375" style="38" customWidth="1"/>
    <col min="27" max="27" width="5" style="36" customWidth="1"/>
    <col min="28" max="32" width="4.7109375" customWidth="1"/>
    <col min="33" max="33" width="4.7109375" style="41" customWidth="1"/>
    <col min="34" max="34" width="4.7109375" style="21" customWidth="1"/>
    <col min="35" max="35" width="4.7109375" style="38" customWidth="1"/>
    <col min="36" max="36" width="4.7109375" customWidth="1"/>
    <col min="38" max="38" width="10.7109375" style="1" bestFit="1" customWidth="1"/>
    <col min="39" max="40" width="7.28515625" style="1" customWidth="1"/>
    <col min="41" max="41" width="7.28515625" style="1" bestFit="1" customWidth="1"/>
    <col min="42" max="42" width="7.28515625" style="1" customWidth="1"/>
    <col min="43" max="47" width="9.28515625" style="1" customWidth="1"/>
    <col min="48" max="48" width="9.85546875" style="1" customWidth="1"/>
    <col min="49" max="49" width="11.140625" style="1" customWidth="1"/>
    <col min="50" max="50" width="14.140625" style="1" customWidth="1"/>
  </cols>
  <sheetData>
    <row r="1" spans="1:50" ht="12" customHeight="1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50" ht="12" customHeight="1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50" ht="12" customHeight="1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  <c r="AB3" s="1" t="s">
        <v>3</v>
      </c>
      <c r="AC3" s="1" t="s">
        <v>4</v>
      </c>
      <c r="AD3" s="1" t="s">
        <v>5</v>
      </c>
      <c r="AE3" s="1" t="s">
        <v>6</v>
      </c>
      <c r="AF3" s="1" t="s">
        <v>7</v>
      </c>
      <c r="AG3" s="42" t="s">
        <v>8</v>
      </c>
      <c r="AH3" s="22"/>
      <c r="AI3" s="40"/>
      <c r="AJ3" s="1"/>
      <c r="AK3" s="1"/>
    </row>
    <row r="4" spans="1:50" ht="12" customHeight="1" thickBot="1">
      <c r="A4" t="s">
        <v>14</v>
      </c>
      <c r="B4">
        <f t="shared" ref="B4:B67" si="0">B3+0.25</f>
        <v>1</v>
      </c>
      <c r="E4" s="2"/>
      <c r="H4" s="2"/>
      <c r="K4" s="2"/>
      <c r="N4" s="2"/>
      <c r="Q4" s="2" t="s">
        <v>15</v>
      </c>
      <c r="X4" s="1">
        <f>COUNTIF(E4:Q4,"x")</f>
        <v>1</v>
      </c>
      <c r="AA4" s="36">
        <v>0.25</v>
      </c>
      <c r="AF4" t="s">
        <v>15</v>
      </c>
      <c r="AH4" s="1">
        <f>COUNTIF(AB4:AF4,"x")</f>
        <v>1</v>
      </c>
      <c r="AL4" s="1" t="s">
        <v>64</v>
      </c>
      <c r="AM4" s="6" t="s">
        <v>63</v>
      </c>
      <c r="AN4" s="6" t="s">
        <v>73</v>
      </c>
      <c r="AO4" s="6" t="s">
        <v>9</v>
      </c>
      <c r="AP4" s="6" t="s">
        <v>67</v>
      </c>
      <c r="AQ4" s="7" t="s">
        <v>68</v>
      </c>
      <c r="AR4" s="23" t="s">
        <v>69</v>
      </c>
      <c r="AS4" s="24" t="s">
        <v>70</v>
      </c>
      <c r="AT4" s="7" t="s">
        <v>71</v>
      </c>
      <c r="AU4" s="32" t="s">
        <v>72</v>
      </c>
      <c r="AV4" s="24" t="s">
        <v>65</v>
      </c>
      <c r="AW4" s="6" t="s">
        <v>61</v>
      </c>
      <c r="AX4" s="6" t="s">
        <v>66</v>
      </c>
    </row>
    <row r="5" spans="1:50" ht="12" customHeight="1">
      <c r="B5">
        <f t="shared" si="0"/>
        <v>1.25</v>
      </c>
      <c r="E5" s="3"/>
      <c r="H5" s="3"/>
      <c r="K5" s="3"/>
      <c r="N5" s="3"/>
      <c r="Q5" s="3" t="s">
        <v>15</v>
      </c>
      <c r="X5" s="1">
        <f t="shared" ref="X5:X68" si="1">COUNTIF(E5:Q5,"x")</f>
        <v>1</v>
      </c>
      <c r="AA5" s="36">
        <v>0.25</v>
      </c>
      <c r="AF5" t="s">
        <v>15</v>
      </c>
      <c r="AH5" s="1">
        <f t="shared" ref="AH5:AH68" si="2">COUNTIF(AB5:AF5,"x")</f>
        <v>1</v>
      </c>
      <c r="AK5" s="5" t="s">
        <v>59</v>
      </c>
      <c r="AL5" s="7">
        <v>2</v>
      </c>
      <c r="AM5" s="8">
        <v>1.75</v>
      </c>
      <c r="AN5" s="8">
        <f>AM5*AL5</f>
        <v>3.5</v>
      </c>
      <c r="AO5" s="8">
        <v>10.5</v>
      </c>
      <c r="AP5" s="8">
        <f>AL5*AO5</f>
        <v>21</v>
      </c>
      <c r="AQ5" s="25">
        <f>17+AP5-1</f>
        <v>37</v>
      </c>
      <c r="AR5" s="8">
        <f>18+AP5</f>
        <v>39</v>
      </c>
      <c r="AS5" s="26">
        <f>19+AP5</f>
        <v>40</v>
      </c>
      <c r="AT5" s="25">
        <v>39</v>
      </c>
      <c r="AU5" s="12">
        <f>AT5-17</f>
        <v>22</v>
      </c>
      <c r="AV5" s="26">
        <f t="shared" ref="AV5:AV10" si="3">AU5/AL5</f>
        <v>11</v>
      </c>
      <c r="AW5" s="9">
        <f>AM5/AO5</f>
        <v>0.16666666666666666</v>
      </c>
      <c r="AX5" s="10">
        <f>AM5/AV5</f>
        <v>0.15909090909090909</v>
      </c>
    </row>
    <row r="6" spans="1:50" ht="12" customHeight="1">
      <c r="B6">
        <f t="shared" si="0"/>
        <v>1.5</v>
      </c>
      <c r="E6" s="3"/>
      <c r="H6" s="3"/>
      <c r="K6" s="3"/>
      <c r="N6" s="3"/>
      <c r="Q6" s="3" t="s">
        <v>15</v>
      </c>
      <c r="X6" s="1">
        <f t="shared" si="1"/>
        <v>1</v>
      </c>
      <c r="AA6" s="36">
        <v>0.25</v>
      </c>
      <c r="AF6" t="s">
        <v>15</v>
      </c>
      <c r="AH6" s="1">
        <f t="shared" si="2"/>
        <v>1</v>
      </c>
      <c r="AK6" s="5" t="s">
        <v>4</v>
      </c>
      <c r="AL6" s="11">
        <v>3</v>
      </c>
      <c r="AM6" s="12">
        <v>1.25</v>
      </c>
      <c r="AN6" s="12">
        <f>AM6*AL6</f>
        <v>3.75</v>
      </c>
      <c r="AO6" s="12">
        <v>7</v>
      </c>
      <c r="AP6" s="12">
        <f>AL6*AO6</f>
        <v>21</v>
      </c>
      <c r="AQ6" s="27">
        <f>17+AP6</f>
        <v>38</v>
      </c>
      <c r="AR6" s="12">
        <f>18+AP6</f>
        <v>39</v>
      </c>
      <c r="AS6" s="28">
        <f>19+AP6</f>
        <v>40</v>
      </c>
      <c r="AT6" s="27">
        <v>39</v>
      </c>
      <c r="AU6" s="12">
        <f>AT6-17</f>
        <v>22</v>
      </c>
      <c r="AV6" s="28">
        <f t="shared" si="3"/>
        <v>7.333333333333333</v>
      </c>
      <c r="AW6" s="13">
        <f>AM6/AO6</f>
        <v>0.17857142857142858</v>
      </c>
      <c r="AX6" s="14">
        <f>AM6/AV6</f>
        <v>0.17045454545454547</v>
      </c>
    </row>
    <row r="7" spans="1:50" ht="12" customHeight="1">
      <c r="B7">
        <f t="shared" si="0"/>
        <v>1.75</v>
      </c>
      <c r="E7" s="3"/>
      <c r="H7" s="3"/>
      <c r="K7" s="3"/>
      <c r="N7" s="3"/>
      <c r="Q7" s="3" t="s">
        <v>15</v>
      </c>
      <c r="X7" s="1">
        <f t="shared" si="1"/>
        <v>1</v>
      </c>
      <c r="AA7" s="36">
        <v>0.25</v>
      </c>
      <c r="AF7" t="s">
        <v>15</v>
      </c>
      <c r="AH7" s="1">
        <f t="shared" si="2"/>
        <v>1</v>
      </c>
      <c r="AK7" s="5" t="s">
        <v>5</v>
      </c>
      <c r="AL7" s="11">
        <v>5</v>
      </c>
      <c r="AM7" s="12">
        <v>1</v>
      </c>
      <c r="AN7" s="12">
        <f>AM7*AL7</f>
        <v>5</v>
      </c>
      <c r="AO7" s="12">
        <v>4.25</v>
      </c>
      <c r="AP7" s="12">
        <f>AL7*AO7</f>
        <v>21.25</v>
      </c>
      <c r="AQ7" s="27">
        <f>17+AP7</f>
        <v>38.25</v>
      </c>
      <c r="AR7" s="12">
        <f>18+AP7</f>
        <v>39.25</v>
      </c>
      <c r="AS7" s="28">
        <f>19+AP7</f>
        <v>40.25</v>
      </c>
      <c r="AT7" s="27">
        <v>38</v>
      </c>
      <c r="AU7" s="12">
        <f>AT7-17</f>
        <v>21</v>
      </c>
      <c r="AV7" s="28">
        <f t="shared" si="3"/>
        <v>4.2</v>
      </c>
      <c r="AW7" s="13">
        <f>AM7/AO7</f>
        <v>0.23529411764705882</v>
      </c>
      <c r="AX7" s="14">
        <f>AM7/AV7</f>
        <v>0.23809523809523808</v>
      </c>
    </row>
    <row r="8" spans="1:50" ht="12" customHeight="1">
      <c r="A8" t="s">
        <v>16</v>
      </c>
      <c r="B8">
        <f t="shared" si="0"/>
        <v>2</v>
      </c>
      <c r="E8" s="3"/>
      <c r="H8" s="3"/>
      <c r="K8" s="3" t="s">
        <v>15</v>
      </c>
      <c r="N8" s="3"/>
      <c r="Q8" s="3"/>
      <c r="X8" s="1">
        <f t="shared" si="1"/>
        <v>1</v>
      </c>
      <c r="AA8" s="36">
        <v>0.25</v>
      </c>
      <c r="AF8" t="s">
        <v>15</v>
      </c>
      <c r="AH8" s="1">
        <f t="shared" si="2"/>
        <v>1</v>
      </c>
      <c r="AK8" s="5" t="s">
        <v>60</v>
      </c>
      <c r="AL8" s="11">
        <v>3</v>
      </c>
      <c r="AM8" s="12">
        <v>1</v>
      </c>
      <c r="AN8" s="12">
        <f>AM8*AL8</f>
        <v>3</v>
      </c>
      <c r="AO8" s="12">
        <v>7</v>
      </c>
      <c r="AP8" s="12">
        <f>AL8*AO8</f>
        <v>21</v>
      </c>
      <c r="AQ8" s="27">
        <f>17+AP8</f>
        <v>38</v>
      </c>
      <c r="AR8" s="12">
        <f>18+AP8</f>
        <v>39</v>
      </c>
      <c r="AS8" s="28">
        <f>19+AP8</f>
        <v>40</v>
      </c>
      <c r="AT8" s="27">
        <v>37</v>
      </c>
      <c r="AU8" s="12">
        <f>AT8-17</f>
        <v>20</v>
      </c>
      <c r="AV8" s="28">
        <f t="shared" si="3"/>
        <v>6.666666666666667</v>
      </c>
      <c r="AW8" s="13">
        <f>AM8/AO8</f>
        <v>0.14285714285714285</v>
      </c>
      <c r="AX8" s="14">
        <f>AM8/AV8</f>
        <v>0.15</v>
      </c>
    </row>
    <row r="9" spans="1:50" ht="12" customHeight="1">
      <c r="B9">
        <f t="shared" si="0"/>
        <v>2.25</v>
      </c>
      <c r="E9" s="3"/>
      <c r="H9" s="3"/>
      <c r="K9" s="3" t="s">
        <v>15</v>
      </c>
      <c r="N9" s="3"/>
      <c r="Q9" s="3"/>
      <c r="X9" s="1">
        <f t="shared" si="1"/>
        <v>1</v>
      </c>
      <c r="AA9" s="36">
        <v>0.25</v>
      </c>
      <c r="AD9" t="s">
        <v>15</v>
      </c>
      <c r="AH9" s="1">
        <f t="shared" si="2"/>
        <v>1</v>
      </c>
      <c r="AK9" s="5" t="s">
        <v>7</v>
      </c>
      <c r="AL9" s="11">
        <v>4</v>
      </c>
      <c r="AM9" s="12">
        <v>1.25</v>
      </c>
      <c r="AN9" s="12">
        <f>AM9*AL9</f>
        <v>5</v>
      </c>
      <c r="AO9" s="12">
        <v>5.25</v>
      </c>
      <c r="AP9" s="12">
        <f>AL9*AO9</f>
        <v>21</v>
      </c>
      <c r="AQ9" s="27">
        <f>17+AP9</f>
        <v>38</v>
      </c>
      <c r="AR9" s="12">
        <f>18+AP9</f>
        <v>39</v>
      </c>
      <c r="AS9" s="28">
        <f>19+AP9</f>
        <v>40</v>
      </c>
      <c r="AT9" s="27">
        <v>37</v>
      </c>
      <c r="AU9" s="12">
        <f>AT9-17</f>
        <v>20</v>
      </c>
      <c r="AV9" s="28">
        <f t="shared" si="3"/>
        <v>5</v>
      </c>
      <c r="AW9" s="13">
        <f>AM9/AO9</f>
        <v>0.23809523809523808</v>
      </c>
      <c r="AX9" s="14">
        <f>AM9/AV9</f>
        <v>0.25</v>
      </c>
    </row>
    <row r="10" spans="1:50" ht="12" customHeight="1" thickBot="1">
      <c r="B10">
        <f t="shared" si="0"/>
        <v>2.5</v>
      </c>
      <c r="E10" s="3"/>
      <c r="H10" s="3"/>
      <c r="K10" s="3" t="s">
        <v>15</v>
      </c>
      <c r="N10" s="3"/>
      <c r="Q10" s="3"/>
      <c r="X10" s="1">
        <f t="shared" si="1"/>
        <v>1</v>
      </c>
      <c r="AA10" s="36">
        <v>0.25</v>
      </c>
      <c r="AD10" t="s">
        <v>15</v>
      </c>
      <c r="AH10" s="1">
        <f t="shared" si="2"/>
        <v>1</v>
      </c>
      <c r="AK10" s="5" t="s">
        <v>8</v>
      </c>
      <c r="AL10" s="15">
        <v>4</v>
      </c>
      <c r="AM10" s="16"/>
      <c r="AN10" s="16"/>
      <c r="AO10" s="16"/>
      <c r="AP10" s="16"/>
      <c r="AQ10" s="29"/>
      <c r="AR10" s="16"/>
      <c r="AS10" s="30"/>
      <c r="AT10" s="29">
        <v>37</v>
      </c>
      <c r="AU10" s="16">
        <f>AT10-18+1</f>
        <v>20</v>
      </c>
      <c r="AV10" s="31">
        <f t="shared" si="3"/>
        <v>5</v>
      </c>
      <c r="AW10" s="17"/>
      <c r="AX10" s="18"/>
    </row>
    <row r="11" spans="1:50" ht="12" customHeight="1">
      <c r="B11">
        <f t="shared" si="0"/>
        <v>2.75</v>
      </c>
      <c r="E11" s="3"/>
      <c r="H11" s="3"/>
      <c r="K11" s="3" t="s">
        <v>15</v>
      </c>
      <c r="N11" s="3"/>
      <c r="Q11" s="3"/>
      <c r="X11" s="1">
        <f t="shared" si="1"/>
        <v>1</v>
      </c>
      <c r="AA11" s="36">
        <v>0.25</v>
      </c>
      <c r="AD11" t="s">
        <v>15</v>
      </c>
      <c r="AH11" s="1">
        <f t="shared" si="2"/>
        <v>1</v>
      </c>
      <c r="AK11" s="5" t="s">
        <v>62</v>
      </c>
      <c r="AL11" s="19">
        <f>SUM(AL5:AL10)</f>
        <v>21</v>
      </c>
      <c r="AM11" s="19"/>
      <c r="AN11" s="19">
        <f>SUM(AN5:AN10)</f>
        <v>20.25</v>
      </c>
      <c r="AO11" s="19"/>
      <c r="AP11" s="19"/>
      <c r="AQ11" s="19"/>
      <c r="AR11" s="19"/>
      <c r="AS11" s="19"/>
      <c r="AT11" s="19"/>
      <c r="AU11" s="19"/>
      <c r="AV11" s="19"/>
      <c r="AW11" s="20">
        <f>SUM(AW5:AW10)</f>
        <v>0.96148459383753493</v>
      </c>
      <c r="AX11" s="20">
        <f>SUM(AX5:AX10)</f>
        <v>0.96764069264069275</v>
      </c>
    </row>
    <row r="12" spans="1:50" ht="12" customHeight="1">
      <c r="A12" t="s">
        <v>17</v>
      </c>
      <c r="B12">
        <f t="shared" si="0"/>
        <v>3</v>
      </c>
      <c r="E12" s="3"/>
      <c r="H12" s="3"/>
      <c r="K12" s="3" t="s">
        <v>15</v>
      </c>
      <c r="N12" s="3"/>
      <c r="Q12" s="3"/>
      <c r="X12" s="1">
        <f t="shared" si="1"/>
        <v>1</v>
      </c>
      <c r="AA12" s="36">
        <v>0.25</v>
      </c>
      <c r="AD12" t="s">
        <v>15</v>
      </c>
      <c r="AH12" s="1">
        <f t="shared" si="2"/>
        <v>1</v>
      </c>
    </row>
    <row r="13" spans="1:50" ht="12" customHeight="1">
      <c r="B13">
        <f t="shared" si="0"/>
        <v>3.25</v>
      </c>
      <c r="E13" s="3"/>
      <c r="H13" s="3" t="s">
        <v>15</v>
      </c>
      <c r="K13" s="3"/>
      <c r="N13" s="3"/>
      <c r="Q13" s="3"/>
      <c r="X13" s="1">
        <f t="shared" si="1"/>
        <v>1</v>
      </c>
      <c r="AA13" s="36">
        <v>0.25</v>
      </c>
      <c r="AC13" t="s">
        <v>15</v>
      </c>
      <c r="AH13" s="1">
        <f t="shared" si="2"/>
        <v>1</v>
      </c>
    </row>
    <row r="14" spans="1:50" ht="12" customHeight="1">
      <c r="B14">
        <f t="shared" si="0"/>
        <v>3.5</v>
      </c>
      <c r="E14" s="3"/>
      <c r="H14" s="3" t="s">
        <v>15</v>
      </c>
      <c r="K14" s="3"/>
      <c r="N14" s="3"/>
      <c r="Q14" s="3"/>
      <c r="X14" s="1">
        <f t="shared" si="1"/>
        <v>1</v>
      </c>
      <c r="AA14" s="36">
        <v>0.25</v>
      </c>
      <c r="AC14" t="s">
        <v>15</v>
      </c>
      <c r="AH14" s="1">
        <f t="shared" si="2"/>
        <v>1</v>
      </c>
    </row>
    <row r="15" spans="1:50" ht="12" customHeight="1">
      <c r="B15">
        <f t="shared" si="0"/>
        <v>3.75</v>
      </c>
      <c r="E15" s="3"/>
      <c r="H15" s="3" t="s">
        <v>15</v>
      </c>
      <c r="K15" s="3"/>
      <c r="N15" s="3"/>
      <c r="Q15" s="3"/>
      <c r="X15" s="1">
        <f t="shared" si="1"/>
        <v>1</v>
      </c>
      <c r="AA15" s="36">
        <v>0.25</v>
      </c>
      <c r="AC15" t="s">
        <v>15</v>
      </c>
      <c r="AH15" s="1">
        <f t="shared" si="2"/>
        <v>1</v>
      </c>
    </row>
    <row r="16" spans="1:50" ht="12" customHeight="1">
      <c r="A16" t="s">
        <v>18</v>
      </c>
      <c r="B16">
        <f t="shared" si="0"/>
        <v>4</v>
      </c>
      <c r="E16" s="3"/>
      <c r="H16" s="3" t="s">
        <v>15</v>
      </c>
      <c r="K16" s="3"/>
      <c r="N16" s="3"/>
      <c r="Q16" s="3"/>
      <c r="X16" s="1">
        <f t="shared" si="1"/>
        <v>1</v>
      </c>
      <c r="AA16" s="36">
        <v>0.25</v>
      </c>
      <c r="AC16" t="s">
        <v>15</v>
      </c>
      <c r="AH16" s="1">
        <f t="shared" si="2"/>
        <v>1</v>
      </c>
    </row>
    <row r="17" spans="1:34" ht="12" customHeight="1">
      <c r="B17">
        <f t="shared" si="0"/>
        <v>4.25</v>
      </c>
      <c r="E17" s="3"/>
      <c r="H17" s="3" t="s">
        <v>15</v>
      </c>
      <c r="K17" s="3"/>
      <c r="N17" s="3"/>
      <c r="Q17" s="3"/>
      <c r="X17" s="1">
        <f t="shared" si="1"/>
        <v>1</v>
      </c>
      <c r="AA17" s="36">
        <v>0.25</v>
      </c>
      <c r="AC17" t="s">
        <v>15</v>
      </c>
      <c r="AH17" s="1">
        <f t="shared" si="2"/>
        <v>1</v>
      </c>
    </row>
    <row r="18" spans="1:34" ht="12" customHeight="1">
      <c r="B18">
        <f t="shared" si="0"/>
        <v>4.5</v>
      </c>
      <c r="E18" s="3"/>
      <c r="H18" s="3"/>
      <c r="K18" s="3"/>
      <c r="N18" s="3"/>
      <c r="Q18" s="3"/>
      <c r="X18" s="1">
        <f t="shared" si="1"/>
        <v>0</v>
      </c>
      <c r="AA18" s="36">
        <v>0.25</v>
      </c>
      <c r="AB18" t="s">
        <v>15</v>
      </c>
      <c r="AH18" s="1">
        <f t="shared" si="2"/>
        <v>1</v>
      </c>
    </row>
    <row r="19" spans="1:34" ht="12" customHeight="1">
      <c r="B19">
        <f t="shared" si="0"/>
        <v>4.75</v>
      </c>
      <c r="E19" s="3"/>
      <c r="H19" s="3"/>
      <c r="K19" s="3"/>
      <c r="N19" s="3"/>
      <c r="Q19" s="3"/>
      <c r="X19" s="1">
        <f t="shared" si="1"/>
        <v>0</v>
      </c>
      <c r="AA19" s="36">
        <v>0.25</v>
      </c>
      <c r="AB19" t="s">
        <v>15</v>
      </c>
      <c r="AH19" s="1">
        <f t="shared" si="2"/>
        <v>1</v>
      </c>
    </row>
    <row r="20" spans="1:34" ht="12" customHeight="1">
      <c r="A20" t="s">
        <v>19</v>
      </c>
      <c r="B20">
        <f t="shared" si="0"/>
        <v>5</v>
      </c>
      <c r="E20" s="3"/>
      <c r="H20" s="3"/>
      <c r="K20" s="3"/>
      <c r="N20" s="3"/>
      <c r="Q20" s="3"/>
      <c r="X20" s="1">
        <f t="shared" si="1"/>
        <v>0</v>
      </c>
      <c r="AA20" s="36">
        <v>0.25</v>
      </c>
      <c r="AB20" t="s">
        <v>15</v>
      </c>
      <c r="AH20" s="1">
        <f t="shared" si="2"/>
        <v>1</v>
      </c>
    </row>
    <row r="21" spans="1:34" ht="12" customHeight="1">
      <c r="B21">
        <f t="shared" si="0"/>
        <v>5.25</v>
      </c>
      <c r="E21" s="3"/>
      <c r="H21" s="3"/>
      <c r="K21" s="3"/>
      <c r="N21" s="3"/>
      <c r="Q21" s="3"/>
      <c r="X21" s="1">
        <f t="shared" si="1"/>
        <v>0</v>
      </c>
      <c r="AA21" s="36">
        <v>0.25</v>
      </c>
      <c r="AB21" t="s">
        <v>15</v>
      </c>
      <c r="AH21" s="1">
        <f t="shared" si="2"/>
        <v>1</v>
      </c>
    </row>
    <row r="22" spans="1:34" ht="12" customHeight="1">
      <c r="B22">
        <f t="shared" si="0"/>
        <v>5.5</v>
      </c>
      <c r="E22" s="3"/>
      <c r="H22" s="3"/>
      <c r="K22" s="3"/>
      <c r="N22" s="3"/>
      <c r="Q22" s="3"/>
      <c r="X22" s="1">
        <f t="shared" si="1"/>
        <v>0</v>
      </c>
      <c r="AA22" s="36">
        <v>0.25</v>
      </c>
      <c r="AB22" t="s">
        <v>15</v>
      </c>
      <c r="AH22" s="1">
        <f t="shared" si="2"/>
        <v>1</v>
      </c>
    </row>
    <row r="23" spans="1:34" ht="12" customHeight="1">
      <c r="B23">
        <f t="shared" si="0"/>
        <v>5.75</v>
      </c>
      <c r="E23" s="3"/>
      <c r="H23" s="3"/>
      <c r="K23" s="3"/>
      <c r="N23" s="3"/>
      <c r="Q23" s="3"/>
      <c r="X23" s="1">
        <f t="shared" si="1"/>
        <v>0</v>
      </c>
      <c r="AA23" s="36">
        <v>0.25</v>
      </c>
      <c r="AB23" t="s">
        <v>15</v>
      </c>
      <c r="AH23" s="1">
        <f t="shared" si="2"/>
        <v>1</v>
      </c>
    </row>
    <row r="24" spans="1:34" ht="12" customHeight="1" thickBot="1">
      <c r="A24" t="s">
        <v>20</v>
      </c>
      <c r="B24">
        <f t="shared" si="0"/>
        <v>6</v>
      </c>
      <c r="E24" s="3"/>
      <c r="H24" s="3"/>
      <c r="K24" s="4"/>
      <c r="N24" s="3"/>
      <c r="Q24" s="4"/>
      <c r="X24" s="1">
        <f t="shared" si="1"/>
        <v>0</v>
      </c>
      <c r="AA24" s="36">
        <v>0.25</v>
      </c>
      <c r="AB24" t="s">
        <v>15</v>
      </c>
      <c r="AH24" s="1">
        <f t="shared" si="2"/>
        <v>1</v>
      </c>
    </row>
    <row r="25" spans="1:34" ht="12" customHeight="1">
      <c r="B25">
        <f t="shared" si="0"/>
        <v>6.25</v>
      </c>
      <c r="E25" s="3"/>
      <c r="H25" s="3"/>
      <c r="K25" s="1" t="str">
        <f>IF(COUNTA(K4),K4,"")</f>
        <v/>
      </c>
      <c r="N25" s="3"/>
      <c r="Q25" s="1" t="str">
        <f>IF(COUNTA(Q4),Q4,"")</f>
        <v>x</v>
      </c>
      <c r="X25" s="1">
        <f t="shared" si="1"/>
        <v>1</v>
      </c>
      <c r="AA25" s="36">
        <v>0.25</v>
      </c>
      <c r="AF25" t="s">
        <v>15</v>
      </c>
      <c r="AH25" s="1">
        <f t="shared" si="2"/>
        <v>1</v>
      </c>
    </row>
    <row r="26" spans="1:34" ht="12" customHeight="1">
      <c r="B26">
        <f t="shared" si="0"/>
        <v>6.5</v>
      </c>
      <c r="E26" s="3"/>
      <c r="H26" s="3"/>
      <c r="K26" s="1" t="str">
        <f t="shared" ref="K26:K89" si="4">IF(COUNTA(K5),K5,"")</f>
        <v/>
      </c>
      <c r="N26" s="3"/>
      <c r="Q26" s="1" t="str">
        <f t="shared" ref="Q26:Q89" si="5">IF(COUNTA(Q5),Q5,"")</f>
        <v>x</v>
      </c>
      <c r="X26" s="1">
        <f t="shared" si="1"/>
        <v>1</v>
      </c>
      <c r="AA26" s="36">
        <v>0.25</v>
      </c>
      <c r="AF26" t="s">
        <v>15</v>
      </c>
      <c r="AH26" s="1">
        <f t="shared" si="2"/>
        <v>1</v>
      </c>
    </row>
    <row r="27" spans="1:34" ht="12" customHeight="1">
      <c r="B27">
        <f t="shared" si="0"/>
        <v>6.75</v>
      </c>
      <c r="E27" s="3"/>
      <c r="H27" s="3"/>
      <c r="K27" s="1" t="str">
        <f t="shared" si="4"/>
        <v/>
      </c>
      <c r="N27" s="3"/>
      <c r="Q27" s="1" t="str">
        <f t="shared" si="5"/>
        <v>x</v>
      </c>
      <c r="X27" s="1">
        <f t="shared" si="1"/>
        <v>1</v>
      </c>
      <c r="AA27" s="36">
        <v>0.25</v>
      </c>
      <c r="AF27" t="s">
        <v>15</v>
      </c>
      <c r="AH27" s="1">
        <f t="shared" si="2"/>
        <v>1</v>
      </c>
    </row>
    <row r="28" spans="1:34" ht="12" customHeight="1">
      <c r="A28" t="s">
        <v>21</v>
      </c>
      <c r="B28">
        <f t="shared" si="0"/>
        <v>7</v>
      </c>
      <c r="E28" s="3"/>
      <c r="H28" s="3"/>
      <c r="K28" s="1" t="str">
        <f t="shared" si="4"/>
        <v/>
      </c>
      <c r="N28" s="3"/>
      <c r="Q28" s="1" t="str">
        <f t="shared" si="5"/>
        <v>x</v>
      </c>
      <c r="X28" s="1">
        <f t="shared" si="1"/>
        <v>1</v>
      </c>
      <c r="AA28" s="36">
        <v>0.25</v>
      </c>
      <c r="AF28" t="s">
        <v>15</v>
      </c>
      <c r="AH28" s="1">
        <f t="shared" si="2"/>
        <v>1</v>
      </c>
    </row>
    <row r="29" spans="1:34" ht="12" customHeight="1">
      <c r="B29">
        <f t="shared" si="0"/>
        <v>7.25</v>
      </c>
      <c r="E29" s="3"/>
      <c r="H29" s="3"/>
      <c r="K29" s="1" t="str">
        <f t="shared" si="4"/>
        <v>x</v>
      </c>
      <c r="N29" s="3"/>
      <c r="Q29" s="1" t="str">
        <f t="shared" si="5"/>
        <v/>
      </c>
      <c r="X29" s="1">
        <f t="shared" si="1"/>
        <v>1</v>
      </c>
      <c r="AA29" s="36">
        <v>0.25</v>
      </c>
      <c r="AF29" t="s">
        <v>15</v>
      </c>
      <c r="AH29" s="1">
        <f t="shared" si="2"/>
        <v>1</v>
      </c>
    </row>
    <row r="30" spans="1:34" ht="12" customHeight="1">
      <c r="B30">
        <f t="shared" si="0"/>
        <v>7.5</v>
      </c>
      <c r="E30" s="3"/>
      <c r="H30" s="3"/>
      <c r="K30" s="1" t="str">
        <f t="shared" si="4"/>
        <v>x</v>
      </c>
      <c r="N30" s="3"/>
      <c r="Q30" s="1" t="str">
        <f t="shared" si="5"/>
        <v/>
      </c>
      <c r="X30" s="1">
        <f t="shared" si="1"/>
        <v>1</v>
      </c>
      <c r="AA30" s="36">
        <v>0.25</v>
      </c>
      <c r="AD30" t="s">
        <v>15</v>
      </c>
      <c r="AH30" s="1">
        <f t="shared" si="2"/>
        <v>1</v>
      </c>
    </row>
    <row r="31" spans="1:34" ht="12" customHeight="1" thickBot="1">
      <c r="B31">
        <f t="shared" si="0"/>
        <v>7.75</v>
      </c>
      <c r="E31" s="3"/>
      <c r="H31" s="4"/>
      <c r="K31" s="1" t="str">
        <f t="shared" si="4"/>
        <v>x</v>
      </c>
      <c r="N31" s="4"/>
      <c r="Q31" s="1" t="str">
        <f t="shared" si="5"/>
        <v/>
      </c>
      <c r="X31" s="1">
        <f t="shared" si="1"/>
        <v>1</v>
      </c>
      <c r="AA31" s="36">
        <v>0.25</v>
      </c>
      <c r="AD31" t="s">
        <v>15</v>
      </c>
      <c r="AH31" s="1">
        <f t="shared" si="2"/>
        <v>1</v>
      </c>
    </row>
    <row r="32" spans="1:34" ht="12" customHeight="1">
      <c r="A32" t="s">
        <v>22</v>
      </c>
      <c r="B32">
        <f t="shared" si="0"/>
        <v>8</v>
      </c>
      <c r="E32" s="3"/>
      <c r="H32" s="44" t="str">
        <f>IF(COUNTA(H4),H4,"")</f>
        <v/>
      </c>
      <c r="K32" s="1" t="str">
        <f t="shared" si="4"/>
        <v>x</v>
      </c>
      <c r="N32" s="1" t="str">
        <f t="shared" ref="N32:N95" si="6">IF(COUNTA(N4),N4,"")</f>
        <v/>
      </c>
      <c r="Q32" s="1" t="str">
        <f t="shared" si="5"/>
        <v/>
      </c>
      <c r="X32" s="1">
        <f t="shared" si="1"/>
        <v>1</v>
      </c>
      <c r="AA32" s="36">
        <v>0.25</v>
      </c>
      <c r="AD32" t="s">
        <v>15</v>
      </c>
      <c r="AH32" s="1">
        <f>COUNTIF(AB32:AF32,"x")</f>
        <v>1</v>
      </c>
    </row>
    <row r="33" spans="1:34" ht="12" customHeight="1">
      <c r="B33">
        <f t="shared" si="0"/>
        <v>8.25</v>
      </c>
      <c r="E33" s="3" t="s">
        <v>15</v>
      </c>
      <c r="H33" s="44" t="str">
        <f t="shared" ref="H33:H96" si="7">IF(COUNTA(H5),H5,"")</f>
        <v/>
      </c>
      <c r="K33" s="1" t="str">
        <f t="shared" si="4"/>
        <v>x</v>
      </c>
      <c r="N33" s="1" t="str">
        <f t="shared" si="6"/>
        <v/>
      </c>
      <c r="Q33" s="1" t="str">
        <f t="shared" si="5"/>
        <v/>
      </c>
      <c r="X33" s="1">
        <f t="shared" si="1"/>
        <v>2</v>
      </c>
      <c r="AA33" s="36">
        <v>0.25</v>
      </c>
      <c r="AD33" t="s">
        <v>15</v>
      </c>
      <c r="AH33" s="1">
        <f t="shared" si="2"/>
        <v>1</v>
      </c>
    </row>
    <row r="34" spans="1:34" ht="12" customHeight="1">
      <c r="B34">
        <f t="shared" si="0"/>
        <v>8.5</v>
      </c>
      <c r="E34" s="3" t="s">
        <v>15</v>
      </c>
      <c r="H34" s="44" t="str">
        <f t="shared" si="7"/>
        <v/>
      </c>
      <c r="K34" s="1" t="str">
        <f t="shared" si="4"/>
        <v/>
      </c>
      <c r="N34" s="1" t="str">
        <f t="shared" si="6"/>
        <v/>
      </c>
      <c r="Q34" s="1" t="str">
        <f t="shared" si="5"/>
        <v/>
      </c>
      <c r="X34" s="1">
        <f t="shared" si="1"/>
        <v>1</v>
      </c>
      <c r="AA34" s="36">
        <v>0.25</v>
      </c>
      <c r="AH34" s="1">
        <f t="shared" si="2"/>
        <v>0</v>
      </c>
    </row>
    <row r="35" spans="1:34" ht="12" customHeight="1">
      <c r="B35">
        <f t="shared" si="0"/>
        <v>8.75</v>
      </c>
      <c r="E35" s="3" t="s">
        <v>15</v>
      </c>
      <c r="H35" s="44" t="str">
        <f t="shared" si="7"/>
        <v/>
      </c>
      <c r="K35" s="1" t="str">
        <f t="shared" si="4"/>
        <v/>
      </c>
      <c r="N35" s="1" t="str">
        <f t="shared" si="6"/>
        <v/>
      </c>
      <c r="Q35" s="1" t="str">
        <f t="shared" si="5"/>
        <v/>
      </c>
      <c r="X35" s="1">
        <f t="shared" si="1"/>
        <v>1</v>
      </c>
      <c r="AA35" s="36">
        <v>0.25</v>
      </c>
      <c r="AH35" s="1">
        <f t="shared" si="2"/>
        <v>0</v>
      </c>
    </row>
    <row r="36" spans="1:34" ht="12" customHeight="1">
      <c r="A36" t="s">
        <v>23</v>
      </c>
      <c r="B36">
        <f t="shared" si="0"/>
        <v>9</v>
      </c>
      <c r="E36" s="3" t="s">
        <v>15</v>
      </c>
      <c r="H36" s="44" t="str">
        <f t="shared" si="7"/>
        <v/>
      </c>
      <c r="K36" s="1" t="str">
        <f t="shared" si="4"/>
        <v/>
      </c>
      <c r="N36" s="1" t="str">
        <f t="shared" si="6"/>
        <v/>
      </c>
      <c r="Q36" s="1" t="str">
        <f t="shared" si="5"/>
        <v/>
      </c>
      <c r="X36" s="1">
        <f t="shared" si="1"/>
        <v>1</v>
      </c>
      <c r="AA36" s="36">
        <v>0.25</v>
      </c>
      <c r="AH36" s="1">
        <f t="shared" si="2"/>
        <v>0</v>
      </c>
    </row>
    <row r="37" spans="1:34" ht="12" customHeight="1">
      <c r="B37">
        <f t="shared" si="0"/>
        <v>9.25</v>
      </c>
      <c r="E37" s="3" t="s">
        <v>15</v>
      </c>
      <c r="H37" s="44" t="str">
        <f t="shared" si="7"/>
        <v/>
      </c>
      <c r="K37" s="1" t="str">
        <f t="shared" si="4"/>
        <v/>
      </c>
      <c r="N37" s="1" t="str">
        <f t="shared" si="6"/>
        <v/>
      </c>
      <c r="Q37" s="1" t="str">
        <f t="shared" si="5"/>
        <v/>
      </c>
      <c r="X37" s="1">
        <f t="shared" si="1"/>
        <v>1</v>
      </c>
      <c r="AA37" s="36">
        <v>0.25</v>
      </c>
      <c r="AH37" s="1">
        <f t="shared" si="2"/>
        <v>0</v>
      </c>
    </row>
    <row r="38" spans="1:34" ht="12" customHeight="1">
      <c r="B38">
        <f t="shared" si="0"/>
        <v>9.5</v>
      </c>
      <c r="E38" s="3" t="s">
        <v>15</v>
      </c>
      <c r="H38" s="44" t="str">
        <f t="shared" si="7"/>
        <v/>
      </c>
      <c r="K38" s="1" t="str">
        <f t="shared" si="4"/>
        <v/>
      </c>
      <c r="N38" s="1" t="str">
        <f t="shared" si="6"/>
        <v/>
      </c>
      <c r="Q38" s="1" t="str">
        <f t="shared" si="5"/>
        <v/>
      </c>
      <c r="X38" s="1">
        <f t="shared" si="1"/>
        <v>1</v>
      </c>
      <c r="AA38" s="36">
        <v>0.25</v>
      </c>
      <c r="AC38" t="s">
        <v>15</v>
      </c>
      <c r="AH38" s="1">
        <f t="shared" si="2"/>
        <v>1</v>
      </c>
    </row>
    <row r="39" spans="1:34" ht="12" customHeight="1">
      <c r="B39">
        <f t="shared" si="0"/>
        <v>9.75</v>
      </c>
      <c r="E39" s="3"/>
      <c r="H39" s="44" t="str">
        <f t="shared" si="7"/>
        <v/>
      </c>
      <c r="K39" s="1" t="str">
        <f t="shared" si="4"/>
        <v/>
      </c>
      <c r="N39" s="1" t="str">
        <f t="shared" si="6"/>
        <v/>
      </c>
      <c r="Q39" s="1" t="str">
        <f t="shared" si="5"/>
        <v/>
      </c>
      <c r="X39" s="1">
        <f t="shared" si="1"/>
        <v>0</v>
      </c>
      <c r="AA39" s="36">
        <v>0.25</v>
      </c>
      <c r="AC39" t="s">
        <v>15</v>
      </c>
      <c r="AH39" s="1">
        <f t="shared" si="2"/>
        <v>1</v>
      </c>
    </row>
    <row r="40" spans="1:34" ht="12" customHeight="1">
      <c r="A40" t="s">
        <v>24</v>
      </c>
      <c r="B40">
        <f t="shared" si="0"/>
        <v>10</v>
      </c>
      <c r="E40" s="3"/>
      <c r="H40" s="44" t="str">
        <f t="shared" si="7"/>
        <v/>
      </c>
      <c r="K40" s="1" t="str">
        <f t="shared" si="4"/>
        <v/>
      </c>
      <c r="N40" s="1" t="str">
        <f t="shared" si="6"/>
        <v/>
      </c>
      <c r="Q40" s="1" t="str">
        <f t="shared" si="5"/>
        <v/>
      </c>
      <c r="X40" s="1">
        <f t="shared" si="1"/>
        <v>0</v>
      </c>
      <c r="AA40" s="36">
        <v>0.25</v>
      </c>
      <c r="AC40" t="s">
        <v>15</v>
      </c>
      <c r="AH40" s="1">
        <f t="shared" si="2"/>
        <v>1</v>
      </c>
    </row>
    <row r="41" spans="1:34" ht="12" customHeight="1">
      <c r="B41">
        <f t="shared" si="0"/>
        <v>10.25</v>
      </c>
      <c r="E41" s="3"/>
      <c r="H41" s="44" t="str">
        <f t="shared" si="7"/>
        <v>x</v>
      </c>
      <c r="K41" s="1" t="str">
        <f t="shared" si="4"/>
        <v/>
      </c>
      <c r="N41" s="1" t="str">
        <f t="shared" si="6"/>
        <v/>
      </c>
      <c r="Q41" s="1" t="str">
        <f t="shared" si="5"/>
        <v/>
      </c>
      <c r="X41" s="1">
        <f t="shared" si="1"/>
        <v>1</v>
      </c>
      <c r="AA41" s="36">
        <v>0.25</v>
      </c>
      <c r="AC41" t="s">
        <v>15</v>
      </c>
      <c r="AH41" s="1">
        <f t="shared" si="2"/>
        <v>1</v>
      </c>
    </row>
    <row r="42" spans="1:34" ht="12" customHeight="1">
      <c r="B42">
        <f t="shared" si="0"/>
        <v>10.5</v>
      </c>
      <c r="E42" s="3"/>
      <c r="H42" s="44" t="str">
        <f t="shared" si="7"/>
        <v>x</v>
      </c>
      <c r="K42" s="1" t="str">
        <f t="shared" si="4"/>
        <v/>
      </c>
      <c r="N42" s="1" t="str">
        <f t="shared" si="6"/>
        <v/>
      </c>
      <c r="Q42" s="1" t="str">
        <f t="shared" si="5"/>
        <v/>
      </c>
      <c r="X42" s="1">
        <f t="shared" si="1"/>
        <v>1</v>
      </c>
      <c r="AA42" s="36">
        <v>0.25</v>
      </c>
      <c r="AC42" t="s">
        <v>15</v>
      </c>
      <c r="AH42" s="1">
        <f t="shared" si="2"/>
        <v>1</v>
      </c>
    </row>
    <row r="43" spans="1:34" ht="12" customHeight="1">
      <c r="B43">
        <f t="shared" si="0"/>
        <v>10.75</v>
      </c>
      <c r="E43" s="3"/>
      <c r="H43" s="44" t="str">
        <f t="shared" si="7"/>
        <v>x</v>
      </c>
      <c r="K43" s="1" t="str">
        <f t="shared" si="4"/>
        <v/>
      </c>
      <c r="N43" s="1" t="str">
        <f t="shared" si="6"/>
        <v/>
      </c>
      <c r="Q43" s="1" t="str">
        <f t="shared" si="5"/>
        <v/>
      </c>
      <c r="X43" s="1">
        <f t="shared" si="1"/>
        <v>1</v>
      </c>
      <c r="AA43" s="36">
        <v>0.25</v>
      </c>
      <c r="AH43" s="1">
        <f t="shared" si="2"/>
        <v>0</v>
      </c>
    </row>
    <row r="44" spans="1:34" ht="12" customHeight="1">
      <c r="A44" t="s">
        <v>25</v>
      </c>
      <c r="B44">
        <f t="shared" si="0"/>
        <v>11</v>
      </c>
      <c r="E44" s="3"/>
      <c r="H44" s="44" t="str">
        <f t="shared" si="7"/>
        <v>x</v>
      </c>
      <c r="K44" s="1" t="str">
        <f t="shared" si="4"/>
        <v/>
      </c>
      <c r="N44" s="1" t="str">
        <f t="shared" si="6"/>
        <v/>
      </c>
      <c r="Q44" s="1" t="str">
        <f t="shared" si="5"/>
        <v/>
      </c>
      <c r="X44" s="1">
        <f t="shared" si="1"/>
        <v>1</v>
      </c>
      <c r="AA44" s="36">
        <v>0.25</v>
      </c>
      <c r="AH44" s="1">
        <f t="shared" si="2"/>
        <v>0</v>
      </c>
    </row>
    <row r="45" spans="1:34" ht="12" customHeight="1" thickBot="1">
      <c r="B45">
        <f t="shared" si="0"/>
        <v>11.25</v>
      </c>
      <c r="E45" s="4"/>
      <c r="H45" s="44" t="str">
        <f t="shared" si="7"/>
        <v>x</v>
      </c>
      <c r="K45" s="1" t="str">
        <f t="shared" si="4"/>
        <v/>
      </c>
      <c r="N45" s="1" t="str">
        <f t="shared" si="6"/>
        <v/>
      </c>
      <c r="Q45" s="1" t="str">
        <f t="shared" si="5"/>
        <v/>
      </c>
      <c r="X45" s="1">
        <f t="shared" si="1"/>
        <v>1</v>
      </c>
      <c r="AA45" s="36">
        <v>0.25</v>
      </c>
      <c r="AH45" s="1">
        <f t="shared" si="2"/>
        <v>0</v>
      </c>
    </row>
    <row r="46" spans="1:34" ht="12" customHeight="1">
      <c r="B46">
        <f t="shared" si="0"/>
        <v>11.5</v>
      </c>
      <c r="E46" s="44" t="str">
        <f>IF(COUNTA(E4),E4,"")</f>
        <v/>
      </c>
      <c r="H46" s="44" t="str">
        <f t="shared" si="7"/>
        <v/>
      </c>
      <c r="K46" s="1" t="str">
        <f t="shared" si="4"/>
        <v/>
      </c>
      <c r="N46" s="1" t="str">
        <f t="shared" si="6"/>
        <v/>
      </c>
      <c r="Q46" s="1" t="str">
        <f t="shared" si="5"/>
        <v>x</v>
      </c>
      <c r="X46" s="1">
        <f t="shared" si="1"/>
        <v>1</v>
      </c>
      <c r="AA46" s="36">
        <v>0.25</v>
      </c>
      <c r="AH46" s="1">
        <f t="shared" si="2"/>
        <v>0</v>
      </c>
    </row>
    <row r="47" spans="1:34" ht="12" customHeight="1">
      <c r="B47">
        <f t="shared" si="0"/>
        <v>11.75</v>
      </c>
      <c r="E47" s="44" t="str">
        <f t="shared" ref="E47:E110" si="8">IF(COUNTA(E5),E5,"")</f>
        <v/>
      </c>
      <c r="H47" s="44" t="str">
        <f t="shared" si="7"/>
        <v/>
      </c>
      <c r="K47" s="1" t="str">
        <f t="shared" si="4"/>
        <v/>
      </c>
      <c r="N47" s="1" t="str">
        <f t="shared" si="6"/>
        <v/>
      </c>
      <c r="Q47" s="1" t="str">
        <f t="shared" si="5"/>
        <v>x</v>
      </c>
      <c r="X47" s="1">
        <f t="shared" si="1"/>
        <v>1</v>
      </c>
      <c r="AA47" s="36">
        <v>0.25</v>
      </c>
      <c r="AH47" s="1">
        <f t="shared" si="2"/>
        <v>0</v>
      </c>
    </row>
    <row r="48" spans="1:34" ht="12" customHeight="1">
      <c r="A48" t="s">
        <v>26</v>
      </c>
      <c r="B48">
        <f t="shared" si="0"/>
        <v>12</v>
      </c>
      <c r="E48" s="44" t="str">
        <f t="shared" si="8"/>
        <v/>
      </c>
      <c r="H48" s="44" t="str">
        <f t="shared" si="7"/>
        <v/>
      </c>
      <c r="K48" s="1" t="str">
        <f t="shared" si="4"/>
        <v/>
      </c>
      <c r="N48" s="1" t="str">
        <f t="shared" si="6"/>
        <v/>
      </c>
      <c r="Q48" s="1" t="str">
        <f t="shared" si="5"/>
        <v>x</v>
      </c>
      <c r="X48" s="1">
        <f t="shared" si="1"/>
        <v>1</v>
      </c>
      <c r="AA48" s="36">
        <v>0.25</v>
      </c>
      <c r="AH48" s="1">
        <f t="shared" si="2"/>
        <v>0</v>
      </c>
    </row>
    <row r="49" spans="1:34" ht="12" customHeight="1">
      <c r="B49">
        <f t="shared" si="0"/>
        <v>12.25</v>
      </c>
      <c r="E49" s="44" t="str">
        <f t="shared" si="8"/>
        <v/>
      </c>
      <c r="H49" s="44" t="str">
        <f t="shared" si="7"/>
        <v/>
      </c>
      <c r="K49" s="1" t="str">
        <f t="shared" si="4"/>
        <v/>
      </c>
      <c r="N49" s="1" t="str">
        <f t="shared" si="6"/>
        <v/>
      </c>
      <c r="Q49" s="1" t="str">
        <f t="shared" si="5"/>
        <v>x</v>
      </c>
      <c r="X49" s="1">
        <f t="shared" si="1"/>
        <v>1</v>
      </c>
      <c r="AA49" s="36">
        <v>0.25</v>
      </c>
      <c r="AH49" s="1">
        <f t="shared" si="2"/>
        <v>0</v>
      </c>
    </row>
    <row r="50" spans="1:34" ht="12" customHeight="1">
      <c r="B50">
        <f t="shared" si="0"/>
        <v>12.5</v>
      </c>
      <c r="E50" s="44" t="str">
        <f t="shared" si="8"/>
        <v/>
      </c>
      <c r="H50" s="44" t="str">
        <f t="shared" si="7"/>
        <v/>
      </c>
      <c r="K50" s="1" t="str">
        <f t="shared" si="4"/>
        <v>x</v>
      </c>
      <c r="N50" s="1" t="str">
        <f t="shared" si="6"/>
        <v/>
      </c>
      <c r="Q50" s="1" t="str">
        <f t="shared" si="5"/>
        <v/>
      </c>
      <c r="X50" s="1">
        <f t="shared" si="1"/>
        <v>1</v>
      </c>
      <c r="AA50" s="36">
        <v>0.25</v>
      </c>
      <c r="AF50" t="s">
        <v>15</v>
      </c>
      <c r="AH50" s="1">
        <f t="shared" si="2"/>
        <v>1</v>
      </c>
    </row>
    <row r="51" spans="1:34" ht="12" customHeight="1">
      <c r="B51">
        <f t="shared" si="0"/>
        <v>12.75</v>
      </c>
      <c r="E51" s="44" t="str">
        <f t="shared" si="8"/>
        <v/>
      </c>
      <c r="H51" s="44" t="str">
        <f t="shared" si="7"/>
        <v/>
      </c>
      <c r="K51" s="1" t="str">
        <f t="shared" si="4"/>
        <v>x</v>
      </c>
      <c r="N51" s="1" t="str">
        <f t="shared" si="6"/>
        <v/>
      </c>
      <c r="Q51" s="1" t="str">
        <f t="shared" si="5"/>
        <v/>
      </c>
      <c r="X51" s="1">
        <f t="shared" si="1"/>
        <v>1</v>
      </c>
      <c r="AA51" s="36">
        <v>0.25</v>
      </c>
      <c r="AF51" t="s">
        <v>15</v>
      </c>
      <c r="AH51" s="1">
        <f t="shared" si="2"/>
        <v>1</v>
      </c>
    </row>
    <row r="52" spans="1:34" ht="12" customHeight="1">
      <c r="A52" t="s">
        <v>27</v>
      </c>
      <c r="B52">
        <f t="shared" si="0"/>
        <v>13</v>
      </c>
      <c r="E52" s="44" t="str">
        <f t="shared" si="8"/>
        <v/>
      </c>
      <c r="H52" s="44" t="str">
        <f t="shared" si="7"/>
        <v/>
      </c>
      <c r="K52" s="1" t="str">
        <f t="shared" si="4"/>
        <v>x</v>
      </c>
      <c r="N52" s="1" t="str">
        <f t="shared" si="6"/>
        <v/>
      </c>
      <c r="Q52" s="1" t="str">
        <f t="shared" si="5"/>
        <v/>
      </c>
      <c r="X52" s="1">
        <f t="shared" si="1"/>
        <v>1</v>
      </c>
      <c r="AA52" s="36">
        <v>0.25</v>
      </c>
      <c r="AF52" t="s">
        <v>15</v>
      </c>
      <c r="AH52" s="1">
        <f t="shared" si="2"/>
        <v>1</v>
      </c>
    </row>
    <row r="53" spans="1:34" ht="12" customHeight="1">
      <c r="B53">
        <f t="shared" si="0"/>
        <v>13.25</v>
      </c>
      <c r="E53" s="44" t="str">
        <f t="shared" si="8"/>
        <v/>
      </c>
      <c r="H53" s="44" t="str">
        <f t="shared" si="7"/>
        <v/>
      </c>
      <c r="K53" s="1" t="str">
        <f t="shared" si="4"/>
        <v>x</v>
      </c>
      <c r="N53" s="1" t="str">
        <f t="shared" si="6"/>
        <v/>
      </c>
      <c r="Q53" s="1" t="str">
        <f t="shared" si="5"/>
        <v/>
      </c>
      <c r="X53" s="1">
        <f t="shared" si="1"/>
        <v>1</v>
      </c>
      <c r="AA53" s="36">
        <v>0.25</v>
      </c>
      <c r="AF53" t="s">
        <v>15</v>
      </c>
      <c r="AH53" s="1">
        <f t="shared" si="2"/>
        <v>1</v>
      </c>
    </row>
    <row r="54" spans="1:34" ht="12" customHeight="1">
      <c r="B54">
        <f t="shared" si="0"/>
        <v>13.5</v>
      </c>
      <c r="E54" s="44" t="str">
        <f t="shared" si="8"/>
        <v/>
      </c>
      <c r="H54" s="44" t="str">
        <f t="shared" si="7"/>
        <v/>
      </c>
      <c r="K54" s="1" t="str">
        <f t="shared" si="4"/>
        <v>x</v>
      </c>
      <c r="N54" s="1" t="str">
        <f t="shared" si="6"/>
        <v/>
      </c>
      <c r="Q54" s="1" t="str">
        <f t="shared" si="5"/>
        <v/>
      </c>
      <c r="X54" s="1">
        <f t="shared" si="1"/>
        <v>1</v>
      </c>
      <c r="AA54" s="36">
        <v>0.25</v>
      </c>
      <c r="AF54" t="s">
        <v>15</v>
      </c>
      <c r="AH54" s="1">
        <f t="shared" si="2"/>
        <v>1</v>
      </c>
    </row>
    <row r="55" spans="1:34" ht="12" customHeight="1">
      <c r="B55">
        <f t="shared" si="0"/>
        <v>13.75</v>
      </c>
      <c r="E55" s="44" t="str">
        <f t="shared" si="8"/>
        <v/>
      </c>
      <c r="H55" s="44" t="str">
        <f t="shared" si="7"/>
        <v/>
      </c>
      <c r="K55" s="1" t="str">
        <f t="shared" si="4"/>
        <v/>
      </c>
      <c r="N55" s="1" t="str">
        <f t="shared" si="6"/>
        <v/>
      </c>
      <c r="Q55" s="1" t="str">
        <f t="shared" si="5"/>
        <v/>
      </c>
      <c r="X55" s="1">
        <f t="shared" si="1"/>
        <v>0</v>
      </c>
      <c r="AA55" s="36">
        <v>0.25</v>
      </c>
      <c r="AD55" t="s">
        <v>15</v>
      </c>
      <c r="AH55" s="1">
        <f t="shared" si="2"/>
        <v>1</v>
      </c>
    </row>
    <row r="56" spans="1:34" ht="12" customHeight="1">
      <c r="A56" t="s">
        <v>28</v>
      </c>
      <c r="B56">
        <f t="shared" si="0"/>
        <v>14</v>
      </c>
      <c r="E56" s="44" t="str">
        <f t="shared" si="8"/>
        <v/>
      </c>
      <c r="H56" s="44" t="str">
        <f t="shared" si="7"/>
        <v/>
      </c>
      <c r="K56" s="1" t="str">
        <f t="shared" si="4"/>
        <v/>
      </c>
      <c r="N56" s="1" t="str">
        <f t="shared" si="6"/>
        <v/>
      </c>
      <c r="Q56" s="1" t="str">
        <f t="shared" si="5"/>
        <v/>
      </c>
      <c r="X56" s="1">
        <f t="shared" si="1"/>
        <v>0</v>
      </c>
      <c r="AA56" s="36">
        <v>0.25</v>
      </c>
      <c r="AD56" t="s">
        <v>15</v>
      </c>
      <c r="AH56" s="1">
        <f t="shared" si="2"/>
        <v>1</v>
      </c>
    </row>
    <row r="57" spans="1:34" ht="12" customHeight="1">
      <c r="B57">
        <f t="shared" si="0"/>
        <v>14.25</v>
      </c>
      <c r="E57" s="44" t="str">
        <f t="shared" si="8"/>
        <v/>
      </c>
      <c r="H57" s="44" t="str">
        <f t="shared" si="7"/>
        <v/>
      </c>
      <c r="K57" s="1" t="str">
        <f t="shared" si="4"/>
        <v/>
      </c>
      <c r="N57" s="1" t="str">
        <f t="shared" si="6"/>
        <v/>
      </c>
      <c r="Q57" s="1" t="str">
        <f t="shared" si="5"/>
        <v/>
      </c>
      <c r="X57" s="1">
        <f t="shared" si="1"/>
        <v>0</v>
      </c>
      <c r="AA57" s="36">
        <v>0.25</v>
      </c>
      <c r="AD57" t="s">
        <v>15</v>
      </c>
      <c r="AH57" s="1">
        <f t="shared" si="2"/>
        <v>1</v>
      </c>
    </row>
    <row r="58" spans="1:34" ht="12" customHeight="1">
      <c r="B58">
        <f t="shared" si="0"/>
        <v>14.5</v>
      </c>
      <c r="E58" s="44" t="str">
        <f t="shared" si="8"/>
        <v/>
      </c>
      <c r="H58" s="44" t="str">
        <f t="shared" si="7"/>
        <v/>
      </c>
      <c r="K58" s="1" t="str">
        <f t="shared" si="4"/>
        <v/>
      </c>
      <c r="N58" s="1" t="str">
        <f t="shared" si="6"/>
        <v/>
      </c>
      <c r="Q58" s="1" t="str">
        <f t="shared" si="5"/>
        <v/>
      </c>
      <c r="X58" s="1">
        <f t="shared" si="1"/>
        <v>0</v>
      </c>
      <c r="AA58" s="36">
        <v>0.25</v>
      </c>
      <c r="AD58" t="s">
        <v>15</v>
      </c>
      <c r="AH58" s="1">
        <f t="shared" si="2"/>
        <v>1</v>
      </c>
    </row>
    <row r="59" spans="1:34" ht="12" customHeight="1">
      <c r="B59">
        <f t="shared" si="0"/>
        <v>14.75</v>
      </c>
      <c r="E59" s="44" t="str">
        <f t="shared" si="8"/>
        <v/>
      </c>
      <c r="H59" s="44" t="str">
        <f t="shared" si="7"/>
        <v/>
      </c>
      <c r="K59" s="1" t="str">
        <f t="shared" si="4"/>
        <v/>
      </c>
      <c r="N59" s="1" t="str">
        <f t="shared" si="6"/>
        <v/>
      </c>
      <c r="Q59" s="1" t="str">
        <f t="shared" si="5"/>
        <v/>
      </c>
      <c r="X59" s="1">
        <f t="shared" si="1"/>
        <v>0</v>
      </c>
      <c r="AA59" s="36">
        <v>0.25</v>
      </c>
      <c r="AB59" t="s">
        <v>15</v>
      </c>
      <c r="AH59" s="1">
        <f t="shared" si="2"/>
        <v>1</v>
      </c>
    </row>
    <row r="60" spans="1:34" ht="12" customHeight="1">
      <c r="A60" t="s">
        <v>29</v>
      </c>
      <c r="B60">
        <f t="shared" si="0"/>
        <v>15</v>
      </c>
      <c r="E60" s="44" t="str">
        <f t="shared" si="8"/>
        <v/>
      </c>
      <c r="H60" s="44" t="str">
        <f t="shared" si="7"/>
        <v/>
      </c>
      <c r="K60" s="1" t="str">
        <f t="shared" si="4"/>
        <v/>
      </c>
      <c r="N60" s="1" t="str">
        <f t="shared" si="6"/>
        <v/>
      </c>
      <c r="Q60" s="1" t="str">
        <f t="shared" si="5"/>
        <v/>
      </c>
      <c r="X60" s="1">
        <f t="shared" si="1"/>
        <v>0</v>
      </c>
      <c r="AA60" s="36">
        <v>0.25</v>
      </c>
      <c r="AB60" t="s">
        <v>15</v>
      </c>
      <c r="AH60" s="1">
        <f t="shared" si="2"/>
        <v>1</v>
      </c>
    </row>
    <row r="61" spans="1:34" ht="12" customHeight="1">
      <c r="B61">
        <f t="shared" si="0"/>
        <v>15.25</v>
      </c>
      <c r="E61" s="44" t="str">
        <f t="shared" si="8"/>
        <v/>
      </c>
      <c r="H61" s="44" t="str">
        <f t="shared" si="7"/>
        <v/>
      </c>
      <c r="K61" s="1" t="str">
        <f t="shared" si="4"/>
        <v/>
      </c>
      <c r="N61" s="1" t="str">
        <f t="shared" si="6"/>
        <v/>
      </c>
      <c r="Q61" s="1" t="str">
        <f t="shared" si="5"/>
        <v/>
      </c>
      <c r="X61" s="1">
        <f t="shared" si="1"/>
        <v>0</v>
      </c>
      <c r="AA61" s="36">
        <v>0.25</v>
      </c>
      <c r="AB61" t="s">
        <v>15</v>
      </c>
      <c r="AH61" s="1">
        <f t="shared" si="2"/>
        <v>1</v>
      </c>
    </row>
    <row r="62" spans="1:34" ht="12" customHeight="1">
      <c r="B62">
        <f t="shared" si="0"/>
        <v>15.5</v>
      </c>
      <c r="E62" s="44" t="str">
        <f t="shared" si="8"/>
        <v/>
      </c>
      <c r="H62" s="44" t="str">
        <f t="shared" si="7"/>
        <v/>
      </c>
      <c r="K62" s="1" t="str">
        <f t="shared" si="4"/>
        <v/>
      </c>
      <c r="N62" s="1" t="str">
        <f t="shared" si="6"/>
        <v/>
      </c>
      <c r="Q62" s="1" t="str">
        <f t="shared" si="5"/>
        <v/>
      </c>
      <c r="X62" s="1">
        <f t="shared" si="1"/>
        <v>0</v>
      </c>
      <c r="AA62" s="36">
        <v>0.25</v>
      </c>
      <c r="AB62" t="s">
        <v>15</v>
      </c>
      <c r="AH62" s="1">
        <f t="shared" si="2"/>
        <v>1</v>
      </c>
    </row>
    <row r="63" spans="1:34" ht="12" customHeight="1">
      <c r="B63">
        <f t="shared" si="0"/>
        <v>15.75</v>
      </c>
      <c r="E63" s="44" t="str">
        <f t="shared" si="8"/>
        <v/>
      </c>
      <c r="H63" s="44" t="str">
        <f t="shared" si="7"/>
        <v/>
      </c>
      <c r="K63" s="1" t="str">
        <f t="shared" si="4"/>
        <v/>
      </c>
      <c r="N63" s="1" t="str">
        <f t="shared" si="6"/>
        <v/>
      </c>
      <c r="Q63" s="1" t="str">
        <f t="shared" si="5"/>
        <v/>
      </c>
      <c r="X63" s="1">
        <f t="shared" si="1"/>
        <v>0</v>
      </c>
      <c r="AA63" s="36">
        <v>0.25</v>
      </c>
      <c r="AB63" t="s">
        <v>15</v>
      </c>
      <c r="AH63" s="1">
        <f t="shared" si="2"/>
        <v>1</v>
      </c>
    </row>
    <row r="64" spans="1:34" ht="12" customHeight="1">
      <c r="A64" t="s">
        <v>30</v>
      </c>
      <c r="B64">
        <f t="shared" si="0"/>
        <v>16</v>
      </c>
      <c r="E64" s="44" t="str">
        <f t="shared" si="8"/>
        <v/>
      </c>
      <c r="H64" s="44" t="str">
        <f t="shared" si="7"/>
        <v/>
      </c>
      <c r="K64" s="1" t="str">
        <f t="shared" si="4"/>
        <v/>
      </c>
      <c r="N64" s="1" t="str">
        <f t="shared" si="6"/>
        <v/>
      </c>
      <c r="Q64" s="1" t="str">
        <f t="shared" si="5"/>
        <v/>
      </c>
      <c r="X64" s="1">
        <f t="shared" si="1"/>
        <v>0</v>
      </c>
      <c r="AA64" s="36">
        <v>0.25</v>
      </c>
      <c r="AB64" t="s">
        <v>15</v>
      </c>
      <c r="AH64" s="1">
        <f t="shared" si="2"/>
        <v>1</v>
      </c>
    </row>
    <row r="65" spans="1:34" ht="12" customHeight="1">
      <c r="B65">
        <f t="shared" si="0"/>
        <v>16.25</v>
      </c>
      <c r="E65" s="44" t="str">
        <f t="shared" si="8"/>
        <v/>
      </c>
      <c r="H65" s="44" t="str">
        <f t="shared" si="7"/>
        <v/>
      </c>
      <c r="K65" s="1" t="str">
        <f t="shared" si="4"/>
        <v/>
      </c>
      <c r="N65" s="1" t="str">
        <f t="shared" si="6"/>
        <v/>
      </c>
      <c r="Q65" s="1" t="str">
        <f t="shared" si="5"/>
        <v/>
      </c>
      <c r="X65" s="1">
        <f t="shared" si="1"/>
        <v>0</v>
      </c>
      <c r="AA65" s="36">
        <v>0.25</v>
      </c>
      <c r="AB65" t="s">
        <v>15</v>
      </c>
      <c r="AH65" s="1">
        <f t="shared" si="2"/>
        <v>1</v>
      </c>
    </row>
    <row r="66" spans="1:34" ht="12" customHeight="1">
      <c r="B66">
        <f t="shared" si="0"/>
        <v>16.5</v>
      </c>
      <c r="E66" s="44" t="str">
        <f t="shared" si="8"/>
        <v/>
      </c>
      <c r="H66" s="44" t="str">
        <f t="shared" si="7"/>
        <v/>
      </c>
      <c r="K66" s="1" t="str">
        <f t="shared" si="4"/>
        <v/>
      </c>
      <c r="N66" s="1" t="str">
        <f t="shared" si="6"/>
        <v/>
      </c>
      <c r="Q66" s="1" t="str">
        <f t="shared" si="5"/>
        <v/>
      </c>
      <c r="X66" s="1">
        <f t="shared" si="1"/>
        <v>0</v>
      </c>
      <c r="AA66" s="36">
        <v>0.25</v>
      </c>
      <c r="AC66" t="s">
        <v>15</v>
      </c>
      <c r="AH66" s="1">
        <f t="shared" si="2"/>
        <v>1</v>
      </c>
    </row>
    <row r="67" spans="1:34" ht="12" customHeight="1">
      <c r="B67">
        <f t="shared" si="0"/>
        <v>16.75</v>
      </c>
      <c r="E67" s="44" t="str">
        <f t="shared" si="8"/>
        <v/>
      </c>
      <c r="H67" s="44" t="str">
        <f t="shared" si="7"/>
        <v/>
      </c>
      <c r="K67" s="1" t="str">
        <f t="shared" si="4"/>
        <v/>
      </c>
      <c r="N67" s="1" t="str">
        <f t="shared" si="6"/>
        <v/>
      </c>
      <c r="Q67" s="1" t="str">
        <f t="shared" si="5"/>
        <v>x</v>
      </c>
      <c r="X67" s="1">
        <f t="shared" si="1"/>
        <v>1</v>
      </c>
      <c r="AA67" s="36">
        <v>0.25</v>
      </c>
      <c r="AC67" t="s">
        <v>15</v>
      </c>
      <c r="AF67" t="s">
        <v>15</v>
      </c>
      <c r="AH67" s="1">
        <f t="shared" si="2"/>
        <v>2</v>
      </c>
    </row>
    <row r="68" spans="1:34" ht="12" customHeight="1">
      <c r="A68" t="s">
        <v>31</v>
      </c>
      <c r="B68">
        <f t="shared" ref="B68:B131" si="9">B67+0.25</f>
        <v>17</v>
      </c>
      <c r="E68" s="44" t="str">
        <f t="shared" si="8"/>
        <v/>
      </c>
      <c r="H68" s="44" t="str">
        <f t="shared" si="7"/>
        <v/>
      </c>
      <c r="K68" s="1" t="str">
        <f t="shared" si="4"/>
        <v/>
      </c>
      <c r="N68" s="1" t="str">
        <f t="shared" si="6"/>
        <v/>
      </c>
      <c r="Q68" s="1" t="str">
        <f t="shared" si="5"/>
        <v>x</v>
      </c>
      <c r="X68" s="1">
        <f t="shared" si="1"/>
        <v>1</v>
      </c>
      <c r="AA68" s="36">
        <v>0.25</v>
      </c>
      <c r="AC68" t="s">
        <v>15</v>
      </c>
      <c r="AF68" t="s">
        <v>15</v>
      </c>
      <c r="AH68" s="1">
        <f t="shared" si="2"/>
        <v>2</v>
      </c>
    </row>
    <row r="69" spans="1:34" ht="12" customHeight="1">
      <c r="B69">
        <f t="shared" si="9"/>
        <v>17.25</v>
      </c>
      <c r="E69" s="44" t="str">
        <f t="shared" si="8"/>
        <v/>
      </c>
      <c r="H69" s="44" t="str">
        <f t="shared" si="7"/>
        <v>x</v>
      </c>
      <c r="K69" s="1" t="str">
        <f t="shared" si="4"/>
        <v/>
      </c>
      <c r="N69" s="1" t="str">
        <f t="shared" si="6"/>
        <v/>
      </c>
      <c r="Q69" s="1" t="str">
        <f t="shared" si="5"/>
        <v>x</v>
      </c>
      <c r="X69" s="1">
        <f t="shared" ref="X69:X132" si="10">COUNTIF(E69:Q69,"x")</f>
        <v>2</v>
      </c>
      <c r="AA69" s="36">
        <v>0.25</v>
      </c>
      <c r="AC69" t="s">
        <v>15</v>
      </c>
      <c r="AF69" t="s">
        <v>15</v>
      </c>
      <c r="AH69" s="1">
        <f t="shared" ref="AH69:AH132" si="11">COUNTIF(AB69:AF69,"x")</f>
        <v>2</v>
      </c>
    </row>
    <row r="70" spans="1:34" ht="12" customHeight="1">
      <c r="B70">
        <f t="shared" si="9"/>
        <v>17.5</v>
      </c>
      <c r="E70" s="44" t="str">
        <f t="shared" si="8"/>
        <v/>
      </c>
      <c r="H70" s="44" t="str">
        <f t="shared" si="7"/>
        <v>x</v>
      </c>
      <c r="K70" s="1" t="str">
        <f t="shared" si="4"/>
        <v/>
      </c>
      <c r="N70" s="1" t="str">
        <f t="shared" si="6"/>
        <v/>
      </c>
      <c r="Q70" s="1" t="str">
        <f t="shared" si="5"/>
        <v>x</v>
      </c>
      <c r="X70" s="1">
        <f t="shared" si="10"/>
        <v>2</v>
      </c>
      <c r="AA70" s="36">
        <v>0.25</v>
      </c>
      <c r="AC70" t="s">
        <v>15</v>
      </c>
      <c r="AF70" t="s">
        <v>15</v>
      </c>
      <c r="AH70" s="1">
        <f t="shared" si="11"/>
        <v>2</v>
      </c>
    </row>
    <row r="71" spans="1:34" ht="12" customHeight="1">
      <c r="B71">
        <f t="shared" si="9"/>
        <v>17.75</v>
      </c>
      <c r="E71" s="44" t="str">
        <f t="shared" si="8"/>
        <v/>
      </c>
      <c r="H71" s="44" t="str">
        <f t="shared" si="7"/>
        <v>x</v>
      </c>
      <c r="K71" s="1" t="str">
        <f t="shared" si="4"/>
        <v>x</v>
      </c>
      <c r="N71" s="1" t="str">
        <f t="shared" si="6"/>
        <v/>
      </c>
      <c r="Q71" s="1" t="str">
        <f t="shared" si="5"/>
        <v/>
      </c>
      <c r="X71" s="1">
        <f t="shared" si="10"/>
        <v>2</v>
      </c>
      <c r="AA71" s="36">
        <v>0.25</v>
      </c>
      <c r="AF71" t="s">
        <v>15</v>
      </c>
      <c r="AH71" s="1">
        <f t="shared" si="11"/>
        <v>1</v>
      </c>
    </row>
    <row r="72" spans="1:34" ht="12" customHeight="1">
      <c r="A72" t="s">
        <v>32</v>
      </c>
      <c r="B72">
        <f t="shared" si="9"/>
        <v>18</v>
      </c>
      <c r="E72" s="44" t="str">
        <f t="shared" si="8"/>
        <v/>
      </c>
      <c r="H72" s="44" t="str">
        <f t="shared" si="7"/>
        <v>x</v>
      </c>
      <c r="K72" s="1" t="str">
        <f t="shared" si="4"/>
        <v>x</v>
      </c>
      <c r="N72" s="1" t="str">
        <f t="shared" si="6"/>
        <v/>
      </c>
      <c r="Q72" s="1" t="str">
        <f t="shared" si="5"/>
        <v/>
      </c>
      <c r="X72" s="1">
        <f t="shared" si="10"/>
        <v>2</v>
      </c>
      <c r="AA72" s="36">
        <v>0.25</v>
      </c>
      <c r="AH72" s="1">
        <f t="shared" si="11"/>
        <v>0</v>
      </c>
    </row>
    <row r="73" spans="1:34" ht="12" customHeight="1">
      <c r="B73">
        <f t="shared" si="9"/>
        <v>18.25</v>
      </c>
      <c r="E73" s="44" t="str">
        <f t="shared" si="8"/>
        <v/>
      </c>
      <c r="H73" s="44" t="str">
        <f t="shared" si="7"/>
        <v>x</v>
      </c>
      <c r="K73" s="1" t="str">
        <f t="shared" si="4"/>
        <v>x</v>
      </c>
      <c r="N73" s="1" t="str">
        <f t="shared" si="6"/>
        <v/>
      </c>
      <c r="Q73" s="1" t="str">
        <f t="shared" si="5"/>
        <v/>
      </c>
      <c r="X73" s="1">
        <f t="shared" si="10"/>
        <v>2</v>
      </c>
      <c r="AA73" s="36">
        <v>0.25</v>
      </c>
      <c r="AH73" s="1">
        <f t="shared" si="11"/>
        <v>0</v>
      </c>
    </row>
    <row r="74" spans="1:34" ht="12" customHeight="1">
      <c r="B74">
        <f t="shared" si="9"/>
        <v>18.5</v>
      </c>
      <c r="E74" s="44" t="str">
        <f t="shared" si="8"/>
        <v/>
      </c>
      <c r="H74" s="44" t="str">
        <f t="shared" si="7"/>
        <v/>
      </c>
      <c r="K74" s="1" t="str">
        <f t="shared" si="4"/>
        <v>x</v>
      </c>
      <c r="N74" s="1" t="str">
        <f t="shared" si="6"/>
        <v/>
      </c>
      <c r="Q74" s="1" t="str">
        <f t="shared" si="5"/>
        <v/>
      </c>
      <c r="X74" s="1">
        <f t="shared" si="10"/>
        <v>1</v>
      </c>
      <c r="AA74" s="36">
        <v>0.25</v>
      </c>
      <c r="AH74" s="1">
        <f t="shared" si="11"/>
        <v>0</v>
      </c>
    </row>
    <row r="75" spans="1:34" ht="12" customHeight="1">
      <c r="B75">
        <f t="shared" si="9"/>
        <v>18.75</v>
      </c>
      <c r="E75" s="44" t="str">
        <f t="shared" si="8"/>
        <v>x</v>
      </c>
      <c r="H75" s="44" t="str">
        <f t="shared" si="7"/>
        <v/>
      </c>
      <c r="K75" s="1" t="str">
        <f t="shared" si="4"/>
        <v>x</v>
      </c>
      <c r="N75" s="1" t="str">
        <f t="shared" si="6"/>
        <v/>
      </c>
      <c r="Q75" s="1" t="str">
        <f t="shared" si="5"/>
        <v/>
      </c>
      <c r="X75" s="1">
        <f t="shared" si="10"/>
        <v>2</v>
      </c>
      <c r="AA75" s="36">
        <v>0.25</v>
      </c>
      <c r="AH75" s="1">
        <f t="shared" si="11"/>
        <v>0</v>
      </c>
    </row>
    <row r="76" spans="1:34" ht="12" customHeight="1">
      <c r="A76" t="s">
        <v>33</v>
      </c>
      <c r="B76">
        <f t="shared" si="9"/>
        <v>19</v>
      </c>
      <c r="E76" s="44" t="str">
        <f t="shared" si="8"/>
        <v>x</v>
      </c>
      <c r="H76" s="44" t="str">
        <f t="shared" si="7"/>
        <v/>
      </c>
      <c r="K76" s="1" t="str">
        <f t="shared" si="4"/>
        <v/>
      </c>
      <c r="N76" s="1" t="str">
        <f t="shared" si="6"/>
        <v/>
      </c>
      <c r="Q76" s="1" t="str">
        <f t="shared" si="5"/>
        <v/>
      </c>
      <c r="X76" s="1">
        <f t="shared" si="10"/>
        <v>1</v>
      </c>
      <c r="AA76" s="36">
        <v>0.25</v>
      </c>
      <c r="AH76" s="1">
        <f t="shared" si="11"/>
        <v>0</v>
      </c>
    </row>
    <row r="77" spans="1:34" ht="12" customHeight="1">
      <c r="B77">
        <f t="shared" si="9"/>
        <v>19.25</v>
      </c>
      <c r="E77" s="44" t="str">
        <f t="shared" si="8"/>
        <v>x</v>
      </c>
      <c r="H77" s="44" t="str">
        <f t="shared" si="7"/>
        <v/>
      </c>
      <c r="K77" s="1" t="str">
        <f t="shared" si="4"/>
        <v/>
      </c>
      <c r="N77" s="1" t="str">
        <f t="shared" si="6"/>
        <v/>
      </c>
      <c r="Q77" s="1" t="str">
        <f t="shared" si="5"/>
        <v/>
      </c>
      <c r="X77" s="1">
        <f t="shared" si="10"/>
        <v>1</v>
      </c>
      <c r="AA77" s="36">
        <v>0.25</v>
      </c>
      <c r="AH77" s="1">
        <f t="shared" si="11"/>
        <v>0</v>
      </c>
    </row>
    <row r="78" spans="1:34" ht="12" customHeight="1">
      <c r="B78">
        <f t="shared" si="9"/>
        <v>19.5</v>
      </c>
      <c r="E78" s="44" t="str">
        <f t="shared" si="8"/>
        <v>x</v>
      </c>
      <c r="H78" s="44" t="str">
        <f t="shared" si="7"/>
        <v/>
      </c>
      <c r="K78" s="1" t="str">
        <f t="shared" si="4"/>
        <v/>
      </c>
      <c r="N78" s="1" t="str">
        <f t="shared" si="6"/>
        <v/>
      </c>
      <c r="Q78" s="1" t="str">
        <f t="shared" si="5"/>
        <v/>
      </c>
      <c r="X78" s="1">
        <f t="shared" si="10"/>
        <v>1</v>
      </c>
      <c r="AA78" s="36">
        <v>0.25</v>
      </c>
      <c r="AH78" s="1">
        <f t="shared" si="11"/>
        <v>0</v>
      </c>
    </row>
    <row r="79" spans="1:34" ht="12" customHeight="1">
      <c r="B79">
        <f t="shared" si="9"/>
        <v>19.75</v>
      </c>
      <c r="E79" s="44" t="str">
        <f t="shared" si="8"/>
        <v>x</v>
      </c>
      <c r="H79" s="44" t="str">
        <f t="shared" si="7"/>
        <v/>
      </c>
      <c r="K79" s="1" t="str">
        <f t="shared" si="4"/>
        <v/>
      </c>
      <c r="N79" s="1" t="str">
        <f t="shared" si="6"/>
        <v/>
      </c>
      <c r="Q79" s="1" t="str">
        <f t="shared" si="5"/>
        <v/>
      </c>
      <c r="X79" s="1">
        <f t="shared" si="10"/>
        <v>1</v>
      </c>
      <c r="AA79" s="36">
        <v>0.25</v>
      </c>
      <c r="AF79" t="s">
        <v>15</v>
      </c>
      <c r="AH79" s="1">
        <f t="shared" si="11"/>
        <v>1</v>
      </c>
    </row>
    <row r="80" spans="1:34" ht="12" customHeight="1">
      <c r="A80" t="s">
        <v>34</v>
      </c>
      <c r="B80">
        <f t="shared" si="9"/>
        <v>20</v>
      </c>
      <c r="E80" s="44" t="str">
        <f t="shared" si="8"/>
        <v>x</v>
      </c>
      <c r="H80" s="44" t="str">
        <f t="shared" si="7"/>
        <v/>
      </c>
      <c r="K80" s="1" t="str">
        <f t="shared" si="4"/>
        <v/>
      </c>
      <c r="N80" s="1" t="str">
        <f t="shared" si="6"/>
        <v/>
      </c>
      <c r="Q80" s="1" t="str">
        <f t="shared" si="5"/>
        <v/>
      </c>
      <c r="X80" s="1">
        <f t="shared" si="10"/>
        <v>1</v>
      </c>
      <c r="AA80" s="36">
        <v>0.25</v>
      </c>
      <c r="AF80" t="s">
        <v>15</v>
      </c>
      <c r="AH80" s="1">
        <f t="shared" si="11"/>
        <v>1</v>
      </c>
    </row>
    <row r="81" spans="1:50" ht="12" customHeight="1">
      <c r="B81">
        <f t="shared" si="9"/>
        <v>20.25</v>
      </c>
      <c r="E81" s="44" t="str">
        <f t="shared" si="8"/>
        <v/>
      </c>
      <c r="H81" s="44" t="str">
        <f t="shared" si="7"/>
        <v/>
      </c>
      <c r="K81" s="1" t="str">
        <f t="shared" si="4"/>
        <v/>
      </c>
      <c r="N81" s="1" t="str">
        <f t="shared" si="6"/>
        <v/>
      </c>
      <c r="Q81" s="1" t="str">
        <f t="shared" si="5"/>
        <v/>
      </c>
      <c r="X81" s="1">
        <f t="shared" si="10"/>
        <v>0</v>
      </c>
      <c r="AA81" s="36">
        <v>0.25</v>
      </c>
      <c r="AF81" t="s">
        <v>15</v>
      </c>
      <c r="AH81" s="1">
        <f t="shared" si="11"/>
        <v>1</v>
      </c>
    </row>
    <row r="82" spans="1:50" ht="12" customHeight="1">
      <c r="B82">
        <f t="shared" si="9"/>
        <v>20.5</v>
      </c>
      <c r="E82" s="44" t="str">
        <f t="shared" si="8"/>
        <v/>
      </c>
      <c r="H82" s="44" t="str">
        <f t="shared" si="7"/>
        <v/>
      </c>
      <c r="K82" s="1" t="str">
        <f t="shared" si="4"/>
        <v/>
      </c>
      <c r="N82" s="1" t="str">
        <f t="shared" si="6"/>
        <v/>
      </c>
      <c r="Q82" s="1" t="str">
        <f t="shared" si="5"/>
        <v/>
      </c>
      <c r="X82" s="1">
        <f t="shared" si="10"/>
        <v>0</v>
      </c>
      <c r="AA82" s="36">
        <v>0.25</v>
      </c>
      <c r="AF82" t="s">
        <v>15</v>
      </c>
      <c r="AH82" s="1">
        <f t="shared" si="11"/>
        <v>1</v>
      </c>
    </row>
    <row r="83" spans="1:50" ht="12" customHeight="1">
      <c r="B83">
        <f t="shared" si="9"/>
        <v>20.75</v>
      </c>
      <c r="E83" s="44" t="str">
        <f t="shared" si="8"/>
        <v/>
      </c>
      <c r="H83" s="44" t="str">
        <f t="shared" si="7"/>
        <v/>
      </c>
      <c r="K83" s="1" t="str">
        <f t="shared" si="4"/>
        <v/>
      </c>
      <c r="N83" s="1" t="str">
        <f t="shared" si="6"/>
        <v/>
      </c>
      <c r="Q83" s="1" t="str">
        <f t="shared" si="5"/>
        <v/>
      </c>
      <c r="X83" s="1">
        <f t="shared" si="10"/>
        <v>0</v>
      </c>
      <c r="AA83" s="36">
        <v>0.25</v>
      </c>
      <c r="AD83" t="s">
        <v>15</v>
      </c>
      <c r="AH83" s="1">
        <f t="shared" si="11"/>
        <v>1</v>
      </c>
    </row>
    <row r="84" spans="1:50" ht="12" customHeight="1">
      <c r="A84" t="s">
        <v>35</v>
      </c>
      <c r="B84">
        <f t="shared" si="9"/>
        <v>21</v>
      </c>
      <c r="E84" s="44" t="str">
        <f t="shared" si="8"/>
        <v/>
      </c>
      <c r="H84" s="44" t="str">
        <f t="shared" si="7"/>
        <v/>
      </c>
      <c r="K84" s="1" t="str">
        <f t="shared" si="4"/>
        <v/>
      </c>
      <c r="N84" s="1" t="str">
        <f t="shared" si="6"/>
        <v/>
      </c>
      <c r="Q84" s="1" t="str">
        <f t="shared" si="5"/>
        <v/>
      </c>
      <c r="X84" s="1">
        <f t="shared" si="10"/>
        <v>0</v>
      </c>
      <c r="AA84" s="36">
        <v>0.25</v>
      </c>
      <c r="AD84" t="s">
        <v>15</v>
      </c>
      <c r="AH84" s="1">
        <f t="shared" si="11"/>
        <v>1</v>
      </c>
    </row>
    <row r="85" spans="1:50" ht="12" customHeight="1">
      <c r="B85">
        <f t="shared" si="9"/>
        <v>21.25</v>
      </c>
      <c r="E85" s="44" t="str">
        <f t="shared" si="8"/>
        <v/>
      </c>
      <c r="H85" s="44" t="str">
        <f t="shared" si="7"/>
        <v/>
      </c>
      <c r="K85" s="1" t="str">
        <f t="shared" si="4"/>
        <v/>
      </c>
      <c r="N85" s="1" t="str">
        <f t="shared" si="6"/>
        <v/>
      </c>
      <c r="Q85" s="1" t="str">
        <f t="shared" si="5"/>
        <v/>
      </c>
      <c r="X85" s="1">
        <f t="shared" si="10"/>
        <v>0</v>
      </c>
      <c r="AA85" s="36">
        <v>0.25</v>
      </c>
      <c r="AD85" t="s">
        <v>15</v>
      </c>
      <c r="AH85" s="1">
        <f t="shared" si="11"/>
        <v>1</v>
      </c>
    </row>
    <row r="86" spans="1:50" ht="12" customHeight="1">
      <c r="B86">
        <f t="shared" si="9"/>
        <v>21.5</v>
      </c>
      <c r="E86" s="44" t="str">
        <f t="shared" si="8"/>
        <v/>
      </c>
      <c r="H86" s="44" t="str">
        <f t="shared" si="7"/>
        <v/>
      </c>
      <c r="K86" s="1" t="str">
        <f t="shared" si="4"/>
        <v/>
      </c>
      <c r="N86" s="1" t="str">
        <f t="shared" si="6"/>
        <v/>
      </c>
      <c r="Q86" s="1" t="str">
        <f t="shared" si="5"/>
        <v/>
      </c>
      <c r="X86" s="1">
        <f t="shared" si="10"/>
        <v>0</v>
      </c>
      <c r="AA86" s="36">
        <v>0.25</v>
      </c>
      <c r="AD86" t="s">
        <v>15</v>
      </c>
      <c r="AH86" s="1">
        <f t="shared" si="11"/>
        <v>1</v>
      </c>
    </row>
    <row r="87" spans="1:50" ht="12" customHeight="1">
      <c r="B87">
        <f t="shared" si="9"/>
        <v>21.75</v>
      </c>
      <c r="E87" s="44" t="str">
        <f t="shared" si="8"/>
        <v/>
      </c>
      <c r="H87" s="44" t="str">
        <f t="shared" si="7"/>
        <v/>
      </c>
      <c r="K87" s="1" t="str">
        <f t="shared" si="4"/>
        <v/>
      </c>
      <c r="N87" s="1" t="str">
        <f t="shared" si="6"/>
        <v/>
      </c>
      <c r="Q87" s="1" t="str">
        <f t="shared" si="5"/>
        <v/>
      </c>
      <c r="X87" s="1">
        <f t="shared" si="10"/>
        <v>0</v>
      </c>
      <c r="AA87" s="36">
        <v>0.25</v>
      </c>
      <c r="AD87" t="s">
        <v>15</v>
      </c>
      <c r="AH87" s="1">
        <f t="shared" si="11"/>
        <v>1</v>
      </c>
    </row>
    <row r="88" spans="1:50" s="33" customFormat="1" ht="12" customHeight="1">
      <c r="A88" s="33" t="s">
        <v>36</v>
      </c>
      <c r="B88" s="33">
        <f t="shared" si="9"/>
        <v>22</v>
      </c>
      <c r="E88" s="34" t="str">
        <f t="shared" si="8"/>
        <v/>
      </c>
      <c r="F88" s="34"/>
      <c r="G88" s="34"/>
      <c r="H88" s="34" t="str">
        <f t="shared" si="7"/>
        <v/>
      </c>
      <c r="I88" s="34"/>
      <c r="J88" s="34"/>
      <c r="K88" s="34" t="str">
        <f t="shared" si="4"/>
        <v/>
      </c>
      <c r="L88" s="34"/>
      <c r="M88" s="34"/>
      <c r="N88" s="34" t="str">
        <f t="shared" si="6"/>
        <v/>
      </c>
      <c r="O88" s="34"/>
      <c r="P88" s="34"/>
      <c r="Q88" s="34" t="str">
        <f t="shared" si="5"/>
        <v>x</v>
      </c>
      <c r="R88" s="34"/>
      <c r="S88" s="34"/>
      <c r="T88" s="34"/>
      <c r="U88" s="34"/>
      <c r="V88" s="34"/>
      <c r="X88" s="34">
        <f t="shared" si="10"/>
        <v>1</v>
      </c>
      <c r="Z88" s="39"/>
      <c r="AA88" s="37">
        <v>0.25</v>
      </c>
      <c r="AG88" s="43"/>
      <c r="AH88" s="34">
        <f t="shared" si="11"/>
        <v>0</v>
      </c>
      <c r="AI88" s="39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</row>
    <row r="89" spans="1:50" ht="12" customHeight="1">
      <c r="B89">
        <f t="shared" si="9"/>
        <v>22.25</v>
      </c>
      <c r="E89" s="44" t="str">
        <f t="shared" si="8"/>
        <v/>
      </c>
      <c r="H89" s="44" t="str">
        <f t="shared" si="7"/>
        <v/>
      </c>
      <c r="K89" s="1" t="str">
        <f t="shared" si="4"/>
        <v/>
      </c>
      <c r="N89" s="1" t="str">
        <f t="shared" si="6"/>
        <v/>
      </c>
      <c r="Q89" s="1" t="str">
        <f t="shared" si="5"/>
        <v>x</v>
      </c>
      <c r="X89" s="1">
        <f t="shared" si="10"/>
        <v>1</v>
      </c>
      <c r="AA89" s="36">
        <v>0.25</v>
      </c>
      <c r="AH89" s="1">
        <f t="shared" si="11"/>
        <v>0</v>
      </c>
    </row>
    <row r="90" spans="1:50" ht="12" customHeight="1">
      <c r="B90">
        <f t="shared" si="9"/>
        <v>22.5</v>
      </c>
      <c r="E90" s="44" t="str">
        <f t="shared" si="8"/>
        <v/>
      </c>
      <c r="H90" s="44" t="str">
        <f t="shared" si="7"/>
        <v/>
      </c>
      <c r="K90" s="1" t="str">
        <f t="shared" ref="K90:K153" si="12">IF(COUNTA(K69),K69,"")</f>
        <v/>
      </c>
      <c r="N90" s="1" t="str">
        <f t="shared" si="6"/>
        <v/>
      </c>
      <c r="Q90" s="1" t="str">
        <f t="shared" ref="Q90:Q153" si="13">IF(COUNTA(Q69),Q69,"")</f>
        <v>x</v>
      </c>
      <c r="X90" s="1">
        <f t="shared" si="10"/>
        <v>1</v>
      </c>
      <c r="AA90" s="36">
        <v>0.25</v>
      </c>
      <c r="AH90" s="1">
        <f t="shared" si="11"/>
        <v>0</v>
      </c>
    </row>
    <row r="91" spans="1:50" ht="12" customHeight="1">
      <c r="B91">
        <f t="shared" si="9"/>
        <v>22.75</v>
      </c>
      <c r="E91" s="44" t="str">
        <f t="shared" si="8"/>
        <v/>
      </c>
      <c r="H91" s="44" t="str">
        <f t="shared" si="7"/>
        <v/>
      </c>
      <c r="K91" s="1" t="str">
        <f t="shared" si="12"/>
        <v/>
      </c>
      <c r="N91" s="1" t="str">
        <f t="shared" si="6"/>
        <v/>
      </c>
      <c r="Q91" s="1" t="str">
        <f t="shared" si="13"/>
        <v>x</v>
      </c>
      <c r="X91" s="1">
        <f t="shared" si="10"/>
        <v>1</v>
      </c>
      <c r="AA91" s="36">
        <v>0.25</v>
      </c>
      <c r="AH91" s="1">
        <f t="shared" si="11"/>
        <v>0</v>
      </c>
    </row>
    <row r="92" spans="1:50" ht="12" customHeight="1">
      <c r="A92" t="s">
        <v>37</v>
      </c>
      <c r="B92">
        <f t="shared" si="9"/>
        <v>23</v>
      </c>
      <c r="E92" s="44" t="str">
        <f t="shared" si="8"/>
        <v/>
      </c>
      <c r="H92" s="44" t="str">
        <f t="shared" si="7"/>
        <v/>
      </c>
      <c r="K92" s="1" t="str">
        <f t="shared" si="12"/>
        <v>x</v>
      </c>
      <c r="N92" s="1" t="str">
        <f t="shared" si="6"/>
        <v/>
      </c>
      <c r="Q92" s="1" t="str">
        <f t="shared" si="13"/>
        <v/>
      </c>
      <c r="X92" s="1">
        <f t="shared" si="10"/>
        <v>1</v>
      </c>
      <c r="AA92" s="36">
        <v>0.25</v>
      </c>
      <c r="AH92" s="1">
        <f t="shared" si="11"/>
        <v>0</v>
      </c>
    </row>
    <row r="93" spans="1:50" ht="12" customHeight="1">
      <c r="B93">
        <f t="shared" si="9"/>
        <v>23.25</v>
      </c>
      <c r="E93" s="44" t="str">
        <f t="shared" si="8"/>
        <v/>
      </c>
      <c r="H93" s="44" t="str">
        <f t="shared" si="7"/>
        <v/>
      </c>
      <c r="K93" s="1" t="str">
        <f t="shared" si="12"/>
        <v>x</v>
      </c>
      <c r="N93" s="1" t="str">
        <f t="shared" si="6"/>
        <v/>
      </c>
      <c r="Q93" s="1" t="str">
        <f t="shared" si="13"/>
        <v/>
      </c>
      <c r="X93" s="1">
        <f t="shared" si="10"/>
        <v>1</v>
      </c>
      <c r="AA93" s="36">
        <v>0.25</v>
      </c>
      <c r="AH93" s="1">
        <f t="shared" si="11"/>
        <v>0</v>
      </c>
    </row>
    <row r="94" spans="1:50" ht="12" customHeight="1">
      <c r="B94">
        <f t="shared" si="9"/>
        <v>23.5</v>
      </c>
      <c r="E94" s="44" t="str">
        <f t="shared" si="8"/>
        <v/>
      </c>
      <c r="H94" s="44" t="str">
        <f t="shared" si="7"/>
        <v/>
      </c>
      <c r="K94" s="1" t="str">
        <f t="shared" si="12"/>
        <v>x</v>
      </c>
      <c r="N94" s="1" t="str">
        <f t="shared" si="6"/>
        <v/>
      </c>
      <c r="Q94" s="1" t="str">
        <f t="shared" si="13"/>
        <v/>
      </c>
      <c r="X94" s="1">
        <f t="shared" si="10"/>
        <v>1</v>
      </c>
      <c r="AA94" s="36">
        <v>0.25</v>
      </c>
      <c r="AH94" s="1">
        <f t="shared" si="11"/>
        <v>0</v>
      </c>
    </row>
    <row r="95" spans="1:50" ht="12" customHeight="1">
      <c r="B95">
        <f t="shared" si="9"/>
        <v>23.75</v>
      </c>
      <c r="E95" s="44" t="str">
        <f t="shared" si="8"/>
        <v/>
      </c>
      <c r="H95" s="44" t="str">
        <f t="shared" si="7"/>
        <v/>
      </c>
      <c r="K95" s="1" t="str">
        <f t="shared" si="12"/>
        <v>x</v>
      </c>
      <c r="N95" s="1" t="str">
        <f t="shared" si="6"/>
        <v/>
      </c>
      <c r="Q95" s="1" t="str">
        <f t="shared" si="13"/>
        <v/>
      </c>
      <c r="X95" s="1">
        <f t="shared" si="10"/>
        <v>1</v>
      </c>
      <c r="AA95" s="36">
        <v>0.25</v>
      </c>
      <c r="AH95" s="1">
        <f t="shared" si="11"/>
        <v>0</v>
      </c>
    </row>
    <row r="96" spans="1:50" ht="12" customHeight="1">
      <c r="A96" t="s">
        <v>38</v>
      </c>
      <c r="B96">
        <f t="shared" si="9"/>
        <v>24</v>
      </c>
      <c r="E96" s="44" t="str">
        <f t="shared" si="8"/>
        <v/>
      </c>
      <c r="H96" s="44" t="str">
        <f t="shared" si="7"/>
        <v/>
      </c>
      <c r="K96" s="1" t="str">
        <f t="shared" si="12"/>
        <v>x</v>
      </c>
      <c r="N96" s="1" t="str">
        <f t="shared" ref="N96:N159" si="14">IF(COUNTA(N68),N68,"")</f>
        <v/>
      </c>
      <c r="Q96" s="1" t="str">
        <f t="shared" si="13"/>
        <v/>
      </c>
      <c r="X96" s="1">
        <f t="shared" si="10"/>
        <v>1</v>
      </c>
      <c r="AA96" s="36">
        <v>0.25</v>
      </c>
      <c r="AH96" s="1">
        <f t="shared" si="11"/>
        <v>0</v>
      </c>
    </row>
    <row r="97" spans="1:34" ht="12" customHeight="1">
      <c r="B97">
        <f t="shared" si="9"/>
        <v>24.25</v>
      </c>
      <c r="E97" s="44" t="str">
        <f t="shared" si="8"/>
        <v/>
      </c>
      <c r="H97" s="44" t="str">
        <f t="shared" ref="H97:H160" si="15">IF(COUNTA(H69),H69,"")</f>
        <v>x</v>
      </c>
      <c r="K97" s="1" t="str">
        <f t="shared" si="12"/>
        <v/>
      </c>
      <c r="N97" s="1" t="str">
        <f t="shared" si="14"/>
        <v/>
      </c>
      <c r="Q97" s="1" t="str">
        <f t="shared" si="13"/>
        <v/>
      </c>
      <c r="X97" s="1">
        <f t="shared" si="10"/>
        <v>1</v>
      </c>
      <c r="AA97" s="36">
        <v>0.25</v>
      </c>
      <c r="AH97" s="1">
        <f t="shared" si="11"/>
        <v>0</v>
      </c>
    </row>
    <row r="98" spans="1:34" ht="12" customHeight="1">
      <c r="B98">
        <f t="shared" si="9"/>
        <v>24.5</v>
      </c>
      <c r="E98" s="44" t="str">
        <f t="shared" si="8"/>
        <v/>
      </c>
      <c r="H98" s="44" t="str">
        <f t="shared" si="15"/>
        <v>x</v>
      </c>
      <c r="K98" s="1" t="str">
        <f t="shared" si="12"/>
        <v/>
      </c>
      <c r="N98" s="1" t="str">
        <f t="shared" si="14"/>
        <v/>
      </c>
      <c r="Q98" s="1" t="str">
        <f t="shared" si="13"/>
        <v/>
      </c>
      <c r="X98" s="1">
        <f t="shared" si="10"/>
        <v>1</v>
      </c>
      <c r="AA98" s="36">
        <v>0.25</v>
      </c>
      <c r="AH98" s="1">
        <f t="shared" si="11"/>
        <v>0</v>
      </c>
    </row>
    <row r="99" spans="1:34" ht="12" customHeight="1">
      <c r="B99">
        <f t="shared" si="9"/>
        <v>24.75</v>
      </c>
      <c r="E99" s="44" t="str">
        <f t="shared" si="8"/>
        <v/>
      </c>
      <c r="H99" s="44" t="str">
        <f t="shared" si="15"/>
        <v>x</v>
      </c>
      <c r="K99" s="1" t="str">
        <f t="shared" si="12"/>
        <v/>
      </c>
      <c r="N99" s="1" t="str">
        <f t="shared" si="14"/>
        <v/>
      </c>
      <c r="Q99" s="1" t="str">
        <f t="shared" si="13"/>
        <v/>
      </c>
      <c r="X99" s="1">
        <f t="shared" si="10"/>
        <v>1</v>
      </c>
      <c r="AA99" s="36">
        <v>0.25</v>
      </c>
      <c r="AH99" s="1">
        <f t="shared" si="11"/>
        <v>0</v>
      </c>
    </row>
    <row r="100" spans="1:34" ht="12" customHeight="1">
      <c r="A100" t="s">
        <v>39</v>
      </c>
      <c r="B100">
        <f t="shared" si="9"/>
        <v>25</v>
      </c>
      <c r="E100" s="44" t="str">
        <f t="shared" si="8"/>
        <v/>
      </c>
      <c r="H100" s="44" t="str">
        <f t="shared" si="15"/>
        <v>x</v>
      </c>
      <c r="K100" s="1" t="str">
        <f t="shared" si="12"/>
        <v/>
      </c>
      <c r="N100" s="1" t="str">
        <f t="shared" si="14"/>
        <v/>
      </c>
      <c r="Q100" s="1" t="str">
        <f t="shared" si="13"/>
        <v/>
      </c>
      <c r="X100" s="1">
        <f t="shared" si="10"/>
        <v>1</v>
      </c>
      <c r="AA100" s="36">
        <v>0.25</v>
      </c>
      <c r="AH100" s="1">
        <f t="shared" si="11"/>
        <v>0</v>
      </c>
    </row>
    <row r="101" spans="1:34" ht="12" customHeight="1">
      <c r="B101">
        <f t="shared" si="9"/>
        <v>25.25</v>
      </c>
      <c r="E101" s="44" t="str">
        <f t="shared" si="8"/>
        <v/>
      </c>
      <c r="H101" s="44" t="str">
        <f t="shared" si="15"/>
        <v>x</v>
      </c>
      <c r="K101" s="1" t="str">
        <f t="shared" si="12"/>
        <v/>
      </c>
      <c r="N101" s="1" t="str">
        <f t="shared" si="14"/>
        <v/>
      </c>
      <c r="Q101" s="1" t="str">
        <f t="shared" si="13"/>
        <v/>
      </c>
      <c r="X101" s="1">
        <f t="shared" si="10"/>
        <v>1</v>
      </c>
      <c r="AA101" s="36">
        <v>0.25</v>
      </c>
      <c r="AH101" s="1">
        <f t="shared" si="11"/>
        <v>0</v>
      </c>
    </row>
    <row r="102" spans="1:34" ht="12" customHeight="1">
      <c r="B102">
        <f t="shared" si="9"/>
        <v>25.5</v>
      </c>
      <c r="E102" s="44" t="str">
        <f t="shared" si="8"/>
        <v/>
      </c>
      <c r="H102" s="44" t="str">
        <f t="shared" si="15"/>
        <v/>
      </c>
      <c r="K102" s="1" t="str">
        <f t="shared" si="12"/>
        <v/>
      </c>
      <c r="N102" s="1" t="str">
        <f t="shared" si="14"/>
        <v/>
      </c>
      <c r="Q102" s="1" t="str">
        <f t="shared" si="13"/>
        <v/>
      </c>
      <c r="X102" s="1">
        <f t="shared" si="10"/>
        <v>0</v>
      </c>
      <c r="AA102" s="36">
        <v>0.25</v>
      </c>
      <c r="AH102" s="1">
        <f t="shared" si="11"/>
        <v>0</v>
      </c>
    </row>
    <row r="103" spans="1:34" ht="12" customHeight="1">
      <c r="B103">
        <f t="shared" si="9"/>
        <v>25.75</v>
      </c>
      <c r="E103" s="44" t="str">
        <f t="shared" si="8"/>
        <v/>
      </c>
      <c r="H103" s="44" t="str">
        <f t="shared" si="15"/>
        <v/>
      </c>
      <c r="K103" s="1" t="str">
        <f t="shared" si="12"/>
        <v/>
      </c>
      <c r="N103" s="1" t="str">
        <f t="shared" si="14"/>
        <v/>
      </c>
      <c r="Q103" s="1" t="str">
        <f t="shared" si="13"/>
        <v/>
      </c>
      <c r="X103" s="1">
        <f t="shared" si="10"/>
        <v>0</v>
      </c>
      <c r="AA103" s="36">
        <v>0.25</v>
      </c>
      <c r="AH103" s="1">
        <f t="shared" si="11"/>
        <v>0</v>
      </c>
    </row>
    <row r="104" spans="1:34" ht="12" customHeight="1">
      <c r="A104" t="s">
        <v>40</v>
      </c>
      <c r="B104">
        <f t="shared" si="9"/>
        <v>26</v>
      </c>
      <c r="E104" s="44" t="str">
        <f t="shared" si="8"/>
        <v/>
      </c>
      <c r="H104" s="44" t="str">
        <f t="shared" si="15"/>
        <v/>
      </c>
      <c r="K104" s="1" t="str">
        <f t="shared" si="12"/>
        <v/>
      </c>
      <c r="N104" s="1" t="str">
        <f t="shared" si="14"/>
        <v/>
      </c>
      <c r="Q104" s="1" t="str">
        <f t="shared" si="13"/>
        <v/>
      </c>
      <c r="X104" s="1">
        <f t="shared" si="10"/>
        <v>0</v>
      </c>
      <c r="AA104" s="36">
        <v>0.25</v>
      </c>
      <c r="AH104" s="1">
        <f t="shared" si="11"/>
        <v>0</v>
      </c>
    </row>
    <row r="105" spans="1:34" ht="12" customHeight="1">
      <c r="B105">
        <f t="shared" si="9"/>
        <v>26.25</v>
      </c>
      <c r="E105" s="44" t="str">
        <f t="shared" si="8"/>
        <v/>
      </c>
      <c r="H105" s="44" t="str">
        <f t="shared" si="15"/>
        <v/>
      </c>
      <c r="K105" s="1" t="str">
        <f t="shared" si="12"/>
        <v/>
      </c>
      <c r="N105" s="1" t="str">
        <f t="shared" si="14"/>
        <v/>
      </c>
      <c r="Q105" s="1" t="str">
        <f t="shared" si="13"/>
        <v/>
      </c>
      <c r="X105" s="1">
        <f t="shared" si="10"/>
        <v>0</v>
      </c>
      <c r="AA105" s="36">
        <v>0.25</v>
      </c>
      <c r="AH105" s="1">
        <f t="shared" si="11"/>
        <v>0</v>
      </c>
    </row>
    <row r="106" spans="1:34" ht="12" customHeight="1">
      <c r="B106">
        <f t="shared" si="9"/>
        <v>26.5</v>
      </c>
      <c r="E106" s="44" t="str">
        <f t="shared" si="8"/>
        <v/>
      </c>
      <c r="H106" s="44" t="str">
        <f t="shared" si="15"/>
        <v/>
      </c>
      <c r="K106" s="1" t="str">
        <f t="shared" si="12"/>
        <v/>
      </c>
      <c r="N106" s="1" t="str">
        <f t="shared" si="14"/>
        <v/>
      </c>
      <c r="Q106" s="1" t="str">
        <f t="shared" si="13"/>
        <v/>
      </c>
      <c r="X106" s="1">
        <f t="shared" si="10"/>
        <v>0</v>
      </c>
      <c r="AA106" s="36">
        <v>0.25</v>
      </c>
      <c r="AH106" s="1">
        <f t="shared" si="11"/>
        <v>0</v>
      </c>
    </row>
    <row r="107" spans="1:34" ht="12" customHeight="1">
      <c r="B107">
        <f t="shared" si="9"/>
        <v>26.75</v>
      </c>
      <c r="E107" s="44" t="str">
        <f t="shared" si="8"/>
        <v/>
      </c>
      <c r="H107" s="44" t="str">
        <f t="shared" si="15"/>
        <v/>
      </c>
      <c r="K107" s="1" t="str">
        <f t="shared" si="12"/>
        <v/>
      </c>
      <c r="N107" s="1" t="str">
        <f t="shared" si="14"/>
        <v/>
      </c>
      <c r="Q107" s="1" t="str">
        <f t="shared" si="13"/>
        <v/>
      </c>
      <c r="X107" s="1">
        <f t="shared" si="10"/>
        <v>0</v>
      </c>
      <c r="AA107" s="36">
        <v>0.25</v>
      </c>
      <c r="AH107" s="1">
        <f t="shared" si="11"/>
        <v>0</v>
      </c>
    </row>
    <row r="108" spans="1:34" ht="12" customHeight="1">
      <c r="A108" t="s">
        <v>41</v>
      </c>
      <c r="B108">
        <f t="shared" si="9"/>
        <v>27</v>
      </c>
      <c r="E108" s="44" t="str">
        <f t="shared" si="8"/>
        <v/>
      </c>
      <c r="H108" s="44" t="str">
        <f t="shared" si="15"/>
        <v/>
      </c>
      <c r="K108" s="1" t="str">
        <f t="shared" si="12"/>
        <v/>
      </c>
      <c r="N108" s="1" t="str">
        <f t="shared" si="14"/>
        <v/>
      </c>
      <c r="Q108" s="1" t="str">
        <f t="shared" si="13"/>
        <v/>
      </c>
      <c r="X108" s="1">
        <f t="shared" si="10"/>
        <v>0</v>
      </c>
      <c r="AA108" s="36">
        <v>0.25</v>
      </c>
      <c r="AH108" s="1">
        <f t="shared" si="11"/>
        <v>0</v>
      </c>
    </row>
    <row r="109" spans="1:34" ht="12" customHeight="1">
      <c r="B109">
        <f t="shared" si="9"/>
        <v>27.25</v>
      </c>
      <c r="E109" s="44" t="str">
        <f t="shared" si="8"/>
        <v/>
      </c>
      <c r="H109" s="44" t="str">
        <f t="shared" si="15"/>
        <v/>
      </c>
      <c r="K109" s="1" t="str">
        <f t="shared" si="12"/>
        <v/>
      </c>
      <c r="N109" s="1" t="str">
        <f t="shared" si="14"/>
        <v/>
      </c>
      <c r="Q109" s="1" t="str">
        <f t="shared" si="13"/>
        <v>x</v>
      </c>
      <c r="X109" s="1">
        <f t="shared" si="10"/>
        <v>1</v>
      </c>
      <c r="AA109" s="36">
        <v>0.25</v>
      </c>
      <c r="AH109" s="1">
        <f t="shared" si="11"/>
        <v>0</v>
      </c>
    </row>
    <row r="110" spans="1:34" ht="12" customHeight="1">
      <c r="B110">
        <f t="shared" si="9"/>
        <v>27.5</v>
      </c>
      <c r="E110" s="44" t="str">
        <f t="shared" si="8"/>
        <v/>
      </c>
      <c r="H110" s="44" t="str">
        <f t="shared" si="15"/>
        <v/>
      </c>
      <c r="K110" s="1" t="str">
        <f t="shared" si="12"/>
        <v/>
      </c>
      <c r="N110" s="1" t="str">
        <f t="shared" si="14"/>
        <v/>
      </c>
      <c r="Q110" s="1" t="str">
        <f t="shared" si="13"/>
        <v>x</v>
      </c>
      <c r="X110" s="1">
        <f t="shared" si="10"/>
        <v>1</v>
      </c>
      <c r="AA110" s="36">
        <v>0.25</v>
      </c>
      <c r="AH110" s="1">
        <f t="shared" si="11"/>
        <v>0</v>
      </c>
    </row>
    <row r="111" spans="1:34" ht="12" customHeight="1">
      <c r="B111">
        <f t="shared" si="9"/>
        <v>27.75</v>
      </c>
      <c r="E111" s="44" t="str">
        <f t="shared" ref="E111:E174" si="16">IF(COUNTA(E69),E69,"")</f>
        <v/>
      </c>
      <c r="H111" s="44" t="str">
        <f t="shared" si="15"/>
        <v/>
      </c>
      <c r="K111" s="1" t="str">
        <f t="shared" si="12"/>
        <v/>
      </c>
      <c r="N111" s="1" t="str">
        <f t="shared" si="14"/>
        <v/>
      </c>
      <c r="Q111" s="1" t="str">
        <f t="shared" si="13"/>
        <v>x</v>
      </c>
      <c r="X111" s="1">
        <f t="shared" si="10"/>
        <v>1</v>
      </c>
      <c r="AA111" s="36">
        <v>0.25</v>
      </c>
      <c r="AH111" s="1">
        <f t="shared" si="11"/>
        <v>0</v>
      </c>
    </row>
    <row r="112" spans="1:34" ht="12" customHeight="1">
      <c r="A112" t="s">
        <v>42</v>
      </c>
      <c r="B112">
        <f t="shared" si="9"/>
        <v>28</v>
      </c>
      <c r="E112" s="44" t="str">
        <f t="shared" si="16"/>
        <v/>
      </c>
      <c r="H112" s="44" t="str">
        <f t="shared" si="15"/>
        <v/>
      </c>
      <c r="K112" s="1" t="str">
        <f t="shared" si="12"/>
        <v/>
      </c>
      <c r="N112" s="1" t="str">
        <f t="shared" si="14"/>
        <v/>
      </c>
      <c r="Q112" s="1" t="str">
        <f t="shared" si="13"/>
        <v>x</v>
      </c>
      <c r="X112" s="1">
        <f t="shared" si="10"/>
        <v>1</v>
      </c>
      <c r="AA112" s="36">
        <v>0.25</v>
      </c>
      <c r="AH112" s="1">
        <f t="shared" si="11"/>
        <v>0</v>
      </c>
    </row>
    <row r="113" spans="1:34" ht="12" customHeight="1">
      <c r="B113">
        <f t="shared" si="9"/>
        <v>28.25</v>
      </c>
      <c r="E113" s="44" t="str">
        <f t="shared" si="16"/>
        <v/>
      </c>
      <c r="H113" s="44" t="str">
        <f t="shared" si="15"/>
        <v/>
      </c>
      <c r="K113" s="1" t="str">
        <f t="shared" si="12"/>
        <v>x</v>
      </c>
      <c r="N113" s="1" t="str">
        <f t="shared" si="14"/>
        <v/>
      </c>
      <c r="Q113" s="1" t="str">
        <f t="shared" si="13"/>
        <v/>
      </c>
      <c r="X113" s="1">
        <f t="shared" si="10"/>
        <v>1</v>
      </c>
      <c r="AA113" s="36">
        <v>0.25</v>
      </c>
      <c r="AH113" s="1">
        <f t="shared" si="11"/>
        <v>0</v>
      </c>
    </row>
    <row r="114" spans="1:34" ht="12" customHeight="1">
      <c r="B114">
        <f t="shared" si="9"/>
        <v>28.5</v>
      </c>
      <c r="E114" s="44" t="str">
        <f t="shared" si="16"/>
        <v/>
      </c>
      <c r="H114" s="44" t="str">
        <f t="shared" si="15"/>
        <v/>
      </c>
      <c r="K114" s="1" t="str">
        <f t="shared" si="12"/>
        <v>x</v>
      </c>
      <c r="N114" s="1" t="str">
        <f t="shared" si="14"/>
        <v/>
      </c>
      <c r="Q114" s="1" t="str">
        <f t="shared" si="13"/>
        <v/>
      </c>
      <c r="X114" s="1">
        <f t="shared" si="10"/>
        <v>1</v>
      </c>
      <c r="AA114" s="36">
        <v>0.25</v>
      </c>
      <c r="AH114" s="1">
        <f t="shared" si="11"/>
        <v>0</v>
      </c>
    </row>
    <row r="115" spans="1:34" ht="12" customHeight="1">
      <c r="B115">
        <f t="shared" si="9"/>
        <v>28.75</v>
      </c>
      <c r="E115" s="44" t="str">
        <f t="shared" si="16"/>
        <v/>
      </c>
      <c r="H115" s="44" t="str">
        <f t="shared" si="15"/>
        <v/>
      </c>
      <c r="K115" s="1" t="str">
        <f t="shared" si="12"/>
        <v>x</v>
      </c>
      <c r="N115" s="1" t="str">
        <f t="shared" si="14"/>
        <v/>
      </c>
      <c r="Q115" s="1" t="str">
        <f t="shared" si="13"/>
        <v/>
      </c>
      <c r="X115" s="1">
        <f t="shared" si="10"/>
        <v>1</v>
      </c>
      <c r="AA115" s="36">
        <v>0.25</v>
      </c>
      <c r="AH115" s="1">
        <f t="shared" si="11"/>
        <v>0</v>
      </c>
    </row>
    <row r="116" spans="1:34" ht="12" customHeight="1">
      <c r="A116" t="s">
        <v>43</v>
      </c>
      <c r="B116">
        <f t="shared" si="9"/>
        <v>29</v>
      </c>
      <c r="E116" s="44" t="str">
        <f t="shared" si="16"/>
        <v/>
      </c>
      <c r="H116" s="44" t="str">
        <f t="shared" si="15"/>
        <v/>
      </c>
      <c r="K116" s="1" t="str">
        <f t="shared" si="12"/>
        <v>x</v>
      </c>
      <c r="N116" s="1" t="str">
        <f t="shared" si="14"/>
        <v/>
      </c>
      <c r="Q116" s="1" t="str">
        <f t="shared" si="13"/>
        <v/>
      </c>
      <c r="X116" s="1">
        <f t="shared" si="10"/>
        <v>1</v>
      </c>
      <c r="AA116" s="36">
        <v>0.25</v>
      </c>
      <c r="AH116" s="1">
        <f t="shared" si="11"/>
        <v>0</v>
      </c>
    </row>
    <row r="117" spans="1:34" ht="12" customHeight="1">
      <c r="B117">
        <f t="shared" si="9"/>
        <v>29.25</v>
      </c>
      <c r="E117" s="44" t="str">
        <f t="shared" si="16"/>
        <v>x</v>
      </c>
      <c r="H117" s="44" t="str">
        <f t="shared" si="15"/>
        <v/>
      </c>
      <c r="K117" s="1" t="str">
        <f t="shared" si="12"/>
        <v>x</v>
      </c>
      <c r="N117" s="1" t="str">
        <f t="shared" si="14"/>
        <v/>
      </c>
      <c r="Q117" s="1" t="str">
        <f t="shared" si="13"/>
        <v/>
      </c>
      <c r="X117" s="1">
        <f t="shared" si="10"/>
        <v>2</v>
      </c>
      <c r="AA117" s="36">
        <v>0.25</v>
      </c>
      <c r="AH117" s="1">
        <f t="shared" si="11"/>
        <v>0</v>
      </c>
    </row>
    <row r="118" spans="1:34" ht="12" customHeight="1">
      <c r="B118">
        <f t="shared" si="9"/>
        <v>29.5</v>
      </c>
      <c r="E118" s="44" t="str">
        <f t="shared" si="16"/>
        <v>x</v>
      </c>
      <c r="H118" s="44" t="str">
        <f t="shared" si="15"/>
        <v/>
      </c>
      <c r="K118" s="1" t="str">
        <f t="shared" si="12"/>
        <v/>
      </c>
      <c r="N118" s="1" t="str">
        <f t="shared" si="14"/>
        <v/>
      </c>
      <c r="Q118" s="1" t="str">
        <f t="shared" si="13"/>
        <v/>
      </c>
      <c r="X118" s="1">
        <f t="shared" si="10"/>
        <v>1</v>
      </c>
      <c r="AA118" s="36">
        <v>0.25</v>
      </c>
      <c r="AH118" s="1">
        <f t="shared" si="11"/>
        <v>0</v>
      </c>
    </row>
    <row r="119" spans="1:34" ht="12" customHeight="1">
      <c r="B119">
        <f t="shared" si="9"/>
        <v>29.75</v>
      </c>
      <c r="E119" s="44" t="str">
        <f t="shared" si="16"/>
        <v>x</v>
      </c>
      <c r="H119" s="44" t="str">
        <f t="shared" si="15"/>
        <v/>
      </c>
      <c r="K119" s="1" t="str">
        <f t="shared" si="12"/>
        <v/>
      </c>
      <c r="N119" s="1" t="str">
        <f t="shared" si="14"/>
        <v/>
      </c>
      <c r="Q119" s="1" t="str">
        <f t="shared" si="13"/>
        <v/>
      </c>
      <c r="X119" s="1">
        <f t="shared" si="10"/>
        <v>1</v>
      </c>
      <c r="AA119" s="36">
        <v>0.25</v>
      </c>
      <c r="AH119" s="1">
        <f t="shared" si="11"/>
        <v>0</v>
      </c>
    </row>
    <row r="120" spans="1:34" ht="12" customHeight="1">
      <c r="A120" t="s">
        <v>44</v>
      </c>
      <c r="B120">
        <f t="shared" si="9"/>
        <v>30</v>
      </c>
      <c r="E120" s="44" t="str">
        <f t="shared" si="16"/>
        <v>x</v>
      </c>
      <c r="H120" s="44" t="str">
        <f t="shared" si="15"/>
        <v/>
      </c>
      <c r="K120" s="1" t="str">
        <f t="shared" si="12"/>
        <v/>
      </c>
      <c r="N120" s="1" t="str">
        <f t="shared" si="14"/>
        <v/>
      </c>
      <c r="Q120" s="1" t="str">
        <f t="shared" si="13"/>
        <v/>
      </c>
      <c r="X120" s="1">
        <f t="shared" si="10"/>
        <v>1</v>
      </c>
      <c r="AA120" s="36">
        <v>0.25</v>
      </c>
      <c r="AH120" s="1">
        <f t="shared" si="11"/>
        <v>0</v>
      </c>
    </row>
    <row r="121" spans="1:34" ht="12" customHeight="1">
      <c r="B121">
        <f t="shared" si="9"/>
        <v>30.25</v>
      </c>
      <c r="E121" s="44" t="str">
        <f t="shared" si="16"/>
        <v>x</v>
      </c>
      <c r="H121" s="44" t="str">
        <f t="shared" si="15"/>
        <v/>
      </c>
      <c r="K121" s="1" t="str">
        <f t="shared" si="12"/>
        <v/>
      </c>
      <c r="N121" s="1" t="str">
        <f t="shared" si="14"/>
        <v/>
      </c>
      <c r="Q121" s="1" t="str">
        <f t="shared" si="13"/>
        <v/>
      </c>
      <c r="X121" s="1">
        <f t="shared" si="10"/>
        <v>1</v>
      </c>
      <c r="AA121" s="36">
        <v>0.25</v>
      </c>
      <c r="AH121" s="1">
        <f t="shared" si="11"/>
        <v>0</v>
      </c>
    </row>
    <row r="122" spans="1:34" ht="12" customHeight="1">
      <c r="B122">
        <f t="shared" si="9"/>
        <v>30.5</v>
      </c>
      <c r="E122" s="44" t="str">
        <f t="shared" si="16"/>
        <v>x</v>
      </c>
      <c r="H122" s="44" t="str">
        <f t="shared" si="15"/>
        <v/>
      </c>
      <c r="K122" s="1" t="str">
        <f t="shared" si="12"/>
        <v/>
      </c>
      <c r="N122" s="1" t="str">
        <f t="shared" si="14"/>
        <v/>
      </c>
      <c r="Q122" s="1" t="str">
        <f t="shared" si="13"/>
        <v/>
      </c>
      <c r="X122" s="1">
        <f t="shared" si="10"/>
        <v>1</v>
      </c>
      <c r="AA122" s="36">
        <v>0.25</v>
      </c>
      <c r="AH122" s="1">
        <f t="shared" si="11"/>
        <v>0</v>
      </c>
    </row>
    <row r="123" spans="1:34" ht="12" customHeight="1">
      <c r="B123">
        <f t="shared" si="9"/>
        <v>30.75</v>
      </c>
      <c r="E123" s="44" t="str">
        <f t="shared" si="16"/>
        <v/>
      </c>
      <c r="H123" s="44" t="str">
        <f t="shared" si="15"/>
        <v/>
      </c>
      <c r="K123" s="1" t="str">
        <f t="shared" si="12"/>
        <v/>
      </c>
      <c r="N123" s="1" t="str">
        <f t="shared" si="14"/>
        <v/>
      </c>
      <c r="Q123" s="1" t="str">
        <f t="shared" si="13"/>
        <v/>
      </c>
      <c r="X123" s="1">
        <f t="shared" si="10"/>
        <v>0</v>
      </c>
      <c r="AA123" s="36">
        <v>0.25</v>
      </c>
      <c r="AH123" s="1">
        <f t="shared" si="11"/>
        <v>0</v>
      </c>
    </row>
    <row r="124" spans="1:34" ht="12" customHeight="1">
      <c r="A124" t="s">
        <v>45</v>
      </c>
      <c r="B124">
        <f t="shared" si="9"/>
        <v>31</v>
      </c>
      <c r="E124" s="44" t="str">
        <f t="shared" si="16"/>
        <v/>
      </c>
      <c r="H124" s="44" t="str">
        <f t="shared" si="15"/>
        <v/>
      </c>
      <c r="K124" s="1" t="str">
        <f t="shared" si="12"/>
        <v/>
      </c>
      <c r="N124" s="1" t="str">
        <f t="shared" si="14"/>
        <v/>
      </c>
      <c r="Q124" s="1" t="str">
        <f t="shared" si="13"/>
        <v/>
      </c>
      <c r="X124" s="1">
        <f t="shared" si="10"/>
        <v>0</v>
      </c>
      <c r="AA124" s="36">
        <v>0.25</v>
      </c>
      <c r="AH124" s="1">
        <f t="shared" si="11"/>
        <v>0</v>
      </c>
    </row>
    <row r="125" spans="1:34" ht="12" customHeight="1">
      <c r="B125">
        <f t="shared" si="9"/>
        <v>31.25</v>
      </c>
      <c r="E125" s="44" t="str">
        <f t="shared" si="16"/>
        <v/>
      </c>
      <c r="H125" s="44" t="str">
        <f t="shared" si="15"/>
        <v>x</v>
      </c>
      <c r="K125" s="1" t="str">
        <f t="shared" si="12"/>
        <v/>
      </c>
      <c r="N125" s="1" t="str">
        <f t="shared" si="14"/>
        <v/>
      </c>
      <c r="Q125" s="1" t="str">
        <f t="shared" si="13"/>
        <v/>
      </c>
      <c r="X125" s="1">
        <f t="shared" si="10"/>
        <v>1</v>
      </c>
      <c r="AA125" s="36">
        <v>0.25</v>
      </c>
      <c r="AH125" s="1">
        <f t="shared" si="11"/>
        <v>0</v>
      </c>
    </row>
    <row r="126" spans="1:34" ht="12" customHeight="1">
      <c r="B126">
        <f t="shared" si="9"/>
        <v>31.5</v>
      </c>
      <c r="E126" s="44" t="str">
        <f t="shared" si="16"/>
        <v/>
      </c>
      <c r="H126" s="44" t="str">
        <f t="shared" si="15"/>
        <v>x</v>
      </c>
      <c r="K126" s="1" t="str">
        <f t="shared" si="12"/>
        <v/>
      </c>
      <c r="N126" s="1" t="str">
        <f t="shared" si="14"/>
        <v/>
      </c>
      <c r="Q126" s="1" t="str">
        <f t="shared" si="13"/>
        <v/>
      </c>
      <c r="X126" s="1">
        <f t="shared" si="10"/>
        <v>1</v>
      </c>
      <c r="AA126" s="36">
        <v>0.25</v>
      </c>
      <c r="AH126" s="1">
        <f t="shared" si="11"/>
        <v>0</v>
      </c>
    </row>
    <row r="127" spans="1:34" ht="12" customHeight="1">
      <c r="B127">
        <f t="shared" si="9"/>
        <v>31.75</v>
      </c>
      <c r="E127" s="44" t="str">
        <f t="shared" si="16"/>
        <v/>
      </c>
      <c r="H127" s="44" t="str">
        <f t="shared" si="15"/>
        <v>x</v>
      </c>
      <c r="K127" s="1" t="str">
        <f t="shared" si="12"/>
        <v/>
      </c>
      <c r="N127" s="1" t="str">
        <f t="shared" si="14"/>
        <v/>
      </c>
      <c r="Q127" s="1" t="str">
        <f t="shared" si="13"/>
        <v/>
      </c>
      <c r="X127" s="1">
        <f t="shared" si="10"/>
        <v>1</v>
      </c>
      <c r="AA127" s="36">
        <v>0.25</v>
      </c>
      <c r="AH127" s="1">
        <f t="shared" si="11"/>
        <v>0</v>
      </c>
    </row>
    <row r="128" spans="1:34" ht="12" customHeight="1">
      <c r="A128" t="s">
        <v>46</v>
      </c>
      <c r="B128">
        <f t="shared" si="9"/>
        <v>32</v>
      </c>
      <c r="E128" s="44" t="str">
        <f t="shared" si="16"/>
        <v/>
      </c>
      <c r="H128" s="44" t="str">
        <f t="shared" si="15"/>
        <v>x</v>
      </c>
      <c r="K128" s="1" t="str">
        <f t="shared" si="12"/>
        <v/>
      </c>
      <c r="N128" s="1" t="str">
        <f t="shared" si="14"/>
        <v/>
      </c>
      <c r="Q128" s="1" t="str">
        <f t="shared" si="13"/>
        <v/>
      </c>
      <c r="X128" s="1">
        <f t="shared" si="10"/>
        <v>1</v>
      </c>
      <c r="AA128" s="36">
        <v>0.25</v>
      </c>
      <c r="AH128" s="1">
        <f t="shared" si="11"/>
        <v>0</v>
      </c>
    </row>
    <row r="129" spans="1:34" ht="12" customHeight="1">
      <c r="B129">
        <f t="shared" si="9"/>
        <v>32.25</v>
      </c>
      <c r="E129" s="44" t="str">
        <f t="shared" si="16"/>
        <v/>
      </c>
      <c r="H129" s="44" t="str">
        <f t="shared" si="15"/>
        <v>x</v>
      </c>
      <c r="K129" s="1" t="str">
        <f t="shared" si="12"/>
        <v/>
      </c>
      <c r="N129" s="1" t="str">
        <f t="shared" si="14"/>
        <v/>
      </c>
      <c r="Q129" s="1" t="str">
        <f t="shared" si="13"/>
        <v/>
      </c>
      <c r="X129" s="1">
        <f t="shared" si="10"/>
        <v>1</v>
      </c>
      <c r="AA129" s="36">
        <v>0.25</v>
      </c>
      <c r="AH129" s="1">
        <f t="shared" si="11"/>
        <v>0</v>
      </c>
    </row>
    <row r="130" spans="1:34" ht="12" customHeight="1">
      <c r="B130">
        <f t="shared" si="9"/>
        <v>32.5</v>
      </c>
      <c r="E130" s="44" t="str">
        <f t="shared" si="16"/>
        <v/>
      </c>
      <c r="H130" s="44" t="str">
        <f t="shared" si="15"/>
        <v/>
      </c>
      <c r="K130" s="1" t="str">
        <f t="shared" si="12"/>
        <v/>
      </c>
      <c r="N130" s="1" t="str">
        <f t="shared" si="14"/>
        <v/>
      </c>
      <c r="Q130" s="1" t="str">
        <f t="shared" si="13"/>
        <v>x</v>
      </c>
      <c r="X130" s="1">
        <f t="shared" si="10"/>
        <v>1</v>
      </c>
      <c r="AA130" s="36">
        <v>0.25</v>
      </c>
      <c r="AH130" s="1">
        <f t="shared" si="11"/>
        <v>0</v>
      </c>
    </row>
    <row r="131" spans="1:34" ht="12" customHeight="1">
      <c r="B131">
        <f t="shared" si="9"/>
        <v>32.75</v>
      </c>
      <c r="E131" s="44" t="str">
        <f t="shared" si="16"/>
        <v/>
      </c>
      <c r="H131" s="44" t="str">
        <f t="shared" si="15"/>
        <v/>
      </c>
      <c r="K131" s="1" t="str">
        <f t="shared" si="12"/>
        <v/>
      </c>
      <c r="N131" s="1" t="str">
        <f t="shared" si="14"/>
        <v/>
      </c>
      <c r="Q131" s="1" t="str">
        <f t="shared" si="13"/>
        <v>x</v>
      </c>
      <c r="X131" s="1">
        <f t="shared" si="10"/>
        <v>1</v>
      </c>
      <c r="AA131" s="36">
        <v>0.25</v>
      </c>
      <c r="AH131" s="1">
        <f t="shared" si="11"/>
        <v>0</v>
      </c>
    </row>
    <row r="132" spans="1:34" ht="12" customHeight="1">
      <c r="A132" t="s">
        <v>47</v>
      </c>
      <c r="B132">
        <f t="shared" ref="B132:B179" si="17">B131+0.25</f>
        <v>33</v>
      </c>
      <c r="E132" s="44" t="str">
        <f t="shared" si="16"/>
        <v/>
      </c>
      <c r="H132" s="44" t="str">
        <f t="shared" si="15"/>
        <v/>
      </c>
      <c r="K132" s="1" t="str">
        <f t="shared" si="12"/>
        <v/>
      </c>
      <c r="N132" s="1" t="str">
        <f t="shared" si="14"/>
        <v/>
      </c>
      <c r="Q132" s="1" t="str">
        <f t="shared" si="13"/>
        <v>x</v>
      </c>
      <c r="X132" s="1">
        <f t="shared" si="10"/>
        <v>1</v>
      </c>
      <c r="AA132" s="36">
        <v>0.25</v>
      </c>
      <c r="AH132" s="1">
        <f t="shared" si="11"/>
        <v>0</v>
      </c>
    </row>
    <row r="133" spans="1:34" ht="12" customHeight="1">
      <c r="B133">
        <f t="shared" si="17"/>
        <v>33.25</v>
      </c>
      <c r="E133" s="44" t="str">
        <f t="shared" si="16"/>
        <v/>
      </c>
      <c r="H133" s="44" t="str">
        <f t="shared" si="15"/>
        <v/>
      </c>
      <c r="K133" s="1" t="str">
        <f t="shared" si="12"/>
        <v/>
      </c>
      <c r="N133" s="1" t="str">
        <f t="shared" si="14"/>
        <v/>
      </c>
      <c r="Q133" s="1" t="str">
        <f t="shared" si="13"/>
        <v>x</v>
      </c>
      <c r="X133" s="1">
        <f t="shared" ref="X133:X179" si="18">COUNTIF(E133:Q133,"x")</f>
        <v>1</v>
      </c>
      <c r="AA133" s="36">
        <v>0.25</v>
      </c>
      <c r="AH133" s="1">
        <f t="shared" ref="AH133:AH179" si="19">COUNTIF(AB133:AF133,"x")</f>
        <v>0</v>
      </c>
    </row>
    <row r="134" spans="1:34" ht="12" customHeight="1">
      <c r="B134">
        <f t="shared" si="17"/>
        <v>33.5</v>
      </c>
      <c r="E134" s="44" t="str">
        <f t="shared" si="16"/>
        <v/>
      </c>
      <c r="H134" s="44" t="str">
        <f t="shared" si="15"/>
        <v/>
      </c>
      <c r="K134" s="1" t="str">
        <f t="shared" si="12"/>
        <v>x</v>
      </c>
      <c r="N134" s="1" t="str">
        <f t="shared" si="14"/>
        <v/>
      </c>
      <c r="Q134" s="1" t="str">
        <f t="shared" si="13"/>
        <v/>
      </c>
      <c r="X134" s="1">
        <f t="shared" si="18"/>
        <v>1</v>
      </c>
      <c r="AA134" s="36">
        <v>0.25</v>
      </c>
      <c r="AH134" s="1">
        <f t="shared" si="19"/>
        <v>0</v>
      </c>
    </row>
    <row r="135" spans="1:34" ht="12" customHeight="1">
      <c r="B135">
        <f t="shared" si="17"/>
        <v>33.75</v>
      </c>
      <c r="E135" s="44" t="str">
        <f t="shared" si="16"/>
        <v/>
      </c>
      <c r="H135" s="44" t="str">
        <f t="shared" si="15"/>
        <v/>
      </c>
      <c r="K135" s="1" t="str">
        <f t="shared" si="12"/>
        <v>x</v>
      </c>
      <c r="N135" s="1" t="str">
        <f t="shared" si="14"/>
        <v/>
      </c>
      <c r="Q135" s="1" t="str">
        <f t="shared" si="13"/>
        <v/>
      </c>
      <c r="X135" s="1">
        <f t="shared" si="18"/>
        <v>1</v>
      </c>
      <c r="AA135" s="36">
        <v>0.25</v>
      </c>
      <c r="AH135" s="1">
        <f t="shared" si="19"/>
        <v>0</v>
      </c>
    </row>
    <row r="136" spans="1:34" ht="12" customHeight="1">
      <c r="A136" t="s">
        <v>48</v>
      </c>
      <c r="B136">
        <f t="shared" si="17"/>
        <v>34</v>
      </c>
      <c r="E136" s="44" t="str">
        <f t="shared" si="16"/>
        <v/>
      </c>
      <c r="H136" s="44" t="str">
        <f t="shared" si="15"/>
        <v/>
      </c>
      <c r="K136" s="1" t="str">
        <f t="shared" si="12"/>
        <v>x</v>
      </c>
      <c r="N136" s="1" t="str">
        <f t="shared" si="14"/>
        <v/>
      </c>
      <c r="Q136" s="1" t="str">
        <f t="shared" si="13"/>
        <v/>
      </c>
      <c r="X136" s="1">
        <f t="shared" si="18"/>
        <v>1</v>
      </c>
      <c r="AA136" s="36">
        <v>0.25</v>
      </c>
      <c r="AH136" s="1">
        <f t="shared" si="19"/>
        <v>0</v>
      </c>
    </row>
    <row r="137" spans="1:34" ht="12" customHeight="1">
      <c r="B137">
        <f t="shared" si="17"/>
        <v>34.25</v>
      </c>
      <c r="E137" s="44" t="str">
        <f t="shared" si="16"/>
        <v/>
      </c>
      <c r="H137" s="44" t="str">
        <f t="shared" si="15"/>
        <v/>
      </c>
      <c r="K137" s="1" t="str">
        <f t="shared" si="12"/>
        <v>x</v>
      </c>
      <c r="N137" s="1" t="str">
        <f t="shared" si="14"/>
        <v/>
      </c>
      <c r="Q137" s="1" t="str">
        <f t="shared" si="13"/>
        <v/>
      </c>
      <c r="X137" s="1">
        <f t="shared" si="18"/>
        <v>1</v>
      </c>
      <c r="AA137" s="36">
        <v>0.25</v>
      </c>
      <c r="AH137" s="1">
        <f t="shared" si="19"/>
        <v>0</v>
      </c>
    </row>
    <row r="138" spans="1:34" ht="12" customHeight="1">
      <c r="B138">
        <f t="shared" si="17"/>
        <v>34.5</v>
      </c>
      <c r="E138" s="44" t="str">
        <f t="shared" si="16"/>
        <v/>
      </c>
      <c r="H138" s="44" t="str">
        <f t="shared" si="15"/>
        <v/>
      </c>
      <c r="K138" s="1" t="str">
        <f t="shared" si="12"/>
        <v>x</v>
      </c>
      <c r="N138" s="1" t="str">
        <f t="shared" si="14"/>
        <v/>
      </c>
      <c r="Q138" s="1" t="str">
        <f t="shared" si="13"/>
        <v/>
      </c>
      <c r="X138" s="1">
        <f t="shared" si="18"/>
        <v>1</v>
      </c>
      <c r="AA138" s="36">
        <v>0.25</v>
      </c>
      <c r="AH138" s="1">
        <f t="shared" si="19"/>
        <v>0</v>
      </c>
    </row>
    <row r="139" spans="1:34" ht="12" customHeight="1">
      <c r="B139">
        <f t="shared" si="17"/>
        <v>34.75</v>
      </c>
      <c r="E139" s="44" t="str">
        <f t="shared" si="16"/>
        <v/>
      </c>
      <c r="H139" s="44" t="str">
        <f t="shared" si="15"/>
        <v/>
      </c>
      <c r="K139" s="1" t="str">
        <f t="shared" si="12"/>
        <v/>
      </c>
      <c r="N139" s="1" t="str">
        <f t="shared" si="14"/>
        <v/>
      </c>
      <c r="Q139" s="1" t="str">
        <f t="shared" si="13"/>
        <v/>
      </c>
      <c r="X139" s="1">
        <f t="shared" si="18"/>
        <v>0</v>
      </c>
      <c r="AA139" s="36">
        <v>0.25</v>
      </c>
      <c r="AH139" s="1">
        <f t="shared" si="19"/>
        <v>0</v>
      </c>
    </row>
    <row r="140" spans="1:34" ht="12" customHeight="1">
      <c r="A140" t="s">
        <v>49</v>
      </c>
      <c r="B140">
        <f t="shared" si="17"/>
        <v>35</v>
      </c>
      <c r="E140" s="44" t="str">
        <f t="shared" si="16"/>
        <v/>
      </c>
      <c r="H140" s="44" t="str">
        <f t="shared" si="15"/>
        <v/>
      </c>
      <c r="K140" s="1" t="str">
        <f t="shared" si="12"/>
        <v/>
      </c>
      <c r="N140" s="1" t="str">
        <f t="shared" si="14"/>
        <v/>
      </c>
      <c r="Q140" s="1" t="str">
        <f t="shared" si="13"/>
        <v/>
      </c>
      <c r="X140" s="1">
        <f t="shared" si="18"/>
        <v>0</v>
      </c>
      <c r="AA140" s="36">
        <v>0.25</v>
      </c>
      <c r="AH140" s="1">
        <f t="shared" si="19"/>
        <v>0</v>
      </c>
    </row>
    <row r="141" spans="1:34" ht="12" customHeight="1">
      <c r="B141">
        <f t="shared" si="17"/>
        <v>35.25</v>
      </c>
      <c r="E141" s="44" t="str">
        <f t="shared" si="16"/>
        <v/>
      </c>
      <c r="H141" s="44" t="str">
        <f t="shared" si="15"/>
        <v/>
      </c>
      <c r="K141" s="1" t="str">
        <f t="shared" si="12"/>
        <v/>
      </c>
      <c r="N141" s="1" t="str">
        <f t="shared" si="14"/>
        <v/>
      </c>
      <c r="Q141" s="1" t="str">
        <f t="shared" si="13"/>
        <v/>
      </c>
      <c r="X141" s="1">
        <f t="shared" si="18"/>
        <v>0</v>
      </c>
      <c r="AA141" s="36">
        <v>0.25</v>
      </c>
      <c r="AH141" s="1">
        <f t="shared" si="19"/>
        <v>0</v>
      </c>
    </row>
    <row r="142" spans="1:34" ht="12" customHeight="1">
      <c r="B142">
        <f t="shared" si="17"/>
        <v>35.5</v>
      </c>
      <c r="E142" s="44" t="str">
        <f t="shared" si="16"/>
        <v/>
      </c>
      <c r="H142" s="44" t="str">
        <f t="shared" si="15"/>
        <v/>
      </c>
      <c r="K142" s="1" t="str">
        <f t="shared" si="12"/>
        <v/>
      </c>
      <c r="N142" s="1" t="str">
        <f t="shared" si="14"/>
        <v/>
      </c>
      <c r="Q142" s="1" t="str">
        <f t="shared" si="13"/>
        <v/>
      </c>
      <c r="X142" s="1">
        <f t="shared" si="18"/>
        <v>0</v>
      </c>
      <c r="AA142" s="36">
        <v>0.25</v>
      </c>
      <c r="AH142" s="1">
        <f t="shared" si="19"/>
        <v>0</v>
      </c>
    </row>
    <row r="143" spans="1:34" ht="12" customHeight="1">
      <c r="B143">
        <f t="shared" si="17"/>
        <v>35.75</v>
      </c>
      <c r="E143" s="44" t="str">
        <f t="shared" si="16"/>
        <v/>
      </c>
      <c r="H143" s="44" t="str">
        <f t="shared" si="15"/>
        <v/>
      </c>
      <c r="K143" s="1" t="str">
        <f t="shared" si="12"/>
        <v/>
      </c>
      <c r="N143" s="1" t="str">
        <f t="shared" si="14"/>
        <v/>
      </c>
      <c r="Q143" s="1" t="str">
        <f t="shared" si="13"/>
        <v/>
      </c>
      <c r="X143" s="1">
        <f t="shared" si="18"/>
        <v>0</v>
      </c>
      <c r="AA143" s="36">
        <v>0.25</v>
      </c>
      <c r="AH143" s="1">
        <f t="shared" si="19"/>
        <v>0</v>
      </c>
    </row>
    <row r="144" spans="1:34" ht="12" customHeight="1">
      <c r="A144" t="s">
        <v>50</v>
      </c>
      <c r="B144">
        <f t="shared" si="17"/>
        <v>36</v>
      </c>
      <c r="E144" s="44" t="str">
        <f t="shared" si="16"/>
        <v/>
      </c>
      <c r="H144" s="44" t="str">
        <f t="shared" si="15"/>
        <v/>
      </c>
      <c r="K144" s="1" t="str">
        <f t="shared" si="12"/>
        <v/>
      </c>
      <c r="N144" s="1" t="str">
        <f t="shared" si="14"/>
        <v/>
      </c>
      <c r="Q144" s="1" t="str">
        <f t="shared" si="13"/>
        <v/>
      </c>
      <c r="X144" s="1">
        <f t="shared" si="18"/>
        <v>0</v>
      </c>
      <c r="AA144" s="36">
        <v>0.25</v>
      </c>
      <c r="AH144" s="1">
        <f t="shared" si="19"/>
        <v>0</v>
      </c>
    </row>
    <row r="145" spans="1:34" ht="12" customHeight="1">
      <c r="B145">
        <f t="shared" si="17"/>
        <v>36.25</v>
      </c>
      <c r="E145" s="44" t="str">
        <f t="shared" si="16"/>
        <v/>
      </c>
      <c r="H145" s="44" t="str">
        <f t="shared" si="15"/>
        <v/>
      </c>
      <c r="K145" s="1" t="str">
        <f t="shared" si="12"/>
        <v/>
      </c>
      <c r="N145" s="1" t="str">
        <f t="shared" si="14"/>
        <v/>
      </c>
      <c r="Q145" s="1" t="str">
        <f t="shared" si="13"/>
        <v/>
      </c>
      <c r="X145" s="1">
        <f t="shared" si="18"/>
        <v>0</v>
      </c>
      <c r="AA145" s="36">
        <v>0.25</v>
      </c>
      <c r="AH145" s="1">
        <f t="shared" si="19"/>
        <v>0</v>
      </c>
    </row>
    <row r="146" spans="1:34" ht="12" customHeight="1">
      <c r="B146">
        <f t="shared" si="17"/>
        <v>36.5</v>
      </c>
      <c r="E146" s="44" t="str">
        <f t="shared" si="16"/>
        <v/>
      </c>
      <c r="H146" s="44" t="str">
        <f t="shared" si="15"/>
        <v/>
      </c>
      <c r="K146" s="1" t="str">
        <f t="shared" si="12"/>
        <v/>
      </c>
      <c r="N146" s="1" t="str">
        <f t="shared" si="14"/>
        <v/>
      </c>
      <c r="Q146" s="1" t="str">
        <f t="shared" si="13"/>
        <v/>
      </c>
      <c r="X146" s="1">
        <f t="shared" si="18"/>
        <v>0</v>
      </c>
      <c r="AA146" s="36">
        <v>0.25</v>
      </c>
      <c r="AH146" s="1">
        <f t="shared" si="19"/>
        <v>0</v>
      </c>
    </row>
    <row r="147" spans="1:34" ht="12" customHeight="1">
      <c r="B147">
        <f t="shared" si="17"/>
        <v>36.75</v>
      </c>
      <c r="E147" s="44" t="str">
        <f t="shared" si="16"/>
        <v/>
      </c>
      <c r="H147" s="44" t="str">
        <f t="shared" si="15"/>
        <v/>
      </c>
      <c r="K147" s="1" t="str">
        <f t="shared" si="12"/>
        <v/>
      </c>
      <c r="N147" s="1" t="str">
        <f t="shared" si="14"/>
        <v/>
      </c>
      <c r="Q147" s="1" t="str">
        <f t="shared" si="13"/>
        <v/>
      </c>
      <c r="X147" s="1">
        <f t="shared" si="18"/>
        <v>0</v>
      </c>
      <c r="AA147" s="36">
        <v>0.25</v>
      </c>
      <c r="AH147" s="1">
        <f t="shared" si="19"/>
        <v>0</v>
      </c>
    </row>
    <row r="148" spans="1:34" ht="12" customHeight="1">
      <c r="A148" t="s">
        <v>51</v>
      </c>
      <c r="B148">
        <f t="shared" si="17"/>
        <v>37</v>
      </c>
      <c r="E148" s="44" t="str">
        <f t="shared" si="16"/>
        <v/>
      </c>
      <c r="H148" s="44" t="str">
        <f t="shared" si="15"/>
        <v/>
      </c>
      <c r="K148" s="1" t="str">
        <f t="shared" si="12"/>
        <v/>
      </c>
      <c r="N148" s="1" t="str">
        <f t="shared" si="14"/>
        <v/>
      </c>
      <c r="Q148" s="1" t="str">
        <f t="shared" si="13"/>
        <v/>
      </c>
      <c r="X148" s="1">
        <f t="shared" si="18"/>
        <v>0</v>
      </c>
      <c r="AA148" s="36">
        <v>0.25</v>
      </c>
      <c r="AH148" s="1">
        <f t="shared" si="19"/>
        <v>0</v>
      </c>
    </row>
    <row r="149" spans="1:34" ht="12" customHeight="1">
      <c r="B149">
        <f t="shared" si="17"/>
        <v>37.25</v>
      </c>
      <c r="E149" s="44" t="str">
        <f t="shared" si="16"/>
        <v/>
      </c>
      <c r="H149" s="44" t="str">
        <f t="shared" si="15"/>
        <v/>
      </c>
      <c r="K149" s="1" t="str">
        <f t="shared" si="12"/>
        <v/>
      </c>
      <c r="N149" s="1" t="str">
        <f t="shared" si="14"/>
        <v/>
      </c>
      <c r="Q149" s="1" t="str">
        <f t="shared" si="13"/>
        <v/>
      </c>
      <c r="X149" s="1">
        <f t="shared" si="18"/>
        <v>0</v>
      </c>
      <c r="AA149" s="36">
        <v>0.25</v>
      </c>
      <c r="AH149" s="1">
        <f t="shared" si="19"/>
        <v>0</v>
      </c>
    </row>
    <row r="150" spans="1:34" ht="12" customHeight="1">
      <c r="B150">
        <f t="shared" si="17"/>
        <v>37.5</v>
      </c>
      <c r="E150" s="44" t="str">
        <f t="shared" si="16"/>
        <v/>
      </c>
      <c r="H150" s="44" t="str">
        <f t="shared" si="15"/>
        <v/>
      </c>
      <c r="K150" s="1" t="str">
        <f t="shared" si="12"/>
        <v/>
      </c>
      <c r="N150" s="1" t="str">
        <f t="shared" si="14"/>
        <v/>
      </c>
      <c r="Q150" s="1" t="str">
        <f t="shared" si="13"/>
        <v/>
      </c>
      <c r="X150" s="1">
        <f t="shared" si="18"/>
        <v>0</v>
      </c>
      <c r="AA150" s="36">
        <v>0.25</v>
      </c>
      <c r="AH150" s="1">
        <f t="shared" si="19"/>
        <v>0</v>
      </c>
    </row>
    <row r="151" spans="1:34" ht="12" customHeight="1">
      <c r="B151">
        <f t="shared" si="17"/>
        <v>37.75</v>
      </c>
      <c r="E151" s="44" t="str">
        <f t="shared" si="16"/>
        <v/>
      </c>
      <c r="H151" s="44" t="str">
        <f t="shared" si="15"/>
        <v/>
      </c>
      <c r="K151" s="1" t="str">
        <f t="shared" si="12"/>
        <v/>
      </c>
      <c r="N151" s="1" t="str">
        <f t="shared" si="14"/>
        <v/>
      </c>
      <c r="Q151" s="1" t="str">
        <f t="shared" si="13"/>
        <v>x</v>
      </c>
      <c r="X151" s="1">
        <f t="shared" si="18"/>
        <v>1</v>
      </c>
      <c r="AA151" s="36">
        <v>0.25</v>
      </c>
      <c r="AH151" s="1">
        <f t="shared" si="19"/>
        <v>0</v>
      </c>
    </row>
    <row r="152" spans="1:34" ht="12" customHeight="1">
      <c r="A152" t="s">
        <v>52</v>
      </c>
      <c r="B152">
        <f t="shared" si="17"/>
        <v>38</v>
      </c>
      <c r="E152" s="44" t="str">
        <f t="shared" si="16"/>
        <v/>
      </c>
      <c r="H152" s="44" t="str">
        <f t="shared" si="15"/>
        <v/>
      </c>
      <c r="K152" s="1" t="str">
        <f t="shared" si="12"/>
        <v/>
      </c>
      <c r="N152" s="1" t="str">
        <f t="shared" si="14"/>
        <v/>
      </c>
      <c r="Q152" s="1" t="str">
        <f t="shared" si="13"/>
        <v>x</v>
      </c>
      <c r="X152" s="1">
        <f t="shared" si="18"/>
        <v>1</v>
      </c>
      <c r="AA152" s="36">
        <v>0.25</v>
      </c>
      <c r="AH152" s="1">
        <f t="shared" si="19"/>
        <v>0</v>
      </c>
    </row>
    <row r="153" spans="1:34" ht="12" customHeight="1">
      <c r="B153">
        <f t="shared" si="17"/>
        <v>38.25</v>
      </c>
      <c r="E153" s="44" t="str">
        <f t="shared" si="16"/>
        <v/>
      </c>
      <c r="H153" s="44" t="str">
        <f t="shared" si="15"/>
        <v>x</v>
      </c>
      <c r="K153" s="1" t="str">
        <f t="shared" si="12"/>
        <v/>
      </c>
      <c r="N153" s="1" t="str">
        <f t="shared" si="14"/>
        <v/>
      </c>
      <c r="Q153" s="1" t="str">
        <f t="shared" si="13"/>
        <v>x</v>
      </c>
      <c r="X153" s="1">
        <f t="shared" si="18"/>
        <v>2</v>
      </c>
      <c r="AA153" s="36">
        <v>0.25</v>
      </c>
      <c r="AH153" s="1">
        <f t="shared" si="19"/>
        <v>0</v>
      </c>
    </row>
    <row r="154" spans="1:34" ht="12" customHeight="1">
      <c r="B154">
        <f t="shared" si="17"/>
        <v>38.5</v>
      </c>
      <c r="E154" s="44" t="str">
        <f t="shared" si="16"/>
        <v/>
      </c>
      <c r="H154" s="44" t="str">
        <f t="shared" si="15"/>
        <v>x</v>
      </c>
      <c r="K154" s="1" t="str">
        <f t="shared" ref="K154:K179" si="20">IF(COUNTA(K133),K133,"")</f>
        <v/>
      </c>
      <c r="N154" s="1" t="str">
        <f t="shared" si="14"/>
        <v/>
      </c>
      <c r="Q154" s="1" t="str">
        <f t="shared" ref="Q154:Q179" si="21">IF(COUNTA(Q133),Q133,"")</f>
        <v>x</v>
      </c>
      <c r="X154" s="1">
        <f t="shared" si="18"/>
        <v>2</v>
      </c>
      <c r="AA154" s="36">
        <v>0.25</v>
      </c>
      <c r="AH154" s="1">
        <f t="shared" si="19"/>
        <v>0</v>
      </c>
    </row>
    <row r="155" spans="1:34" ht="12" customHeight="1">
      <c r="B155">
        <f t="shared" si="17"/>
        <v>38.75</v>
      </c>
      <c r="E155" s="44" t="str">
        <f t="shared" si="16"/>
        <v/>
      </c>
      <c r="H155" s="44" t="str">
        <f t="shared" si="15"/>
        <v>x</v>
      </c>
      <c r="K155" s="1" t="str">
        <f t="shared" si="20"/>
        <v>x</v>
      </c>
      <c r="N155" s="1" t="str">
        <f t="shared" si="14"/>
        <v/>
      </c>
      <c r="Q155" s="1" t="str">
        <f t="shared" si="21"/>
        <v/>
      </c>
      <c r="X155" s="1">
        <f t="shared" si="18"/>
        <v>2</v>
      </c>
      <c r="AA155" s="36">
        <v>0.25</v>
      </c>
      <c r="AH155" s="1">
        <f t="shared" si="19"/>
        <v>0</v>
      </c>
    </row>
    <row r="156" spans="1:34" ht="12" customHeight="1">
      <c r="A156" t="s">
        <v>53</v>
      </c>
      <c r="B156">
        <f t="shared" si="17"/>
        <v>39</v>
      </c>
      <c r="E156" s="44" t="str">
        <f t="shared" si="16"/>
        <v/>
      </c>
      <c r="H156" s="44" t="str">
        <f t="shared" si="15"/>
        <v>x</v>
      </c>
      <c r="K156" s="1" t="str">
        <f t="shared" si="20"/>
        <v>x</v>
      </c>
      <c r="N156" s="1" t="str">
        <f t="shared" si="14"/>
        <v/>
      </c>
      <c r="Q156" s="1" t="str">
        <f t="shared" si="21"/>
        <v/>
      </c>
      <c r="X156" s="1">
        <f t="shared" si="18"/>
        <v>2</v>
      </c>
      <c r="AA156" s="36">
        <v>0.25</v>
      </c>
      <c r="AH156" s="1">
        <f t="shared" si="19"/>
        <v>0</v>
      </c>
    </row>
    <row r="157" spans="1:34" ht="12" customHeight="1">
      <c r="B157">
        <f t="shared" si="17"/>
        <v>39.25</v>
      </c>
      <c r="E157" s="44" t="str">
        <f t="shared" si="16"/>
        <v/>
      </c>
      <c r="H157" s="44" t="str">
        <f t="shared" si="15"/>
        <v>x</v>
      </c>
      <c r="K157" s="1" t="str">
        <f t="shared" si="20"/>
        <v>x</v>
      </c>
      <c r="N157" s="1" t="str">
        <f t="shared" si="14"/>
        <v/>
      </c>
      <c r="Q157" s="1" t="str">
        <f t="shared" si="21"/>
        <v/>
      </c>
      <c r="X157" s="1">
        <f t="shared" si="18"/>
        <v>2</v>
      </c>
      <c r="AA157" s="36">
        <v>0.25</v>
      </c>
      <c r="AH157" s="1">
        <f t="shared" si="19"/>
        <v>0</v>
      </c>
    </row>
    <row r="158" spans="1:34" ht="12" customHeight="1">
      <c r="B158">
        <f t="shared" si="17"/>
        <v>39.5</v>
      </c>
      <c r="E158" s="44" t="str">
        <f t="shared" si="16"/>
        <v/>
      </c>
      <c r="H158" s="44" t="str">
        <f t="shared" si="15"/>
        <v/>
      </c>
      <c r="K158" s="1" t="str">
        <f t="shared" si="20"/>
        <v>x</v>
      </c>
      <c r="N158" s="1" t="str">
        <f t="shared" si="14"/>
        <v/>
      </c>
      <c r="Q158" s="1" t="str">
        <f t="shared" si="21"/>
        <v/>
      </c>
      <c r="X158" s="1">
        <f t="shared" si="18"/>
        <v>1</v>
      </c>
      <c r="AA158" s="36">
        <v>0.25</v>
      </c>
      <c r="AH158" s="1">
        <f t="shared" si="19"/>
        <v>0</v>
      </c>
    </row>
    <row r="159" spans="1:34" ht="12" customHeight="1">
      <c r="B159">
        <f t="shared" si="17"/>
        <v>39.75</v>
      </c>
      <c r="E159" s="44" t="str">
        <f t="shared" si="16"/>
        <v>x</v>
      </c>
      <c r="H159" s="44" t="str">
        <f t="shared" si="15"/>
        <v/>
      </c>
      <c r="K159" s="1" t="str">
        <f t="shared" si="20"/>
        <v>x</v>
      </c>
      <c r="N159" s="1" t="str">
        <f t="shared" si="14"/>
        <v/>
      </c>
      <c r="Q159" s="1" t="str">
        <f t="shared" si="21"/>
        <v/>
      </c>
      <c r="X159" s="1">
        <f t="shared" si="18"/>
        <v>2</v>
      </c>
      <c r="AA159" s="36">
        <v>0.25</v>
      </c>
      <c r="AH159" s="1">
        <f t="shared" si="19"/>
        <v>0</v>
      </c>
    </row>
    <row r="160" spans="1:34" ht="12" customHeight="1">
      <c r="A160" t="s">
        <v>54</v>
      </c>
      <c r="B160">
        <f t="shared" si="17"/>
        <v>40</v>
      </c>
      <c r="E160" s="44" t="str">
        <f t="shared" si="16"/>
        <v>x</v>
      </c>
      <c r="H160" s="44" t="str">
        <f t="shared" si="15"/>
        <v/>
      </c>
      <c r="K160" s="1" t="str">
        <f t="shared" si="20"/>
        <v/>
      </c>
      <c r="N160" s="1" t="str">
        <f t="shared" ref="N160:N179" si="22">IF(COUNTA(N132),N132,"")</f>
        <v/>
      </c>
      <c r="Q160" s="1" t="str">
        <f t="shared" si="21"/>
        <v/>
      </c>
      <c r="X160" s="1">
        <f t="shared" si="18"/>
        <v>1</v>
      </c>
      <c r="AA160" s="36">
        <v>0.25</v>
      </c>
      <c r="AH160" s="1">
        <f t="shared" si="19"/>
        <v>0</v>
      </c>
    </row>
    <row r="161" spans="1:34" ht="12" customHeight="1">
      <c r="B161">
        <f t="shared" si="17"/>
        <v>40.25</v>
      </c>
      <c r="E161" s="44" t="str">
        <f t="shared" si="16"/>
        <v>x</v>
      </c>
      <c r="H161" s="44" t="str">
        <f t="shared" ref="H161:H179" si="23">IF(COUNTA(H133),H133,"")</f>
        <v/>
      </c>
      <c r="K161" s="1" t="str">
        <f t="shared" si="20"/>
        <v/>
      </c>
      <c r="N161" s="1" t="str">
        <f t="shared" si="22"/>
        <v/>
      </c>
      <c r="Q161" s="1" t="str">
        <f t="shared" si="21"/>
        <v/>
      </c>
      <c r="X161" s="1">
        <f t="shared" si="18"/>
        <v>1</v>
      </c>
      <c r="AA161" s="36">
        <v>0.25</v>
      </c>
      <c r="AH161" s="1">
        <f t="shared" si="19"/>
        <v>0</v>
      </c>
    </row>
    <row r="162" spans="1:34" ht="12" customHeight="1">
      <c r="B162">
        <f t="shared" si="17"/>
        <v>40.5</v>
      </c>
      <c r="E162" s="44" t="str">
        <f t="shared" si="16"/>
        <v>x</v>
      </c>
      <c r="H162" s="44" t="str">
        <f t="shared" si="23"/>
        <v/>
      </c>
      <c r="K162" s="1" t="str">
        <f t="shared" si="20"/>
        <v/>
      </c>
      <c r="N162" s="1" t="str">
        <f t="shared" si="22"/>
        <v/>
      </c>
      <c r="Q162" s="1" t="str">
        <f t="shared" si="21"/>
        <v/>
      </c>
      <c r="X162" s="1">
        <f t="shared" si="18"/>
        <v>1</v>
      </c>
      <c r="AA162" s="36">
        <v>0.25</v>
      </c>
      <c r="AH162" s="1">
        <f t="shared" si="19"/>
        <v>0</v>
      </c>
    </row>
    <row r="163" spans="1:34" ht="12" customHeight="1">
      <c r="B163">
        <f t="shared" si="17"/>
        <v>40.75</v>
      </c>
      <c r="E163" s="44" t="str">
        <f t="shared" si="16"/>
        <v>x</v>
      </c>
      <c r="H163" s="44" t="str">
        <f t="shared" si="23"/>
        <v/>
      </c>
      <c r="K163" s="1" t="str">
        <f t="shared" si="20"/>
        <v/>
      </c>
      <c r="N163" s="1" t="str">
        <f t="shared" si="22"/>
        <v/>
      </c>
      <c r="Q163" s="1" t="str">
        <f t="shared" si="21"/>
        <v/>
      </c>
      <c r="X163" s="1">
        <f t="shared" si="18"/>
        <v>1</v>
      </c>
      <c r="AA163" s="36">
        <v>0.25</v>
      </c>
      <c r="AH163" s="1">
        <f t="shared" si="19"/>
        <v>0</v>
      </c>
    </row>
    <row r="164" spans="1:34" ht="12" customHeight="1">
      <c r="A164" t="s">
        <v>55</v>
      </c>
      <c r="B164">
        <f t="shared" si="17"/>
        <v>41</v>
      </c>
      <c r="E164" s="44" t="str">
        <f t="shared" si="16"/>
        <v>x</v>
      </c>
      <c r="H164" s="44" t="str">
        <f t="shared" si="23"/>
        <v/>
      </c>
      <c r="K164" s="1" t="str">
        <f t="shared" si="20"/>
        <v/>
      </c>
      <c r="N164" s="1" t="str">
        <f t="shared" si="22"/>
        <v/>
      </c>
      <c r="Q164" s="1" t="str">
        <f t="shared" si="21"/>
        <v/>
      </c>
      <c r="X164" s="1">
        <f t="shared" si="18"/>
        <v>1</v>
      </c>
      <c r="AA164" s="36">
        <v>0.25</v>
      </c>
      <c r="AH164" s="1">
        <f t="shared" si="19"/>
        <v>0</v>
      </c>
    </row>
    <row r="165" spans="1:34" ht="12" customHeight="1">
      <c r="B165">
        <f t="shared" si="17"/>
        <v>41.25</v>
      </c>
      <c r="E165" s="44" t="str">
        <f t="shared" si="16"/>
        <v/>
      </c>
      <c r="H165" s="44" t="str">
        <f t="shared" si="23"/>
        <v/>
      </c>
      <c r="K165" s="1" t="str">
        <f t="shared" si="20"/>
        <v/>
      </c>
      <c r="N165" s="1" t="str">
        <f t="shared" si="22"/>
        <v/>
      </c>
      <c r="Q165" s="1" t="str">
        <f t="shared" si="21"/>
        <v/>
      </c>
      <c r="X165" s="1">
        <f t="shared" si="18"/>
        <v>0</v>
      </c>
      <c r="AA165" s="36">
        <v>0.25</v>
      </c>
      <c r="AH165" s="1">
        <f t="shared" si="19"/>
        <v>0</v>
      </c>
    </row>
    <row r="166" spans="1:34" ht="12" customHeight="1">
      <c r="B166">
        <f t="shared" si="17"/>
        <v>41.5</v>
      </c>
      <c r="E166" s="44" t="str">
        <f t="shared" si="16"/>
        <v/>
      </c>
      <c r="H166" s="44" t="str">
        <f t="shared" si="23"/>
        <v/>
      </c>
      <c r="K166" s="1" t="str">
        <f t="shared" si="20"/>
        <v/>
      </c>
      <c r="N166" s="1" t="str">
        <f t="shared" si="22"/>
        <v/>
      </c>
      <c r="Q166" s="1" t="str">
        <f t="shared" si="21"/>
        <v/>
      </c>
      <c r="X166" s="1">
        <f t="shared" si="18"/>
        <v>0</v>
      </c>
      <c r="AA166" s="36">
        <v>0.25</v>
      </c>
      <c r="AH166" s="1">
        <f t="shared" si="19"/>
        <v>0</v>
      </c>
    </row>
    <row r="167" spans="1:34" ht="12" customHeight="1">
      <c r="B167">
        <f t="shared" si="17"/>
        <v>41.75</v>
      </c>
      <c r="E167" s="44" t="str">
        <f t="shared" si="16"/>
        <v/>
      </c>
      <c r="H167" s="44" t="str">
        <f t="shared" si="23"/>
        <v/>
      </c>
      <c r="K167" s="1" t="str">
        <f t="shared" si="20"/>
        <v/>
      </c>
      <c r="N167" s="1" t="str">
        <f t="shared" si="22"/>
        <v/>
      </c>
      <c r="Q167" s="1" t="str">
        <f t="shared" si="21"/>
        <v/>
      </c>
      <c r="X167" s="1">
        <f t="shared" si="18"/>
        <v>0</v>
      </c>
      <c r="AA167" s="36">
        <v>0.25</v>
      </c>
      <c r="AH167" s="1">
        <f t="shared" si="19"/>
        <v>0</v>
      </c>
    </row>
    <row r="168" spans="1:34" ht="12" customHeight="1">
      <c r="A168" t="s">
        <v>56</v>
      </c>
      <c r="B168">
        <f t="shared" si="17"/>
        <v>42</v>
      </c>
      <c r="E168" s="44" t="str">
        <f t="shared" si="16"/>
        <v/>
      </c>
      <c r="H168" s="44" t="str">
        <f t="shared" si="23"/>
        <v/>
      </c>
      <c r="K168" s="1" t="str">
        <f t="shared" si="20"/>
        <v/>
      </c>
      <c r="N168" s="1" t="str">
        <f t="shared" si="22"/>
        <v/>
      </c>
      <c r="Q168" s="1" t="str">
        <f t="shared" si="21"/>
        <v/>
      </c>
      <c r="X168" s="1">
        <f t="shared" si="18"/>
        <v>0</v>
      </c>
      <c r="AA168" s="36">
        <v>0.25</v>
      </c>
      <c r="AH168" s="1">
        <f t="shared" si="19"/>
        <v>0</v>
      </c>
    </row>
    <row r="169" spans="1:34" ht="12" customHeight="1">
      <c r="B169">
        <f t="shared" si="17"/>
        <v>42.25</v>
      </c>
      <c r="E169" s="44" t="str">
        <f t="shared" si="16"/>
        <v/>
      </c>
      <c r="H169" s="44" t="str">
        <f t="shared" si="23"/>
        <v/>
      </c>
      <c r="K169" s="1" t="str">
        <f t="shared" si="20"/>
        <v/>
      </c>
      <c r="N169" s="1" t="str">
        <f t="shared" si="22"/>
        <v/>
      </c>
      <c r="Q169" s="1" t="str">
        <f t="shared" si="21"/>
        <v/>
      </c>
      <c r="X169" s="1">
        <f t="shared" si="18"/>
        <v>0</v>
      </c>
      <c r="AA169" s="36">
        <v>0.25</v>
      </c>
      <c r="AH169" s="1">
        <f t="shared" si="19"/>
        <v>0</v>
      </c>
    </row>
    <row r="170" spans="1:34" ht="12" customHeight="1">
      <c r="B170">
        <f t="shared" si="17"/>
        <v>42.5</v>
      </c>
      <c r="E170" s="44" t="str">
        <f t="shared" si="16"/>
        <v/>
      </c>
      <c r="H170" s="44" t="str">
        <f t="shared" si="23"/>
        <v/>
      </c>
      <c r="K170" s="1" t="str">
        <f t="shared" si="20"/>
        <v/>
      </c>
      <c r="N170" s="1" t="str">
        <f t="shared" si="22"/>
        <v/>
      </c>
      <c r="Q170" s="1" t="str">
        <f t="shared" si="21"/>
        <v/>
      </c>
      <c r="X170" s="1">
        <f t="shared" si="18"/>
        <v>0</v>
      </c>
      <c r="AA170" s="36">
        <v>0.25</v>
      </c>
      <c r="AH170" s="1">
        <f t="shared" si="19"/>
        <v>0</v>
      </c>
    </row>
    <row r="171" spans="1:34" ht="12" customHeight="1">
      <c r="B171">
        <f t="shared" si="17"/>
        <v>42.75</v>
      </c>
      <c r="E171" s="44" t="str">
        <f t="shared" si="16"/>
        <v/>
      </c>
      <c r="H171" s="44" t="str">
        <f t="shared" si="23"/>
        <v/>
      </c>
      <c r="K171" s="1" t="str">
        <f t="shared" si="20"/>
        <v/>
      </c>
      <c r="N171" s="1" t="str">
        <f t="shared" si="22"/>
        <v/>
      </c>
      <c r="Q171" s="1" t="str">
        <f t="shared" si="21"/>
        <v/>
      </c>
      <c r="X171" s="1">
        <f t="shared" si="18"/>
        <v>0</v>
      </c>
      <c r="AA171" s="36">
        <v>0.25</v>
      </c>
      <c r="AH171" s="1">
        <f t="shared" si="19"/>
        <v>0</v>
      </c>
    </row>
    <row r="172" spans="1:34" ht="12" customHeight="1">
      <c r="A172" t="s">
        <v>57</v>
      </c>
      <c r="B172">
        <f t="shared" si="17"/>
        <v>43</v>
      </c>
      <c r="E172" s="44" t="str">
        <f t="shared" si="16"/>
        <v/>
      </c>
      <c r="H172" s="44" t="str">
        <f t="shared" si="23"/>
        <v/>
      </c>
      <c r="K172" s="1" t="str">
        <f t="shared" si="20"/>
        <v/>
      </c>
      <c r="N172" s="1" t="str">
        <f t="shared" si="22"/>
        <v/>
      </c>
      <c r="Q172" s="1" t="str">
        <f t="shared" si="21"/>
        <v>x</v>
      </c>
      <c r="X172" s="1">
        <f t="shared" si="18"/>
        <v>1</v>
      </c>
      <c r="AA172" s="36">
        <v>0.25</v>
      </c>
      <c r="AH172" s="1">
        <f t="shared" si="19"/>
        <v>0</v>
      </c>
    </row>
    <row r="173" spans="1:34" ht="12" customHeight="1">
      <c r="B173">
        <f t="shared" si="17"/>
        <v>43.25</v>
      </c>
      <c r="E173" s="44" t="str">
        <f t="shared" si="16"/>
        <v/>
      </c>
      <c r="H173" s="44" t="str">
        <f t="shared" si="23"/>
        <v/>
      </c>
      <c r="K173" s="1" t="str">
        <f t="shared" si="20"/>
        <v/>
      </c>
      <c r="N173" s="1" t="str">
        <f t="shared" si="22"/>
        <v/>
      </c>
      <c r="Q173" s="1" t="str">
        <f t="shared" si="21"/>
        <v>x</v>
      </c>
      <c r="X173" s="1">
        <f t="shared" si="18"/>
        <v>1</v>
      </c>
      <c r="AA173" s="36">
        <v>0.25</v>
      </c>
      <c r="AH173" s="1">
        <f t="shared" si="19"/>
        <v>0</v>
      </c>
    </row>
    <row r="174" spans="1:34" ht="12" customHeight="1">
      <c r="B174">
        <f t="shared" si="17"/>
        <v>43.5</v>
      </c>
      <c r="E174" s="44" t="str">
        <f t="shared" si="16"/>
        <v/>
      </c>
      <c r="H174" s="44" t="str">
        <f t="shared" si="23"/>
        <v/>
      </c>
      <c r="K174" s="1" t="str">
        <f t="shared" si="20"/>
        <v/>
      </c>
      <c r="N174" s="1" t="str">
        <f t="shared" si="22"/>
        <v/>
      </c>
      <c r="Q174" s="1" t="str">
        <f t="shared" si="21"/>
        <v>x</v>
      </c>
      <c r="X174" s="1">
        <f t="shared" si="18"/>
        <v>1</v>
      </c>
      <c r="AA174" s="36">
        <v>0.25</v>
      </c>
      <c r="AH174" s="1">
        <f t="shared" si="19"/>
        <v>0</v>
      </c>
    </row>
    <row r="175" spans="1:34" ht="12" customHeight="1">
      <c r="B175">
        <f t="shared" si="17"/>
        <v>43.75</v>
      </c>
      <c r="E175" s="44" t="str">
        <f>IF(COUNTA(E133),E133,"")</f>
        <v/>
      </c>
      <c r="H175" s="44" t="str">
        <f t="shared" si="23"/>
        <v/>
      </c>
      <c r="K175" s="1" t="str">
        <f t="shared" si="20"/>
        <v/>
      </c>
      <c r="N175" s="1" t="str">
        <f t="shared" si="22"/>
        <v/>
      </c>
      <c r="Q175" s="1" t="str">
        <f t="shared" si="21"/>
        <v>x</v>
      </c>
      <c r="X175" s="1">
        <f t="shared" si="18"/>
        <v>1</v>
      </c>
      <c r="AA175" s="36">
        <v>0.25</v>
      </c>
      <c r="AH175" s="1">
        <f t="shared" si="19"/>
        <v>0</v>
      </c>
    </row>
    <row r="176" spans="1:34" ht="12" customHeight="1">
      <c r="A176" t="s">
        <v>58</v>
      </c>
      <c r="B176">
        <f t="shared" si="17"/>
        <v>44</v>
      </c>
      <c r="E176" s="44" t="str">
        <f>IF(COUNTA(E134),E134,"")</f>
        <v/>
      </c>
      <c r="H176" s="44" t="str">
        <f t="shared" si="23"/>
        <v/>
      </c>
      <c r="K176" s="1" t="str">
        <f t="shared" si="20"/>
        <v>x</v>
      </c>
      <c r="N176" s="1" t="str">
        <f t="shared" si="22"/>
        <v/>
      </c>
      <c r="Q176" s="1" t="str">
        <f t="shared" si="21"/>
        <v/>
      </c>
      <c r="X176" s="1">
        <f t="shared" si="18"/>
        <v>1</v>
      </c>
      <c r="AA176" s="36">
        <v>0.25</v>
      </c>
      <c r="AH176" s="1">
        <f t="shared" si="19"/>
        <v>0</v>
      </c>
    </row>
    <row r="177" spans="2:50" ht="12" customHeight="1">
      <c r="B177">
        <f t="shared" si="17"/>
        <v>44.25</v>
      </c>
      <c r="E177" s="44" t="str">
        <f>IF(COUNTA(E135),E135,"")</f>
        <v/>
      </c>
      <c r="H177" s="44" t="str">
        <f t="shared" si="23"/>
        <v/>
      </c>
      <c r="K177" s="1" t="str">
        <f t="shared" si="20"/>
        <v>x</v>
      </c>
      <c r="N177" s="1" t="str">
        <f t="shared" si="22"/>
        <v/>
      </c>
      <c r="Q177" s="1" t="str">
        <f t="shared" si="21"/>
        <v/>
      </c>
      <c r="X177" s="1">
        <f t="shared" si="18"/>
        <v>1</v>
      </c>
      <c r="AA177" s="36">
        <v>0.25</v>
      </c>
      <c r="AH177" s="1">
        <f t="shared" si="19"/>
        <v>0</v>
      </c>
    </row>
    <row r="178" spans="2:50" ht="12" customHeight="1">
      <c r="B178">
        <f t="shared" si="17"/>
        <v>44.5</v>
      </c>
      <c r="E178" s="44" t="str">
        <f>IF(COUNTA(E136),E136,"")</f>
        <v/>
      </c>
      <c r="H178" s="44" t="str">
        <f t="shared" si="23"/>
        <v/>
      </c>
      <c r="K178" s="1" t="str">
        <f t="shared" si="20"/>
        <v>x</v>
      </c>
      <c r="N178" s="1" t="str">
        <f t="shared" si="22"/>
        <v/>
      </c>
      <c r="Q178" s="1" t="str">
        <f t="shared" si="21"/>
        <v/>
      </c>
      <c r="X178" s="1">
        <f t="shared" si="18"/>
        <v>1</v>
      </c>
      <c r="AA178" s="36">
        <v>0.25</v>
      </c>
      <c r="AH178" s="1">
        <f t="shared" si="19"/>
        <v>0</v>
      </c>
    </row>
    <row r="179" spans="2:50" ht="12" customHeight="1">
      <c r="B179">
        <f t="shared" si="17"/>
        <v>44.75</v>
      </c>
      <c r="E179" s="44" t="str">
        <f>IF(COUNTA(E137),E137,"")</f>
        <v/>
      </c>
      <c r="H179" s="44" t="str">
        <f t="shared" si="23"/>
        <v/>
      </c>
      <c r="K179" s="1" t="str">
        <f t="shared" si="20"/>
        <v>x</v>
      </c>
      <c r="N179" s="1" t="str">
        <f t="shared" si="22"/>
        <v/>
      </c>
      <c r="Q179" s="1" t="str">
        <f t="shared" si="21"/>
        <v/>
      </c>
      <c r="X179" s="1">
        <f t="shared" si="18"/>
        <v>1</v>
      </c>
      <c r="AA179" s="36">
        <v>0.25</v>
      </c>
      <c r="AH179" s="1">
        <f t="shared" si="19"/>
        <v>0</v>
      </c>
    </row>
    <row r="180" spans="2:50" s="33" customFormat="1" ht="12" customHeight="1"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X180" s="34"/>
      <c r="Z180" s="39"/>
      <c r="AA180" s="37"/>
      <c r="AG180" s="43"/>
      <c r="AH180" s="35"/>
      <c r="AI180" s="39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</row>
  </sheetData>
  <conditionalFormatting sqref="AH180:AH65536 AI1:IV1048576 AH1:AH3 Y1:AG1048576 A1:W1048576">
    <cfRule type="expression" dxfId="37" priority="7" stopIfTrue="1">
      <formula>AND(A1="x")</formula>
    </cfRule>
  </conditionalFormatting>
  <conditionalFormatting sqref="X1:X1048576">
    <cfRule type="expression" dxfId="36" priority="4" stopIfTrue="1">
      <formula>AND(X1="x")</formula>
    </cfRule>
    <cfRule type="cellIs" dxfId="35" priority="5" stopIfTrue="1" operator="lessThan">
      <formula>1</formula>
    </cfRule>
    <cfRule type="cellIs" dxfId="34" priority="6" stopIfTrue="1" operator="greaterThan">
      <formula>1</formula>
    </cfRule>
  </conditionalFormatting>
  <conditionalFormatting sqref="AH4:AH179">
    <cfRule type="expression" dxfId="33" priority="1" stopIfTrue="1">
      <formula>AND(AH4="x")</formula>
    </cfRule>
    <cfRule type="cellIs" dxfId="32" priority="2" stopIfTrue="1" operator="lessThan">
      <formula>1</formula>
    </cfRule>
    <cfRule type="cellIs" dxfId="31" priority="3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177"/>
  <sheetViews>
    <sheetView zoomScale="85" zoomScaleNormal="85" workbookViewId="0">
      <pane ySplit="8" topLeftCell="A9" activePane="bottomLeft" state="frozen"/>
      <selection pane="bottomLeft" activeCell="L5" sqref="L5"/>
    </sheetView>
  </sheetViews>
  <sheetFormatPr defaultRowHeight="12.75"/>
  <cols>
    <col min="1" max="1" width="5.42578125" style="45" customWidth="1"/>
    <col min="2" max="2" width="8.85546875" style="46"/>
    <col min="3" max="3" width="2.7109375" customWidth="1"/>
    <col min="4" max="7" width="6" style="45" customWidth="1"/>
    <col min="8" max="12" width="5.5703125" style="45" bestFit="1" customWidth="1"/>
    <col min="13" max="13" width="5.5703125" style="45" customWidth="1"/>
    <col min="15" max="20" width="5.5703125" style="47" customWidth="1"/>
    <col min="22" max="22" width="5.140625" bestFit="1" customWidth="1"/>
    <col min="23" max="23" width="5.5703125" bestFit="1" customWidth="1"/>
    <col min="24" max="24" width="4.5703125" bestFit="1" customWidth="1"/>
    <col min="25" max="27" width="5.5703125" bestFit="1" customWidth="1"/>
    <col min="28" max="28" width="6.28515625" bestFit="1" customWidth="1"/>
    <col min="29" max="29" width="6.85546875" bestFit="1" customWidth="1"/>
    <col min="30" max="30" width="6.7109375" bestFit="1" customWidth="1"/>
    <col min="31" max="31" width="5.7109375" bestFit="1" customWidth="1"/>
    <col min="32" max="32" width="6.7109375" bestFit="1" customWidth="1"/>
    <col min="33" max="33" width="6.5703125" bestFit="1" customWidth="1"/>
    <col min="34" max="34" width="5.140625" bestFit="1" customWidth="1"/>
    <col min="35" max="35" width="9.42578125" bestFit="1" customWidth="1"/>
  </cols>
  <sheetData>
    <row r="1" spans="1:35">
      <c r="H1" s="48" t="s">
        <v>7</v>
      </c>
      <c r="I1" s="48" t="s">
        <v>6</v>
      </c>
      <c r="J1" s="48" t="s">
        <v>5</v>
      </c>
      <c r="K1" s="48" t="s">
        <v>4</v>
      </c>
      <c r="L1" s="48" t="s">
        <v>59</v>
      </c>
      <c r="M1" s="48" t="s">
        <v>75</v>
      </c>
      <c r="O1" s="61" t="s">
        <v>7</v>
      </c>
      <c r="P1" s="61" t="s">
        <v>6</v>
      </c>
      <c r="Q1" s="61" t="s">
        <v>5</v>
      </c>
      <c r="R1" s="61" t="s">
        <v>4</v>
      </c>
      <c r="S1" s="61" t="s">
        <v>59</v>
      </c>
      <c r="T1" s="61" t="s">
        <v>75</v>
      </c>
      <c r="V1" s="49"/>
      <c r="W1" s="50" t="str">
        <f>'Calculator 3'!AL4</f>
        <v>#</v>
      </c>
      <c r="X1" s="50" t="str">
        <f>'Calculator 3'!AM4</f>
        <v>T</v>
      </c>
      <c r="Y1" s="50" t="str">
        <f>'Calculator 3'!AN4</f>
        <v>Tsum</v>
      </c>
      <c r="Z1" s="58" t="str">
        <f>'Calculator 3'!AO4</f>
        <v>P</v>
      </c>
      <c r="AA1" s="50" t="str">
        <f>'Calculator 3'!AP4</f>
        <v>Tot</v>
      </c>
      <c r="AB1" s="50" t="str">
        <f>'Calculator 3'!AQ4</f>
        <v>PAmin</v>
      </c>
      <c r="AC1" s="50" t="str">
        <f>'Calculator 3'!AR4</f>
        <v>PAnom</v>
      </c>
      <c r="AD1" s="50" t="str">
        <f>'Calculator 3'!AS4</f>
        <v>PAmax</v>
      </c>
      <c r="AE1" s="50" t="str">
        <f>'Calculator 3'!AT4</f>
        <v>PAset</v>
      </c>
      <c r="AF1" s="50" t="str">
        <f>'Calculator 3'!AU4</f>
        <v>Career</v>
      </c>
      <c r="AG1" s="50" t="str">
        <f>'Calculator 3'!AV4</f>
        <v>Calc-P</v>
      </c>
      <c r="AH1" s="50" t="str">
        <f>'Calculator 3'!AW4</f>
        <v>Load</v>
      </c>
      <c r="AI1" s="51" t="str">
        <f>'Calculator 3'!AX4</f>
        <v>Calc-Load</v>
      </c>
    </row>
    <row r="2" spans="1:35">
      <c r="A2" s="45" t="s">
        <v>14</v>
      </c>
      <c r="B2" s="46">
        <f>B1+0.25</f>
        <v>0.25</v>
      </c>
      <c r="D2" s="48" t="s">
        <v>7</v>
      </c>
      <c r="E2" s="48"/>
      <c r="F2" s="48"/>
      <c r="G2" s="48"/>
      <c r="H2" s="46">
        <v>0</v>
      </c>
      <c r="I2" s="46">
        <v>0</v>
      </c>
      <c r="J2" s="46">
        <v>0</v>
      </c>
      <c r="K2" s="46">
        <v>0</v>
      </c>
      <c r="L2" s="46">
        <v>0</v>
      </c>
      <c r="M2" s="46">
        <v>0</v>
      </c>
      <c r="O2" s="47">
        <f>COUNTIF($D$2:$D2,O$1)*0.25</f>
        <v>0.25</v>
      </c>
      <c r="P2" s="47">
        <f>COUNTIF($D$2:$D2,P$1)*0.25</f>
        <v>0</v>
      </c>
      <c r="Q2" s="47">
        <f>COUNTIF($D$2:$D2,Q$1)*0.25</f>
        <v>0</v>
      </c>
      <c r="R2" s="47">
        <f>COUNTIF($D$2:$D2,R$1)*0.25</f>
        <v>0</v>
      </c>
      <c r="S2" s="47">
        <f>COUNTIF($D$2:$D2,S$1)*0.25</f>
        <v>0</v>
      </c>
      <c r="T2" s="47">
        <f>COUNTIF($D$2:$D2,T$1)*0.25</f>
        <v>0</v>
      </c>
      <c r="V2" s="52" t="str">
        <f>'Calculator 3'!AK5</f>
        <v>MV</v>
      </c>
      <c r="W2" s="53">
        <f>'Calculator 3'!AL5</f>
        <v>2</v>
      </c>
      <c r="X2" s="53">
        <f>'Calculator 3'!AM5</f>
        <v>1.75</v>
      </c>
      <c r="Y2" s="59">
        <f>'Calculator 3'!AN5</f>
        <v>3.5</v>
      </c>
      <c r="Z2" s="59">
        <f>'Calculator 3'!AO5</f>
        <v>10.5</v>
      </c>
      <c r="AA2" s="53">
        <f>'Calculator 3'!AP5</f>
        <v>21</v>
      </c>
      <c r="AB2" s="53">
        <f>'Calculator 3'!AQ5</f>
        <v>37</v>
      </c>
      <c r="AC2" s="53">
        <f>'Calculator 3'!AR5</f>
        <v>39</v>
      </c>
      <c r="AD2" s="53">
        <f>'Calculator 3'!AS5</f>
        <v>40</v>
      </c>
      <c r="AE2" s="53">
        <f>'Calculator 3'!AT5</f>
        <v>39</v>
      </c>
      <c r="AF2" s="53">
        <f>'Calculator 3'!AU5</f>
        <v>22</v>
      </c>
      <c r="AG2" s="53">
        <f>'Calculator 3'!AV5</f>
        <v>11</v>
      </c>
      <c r="AH2" s="53">
        <f>'Calculator 3'!AW5</f>
        <v>0.16666666666666666</v>
      </c>
      <c r="AI2" s="54">
        <f>'Calculator 3'!AX5</f>
        <v>0.15909090909090909</v>
      </c>
    </row>
    <row r="3" spans="1:35">
      <c r="B3" s="46">
        <f t="shared" ref="B3:B65" si="0">B2+0.25</f>
        <v>0.5</v>
      </c>
      <c r="D3" s="48" t="s">
        <v>7</v>
      </c>
      <c r="E3" s="48"/>
      <c r="F3" s="48"/>
      <c r="G3" s="48"/>
      <c r="H3" s="46">
        <f>H2+0.25</f>
        <v>0.25</v>
      </c>
      <c r="I3" s="46">
        <f t="shared" ref="I3:M18" si="1">I2+0.25</f>
        <v>0.25</v>
      </c>
      <c r="J3" s="46">
        <f t="shared" si="1"/>
        <v>0.25</v>
      </c>
      <c r="K3" s="46">
        <f t="shared" si="1"/>
        <v>0.25</v>
      </c>
      <c r="L3" s="46">
        <f t="shared" si="1"/>
        <v>0.25</v>
      </c>
      <c r="M3" s="46">
        <f t="shared" si="1"/>
        <v>0.25</v>
      </c>
      <c r="O3" s="47">
        <f>COUNTIF($D$2:$D3,O$1)*0.25</f>
        <v>0.5</v>
      </c>
      <c r="P3" s="47">
        <f>COUNTIF($D$2:$D3,P$1)*0.25</f>
        <v>0</v>
      </c>
      <c r="Q3" s="47">
        <f>COUNTIF($D$2:$D3,Q$1)*0.25</f>
        <v>0</v>
      </c>
      <c r="R3" s="47">
        <f>COUNTIF($D$2:$D3,R$1)*0.25</f>
        <v>0</v>
      </c>
      <c r="S3" s="47">
        <f>COUNTIF($D$2:$D3,S$1)*0.25</f>
        <v>0</v>
      </c>
      <c r="T3" s="47">
        <f>COUNTIF($D$2:$D3,T$1)*0.25</f>
        <v>0</v>
      </c>
      <c r="V3" s="52" t="str">
        <f>'Calculator 3'!AK6</f>
        <v>Fö</v>
      </c>
      <c r="W3" s="53">
        <f>'Calculator 3'!AL6</f>
        <v>3</v>
      </c>
      <c r="X3" s="53">
        <f>'Calculator 3'!AM6</f>
        <v>1.25</v>
      </c>
      <c r="Y3" s="59">
        <f>'Calculator 3'!AN6</f>
        <v>3.75</v>
      </c>
      <c r="Z3" s="59">
        <f>'Calculator 3'!AO6</f>
        <v>7</v>
      </c>
      <c r="AA3" s="53">
        <f>'Calculator 3'!AP6</f>
        <v>21</v>
      </c>
      <c r="AB3" s="53">
        <f>'Calculator 3'!AQ6</f>
        <v>38</v>
      </c>
      <c r="AC3" s="53">
        <f>'Calculator 3'!AR6</f>
        <v>39</v>
      </c>
      <c r="AD3" s="53">
        <f>'Calculator 3'!AS6</f>
        <v>40</v>
      </c>
      <c r="AE3" s="53">
        <f>'Calculator 3'!AT6</f>
        <v>39</v>
      </c>
      <c r="AF3" s="53">
        <f>'Calculator 3'!AU6</f>
        <v>22</v>
      </c>
      <c r="AG3" s="53">
        <f>'Calculator 3'!AV6</f>
        <v>7.333333333333333</v>
      </c>
      <c r="AH3" s="53">
        <f>'Calculator 3'!AW6</f>
        <v>0.17857142857142858</v>
      </c>
      <c r="AI3" s="54">
        <f>'Calculator 3'!AX6</f>
        <v>0.17045454545454547</v>
      </c>
    </row>
    <row r="4" spans="1:35">
      <c r="B4" s="46">
        <f t="shared" si="0"/>
        <v>0.75</v>
      </c>
      <c r="D4" s="48" t="s">
        <v>7</v>
      </c>
      <c r="E4" s="48"/>
      <c r="F4" s="48"/>
      <c r="G4" s="48"/>
      <c r="H4" s="46">
        <f t="shared" ref="H4:H26" si="2">H3+0.25</f>
        <v>0.5</v>
      </c>
      <c r="I4" s="46">
        <f t="shared" ref="I4:I27" si="3">I3+0.25</f>
        <v>0.5</v>
      </c>
      <c r="J4" s="46">
        <f t="shared" ref="J4:J27" si="4">J3+0.25</f>
        <v>0.5</v>
      </c>
      <c r="K4" s="46">
        <f t="shared" ref="K4:K27" si="5">K3+0.25</f>
        <v>0.5</v>
      </c>
      <c r="L4" s="46">
        <f t="shared" ref="L4:M27" si="6">L3+0.25</f>
        <v>0.5</v>
      </c>
      <c r="M4" s="46">
        <f t="shared" si="1"/>
        <v>0.5</v>
      </c>
      <c r="O4" s="47">
        <f>COUNTIF($D$2:$D4,O$1)*0.25</f>
        <v>0.75</v>
      </c>
      <c r="P4" s="47">
        <f>COUNTIF($D$2:$D4,P$1)*0.25</f>
        <v>0</v>
      </c>
      <c r="Q4" s="47">
        <f>COUNTIF($D$2:$D4,Q$1)*0.25</f>
        <v>0</v>
      </c>
      <c r="R4" s="47">
        <f>COUNTIF($D$2:$D4,R$1)*0.25</f>
        <v>0</v>
      </c>
      <c r="S4" s="47">
        <f>COUNTIF($D$2:$D4,S$1)*0.25</f>
        <v>0</v>
      </c>
      <c r="T4" s="47">
        <f>COUNTIF($D$2:$D4,T$1)*0.25</f>
        <v>0</v>
      </c>
      <c r="V4" s="52" t="str">
        <f>'Calculator 3'!AK7</f>
        <v>SU</v>
      </c>
      <c r="W4" s="53">
        <f>'Calculator 3'!AL7</f>
        <v>5</v>
      </c>
      <c r="X4" s="53">
        <f>'Calculator 3'!AM7</f>
        <v>1</v>
      </c>
      <c r="Y4" s="59">
        <f>'Calculator 3'!AN7</f>
        <v>5</v>
      </c>
      <c r="Z4" s="59">
        <f>'Calculator 3'!AO7</f>
        <v>4.25</v>
      </c>
      <c r="AA4" s="53">
        <f>'Calculator 3'!AP7</f>
        <v>21.25</v>
      </c>
      <c r="AB4" s="53">
        <f>'Calculator 3'!AQ7</f>
        <v>38.25</v>
      </c>
      <c r="AC4" s="53">
        <f>'Calculator 3'!AR7</f>
        <v>39.25</v>
      </c>
      <c r="AD4" s="53">
        <f>'Calculator 3'!AS7</f>
        <v>40.25</v>
      </c>
      <c r="AE4" s="53">
        <f>'Calculator 3'!AT7</f>
        <v>38</v>
      </c>
      <c r="AF4" s="53">
        <f>'Calculator 3'!AU7</f>
        <v>21</v>
      </c>
      <c r="AG4" s="53">
        <f>'Calculator 3'!AV7</f>
        <v>4.2</v>
      </c>
      <c r="AH4" s="53">
        <f>'Calculator 3'!AW7</f>
        <v>0.23529411764705882</v>
      </c>
      <c r="AI4" s="54">
        <f>'Calculator 3'!AX7</f>
        <v>0.23809523809523808</v>
      </c>
    </row>
    <row r="5" spans="1:35">
      <c r="B5" s="46">
        <f t="shared" si="0"/>
        <v>1</v>
      </c>
      <c r="D5" s="48" t="s">
        <v>7</v>
      </c>
      <c r="E5" s="48"/>
      <c r="F5" s="48"/>
      <c r="G5" s="48"/>
      <c r="H5" s="46">
        <f t="shared" si="2"/>
        <v>0.75</v>
      </c>
      <c r="I5" s="46">
        <f t="shared" si="3"/>
        <v>0.75</v>
      </c>
      <c r="J5" s="46">
        <f t="shared" si="4"/>
        <v>0.75</v>
      </c>
      <c r="K5" s="46">
        <f t="shared" si="5"/>
        <v>0.75</v>
      </c>
      <c r="L5" s="46">
        <f t="shared" si="6"/>
        <v>0.75</v>
      </c>
      <c r="M5" s="46">
        <f t="shared" si="1"/>
        <v>0.75</v>
      </c>
      <c r="O5" s="47">
        <f>COUNTIF($D$2:$D5,O$1)*0.25</f>
        <v>1</v>
      </c>
      <c r="P5" s="47">
        <f>COUNTIF($D$2:$D5,P$1)*0.25</f>
        <v>0</v>
      </c>
      <c r="Q5" s="47">
        <f>COUNTIF($D$2:$D5,Q$1)*0.25</f>
        <v>0</v>
      </c>
      <c r="R5" s="47">
        <f>COUNTIF($D$2:$D5,R$1)*0.25</f>
        <v>0</v>
      </c>
      <c r="S5" s="47">
        <f>COUNTIF($D$2:$D5,S$1)*0.25</f>
        <v>0</v>
      </c>
      <c r="T5" s="47">
        <f>COUNTIF($D$2:$D5,T$1)*0.25</f>
        <v>0</v>
      </c>
      <c r="V5" s="52" t="str">
        <f>'Calculator 3'!AK8</f>
        <v>YT</v>
      </c>
      <c r="W5" s="53">
        <f>'Calculator 3'!AL8</f>
        <v>3</v>
      </c>
      <c r="X5" s="53">
        <f>'Calculator 3'!AM8</f>
        <v>1</v>
      </c>
      <c r="Y5" s="59">
        <f>'Calculator 3'!AN8</f>
        <v>3</v>
      </c>
      <c r="Z5" s="59">
        <f>'Calculator 3'!AO8</f>
        <v>7</v>
      </c>
      <c r="AA5" s="53">
        <f>'Calculator 3'!AP8</f>
        <v>21</v>
      </c>
      <c r="AB5" s="53">
        <f>'Calculator 3'!AQ8</f>
        <v>38</v>
      </c>
      <c r="AC5" s="53">
        <f>'Calculator 3'!AR8</f>
        <v>39</v>
      </c>
      <c r="AD5" s="53">
        <f>'Calculator 3'!AS8</f>
        <v>40</v>
      </c>
      <c r="AE5" s="53">
        <f>'Calculator 3'!AT8</f>
        <v>37</v>
      </c>
      <c r="AF5" s="53">
        <f>'Calculator 3'!AU8</f>
        <v>20</v>
      </c>
      <c r="AG5" s="53">
        <f>'Calculator 3'!AV8</f>
        <v>6.666666666666667</v>
      </c>
      <c r="AH5" s="53">
        <f>'Calculator 3'!AW8</f>
        <v>0.14285714285714285</v>
      </c>
      <c r="AI5" s="54">
        <f>'Calculator 3'!AX8</f>
        <v>0.15</v>
      </c>
    </row>
    <row r="6" spans="1:35">
      <c r="A6" s="45" t="s">
        <v>16</v>
      </c>
      <c r="B6" s="46">
        <f t="shared" si="0"/>
        <v>1.25</v>
      </c>
      <c r="D6" s="48" t="s">
        <v>7</v>
      </c>
      <c r="E6" s="48"/>
      <c r="F6" s="48"/>
      <c r="G6" s="48"/>
      <c r="H6" s="46">
        <f t="shared" si="2"/>
        <v>1</v>
      </c>
      <c r="I6" s="46">
        <f t="shared" si="3"/>
        <v>1</v>
      </c>
      <c r="J6" s="46">
        <f t="shared" si="4"/>
        <v>1</v>
      </c>
      <c r="K6" s="46">
        <f t="shared" si="5"/>
        <v>1</v>
      </c>
      <c r="L6" s="46">
        <f t="shared" si="6"/>
        <v>1</v>
      </c>
      <c r="M6" s="46">
        <f t="shared" si="1"/>
        <v>1</v>
      </c>
      <c r="O6" s="47">
        <f>COUNTIF($D$2:$D6,O$1)*0.25</f>
        <v>1.25</v>
      </c>
      <c r="P6" s="47">
        <f>COUNTIF($D$2:$D6,P$1)*0.25</f>
        <v>0</v>
      </c>
      <c r="Q6" s="47">
        <f>COUNTIF($D$2:$D6,Q$1)*0.25</f>
        <v>0</v>
      </c>
      <c r="R6" s="47">
        <f>COUNTIF($D$2:$D6,R$1)*0.25</f>
        <v>0</v>
      </c>
      <c r="S6" s="47">
        <f>COUNTIF($D$2:$D6,S$1)*0.25</f>
        <v>0</v>
      </c>
      <c r="T6" s="47">
        <f>COUNTIF($D$2:$D6,T$1)*0.25</f>
        <v>0</v>
      </c>
      <c r="V6" s="52" t="str">
        <f>'Calculator 3'!AK9</f>
        <v>Må</v>
      </c>
      <c r="W6" s="53">
        <f>'Calculator 3'!AL9</f>
        <v>4</v>
      </c>
      <c r="X6" s="53">
        <f>'Calculator 3'!AM9</f>
        <v>1.25</v>
      </c>
      <c r="Y6" s="59">
        <f>'Calculator 3'!AN9</f>
        <v>5</v>
      </c>
      <c r="Z6" s="59">
        <f>'Calculator 3'!AO9</f>
        <v>5.25</v>
      </c>
      <c r="AA6" s="53">
        <f>'Calculator 3'!AP9</f>
        <v>21</v>
      </c>
      <c r="AB6" s="53">
        <f>'Calculator 3'!AQ9</f>
        <v>38</v>
      </c>
      <c r="AC6" s="53">
        <f>'Calculator 3'!AR9</f>
        <v>39</v>
      </c>
      <c r="AD6" s="53">
        <f>'Calculator 3'!AS9</f>
        <v>40</v>
      </c>
      <c r="AE6" s="53">
        <f>'Calculator 3'!AT9</f>
        <v>37</v>
      </c>
      <c r="AF6" s="53">
        <f>'Calculator 3'!AU9</f>
        <v>20</v>
      </c>
      <c r="AG6" s="53">
        <f>'Calculator 3'!AV9</f>
        <v>5</v>
      </c>
      <c r="AH6" s="53">
        <f>'Calculator 3'!AW9</f>
        <v>0.23809523809523808</v>
      </c>
      <c r="AI6" s="54">
        <f>'Calculator 3'!AX9</f>
        <v>0.25</v>
      </c>
    </row>
    <row r="7" spans="1:35">
      <c r="B7" s="46">
        <f t="shared" si="0"/>
        <v>1.5</v>
      </c>
      <c r="D7" s="48" t="s">
        <v>6</v>
      </c>
      <c r="E7" s="48"/>
      <c r="F7" s="48"/>
      <c r="G7" s="48"/>
      <c r="H7" s="46">
        <f t="shared" si="2"/>
        <v>1.25</v>
      </c>
      <c r="I7" s="46">
        <v>0</v>
      </c>
      <c r="J7" s="46">
        <f t="shared" si="4"/>
        <v>1.25</v>
      </c>
      <c r="K7" s="46">
        <f t="shared" si="5"/>
        <v>1.25</v>
      </c>
      <c r="L7" s="46">
        <f t="shared" si="6"/>
        <v>1.25</v>
      </c>
      <c r="M7" s="46">
        <f t="shared" si="1"/>
        <v>1.25</v>
      </c>
      <c r="O7" s="47">
        <f>COUNTIF($D$2:$D7,O$1)*0.25</f>
        <v>1.25</v>
      </c>
      <c r="P7" s="47">
        <f>COUNTIF($D$2:$D7,P$1)*0.25</f>
        <v>0.25</v>
      </c>
      <c r="Q7" s="47">
        <f>COUNTIF($D$2:$D7,Q$1)*0.25</f>
        <v>0</v>
      </c>
      <c r="R7" s="47">
        <f>COUNTIF($D$2:$D7,R$1)*0.25</f>
        <v>0</v>
      </c>
      <c r="S7" s="47">
        <f>COUNTIF($D$2:$D7,S$1)*0.25</f>
        <v>0</v>
      </c>
      <c r="T7" s="47">
        <f>COUNTIF($D$2:$D7,T$1)*0.25</f>
        <v>0</v>
      </c>
      <c r="V7" s="52" t="str">
        <f>'Calculator 3'!AK10</f>
        <v>Fr</v>
      </c>
      <c r="W7" s="53">
        <f>'Calculator 3'!AL10</f>
        <v>4</v>
      </c>
      <c r="X7" s="53"/>
      <c r="Y7" s="59">
        <f>'Calculator 3'!AN10</f>
        <v>0</v>
      </c>
      <c r="Z7" s="59">
        <f>'Calculator 3'!AO10</f>
        <v>0</v>
      </c>
      <c r="AA7" s="53">
        <f>'Calculator 3'!AP10</f>
        <v>0</v>
      </c>
      <c r="AB7" s="53">
        <f>'Calculator 3'!AQ10</f>
        <v>0</v>
      </c>
      <c r="AC7" s="53">
        <f>'Calculator 3'!AR10</f>
        <v>0</v>
      </c>
      <c r="AD7" s="53">
        <f>'Calculator 3'!AS10</f>
        <v>0</v>
      </c>
      <c r="AE7" s="53">
        <f>'Calculator 3'!AT10</f>
        <v>37</v>
      </c>
      <c r="AF7" s="53">
        <f>'Calculator 3'!AU10</f>
        <v>20</v>
      </c>
      <c r="AG7" s="53">
        <f>'Calculator 3'!AV10</f>
        <v>5</v>
      </c>
      <c r="AH7" s="53">
        <f>'Calculator 3'!AW10</f>
        <v>0</v>
      </c>
      <c r="AI7" s="54">
        <f>'Calculator 3'!AX10</f>
        <v>0</v>
      </c>
    </row>
    <row r="8" spans="1:35" ht="13.5" thickBot="1">
      <c r="B8" s="46">
        <f t="shared" si="0"/>
        <v>1.75</v>
      </c>
      <c r="D8" s="48" t="s">
        <v>6</v>
      </c>
      <c r="E8" s="48"/>
      <c r="F8" s="48"/>
      <c r="G8" s="48"/>
      <c r="H8" s="46">
        <f t="shared" si="2"/>
        <v>1.5</v>
      </c>
      <c r="I8" s="46">
        <f t="shared" si="3"/>
        <v>0.25</v>
      </c>
      <c r="J8" s="46">
        <f t="shared" si="4"/>
        <v>1.5</v>
      </c>
      <c r="K8" s="46">
        <f t="shared" si="5"/>
        <v>1.5</v>
      </c>
      <c r="L8" s="46">
        <f t="shared" si="6"/>
        <v>1.5</v>
      </c>
      <c r="M8" s="46">
        <f t="shared" si="1"/>
        <v>1.5</v>
      </c>
      <c r="O8" s="47">
        <f>COUNTIF($D$2:$D8,O$1)*0.25</f>
        <v>1.25</v>
      </c>
      <c r="P8" s="47">
        <f>COUNTIF($D$2:$D8,P$1)*0.25</f>
        <v>0.5</v>
      </c>
      <c r="Q8" s="47">
        <f>COUNTIF($D$2:$D8,Q$1)*0.25</f>
        <v>0</v>
      </c>
      <c r="R8" s="47">
        <f>COUNTIF($D$2:$D8,R$1)*0.25</f>
        <v>0</v>
      </c>
      <c r="S8" s="47">
        <f>COUNTIF($D$2:$D8,S$1)*0.25</f>
        <v>0</v>
      </c>
      <c r="T8" s="47">
        <f>COUNTIF($D$2:$D8,T$1)*0.25</f>
        <v>0</v>
      </c>
      <c r="V8" s="55" t="str">
        <f>'Calculator 3'!AK11</f>
        <v>Total</v>
      </c>
      <c r="W8" s="56">
        <f>'Calculator 3'!AL11</f>
        <v>21</v>
      </c>
      <c r="X8" s="56"/>
      <c r="Y8" s="56">
        <f>'Calculator 3'!AN11</f>
        <v>20.25</v>
      </c>
      <c r="Z8" s="60"/>
      <c r="AA8" s="56"/>
      <c r="AB8" s="56"/>
      <c r="AC8" s="56"/>
      <c r="AD8" s="56"/>
      <c r="AE8" s="56"/>
      <c r="AF8" s="56"/>
      <c r="AG8" s="56"/>
      <c r="AH8" s="56">
        <f>'Calculator 3'!AW11</f>
        <v>0.96148459383753493</v>
      </c>
      <c r="AI8" s="57">
        <f>'Calculator 3'!AX11</f>
        <v>0.96764069264069275</v>
      </c>
    </row>
    <row r="9" spans="1:35">
      <c r="B9" s="46">
        <f t="shared" si="0"/>
        <v>2</v>
      </c>
      <c r="D9" s="48" t="s">
        <v>6</v>
      </c>
      <c r="E9" s="48"/>
      <c r="F9" s="48"/>
      <c r="G9" s="48"/>
      <c r="H9" s="46">
        <f t="shared" si="2"/>
        <v>1.75</v>
      </c>
      <c r="I9" s="46">
        <f t="shared" si="3"/>
        <v>0.5</v>
      </c>
      <c r="J9" s="46">
        <f t="shared" si="4"/>
        <v>1.75</v>
      </c>
      <c r="K9" s="46">
        <f t="shared" si="5"/>
        <v>1.75</v>
      </c>
      <c r="L9" s="46">
        <f t="shared" si="6"/>
        <v>1.75</v>
      </c>
      <c r="M9" s="46">
        <f t="shared" si="1"/>
        <v>1.75</v>
      </c>
      <c r="O9" s="47">
        <f>COUNTIF($D$2:$D9,O$1)*0.25</f>
        <v>1.25</v>
      </c>
      <c r="P9" s="47">
        <f>COUNTIF($D$2:$D9,P$1)*0.25</f>
        <v>0.75</v>
      </c>
      <c r="Q9" s="47">
        <f>COUNTIF($D$2:$D9,Q$1)*0.25</f>
        <v>0</v>
      </c>
      <c r="R9" s="47">
        <f>COUNTIF($D$2:$D9,R$1)*0.25</f>
        <v>0</v>
      </c>
      <c r="S9" s="47">
        <f>COUNTIF($D$2:$D9,S$1)*0.25</f>
        <v>0</v>
      </c>
      <c r="T9" s="47">
        <f>COUNTIF($D$2:$D9,T$1)*0.25</f>
        <v>0</v>
      </c>
    </row>
    <row r="10" spans="1:35">
      <c r="A10" s="45" t="s">
        <v>17</v>
      </c>
      <c r="B10" s="46">
        <f t="shared" si="0"/>
        <v>2.25</v>
      </c>
      <c r="D10" s="48" t="s">
        <v>6</v>
      </c>
      <c r="E10" s="48"/>
      <c r="F10" s="48"/>
      <c r="G10" s="48"/>
      <c r="H10" s="46">
        <f t="shared" si="2"/>
        <v>2</v>
      </c>
      <c r="I10" s="46">
        <f t="shared" si="3"/>
        <v>0.75</v>
      </c>
      <c r="J10" s="46">
        <f t="shared" si="4"/>
        <v>2</v>
      </c>
      <c r="K10" s="46">
        <f t="shared" si="5"/>
        <v>2</v>
      </c>
      <c r="L10" s="46">
        <f t="shared" si="6"/>
        <v>2</v>
      </c>
      <c r="M10" s="46">
        <f t="shared" si="1"/>
        <v>2</v>
      </c>
      <c r="O10" s="47">
        <f>COUNTIF($D$2:$D10,O$1)*0.25</f>
        <v>1.25</v>
      </c>
      <c r="P10" s="47">
        <f>COUNTIF($D$2:$D10,P$1)*0.25</f>
        <v>1</v>
      </c>
      <c r="Q10" s="47">
        <f>COUNTIF($D$2:$D10,Q$1)*0.25</f>
        <v>0</v>
      </c>
      <c r="R10" s="47">
        <f>COUNTIF($D$2:$D10,R$1)*0.25</f>
        <v>0</v>
      </c>
      <c r="S10" s="47">
        <f>COUNTIF($D$2:$D10,S$1)*0.25</f>
        <v>0</v>
      </c>
      <c r="T10" s="47">
        <f>COUNTIF($D$2:$D10,T$1)*0.25</f>
        <v>0</v>
      </c>
    </row>
    <row r="11" spans="1:35">
      <c r="B11" s="46">
        <f t="shared" si="0"/>
        <v>2.5</v>
      </c>
      <c r="D11" s="48" t="s">
        <v>5</v>
      </c>
      <c r="E11" s="48"/>
      <c r="F11" s="48"/>
      <c r="G11" s="48"/>
      <c r="H11" s="46">
        <f t="shared" si="2"/>
        <v>2.25</v>
      </c>
      <c r="I11" s="46">
        <f t="shared" si="3"/>
        <v>1</v>
      </c>
      <c r="J11" s="46">
        <v>0</v>
      </c>
      <c r="K11" s="46">
        <f t="shared" si="5"/>
        <v>2.25</v>
      </c>
      <c r="L11" s="46">
        <f t="shared" si="6"/>
        <v>2.25</v>
      </c>
      <c r="M11" s="46">
        <f t="shared" si="1"/>
        <v>2.25</v>
      </c>
      <c r="O11" s="47">
        <f>COUNTIF($D$2:$D11,O$1)*0.25</f>
        <v>1.25</v>
      </c>
      <c r="P11" s="47">
        <f>COUNTIF($D$2:$D11,P$1)*0.25</f>
        <v>1</v>
      </c>
      <c r="Q11" s="47">
        <f>COUNTIF($D$2:$D11,Q$1)*0.25</f>
        <v>0.25</v>
      </c>
      <c r="R11" s="47">
        <f>COUNTIF($D$2:$D11,R$1)*0.25</f>
        <v>0</v>
      </c>
      <c r="S11" s="47">
        <f>COUNTIF($D$2:$D11,S$1)*0.25</f>
        <v>0</v>
      </c>
      <c r="T11" s="47">
        <f>COUNTIF($D$2:$D11,T$1)*0.25</f>
        <v>0</v>
      </c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</row>
    <row r="12" spans="1:35">
      <c r="B12" s="46">
        <f t="shared" si="0"/>
        <v>2.75</v>
      </c>
      <c r="D12" s="48" t="s">
        <v>5</v>
      </c>
      <c r="E12" s="48"/>
      <c r="F12" s="48"/>
      <c r="G12" s="48"/>
      <c r="H12" s="46">
        <f t="shared" si="2"/>
        <v>2.5</v>
      </c>
      <c r="I12" s="46">
        <f t="shared" si="3"/>
        <v>1.25</v>
      </c>
      <c r="J12" s="46">
        <f t="shared" si="4"/>
        <v>0.25</v>
      </c>
      <c r="K12" s="46">
        <f t="shared" si="5"/>
        <v>2.5</v>
      </c>
      <c r="L12" s="46">
        <f t="shared" si="6"/>
        <v>2.5</v>
      </c>
      <c r="M12" s="46">
        <f t="shared" si="1"/>
        <v>2.5</v>
      </c>
      <c r="O12" s="47">
        <f>COUNTIF($D$2:$D12,O$1)*0.25</f>
        <v>1.25</v>
      </c>
      <c r="P12" s="47">
        <f>COUNTIF($D$2:$D12,P$1)*0.25</f>
        <v>1</v>
      </c>
      <c r="Q12" s="47">
        <f>COUNTIF($D$2:$D12,Q$1)*0.25</f>
        <v>0.5</v>
      </c>
      <c r="R12" s="47">
        <f>COUNTIF($D$2:$D12,R$1)*0.25</f>
        <v>0</v>
      </c>
      <c r="S12" s="47">
        <f>COUNTIF($D$2:$D12,S$1)*0.25</f>
        <v>0</v>
      </c>
      <c r="T12" s="47">
        <f>COUNTIF($D$2:$D12,T$1)*0.25</f>
        <v>0</v>
      </c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</row>
    <row r="13" spans="1:35">
      <c r="B13" s="46">
        <f t="shared" si="0"/>
        <v>3</v>
      </c>
      <c r="D13" s="48" t="s">
        <v>5</v>
      </c>
      <c r="E13" s="48"/>
      <c r="F13" s="48"/>
      <c r="G13" s="48"/>
      <c r="H13" s="46">
        <f t="shared" si="2"/>
        <v>2.75</v>
      </c>
      <c r="I13" s="46">
        <f t="shared" si="3"/>
        <v>1.5</v>
      </c>
      <c r="J13" s="46">
        <f t="shared" si="4"/>
        <v>0.5</v>
      </c>
      <c r="K13" s="46">
        <f t="shared" si="5"/>
        <v>2.75</v>
      </c>
      <c r="L13" s="46">
        <f t="shared" si="6"/>
        <v>2.75</v>
      </c>
      <c r="M13" s="46">
        <f t="shared" si="1"/>
        <v>2.75</v>
      </c>
      <c r="O13" s="47">
        <f>COUNTIF($D$2:$D13,O$1)*0.25</f>
        <v>1.25</v>
      </c>
      <c r="P13" s="47">
        <f>COUNTIF($D$2:$D13,P$1)*0.25</f>
        <v>1</v>
      </c>
      <c r="Q13" s="47">
        <f>COUNTIF($D$2:$D13,Q$1)*0.25</f>
        <v>0.75</v>
      </c>
      <c r="R13" s="47">
        <f>COUNTIF($D$2:$D13,R$1)*0.25</f>
        <v>0</v>
      </c>
      <c r="S13" s="47">
        <f>COUNTIF($D$2:$D13,S$1)*0.25</f>
        <v>0</v>
      </c>
      <c r="T13" s="47">
        <f>COUNTIF($D$2:$D13,T$1)*0.25</f>
        <v>0</v>
      </c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</row>
    <row r="14" spans="1:35">
      <c r="A14" s="45" t="s">
        <v>18</v>
      </c>
      <c r="B14" s="46">
        <f t="shared" si="0"/>
        <v>3.25</v>
      </c>
      <c r="D14" s="48" t="s">
        <v>5</v>
      </c>
      <c r="E14" s="48"/>
      <c r="F14" s="48"/>
      <c r="G14" s="48"/>
      <c r="H14" s="46">
        <f t="shared" si="2"/>
        <v>3</v>
      </c>
      <c r="I14" s="46">
        <f t="shared" si="3"/>
        <v>1.75</v>
      </c>
      <c r="J14" s="46">
        <f t="shared" si="4"/>
        <v>0.75</v>
      </c>
      <c r="K14" s="46">
        <f t="shared" si="5"/>
        <v>3</v>
      </c>
      <c r="L14" s="46">
        <f t="shared" si="6"/>
        <v>3</v>
      </c>
      <c r="M14" s="46">
        <f t="shared" si="1"/>
        <v>3</v>
      </c>
      <c r="O14" s="47">
        <f>COUNTIF($D$2:$D14,O$1)*0.25</f>
        <v>1.25</v>
      </c>
      <c r="P14" s="47">
        <f>COUNTIF($D$2:$D14,P$1)*0.25</f>
        <v>1</v>
      </c>
      <c r="Q14" s="47">
        <f>COUNTIF($D$2:$D14,Q$1)*0.25</f>
        <v>1</v>
      </c>
      <c r="R14" s="47">
        <f>COUNTIF($D$2:$D14,R$1)*0.25</f>
        <v>0</v>
      </c>
      <c r="S14" s="47">
        <f>COUNTIF($D$2:$D14,S$1)*0.25</f>
        <v>0</v>
      </c>
      <c r="T14" s="47">
        <f>COUNTIF($D$2:$D14,T$1)*0.25</f>
        <v>0</v>
      </c>
    </row>
    <row r="15" spans="1:35">
      <c r="B15" s="46">
        <f t="shared" si="0"/>
        <v>3.5</v>
      </c>
      <c r="D15" s="48" t="s">
        <v>4</v>
      </c>
      <c r="E15" s="48"/>
      <c r="F15" s="48"/>
      <c r="G15" s="48"/>
      <c r="H15" s="46">
        <f t="shared" si="2"/>
        <v>3.25</v>
      </c>
      <c r="I15" s="46">
        <f t="shared" si="3"/>
        <v>2</v>
      </c>
      <c r="J15" s="46">
        <f t="shared" si="4"/>
        <v>1</v>
      </c>
      <c r="K15" s="46">
        <v>0</v>
      </c>
      <c r="L15" s="46">
        <f t="shared" si="6"/>
        <v>3.25</v>
      </c>
      <c r="M15" s="46">
        <f t="shared" si="1"/>
        <v>3.25</v>
      </c>
      <c r="O15" s="47">
        <f>COUNTIF($D$2:$D15,O$1)*0.25</f>
        <v>1.25</v>
      </c>
      <c r="P15" s="47">
        <f>COUNTIF($D$2:$D15,P$1)*0.25</f>
        <v>1</v>
      </c>
      <c r="Q15" s="47">
        <f>COUNTIF($D$2:$D15,Q$1)*0.25</f>
        <v>1</v>
      </c>
      <c r="R15" s="47">
        <f>COUNTIF($D$2:$D15,R$1)*0.25</f>
        <v>0.25</v>
      </c>
      <c r="S15" s="47">
        <f>COUNTIF($D$2:$D15,S$1)*0.25</f>
        <v>0</v>
      </c>
      <c r="T15" s="47">
        <f>COUNTIF($D$2:$D15,T$1)*0.25</f>
        <v>0</v>
      </c>
    </row>
    <row r="16" spans="1:35">
      <c r="B16" s="46">
        <f t="shared" si="0"/>
        <v>3.75</v>
      </c>
      <c r="D16" s="48" t="s">
        <v>4</v>
      </c>
      <c r="E16" s="48"/>
      <c r="F16" s="48"/>
      <c r="G16" s="48"/>
      <c r="H16" s="46">
        <f t="shared" si="2"/>
        <v>3.5</v>
      </c>
      <c r="I16" s="46">
        <f t="shared" si="3"/>
        <v>2.25</v>
      </c>
      <c r="J16" s="46">
        <f t="shared" si="4"/>
        <v>1.25</v>
      </c>
      <c r="K16" s="46">
        <f t="shared" si="5"/>
        <v>0.25</v>
      </c>
      <c r="L16" s="46">
        <f t="shared" si="6"/>
        <v>3.5</v>
      </c>
      <c r="M16" s="46">
        <f t="shared" si="1"/>
        <v>3.5</v>
      </c>
      <c r="O16" s="47">
        <f>COUNTIF($D$2:$D16,O$1)*0.25</f>
        <v>1.25</v>
      </c>
      <c r="P16" s="47">
        <f>COUNTIF($D$2:$D16,P$1)*0.25</f>
        <v>1</v>
      </c>
      <c r="Q16" s="47">
        <f>COUNTIF($D$2:$D16,Q$1)*0.25</f>
        <v>1</v>
      </c>
      <c r="R16" s="47">
        <f>COUNTIF($D$2:$D16,R$1)*0.25</f>
        <v>0.5</v>
      </c>
      <c r="S16" s="47">
        <f>COUNTIF($D$2:$D16,S$1)*0.25</f>
        <v>0</v>
      </c>
      <c r="T16" s="47">
        <f>COUNTIF($D$2:$D16,T$1)*0.25</f>
        <v>0</v>
      </c>
    </row>
    <row r="17" spans="1:20">
      <c r="B17" s="46">
        <f t="shared" si="0"/>
        <v>4</v>
      </c>
      <c r="D17" s="48" t="s">
        <v>4</v>
      </c>
      <c r="E17" s="48"/>
      <c r="F17" s="48"/>
      <c r="G17" s="48"/>
      <c r="H17" s="46">
        <f t="shared" si="2"/>
        <v>3.75</v>
      </c>
      <c r="I17" s="46">
        <f t="shared" si="3"/>
        <v>2.5</v>
      </c>
      <c r="J17" s="46">
        <f t="shared" si="4"/>
        <v>1.5</v>
      </c>
      <c r="K17" s="46">
        <f t="shared" si="5"/>
        <v>0.5</v>
      </c>
      <c r="L17" s="46">
        <f t="shared" si="6"/>
        <v>3.75</v>
      </c>
      <c r="M17" s="46">
        <f t="shared" si="1"/>
        <v>3.75</v>
      </c>
      <c r="O17" s="47">
        <f>COUNTIF($D$2:$D17,O$1)*0.25</f>
        <v>1.25</v>
      </c>
      <c r="P17" s="47">
        <f>COUNTIF($D$2:$D17,P$1)*0.25</f>
        <v>1</v>
      </c>
      <c r="Q17" s="47">
        <f>COUNTIF($D$2:$D17,Q$1)*0.25</f>
        <v>1</v>
      </c>
      <c r="R17" s="47">
        <f>COUNTIF($D$2:$D17,R$1)*0.25</f>
        <v>0.75</v>
      </c>
      <c r="S17" s="47">
        <f>COUNTIF($D$2:$D17,S$1)*0.25</f>
        <v>0</v>
      </c>
      <c r="T17" s="47">
        <f>COUNTIF($D$2:$D17,T$1)*0.25</f>
        <v>0</v>
      </c>
    </row>
    <row r="18" spans="1:20">
      <c r="A18" s="45" t="s">
        <v>19</v>
      </c>
      <c r="B18" s="46">
        <f t="shared" si="0"/>
        <v>4.25</v>
      </c>
      <c r="D18" s="48" t="s">
        <v>4</v>
      </c>
      <c r="E18" s="48"/>
      <c r="F18" s="48"/>
      <c r="G18" s="48"/>
      <c r="H18" s="46">
        <f t="shared" si="2"/>
        <v>4</v>
      </c>
      <c r="I18" s="46">
        <f t="shared" si="3"/>
        <v>2.75</v>
      </c>
      <c r="J18" s="46">
        <f t="shared" si="4"/>
        <v>1.75</v>
      </c>
      <c r="K18" s="46">
        <f t="shared" si="5"/>
        <v>0.75</v>
      </c>
      <c r="L18" s="46">
        <f t="shared" si="6"/>
        <v>4</v>
      </c>
      <c r="M18" s="46">
        <f t="shared" si="1"/>
        <v>4</v>
      </c>
      <c r="O18" s="47">
        <f>COUNTIF($D$2:$D18,O$1)*0.25</f>
        <v>1.25</v>
      </c>
      <c r="P18" s="47">
        <f>COUNTIF($D$2:$D18,P$1)*0.25</f>
        <v>1</v>
      </c>
      <c r="Q18" s="47">
        <f>COUNTIF($D$2:$D18,Q$1)*0.25</f>
        <v>1</v>
      </c>
      <c r="R18" s="47">
        <f>COUNTIF($D$2:$D18,R$1)*0.25</f>
        <v>1</v>
      </c>
      <c r="S18" s="47">
        <f>COUNTIF($D$2:$D18,S$1)*0.25</f>
        <v>0</v>
      </c>
      <c r="T18" s="47">
        <f>COUNTIF($D$2:$D18,T$1)*0.25</f>
        <v>0</v>
      </c>
    </row>
    <row r="19" spans="1:20">
      <c r="B19" s="46">
        <f t="shared" si="0"/>
        <v>4.5</v>
      </c>
      <c r="D19" s="48" t="s">
        <v>4</v>
      </c>
      <c r="E19" s="48"/>
      <c r="F19" s="48"/>
      <c r="G19" s="48"/>
      <c r="H19" s="46">
        <f t="shared" si="2"/>
        <v>4.25</v>
      </c>
      <c r="I19" s="46">
        <f t="shared" si="3"/>
        <v>3</v>
      </c>
      <c r="J19" s="46">
        <f t="shared" si="4"/>
        <v>2</v>
      </c>
      <c r="K19" s="46">
        <f t="shared" si="5"/>
        <v>1</v>
      </c>
      <c r="L19" s="46">
        <f t="shared" si="6"/>
        <v>4.25</v>
      </c>
      <c r="M19" s="46">
        <f t="shared" si="6"/>
        <v>4.25</v>
      </c>
      <c r="O19" s="47">
        <f>COUNTIF($D$2:$D19,O$1)*0.25</f>
        <v>1.25</v>
      </c>
      <c r="P19" s="47">
        <f>COUNTIF($D$2:$D19,P$1)*0.25</f>
        <v>1</v>
      </c>
      <c r="Q19" s="47">
        <f>COUNTIF($D$2:$D19,Q$1)*0.25</f>
        <v>1</v>
      </c>
      <c r="R19" s="47">
        <f>COUNTIF($D$2:$D19,R$1)*0.25</f>
        <v>1.25</v>
      </c>
      <c r="S19" s="47">
        <f>COUNTIF($D$2:$D19,S$1)*0.25</f>
        <v>0</v>
      </c>
      <c r="T19" s="47">
        <f>COUNTIF($D$2:$D19,T$1)*0.25</f>
        <v>0</v>
      </c>
    </row>
    <row r="20" spans="1:20">
      <c r="B20" s="46">
        <f t="shared" si="0"/>
        <v>4.75</v>
      </c>
      <c r="D20" s="48" t="s">
        <v>59</v>
      </c>
      <c r="E20" s="48"/>
      <c r="F20" s="48"/>
      <c r="G20" s="48"/>
      <c r="H20" s="46">
        <f t="shared" si="2"/>
        <v>4.5</v>
      </c>
      <c r="I20" s="46">
        <f t="shared" si="3"/>
        <v>3.25</v>
      </c>
      <c r="J20" s="46">
        <f t="shared" si="4"/>
        <v>2.25</v>
      </c>
      <c r="K20" s="46">
        <f t="shared" si="5"/>
        <v>1.25</v>
      </c>
      <c r="L20" s="46">
        <v>0</v>
      </c>
      <c r="M20" s="46">
        <f t="shared" si="6"/>
        <v>4.5</v>
      </c>
      <c r="O20" s="47">
        <f>COUNTIF($D$2:$D20,O$1)*0.25</f>
        <v>1.25</v>
      </c>
      <c r="P20" s="47">
        <f>COUNTIF($D$2:$D20,P$1)*0.25</f>
        <v>1</v>
      </c>
      <c r="Q20" s="47">
        <f>COUNTIF($D$2:$D20,Q$1)*0.25</f>
        <v>1</v>
      </c>
      <c r="R20" s="47">
        <f>COUNTIF($D$2:$D20,R$1)*0.25</f>
        <v>1.25</v>
      </c>
      <c r="S20" s="47">
        <f>COUNTIF($D$2:$D20,S$1)*0.25</f>
        <v>0.25</v>
      </c>
      <c r="T20" s="47">
        <f>COUNTIF($D$2:$D20,T$1)*0.25</f>
        <v>0</v>
      </c>
    </row>
    <row r="21" spans="1:20">
      <c r="B21" s="46">
        <f t="shared" si="0"/>
        <v>5</v>
      </c>
      <c r="D21" s="48" t="s">
        <v>59</v>
      </c>
      <c r="E21" s="48"/>
      <c r="F21" s="48"/>
      <c r="G21" s="48"/>
      <c r="H21" s="46">
        <f t="shared" si="2"/>
        <v>4.75</v>
      </c>
      <c r="I21" s="46">
        <f t="shared" si="3"/>
        <v>3.5</v>
      </c>
      <c r="J21" s="46">
        <f t="shared" si="4"/>
        <v>2.5</v>
      </c>
      <c r="K21" s="46">
        <f t="shared" si="5"/>
        <v>1.5</v>
      </c>
      <c r="L21" s="46">
        <f t="shared" si="6"/>
        <v>0.25</v>
      </c>
      <c r="M21" s="46">
        <f t="shared" si="6"/>
        <v>4.75</v>
      </c>
      <c r="O21" s="47">
        <f>COUNTIF($D$2:$D21,O$1)*0.25</f>
        <v>1.25</v>
      </c>
      <c r="P21" s="47">
        <f>COUNTIF($D$2:$D21,P$1)*0.25</f>
        <v>1</v>
      </c>
      <c r="Q21" s="47">
        <f>COUNTIF($D$2:$D21,Q$1)*0.25</f>
        <v>1</v>
      </c>
      <c r="R21" s="47">
        <f>COUNTIF($D$2:$D21,R$1)*0.25</f>
        <v>1.25</v>
      </c>
      <c r="S21" s="47">
        <f>COUNTIF($D$2:$D21,S$1)*0.25</f>
        <v>0.5</v>
      </c>
      <c r="T21" s="47">
        <f>COUNTIF($D$2:$D21,T$1)*0.25</f>
        <v>0</v>
      </c>
    </row>
    <row r="22" spans="1:20">
      <c r="A22" s="45" t="s">
        <v>20</v>
      </c>
      <c r="B22" s="46">
        <f t="shared" si="0"/>
        <v>5.25</v>
      </c>
      <c r="D22" s="48" t="s">
        <v>59</v>
      </c>
      <c r="E22" s="48"/>
      <c r="F22" s="48"/>
      <c r="G22" s="48"/>
      <c r="H22" s="46">
        <f t="shared" si="2"/>
        <v>5</v>
      </c>
      <c r="I22" s="46">
        <f t="shared" si="3"/>
        <v>3.75</v>
      </c>
      <c r="J22" s="46">
        <f t="shared" si="4"/>
        <v>2.75</v>
      </c>
      <c r="K22" s="46">
        <f t="shared" si="5"/>
        <v>1.75</v>
      </c>
      <c r="L22" s="46">
        <f t="shared" si="6"/>
        <v>0.5</v>
      </c>
      <c r="M22" s="46">
        <f t="shared" si="6"/>
        <v>5</v>
      </c>
      <c r="O22" s="47">
        <f>COUNTIF($D$2:$D22,O$1)*0.25</f>
        <v>1.25</v>
      </c>
      <c r="P22" s="47">
        <f>COUNTIF($D$2:$D22,P$1)*0.25</f>
        <v>1</v>
      </c>
      <c r="Q22" s="47">
        <f>COUNTIF($D$2:$D22,Q$1)*0.25</f>
        <v>1</v>
      </c>
      <c r="R22" s="47">
        <f>COUNTIF($D$2:$D22,R$1)*0.25</f>
        <v>1.25</v>
      </c>
      <c r="S22" s="47">
        <f>COUNTIF($D$2:$D22,S$1)*0.25</f>
        <v>0.75</v>
      </c>
      <c r="T22" s="47">
        <f>COUNTIF($D$2:$D22,T$1)*0.25</f>
        <v>0</v>
      </c>
    </row>
    <row r="23" spans="1:20">
      <c r="B23" s="46">
        <f t="shared" si="0"/>
        <v>5.5</v>
      </c>
      <c r="D23" s="48" t="s">
        <v>59</v>
      </c>
      <c r="E23" s="48"/>
      <c r="F23" s="48"/>
      <c r="G23" s="48"/>
      <c r="H23" s="46">
        <f t="shared" si="2"/>
        <v>5.25</v>
      </c>
      <c r="I23" s="46">
        <f t="shared" si="3"/>
        <v>4</v>
      </c>
      <c r="J23" s="46">
        <f t="shared" si="4"/>
        <v>3</v>
      </c>
      <c r="K23" s="46">
        <f t="shared" si="5"/>
        <v>2</v>
      </c>
      <c r="L23" s="46">
        <f t="shared" si="6"/>
        <v>0.75</v>
      </c>
      <c r="M23" s="46">
        <f t="shared" si="6"/>
        <v>5.25</v>
      </c>
      <c r="O23" s="47">
        <f>COUNTIF($D$2:$D23,O$1)*0.25</f>
        <v>1.25</v>
      </c>
      <c r="P23" s="47">
        <f>COUNTIF($D$2:$D23,P$1)*0.25</f>
        <v>1</v>
      </c>
      <c r="Q23" s="47">
        <f>COUNTIF($D$2:$D23,Q$1)*0.25</f>
        <v>1</v>
      </c>
      <c r="R23" s="47">
        <f>COUNTIF($D$2:$D23,R$1)*0.25</f>
        <v>1.25</v>
      </c>
      <c r="S23" s="47">
        <f>COUNTIF($D$2:$D23,S$1)*0.25</f>
        <v>1</v>
      </c>
      <c r="T23" s="47">
        <f>COUNTIF($D$2:$D23,T$1)*0.25</f>
        <v>0</v>
      </c>
    </row>
    <row r="24" spans="1:20">
      <c r="B24" s="46">
        <f t="shared" si="0"/>
        <v>5.75</v>
      </c>
      <c r="D24" s="48" t="s">
        <v>59</v>
      </c>
      <c r="E24" s="48"/>
      <c r="F24" s="48"/>
      <c r="G24" s="48"/>
      <c r="H24" s="46">
        <f t="shared" si="2"/>
        <v>5.5</v>
      </c>
      <c r="I24" s="46">
        <f t="shared" si="3"/>
        <v>4.25</v>
      </c>
      <c r="J24" s="46">
        <f t="shared" si="4"/>
        <v>3.25</v>
      </c>
      <c r="K24" s="46">
        <f t="shared" si="5"/>
        <v>2.25</v>
      </c>
      <c r="L24" s="46">
        <f t="shared" si="6"/>
        <v>1</v>
      </c>
      <c r="M24" s="46">
        <f t="shared" si="6"/>
        <v>5.5</v>
      </c>
      <c r="O24" s="47">
        <f>COUNTIF($D$2:$D24,O$1)*0.25</f>
        <v>1.25</v>
      </c>
      <c r="P24" s="47">
        <f>COUNTIF($D$2:$D24,P$1)*0.25</f>
        <v>1</v>
      </c>
      <c r="Q24" s="47">
        <f>COUNTIF($D$2:$D24,Q$1)*0.25</f>
        <v>1</v>
      </c>
      <c r="R24" s="47">
        <f>COUNTIF($D$2:$D24,R$1)*0.25</f>
        <v>1.25</v>
      </c>
      <c r="S24" s="47">
        <f>COUNTIF($D$2:$D24,S$1)*0.25</f>
        <v>1.25</v>
      </c>
      <c r="T24" s="47">
        <f>COUNTIF($D$2:$D24,T$1)*0.25</f>
        <v>0</v>
      </c>
    </row>
    <row r="25" spans="1:20">
      <c r="B25" s="46">
        <f t="shared" si="0"/>
        <v>6</v>
      </c>
      <c r="D25" s="48" t="s">
        <v>59</v>
      </c>
      <c r="E25" s="48"/>
      <c r="F25" s="48"/>
      <c r="G25" s="48"/>
      <c r="H25" s="46">
        <f t="shared" si="2"/>
        <v>5.75</v>
      </c>
      <c r="I25" s="46">
        <f t="shared" si="3"/>
        <v>4.5</v>
      </c>
      <c r="J25" s="46">
        <f t="shared" si="4"/>
        <v>3.5</v>
      </c>
      <c r="K25" s="46">
        <f t="shared" si="5"/>
        <v>2.5</v>
      </c>
      <c r="L25" s="46">
        <f t="shared" si="6"/>
        <v>1.25</v>
      </c>
      <c r="M25" s="46">
        <f t="shared" si="6"/>
        <v>5.75</v>
      </c>
      <c r="O25" s="47">
        <f>COUNTIF($D$2:$D25,O$1)*0.25</f>
        <v>1.25</v>
      </c>
      <c r="P25" s="47">
        <f>COUNTIF($D$2:$D25,P$1)*0.25</f>
        <v>1</v>
      </c>
      <c r="Q25" s="47">
        <f>COUNTIF($D$2:$D25,Q$1)*0.25</f>
        <v>1</v>
      </c>
      <c r="R25" s="47">
        <f>COUNTIF($D$2:$D25,R$1)*0.25</f>
        <v>1.25</v>
      </c>
      <c r="S25" s="47">
        <f>COUNTIF($D$2:$D25,S$1)*0.25</f>
        <v>1.5</v>
      </c>
      <c r="T25" s="47">
        <f>COUNTIF($D$2:$D25,T$1)*0.25</f>
        <v>0</v>
      </c>
    </row>
    <row r="26" spans="1:20">
      <c r="A26" s="45" t="s">
        <v>21</v>
      </c>
      <c r="B26" s="46">
        <f t="shared" si="0"/>
        <v>6.25</v>
      </c>
      <c r="D26" s="48" t="s">
        <v>59</v>
      </c>
      <c r="E26" s="48"/>
      <c r="F26" s="48"/>
      <c r="G26" s="48"/>
      <c r="H26" s="46">
        <f t="shared" si="2"/>
        <v>6</v>
      </c>
      <c r="I26" s="46">
        <f t="shared" si="3"/>
        <v>4.75</v>
      </c>
      <c r="J26" s="46">
        <f t="shared" si="4"/>
        <v>3.75</v>
      </c>
      <c r="K26" s="46">
        <f t="shared" si="5"/>
        <v>2.75</v>
      </c>
      <c r="L26" s="46">
        <f t="shared" si="6"/>
        <v>1.5</v>
      </c>
      <c r="M26" s="46">
        <f t="shared" si="6"/>
        <v>6</v>
      </c>
      <c r="O26" s="47">
        <f>COUNTIF($D$2:$D26,O$1)*0.25</f>
        <v>1.25</v>
      </c>
      <c r="P26" s="47">
        <f>COUNTIF($D$2:$D26,P$1)*0.25</f>
        <v>1</v>
      </c>
      <c r="Q26" s="47">
        <f>COUNTIF($D$2:$D26,Q$1)*0.25</f>
        <v>1</v>
      </c>
      <c r="R26" s="47">
        <f>COUNTIF($D$2:$D26,R$1)*0.25</f>
        <v>1.25</v>
      </c>
      <c r="S26" s="47">
        <f>COUNTIF($D$2:$D26,S$1)*0.25</f>
        <v>1.75</v>
      </c>
      <c r="T26" s="47">
        <f>COUNTIF($D$2:$D26,T$1)*0.25</f>
        <v>0</v>
      </c>
    </row>
    <row r="27" spans="1:20">
      <c r="B27" s="46">
        <f t="shared" si="0"/>
        <v>6.5</v>
      </c>
      <c r="D27" s="48" t="s">
        <v>7</v>
      </c>
      <c r="E27" s="48"/>
      <c r="F27" s="48"/>
      <c r="G27" s="48"/>
      <c r="H27" s="46">
        <v>0</v>
      </c>
      <c r="I27" s="46">
        <f t="shared" si="3"/>
        <v>5</v>
      </c>
      <c r="J27" s="46">
        <f t="shared" si="4"/>
        <v>4</v>
      </c>
      <c r="K27" s="46">
        <f t="shared" si="5"/>
        <v>3</v>
      </c>
      <c r="L27" s="46">
        <f t="shared" si="6"/>
        <v>1.75</v>
      </c>
      <c r="M27" s="46">
        <f t="shared" si="6"/>
        <v>6.25</v>
      </c>
      <c r="O27" s="47">
        <f>COUNTIF($D$2:$D27,O$1)*0.25</f>
        <v>1.5</v>
      </c>
      <c r="P27" s="47">
        <f>COUNTIF($D$2:$D27,P$1)*0.25</f>
        <v>1</v>
      </c>
      <c r="Q27" s="47">
        <f>COUNTIF($D$2:$D27,Q$1)*0.25</f>
        <v>1</v>
      </c>
      <c r="R27" s="47">
        <f>COUNTIF($D$2:$D27,R$1)*0.25</f>
        <v>1.25</v>
      </c>
      <c r="S27" s="47">
        <f>COUNTIF($D$2:$D27,S$1)*0.25</f>
        <v>1.75</v>
      </c>
      <c r="T27" s="47">
        <f>COUNTIF($D$2:$D27,T$1)*0.25</f>
        <v>0</v>
      </c>
    </row>
    <row r="28" spans="1:20">
      <c r="B28" s="46">
        <f t="shared" si="0"/>
        <v>6.75</v>
      </c>
      <c r="D28" s="48" t="s">
        <v>7</v>
      </c>
      <c r="E28" s="48"/>
      <c r="F28" s="48"/>
      <c r="G28" s="48"/>
      <c r="H28" s="46">
        <f t="shared" ref="H28:H91" si="7">H27+0.25</f>
        <v>0.25</v>
      </c>
      <c r="I28" s="46">
        <f t="shared" ref="I28:I91" si="8">I27+0.25</f>
        <v>5.25</v>
      </c>
      <c r="J28" s="46">
        <f t="shared" ref="J28:J91" si="9">J27+0.25</f>
        <v>4.25</v>
      </c>
      <c r="K28" s="46">
        <f t="shared" ref="K28:K91" si="10">K27+0.25</f>
        <v>3.25</v>
      </c>
      <c r="L28" s="46">
        <f t="shared" ref="L28:M91" si="11">L27+0.25</f>
        <v>2</v>
      </c>
      <c r="M28" s="46">
        <f t="shared" si="11"/>
        <v>6.5</v>
      </c>
      <c r="O28" s="47">
        <f>COUNTIF($D$2:$D28,O$1)*0.25</f>
        <v>1.75</v>
      </c>
      <c r="P28" s="47">
        <f>COUNTIF($D$2:$D28,P$1)*0.25</f>
        <v>1</v>
      </c>
      <c r="Q28" s="47">
        <f>COUNTIF($D$2:$D28,Q$1)*0.25</f>
        <v>1</v>
      </c>
      <c r="R28" s="47">
        <f>COUNTIF($D$2:$D28,R$1)*0.25</f>
        <v>1.25</v>
      </c>
      <c r="S28" s="47">
        <f>COUNTIF($D$2:$D28,S$1)*0.25</f>
        <v>1.75</v>
      </c>
      <c r="T28" s="47">
        <f>COUNTIF($D$2:$D28,T$1)*0.25</f>
        <v>0</v>
      </c>
    </row>
    <row r="29" spans="1:20">
      <c r="B29" s="46">
        <f t="shared" si="0"/>
        <v>7</v>
      </c>
      <c r="D29" s="48" t="s">
        <v>7</v>
      </c>
      <c r="E29" s="48"/>
      <c r="F29" s="48"/>
      <c r="G29" s="48"/>
      <c r="H29" s="46">
        <f t="shared" si="7"/>
        <v>0.5</v>
      </c>
      <c r="I29" s="46">
        <f t="shared" si="8"/>
        <v>5.5</v>
      </c>
      <c r="J29" s="46">
        <f t="shared" si="9"/>
        <v>4.5</v>
      </c>
      <c r="K29" s="46">
        <f t="shared" si="10"/>
        <v>3.5</v>
      </c>
      <c r="L29" s="46">
        <f t="shared" si="11"/>
        <v>2.25</v>
      </c>
      <c r="M29" s="46">
        <f t="shared" si="11"/>
        <v>6.75</v>
      </c>
      <c r="O29" s="47">
        <f>COUNTIF($D$2:$D29,O$1)*0.25</f>
        <v>2</v>
      </c>
      <c r="P29" s="47">
        <f>COUNTIF($D$2:$D29,P$1)*0.25</f>
        <v>1</v>
      </c>
      <c r="Q29" s="47">
        <f>COUNTIF($D$2:$D29,Q$1)*0.25</f>
        <v>1</v>
      </c>
      <c r="R29" s="47">
        <f>COUNTIF($D$2:$D29,R$1)*0.25</f>
        <v>1.25</v>
      </c>
      <c r="S29" s="47">
        <f>COUNTIF($D$2:$D29,S$1)*0.25</f>
        <v>1.75</v>
      </c>
      <c r="T29" s="47">
        <f>COUNTIF($D$2:$D29,T$1)*0.25</f>
        <v>0</v>
      </c>
    </row>
    <row r="30" spans="1:20">
      <c r="A30" s="45" t="s">
        <v>22</v>
      </c>
      <c r="B30" s="46">
        <f t="shared" si="0"/>
        <v>7.25</v>
      </c>
      <c r="D30" s="48" t="s">
        <v>7</v>
      </c>
      <c r="E30" s="48"/>
      <c r="F30" s="48"/>
      <c r="G30" s="48"/>
      <c r="H30" s="46">
        <f t="shared" si="7"/>
        <v>0.75</v>
      </c>
      <c r="I30" s="46">
        <f t="shared" si="8"/>
        <v>5.75</v>
      </c>
      <c r="J30" s="46">
        <f t="shared" si="9"/>
        <v>4.75</v>
      </c>
      <c r="K30" s="46">
        <f t="shared" si="10"/>
        <v>3.75</v>
      </c>
      <c r="L30" s="46">
        <f t="shared" si="11"/>
        <v>2.5</v>
      </c>
      <c r="M30" s="46">
        <f t="shared" si="11"/>
        <v>7</v>
      </c>
      <c r="O30" s="47">
        <f>COUNTIF($D$2:$D30,O$1)*0.25</f>
        <v>2.25</v>
      </c>
      <c r="P30" s="47">
        <f>COUNTIF($D$2:$D30,P$1)*0.25</f>
        <v>1</v>
      </c>
      <c r="Q30" s="47">
        <f>COUNTIF($D$2:$D30,Q$1)*0.25</f>
        <v>1</v>
      </c>
      <c r="R30" s="47">
        <f>COUNTIF($D$2:$D30,R$1)*0.25</f>
        <v>1.25</v>
      </c>
      <c r="S30" s="47">
        <f>COUNTIF($D$2:$D30,S$1)*0.25</f>
        <v>1.75</v>
      </c>
      <c r="T30" s="47">
        <f>COUNTIF($D$2:$D30,T$1)*0.25</f>
        <v>0</v>
      </c>
    </row>
    <row r="31" spans="1:20">
      <c r="B31" s="46">
        <f t="shared" si="0"/>
        <v>7.5</v>
      </c>
      <c r="D31" s="48" t="s">
        <v>7</v>
      </c>
      <c r="E31" s="48"/>
      <c r="F31" s="48"/>
      <c r="G31" s="48"/>
      <c r="H31" s="46">
        <f t="shared" si="7"/>
        <v>1</v>
      </c>
      <c r="I31" s="46">
        <f t="shared" si="8"/>
        <v>6</v>
      </c>
      <c r="J31" s="46">
        <f t="shared" si="9"/>
        <v>5</v>
      </c>
      <c r="K31" s="46">
        <f t="shared" si="10"/>
        <v>4</v>
      </c>
      <c r="L31" s="46">
        <f t="shared" si="11"/>
        <v>2.75</v>
      </c>
      <c r="M31" s="46">
        <f t="shared" si="11"/>
        <v>7.25</v>
      </c>
      <c r="O31" s="47">
        <f>COUNTIF($D$2:$D31,O$1)*0.25</f>
        <v>2.5</v>
      </c>
      <c r="P31" s="47">
        <f>COUNTIF($D$2:$D31,P$1)*0.25</f>
        <v>1</v>
      </c>
      <c r="Q31" s="47">
        <f>COUNTIF($D$2:$D31,Q$1)*0.25</f>
        <v>1</v>
      </c>
      <c r="R31" s="47">
        <f>COUNTIF($D$2:$D31,R$1)*0.25</f>
        <v>1.25</v>
      </c>
      <c r="S31" s="47">
        <f>COUNTIF($D$2:$D31,S$1)*0.25</f>
        <v>1.75</v>
      </c>
      <c r="T31" s="47">
        <f>COUNTIF($D$2:$D31,T$1)*0.25</f>
        <v>0</v>
      </c>
    </row>
    <row r="32" spans="1:20">
      <c r="B32" s="46">
        <f t="shared" si="0"/>
        <v>7.75</v>
      </c>
      <c r="D32" s="48" t="s">
        <v>5</v>
      </c>
      <c r="E32" s="48"/>
      <c r="F32" s="48"/>
      <c r="G32" s="48"/>
      <c r="H32" s="46">
        <f t="shared" si="7"/>
        <v>1.25</v>
      </c>
      <c r="I32" s="46">
        <f t="shared" si="8"/>
        <v>6.25</v>
      </c>
      <c r="J32" s="46">
        <v>0</v>
      </c>
      <c r="K32" s="46">
        <f t="shared" si="10"/>
        <v>4.25</v>
      </c>
      <c r="L32" s="46">
        <f t="shared" si="11"/>
        <v>3</v>
      </c>
      <c r="M32" s="46">
        <f t="shared" si="11"/>
        <v>7.5</v>
      </c>
      <c r="O32" s="47">
        <f>COUNTIF($D$2:$D32,O$1)*0.25</f>
        <v>2.5</v>
      </c>
      <c r="P32" s="47">
        <f>COUNTIF($D$2:$D32,P$1)*0.25</f>
        <v>1</v>
      </c>
      <c r="Q32" s="47">
        <f>COUNTIF($D$2:$D32,Q$1)*0.25</f>
        <v>1.25</v>
      </c>
      <c r="R32" s="47">
        <f>COUNTIF($D$2:$D32,R$1)*0.25</f>
        <v>1.25</v>
      </c>
      <c r="S32" s="47">
        <f>COUNTIF($D$2:$D32,S$1)*0.25</f>
        <v>1.75</v>
      </c>
      <c r="T32" s="47">
        <f>COUNTIF($D$2:$D32,T$1)*0.25</f>
        <v>0</v>
      </c>
    </row>
    <row r="33" spans="1:20">
      <c r="B33" s="46">
        <f t="shared" si="0"/>
        <v>8</v>
      </c>
      <c r="D33" s="48" t="s">
        <v>5</v>
      </c>
      <c r="E33" s="48"/>
      <c r="F33" s="48"/>
      <c r="G33" s="48"/>
      <c r="H33" s="46">
        <f t="shared" si="7"/>
        <v>1.5</v>
      </c>
      <c r="I33" s="46">
        <f t="shared" si="8"/>
        <v>6.5</v>
      </c>
      <c r="J33" s="46">
        <f t="shared" si="9"/>
        <v>0.25</v>
      </c>
      <c r="K33" s="46">
        <f t="shared" si="10"/>
        <v>4.5</v>
      </c>
      <c r="L33" s="46">
        <f t="shared" si="11"/>
        <v>3.25</v>
      </c>
      <c r="M33" s="46">
        <f t="shared" si="11"/>
        <v>7.75</v>
      </c>
      <c r="O33" s="47">
        <f>COUNTIF($D$2:$D33,O$1)*0.25</f>
        <v>2.5</v>
      </c>
      <c r="P33" s="47">
        <f>COUNTIF($D$2:$D33,P$1)*0.25</f>
        <v>1</v>
      </c>
      <c r="Q33" s="47">
        <f>COUNTIF($D$2:$D33,Q$1)*0.25</f>
        <v>1.5</v>
      </c>
      <c r="R33" s="47">
        <f>COUNTIF($D$2:$D33,R$1)*0.25</f>
        <v>1.25</v>
      </c>
      <c r="S33" s="47">
        <f>COUNTIF($D$2:$D33,S$1)*0.25</f>
        <v>1.75</v>
      </c>
      <c r="T33" s="47">
        <f>COUNTIF($D$2:$D33,T$1)*0.25</f>
        <v>0</v>
      </c>
    </row>
    <row r="34" spans="1:20">
      <c r="A34" s="45" t="s">
        <v>23</v>
      </c>
      <c r="B34" s="46">
        <f t="shared" si="0"/>
        <v>8.25</v>
      </c>
      <c r="D34" s="48" t="s">
        <v>5</v>
      </c>
      <c r="E34" s="48"/>
      <c r="F34" s="48"/>
      <c r="G34" s="48"/>
      <c r="H34" s="46">
        <f t="shared" si="7"/>
        <v>1.75</v>
      </c>
      <c r="I34" s="46">
        <f t="shared" si="8"/>
        <v>6.75</v>
      </c>
      <c r="J34" s="46">
        <f t="shared" si="9"/>
        <v>0.5</v>
      </c>
      <c r="K34" s="46">
        <f t="shared" si="10"/>
        <v>4.75</v>
      </c>
      <c r="L34" s="46">
        <f t="shared" si="11"/>
        <v>3.5</v>
      </c>
      <c r="M34" s="46">
        <f t="shared" si="11"/>
        <v>8</v>
      </c>
      <c r="O34" s="47">
        <f>COUNTIF($D$2:$D34,O$1)*0.25</f>
        <v>2.5</v>
      </c>
      <c r="P34" s="47">
        <f>COUNTIF($D$2:$D34,P$1)*0.25</f>
        <v>1</v>
      </c>
      <c r="Q34" s="47">
        <f>COUNTIF($D$2:$D34,Q$1)*0.25</f>
        <v>1.75</v>
      </c>
      <c r="R34" s="47">
        <f>COUNTIF($D$2:$D34,R$1)*0.25</f>
        <v>1.25</v>
      </c>
      <c r="S34" s="47">
        <f>COUNTIF($D$2:$D34,S$1)*0.25</f>
        <v>1.75</v>
      </c>
      <c r="T34" s="47">
        <f>COUNTIF($D$2:$D34,T$1)*0.25</f>
        <v>0</v>
      </c>
    </row>
    <row r="35" spans="1:20">
      <c r="B35" s="46">
        <f t="shared" si="0"/>
        <v>8.5</v>
      </c>
      <c r="D35" s="48" t="s">
        <v>5</v>
      </c>
      <c r="E35" s="48"/>
      <c r="F35" s="48"/>
      <c r="G35" s="48"/>
      <c r="H35" s="46">
        <f t="shared" si="7"/>
        <v>2</v>
      </c>
      <c r="I35" s="46">
        <f t="shared" si="8"/>
        <v>7</v>
      </c>
      <c r="J35" s="46">
        <f t="shared" si="9"/>
        <v>0.75</v>
      </c>
      <c r="K35" s="46">
        <f t="shared" si="10"/>
        <v>5</v>
      </c>
      <c r="L35" s="46">
        <f t="shared" si="11"/>
        <v>3.75</v>
      </c>
      <c r="M35" s="46">
        <f t="shared" si="11"/>
        <v>8.25</v>
      </c>
      <c r="O35" s="47">
        <f>COUNTIF($D$2:$D35,O$1)*0.25</f>
        <v>2.5</v>
      </c>
      <c r="P35" s="47">
        <f>COUNTIF($D$2:$D35,P$1)*0.25</f>
        <v>1</v>
      </c>
      <c r="Q35" s="47">
        <f>COUNTIF($D$2:$D35,Q$1)*0.25</f>
        <v>2</v>
      </c>
      <c r="R35" s="47">
        <f>COUNTIF($D$2:$D35,R$1)*0.25</f>
        <v>1.25</v>
      </c>
      <c r="S35" s="47">
        <f>COUNTIF($D$2:$D35,S$1)*0.25</f>
        <v>1.75</v>
      </c>
      <c r="T35" s="47">
        <f>COUNTIF($D$2:$D35,T$1)*0.25</f>
        <v>0</v>
      </c>
    </row>
    <row r="36" spans="1:20">
      <c r="B36" s="46">
        <f t="shared" si="0"/>
        <v>8.75</v>
      </c>
      <c r="D36" s="48" t="s">
        <v>6</v>
      </c>
      <c r="E36" s="48"/>
      <c r="F36" s="48"/>
      <c r="G36" s="48"/>
      <c r="H36" s="46">
        <f t="shared" si="7"/>
        <v>2.25</v>
      </c>
      <c r="I36" s="46">
        <v>0</v>
      </c>
      <c r="J36" s="46">
        <f t="shared" si="9"/>
        <v>1</v>
      </c>
      <c r="K36" s="46">
        <f t="shared" si="10"/>
        <v>5.25</v>
      </c>
      <c r="L36" s="46">
        <f t="shared" si="11"/>
        <v>4</v>
      </c>
      <c r="M36" s="46">
        <f t="shared" si="11"/>
        <v>8.5</v>
      </c>
      <c r="O36" s="47">
        <f>COUNTIF($D$2:$D36,O$1)*0.25</f>
        <v>2.5</v>
      </c>
      <c r="P36" s="47">
        <f>COUNTIF($D$2:$D36,P$1)*0.25</f>
        <v>1.25</v>
      </c>
      <c r="Q36" s="47">
        <f>COUNTIF($D$2:$D36,Q$1)*0.25</f>
        <v>2</v>
      </c>
      <c r="R36" s="47">
        <f>COUNTIF($D$2:$D36,R$1)*0.25</f>
        <v>1.25</v>
      </c>
      <c r="S36" s="47">
        <f>COUNTIF($D$2:$D36,S$1)*0.25</f>
        <v>1.75</v>
      </c>
      <c r="T36" s="47">
        <f>COUNTIF($D$2:$D36,T$1)*0.25</f>
        <v>0</v>
      </c>
    </row>
    <row r="37" spans="1:20">
      <c r="B37" s="46">
        <f t="shared" si="0"/>
        <v>9</v>
      </c>
      <c r="D37" s="48" t="s">
        <v>6</v>
      </c>
      <c r="E37" s="48"/>
      <c r="F37" s="48"/>
      <c r="G37" s="48"/>
      <c r="H37" s="46">
        <f t="shared" si="7"/>
        <v>2.5</v>
      </c>
      <c r="I37" s="46">
        <f t="shared" si="8"/>
        <v>0.25</v>
      </c>
      <c r="J37" s="46">
        <f t="shared" si="9"/>
        <v>1.25</v>
      </c>
      <c r="K37" s="46">
        <f t="shared" si="10"/>
        <v>5.5</v>
      </c>
      <c r="L37" s="46">
        <f t="shared" si="11"/>
        <v>4.25</v>
      </c>
      <c r="M37" s="46">
        <f t="shared" si="11"/>
        <v>8.75</v>
      </c>
      <c r="O37" s="47">
        <f>COUNTIF($D$2:$D37,O$1)*0.25</f>
        <v>2.5</v>
      </c>
      <c r="P37" s="47">
        <f>COUNTIF($D$2:$D37,P$1)*0.25</f>
        <v>1.5</v>
      </c>
      <c r="Q37" s="47">
        <f>COUNTIF($D$2:$D37,Q$1)*0.25</f>
        <v>2</v>
      </c>
      <c r="R37" s="47">
        <f>COUNTIF($D$2:$D37,R$1)*0.25</f>
        <v>1.25</v>
      </c>
      <c r="S37" s="47">
        <f>COUNTIF($D$2:$D37,S$1)*0.25</f>
        <v>1.75</v>
      </c>
      <c r="T37" s="47">
        <f>COUNTIF($D$2:$D37,T$1)*0.25</f>
        <v>0</v>
      </c>
    </row>
    <row r="38" spans="1:20">
      <c r="A38" s="45" t="s">
        <v>24</v>
      </c>
      <c r="B38" s="46">
        <f t="shared" si="0"/>
        <v>9.25</v>
      </c>
      <c r="D38" s="48" t="s">
        <v>6</v>
      </c>
      <c r="E38" s="48"/>
      <c r="F38" s="48"/>
      <c r="G38" s="48"/>
      <c r="H38" s="46">
        <f t="shared" si="7"/>
        <v>2.75</v>
      </c>
      <c r="I38" s="46">
        <f t="shared" si="8"/>
        <v>0.5</v>
      </c>
      <c r="J38" s="46">
        <f t="shared" si="9"/>
        <v>1.5</v>
      </c>
      <c r="K38" s="46">
        <f t="shared" si="10"/>
        <v>5.75</v>
      </c>
      <c r="L38" s="46">
        <f t="shared" si="11"/>
        <v>4.5</v>
      </c>
      <c r="M38" s="46">
        <f t="shared" si="11"/>
        <v>9</v>
      </c>
      <c r="O38" s="47">
        <f>COUNTIF($D$2:$D38,O$1)*0.25</f>
        <v>2.5</v>
      </c>
      <c r="P38" s="47">
        <f>COUNTIF($D$2:$D38,P$1)*0.25</f>
        <v>1.75</v>
      </c>
      <c r="Q38" s="47">
        <f>COUNTIF($D$2:$D38,Q$1)*0.25</f>
        <v>2</v>
      </c>
      <c r="R38" s="47">
        <f>COUNTIF($D$2:$D38,R$1)*0.25</f>
        <v>1.25</v>
      </c>
      <c r="S38" s="47">
        <f>COUNTIF($D$2:$D38,S$1)*0.25</f>
        <v>1.75</v>
      </c>
      <c r="T38" s="47">
        <f>COUNTIF($D$2:$D38,T$1)*0.25</f>
        <v>0</v>
      </c>
    </row>
    <row r="39" spans="1:20">
      <c r="B39" s="46">
        <f t="shared" si="0"/>
        <v>9.5</v>
      </c>
      <c r="D39" s="48" t="s">
        <v>6</v>
      </c>
      <c r="E39" s="48"/>
      <c r="F39" s="48"/>
      <c r="G39" s="48"/>
      <c r="H39" s="46">
        <f t="shared" si="7"/>
        <v>3</v>
      </c>
      <c r="I39" s="46">
        <f t="shared" si="8"/>
        <v>0.75</v>
      </c>
      <c r="J39" s="46">
        <f t="shared" si="9"/>
        <v>1.75</v>
      </c>
      <c r="K39" s="46">
        <f t="shared" si="10"/>
        <v>6</v>
      </c>
      <c r="L39" s="46">
        <f t="shared" si="11"/>
        <v>4.75</v>
      </c>
      <c r="M39" s="46">
        <f t="shared" si="11"/>
        <v>9.25</v>
      </c>
      <c r="O39" s="47">
        <f>COUNTIF($D$2:$D39,O$1)*0.25</f>
        <v>2.5</v>
      </c>
      <c r="P39" s="47">
        <f>COUNTIF($D$2:$D39,P$1)*0.25</f>
        <v>2</v>
      </c>
      <c r="Q39" s="47">
        <f>COUNTIF($D$2:$D39,Q$1)*0.25</f>
        <v>2</v>
      </c>
      <c r="R39" s="47">
        <f>COUNTIF($D$2:$D39,R$1)*0.25</f>
        <v>1.25</v>
      </c>
      <c r="S39" s="47">
        <f>COUNTIF($D$2:$D39,S$1)*0.25</f>
        <v>1.75</v>
      </c>
      <c r="T39" s="47">
        <f>COUNTIF($D$2:$D39,T$1)*0.25</f>
        <v>0</v>
      </c>
    </row>
    <row r="40" spans="1:20">
      <c r="B40" s="46">
        <f t="shared" si="0"/>
        <v>9.75</v>
      </c>
      <c r="D40" s="48" t="s">
        <v>4</v>
      </c>
      <c r="E40" s="48"/>
      <c r="F40" s="48"/>
      <c r="G40" s="48"/>
      <c r="H40" s="46">
        <f t="shared" si="7"/>
        <v>3.25</v>
      </c>
      <c r="I40" s="46">
        <f t="shared" si="8"/>
        <v>1</v>
      </c>
      <c r="J40" s="46">
        <f t="shared" si="9"/>
        <v>2</v>
      </c>
      <c r="K40" s="46">
        <v>0</v>
      </c>
      <c r="L40" s="46">
        <f t="shared" si="11"/>
        <v>5</v>
      </c>
      <c r="M40" s="46">
        <f t="shared" si="11"/>
        <v>9.5</v>
      </c>
      <c r="O40" s="47">
        <f>COUNTIF($D$2:$D40,O$1)*0.25</f>
        <v>2.5</v>
      </c>
      <c r="P40" s="47">
        <f>COUNTIF($D$2:$D40,P$1)*0.25</f>
        <v>2</v>
      </c>
      <c r="Q40" s="47">
        <f>COUNTIF($D$2:$D40,Q$1)*0.25</f>
        <v>2</v>
      </c>
      <c r="R40" s="47">
        <f>COUNTIF($D$2:$D40,R$1)*0.25</f>
        <v>1.5</v>
      </c>
      <c r="S40" s="47">
        <f>COUNTIF($D$2:$D40,S$1)*0.25</f>
        <v>1.75</v>
      </c>
      <c r="T40" s="47">
        <f>COUNTIF($D$2:$D40,T$1)*0.25</f>
        <v>0</v>
      </c>
    </row>
    <row r="41" spans="1:20">
      <c r="B41" s="46">
        <f t="shared" si="0"/>
        <v>10</v>
      </c>
      <c r="D41" s="48" t="s">
        <v>4</v>
      </c>
      <c r="E41" s="48"/>
      <c r="F41" s="48"/>
      <c r="G41" s="48"/>
      <c r="H41" s="46">
        <f t="shared" si="7"/>
        <v>3.5</v>
      </c>
      <c r="I41" s="46">
        <f t="shared" si="8"/>
        <v>1.25</v>
      </c>
      <c r="J41" s="46">
        <f t="shared" si="9"/>
        <v>2.25</v>
      </c>
      <c r="K41" s="46">
        <f t="shared" si="10"/>
        <v>0.25</v>
      </c>
      <c r="L41" s="46">
        <f t="shared" si="11"/>
        <v>5.25</v>
      </c>
      <c r="M41" s="46">
        <f t="shared" si="11"/>
        <v>9.75</v>
      </c>
      <c r="O41" s="47">
        <f>COUNTIF($D$2:$D41,O$1)*0.25</f>
        <v>2.5</v>
      </c>
      <c r="P41" s="47">
        <f>COUNTIF($D$2:$D41,P$1)*0.25</f>
        <v>2</v>
      </c>
      <c r="Q41" s="47">
        <f>COUNTIF($D$2:$D41,Q$1)*0.25</f>
        <v>2</v>
      </c>
      <c r="R41" s="47">
        <f>COUNTIF($D$2:$D41,R$1)*0.25</f>
        <v>1.75</v>
      </c>
      <c r="S41" s="47">
        <f>COUNTIF($D$2:$D41,S$1)*0.25</f>
        <v>1.75</v>
      </c>
      <c r="T41" s="47">
        <f>COUNTIF($D$2:$D41,T$1)*0.25</f>
        <v>0</v>
      </c>
    </row>
    <row r="42" spans="1:20">
      <c r="A42" s="45" t="s">
        <v>25</v>
      </c>
      <c r="B42" s="46">
        <f t="shared" si="0"/>
        <v>10.25</v>
      </c>
      <c r="D42" s="48" t="s">
        <v>4</v>
      </c>
      <c r="E42" s="48"/>
      <c r="F42" s="48"/>
      <c r="G42" s="48"/>
      <c r="H42" s="46">
        <f t="shared" si="7"/>
        <v>3.75</v>
      </c>
      <c r="I42" s="46">
        <f t="shared" si="8"/>
        <v>1.5</v>
      </c>
      <c r="J42" s="46">
        <f t="shared" si="9"/>
        <v>2.5</v>
      </c>
      <c r="K42" s="46">
        <f t="shared" si="10"/>
        <v>0.5</v>
      </c>
      <c r="L42" s="46">
        <f t="shared" si="11"/>
        <v>5.5</v>
      </c>
      <c r="M42" s="46">
        <f t="shared" si="11"/>
        <v>10</v>
      </c>
      <c r="O42" s="47">
        <f>COUNTIF($D$2:$D42,O$1)*0.25</f>
        <v>2.5</v>
      </c>
      <c r="P42" s="47">
        <f>COUNTIF($D$2:$D42,P$1)*0.25</f>
        <v>2</v>
      </c>
      <c r="Q42" s="47">
        <f>COUNTIF($D$2:$D42,Q$1)*0.25</f>
        <v>2</v>
      </c>
      <c r="R42" s="47">
        <f>COUNTIF($D$2:$D42,R$1)*0.25</f>
        <v>2</v>
      </c>
      <c r="S42" s="47">
        <f>COUNTIF($D$2:$D42,S$1)*0.25</f>
        <v>1.75</v>
      </c>
      <c r="T42" s="47">
        <f>COUNTIF($D$2:$D42,T$1)*0.25</f>
        <v>0</v>
      </c>
    </row>
    <row r="43" spans="1:20">
      <c r="B43" s="46">
        <f t="shared" si="0"/>
        <v>10.5</v>
      </c>
      <c r="D43" s="48" t="s">
        <v>4</v>
      </c>
      <c r="E43" s="48"/>
      <c r="F43" s="48"/>
      <c r="G43" s="48"/>
      <c r="H43" s="46">
        <f t="shared" si="7"/>
        <v>4</v>
      </c>
      <c r="I43" s="46">
        <f t="shared" si="8"/>
        <v>1.75</v>
      </c>
      <c r="J43" s="46">
        <f t="shared" si="9"/>
        <v>2.75</v>
      </c>
      <c r="K43" s="46">
        <f t="shared" si="10"/>
        <v>0.75</v>
      </c>
      <c r="L43" s="46">
        <f t="shared" si="11"/>
        <v>5.75</v>
      </c>
      <c r="M43" s="46">
        <f t="shared" si="11"/>
        <v>10.25</v>
      </c>
      <c r="O43" s="47">
        <f>COUNTIF($D$2:$D43,O$1)*0.25</f>
        <v>2.5</v>
      </c>
      <c r="P43" s="47">
        <f>COUNTIF($D$2:$D43,P$1)*0.25</f>
        <v>2</v>
      </c>
      <c r="Q43" s="47">
        <f>COUNTIF($D$2:$D43,Q$1)*0.25</f>
        <v>2</v>
      </c>
      <c r="R43" s="47">
        <f>COUNTIF($D$2:$D43,R$1)*0.25</f>
        <v>2.25</v>
      </c>
      <c r="S43" s="47">
        <f>COUNTIF($D$2:$D43,S$1)*0.25</f>
        <v>1.75</v>
      </c>
      <c r="T43" s="47">
        <f>COUNTIF($D$2:$D43,T$1)*0.25</f>
        <v>0</v>
      </c>
    </row>
    <row r="44" spans="1:20">
      <c r="B44" s="46">
        <f t="shared" si="0"/>
        <v>10.75</v>
      </c>
      <c r="D44" s="48" t="s">
        <v>4</v>
      </c>
      <c r="E44" s="48"/>
      <c r="F44" s="48"/>
      <c r="G44" s="48"/>
      <c r="H44" s="46">
        <f t="shared" si="7"/>
        <v>4.25</v>
      </c>
      <c r="I44" s="46">
        <f t="shared" si="8"/>
        <v>2</v>
      </c>
      <c r="J44" s="46">
        <f t="shared" si="9"/>
        <v>3</v>
      </c>
      <c r="K44" s="46">
        <f t="shared" si="10"/>
        <v>1</v>
      </c>
      <c r="L44" s="46">
        <f t="shared" si="11"/>
        <v>6</v>
      </c>
      <c r="M44" s="46">
        <f t="shared" si="11"/>
        <v>10.5</v>
      </c>
      <c r="O44" s="47">
        <f>COUNTIF($D$2:$D44,O$1)*0.25</f>
        <v>2.5</v>
      </c>
      <c r="P44" s="47">
        <f>COUNTIF($D$2:$D44,P$1)*0.25</f>
        <v>2</v>
      </c>
      <c r="Q44" s="47">
        <f>COUNTIF($D$2:$D44,Q$1)*0.25</f>
        <v>2</v>
      </c>
      <c r="R44" s="47">
        <f>COUNTIF($D$2:$D44,R$1)*0.25</f>
        <v>2.5</v>
      </c>
      <c r="S44" s="47">
        <f>COUNTIF($D$2:$D44,S$1)*0.25</f>
        <v>1.75</v>
      </c>
      <c r="T44" s="47">
        <f>COUNTIF($D$2:$D44,T$1)*0.25</f>
        <v>0</v>
      </c>
    </row>
    <row r="45" spans="1:20">
      <c r="B45" s="46">
        <f t="shared" si="0"/>
        <v>11</v>
      </c>
      <c r="D45" s="48" t="s">
        <v>75</v>
      </c>
      <c r="E45" s="48"/>
      <c r="F45" s="48"/>
      <c r="G45" s="48"/>
      <c r="H45" s="46">
        <f t="shared" si="7"/>
        <v>4.5</v>
      </c>
      <c r="I45" s="46">
        <f t="shared" si="8"/>
        <v>2.25</v>
      </c>
      <c r="J45" s="46">
        <f t="shared" si="9"/>
        <v>3.25</v>
      </c>
      <c r="K45" s="46">
        <f t="shared" si="10"/>
        <v>1.25</v>
      </c>
      <c r="L45" s="46">
        <f t="shared" si="11"/>
        <v>6.25</v>
      </c>
      <c r="M45" s="46">
        <v>0</v>
      </c>
      <c r="O45" s="47">
        <f>COUNTIF($D$2:$D45,O$1)*0.25</f>
        <v>2.5</v>
      </c>
      <c r="P45" s="47">
        <f>COUNTIF($D$2:$D45,P$1)*0.25</f>
        <v>2</v>
      </c>
      <c r="Q45" s="47">
        <f>COUNTIF($D$2:$D45,Q$1)*0.25</f>
        <v>2</v>
      </c>
      <c r="R45" s="47">
        <f>COUNTIF($D$2:$D45,R$1)*0.25</f>
        <v>2.5</v>
      </c>
      <c r="S45" s="47">
        <f>COUNTIF($D$2:$D45,S$1)*0.25</f>
        <v>1.75</v>
      </c>
      <c r="T45" s="47">
        <f>COUNTIF($D$2:$D45,T$1)*0.25</f>
        <v>0.25</v>
      </c>
    </row>
    <row r="46" spans="1:20">
      <c r="A46" s="45" t="s">
        <v>26</v>
      </c>
      <c r="B46" s="46">
        <f t="shared" si="0"/>
        <v>11.25</v>
      </c>
      <c r="D46" s="48" t="s">
        <v>75</v>
      </c>
      <c r="E46" s="48"/>
      <c r="F46" s="48"/>
      <c r="G46" s="48"/>
      <c r="H46" s="46">
        <f t="shared" si="7"/>
        <v>4.75</v>
      </c>
      <c r="I46" s="46">
        <f t="shared" si="8"/>
        <v>2.5</v>
      </c>
      <c r="J46" s="46">
        <f t="shared" si="9"/>
        <v>3.5</v>
      </c>
      <c r="K46" s="46">
        <f t="shared" si="10"/>
        <v>1.5</v>
      </c>
      <c r="L46" s="46">
        <f t="shared" si="11"/>
        <v>6.5</v>
      </c>
      <c r="M46" s="46">
        <f t="shared" si="11"/>
        <v>0.25</v>
      </c>
      <c r="O46" s="47">
        <f>COUNTIF($D$2:$D46,O$1)*0.25</f>
        <v>2.5</v>
      </c>
      <c r="P46" s="47">
        <f>COUNTIF($D$2:$D46,P$1)*0.25</f>
        <v>2</v>
      </c>
      <c r="Q46" s="47">
        <f>COUNTIF($D$2:$D46,Q$1)*0.25</f>
        <v>2</v>
      </c>
      <c r="R46" s="47">
        <f>COUNTIF($D$2:$D46,R$1)*0.25</f>
        <v>2.5</v>
      </c>
      <c r="S46" s="47">
        <f>COUNTIF($D$2:$D46,S$1)*0.25</f>
        <v>1.75</v>
      </c>
      <c r="T46" s="47">
        <f>COUNTIF($D$2:$D46,T$1)*0.25</f>
        <v>0.5</v>
      </c>
    </row>
    <row r="47" spans="1:20">
      <c r="B47" s="46">
        <f t="shared" si="0"/>
        <v>11.5</v>
      </c>
      <c r="D47" s="48" t="s">
        <v>75</v>
      </c>
      <c r="E47" s="48"/>
      <c r="F47" s="48"/>
      <c r="G47" s="48"/>
      <c r="H47" s="46">
        <f t="shared" si="7"/>
        <v>5</v>
      </c>
      <c r="I47" s="46">
        <f t="shared" si="8"/>
        <v>2.75</v>
      </c>
      <c r="J47" s="46">
        <f t="shared" si="9"/>
        <v>3.75</v>
      </c>
      <c r="K47" s="46">
        <f t="shared" si="10"/>
        <v>1.75</v>
      </c>
      <c r="L47" s="46">
        <f t="shared" si="11"/>
        <v>6.75</v>
      </c>
      <c r="M47" s="46">
        <f t="shared" si="11"/>
        <v>0.5</v>
      </c>
      <c r="O47" s="47">
        <f>COUNTIF($D$2:$D47,O$1)*0.25</f>
        <v>2.5</v>
      </c>
      <c r="P47" s="47">
        <f>COUNTIF($D$2:$D47,P$1)*0.25</f>
        <v>2</v>
      </c>
      <c r="Q47" s="47">
        <f>COUNTIF($D$2:$D47,Q$1)*0.25</f>
        <v>2</v>
      </c>
      <c r="R47" s="47">
        <f>COUNTIF($D$2:$D47,R$1)*0.25</f>
        <v>2.5</v>
      </c>
      <c r="S47" s="47">
        <f>COUNTIF($D$2:$D47,S$1)*0.25</f>
        <v>1.75</v>
      </c>
      <c r="T47" s="47">
        <f>COUNTIF($D$2:$D47,T$1)*0.25</f>
        <v>0.75</v>
      </c>
    </row>
    <row r="48" spans="1:20">
      <c r="B48" s="46">
        <f t="shared" si="0"/>
        <v>11.75</v>
      </c>
      <c r="D48" s="48" t="s">
        <v>75</v>
      </c>
      <c r="E48" s="48"/>
      <c r="F48" s="48"/>
      <c r="G48" s="48"/>
      <c r="H48" s="46">
        <f t="shared" si="7"/>
        <v>5.25</v>
      </c>
      <c r="I48" s="46">
        <f t="shared" si="8"/>
        <v>3</v>
      </c>
      <c r="J48" s="46">
        <f t="shared" si="9"/>
        <v>4</v>
      </c>
      <c r="K48" s="46">
        <f t="shared" si="10"/>
        <v>2</v>
      </c>
      <c r="L48" s="46">
        <f t="shared" si="11"/>
        <v>7</v>
      </c>
      <c r="M48" s="46">
        <f t="shared" si="11"/>
        <v>0.75</v>
      </c>
      <c r="O48" s="47">
        <f>COUNTIF($D$2:$D48,O$1)*0.25</f>
        <v>2.5</v>
      </c>
      <c r="P48" s="47">
        <f>COUNTIF($D$2:$D48,P$1)*0.25</f>
        <v>2</v>
      </c>
      <c r="Q48" s="47">
        <f>COUNTIF($D$2:$D48,Q$1)*0.25</f>
        <v>2</v>
      </c>
      <c r="R48" s="47">
        <f>COUNTIF($D$2:$D48,R$1)*0.25</f>
        <v>2.5</v>
      </c>
      <c r="S48" s="47">
        <f>COUNTIF($D$2:$D48,S$1)*0.25</f>
        <v>1.75</v>
      </c>
      <c r="T48" s="47">
        <f>COUNTIF($D$2:$D48,T$1)*0.25</f>
        <v>1</v>
      </c>
    </row>
    <row r="49" spans="1:20">
      <c r="B49" s="46">
        <f t="shared" si="0"/>
        <v>12</v>
      </c>
      <c r="D49" s="48" t="s">
        <v>76</v>
      </c>
      <c r="E49" s="48"/>
      <c r="F49" s="48"/>
      <c r="G49" s="48"/>
      <c r="H49" s="46">
        <v>0</v>
      </c>
      <c r="I49" s="46">
        <f t="shared" si="8"/>
        <v>3.25</v>
      </c>
      <c r="J49" s="46">
        <f t="shared" si="9"/>
        <v>4.25</v>
      </c>
      <c r="K49" s="46">
        <f t="shared" si="10"/>
        <v>2.25</v>
      </c>
      <c r="L49" s="46">
        <f t="shared" si="11"/>
        <v>7.25</v>
      </c>
      <c r="M49" s="46">
        <f t="shared" si="11"/>
        <v>1</v>
      </c>
      <c r="O49" s="47">
        <f>COUNTIF($D$2:$D49,O$1)*0.25</f>
        <v>2.75</v>
      </c>
      <c r="P49" s="47">
        <f>COUNTIF($D$2:$D49,P$1)*0.25</f>
        <v>2</v>
      </c>
      <c r="Q49" s="47">
        <f>COUNTIF($D$2:$D49,Q$1)*0.25</f>
        <v>2</v>
      </c>
      <c r="R49" s="47">
        <f>COUNTIF($D$2:$D49,R$1)*0.25</f>
        <v>2.5</v>
      </c>
      <c r="S49" s="47">
        <f>COUNTIF($D$2:$D49,S$1)*0.25</f>
        <v>1.75</v>
      </c>
      <c r="T49" s="47">
        <f>COUNTIF($D$2:$D49,T$1)*0.25</f>
        <v>1</v>
      </c>
    </row>
    <row r="50" spans="1:20">
      <c r="A50" s="45" t="s">
        <v>27</v>
      </c>
      <c r="B50" s="46">
        <f t="shared" si="0"/>
        <v>12.25</v>
      </c>
      <c r="D50" s="48" t="s">
        <v>76</v>
      </c>
      <c r="E50" s="48"/>
      <c r="F50" s="48"/>
      <c r="G50" s="48"/>
      <c r="H50" s="46">
        <f t="shared" si="7"/>
        <v>0.25</v>
      </c>
      <c r="I50" s="46">
        <f t="shared" si="8"/>
        <v>3.5</v>
      </c>
      <c r="J50" s="46">
        <f t="shared" si="9"/>
        <v>4.5</v>
      </c>
      <c r="K50" s="46">
        <f t="shared" si="10"/>
        <v>2.5</v>
      </c>
      <c r="L50" s="46">
        <f t="shared" si="11"/>
        <v>7.5</v>
      </c>
      <c r="M50" s="46">
        <f t="shared" si="11"/>
        <v>1.25</v>
      </c>
      <c r="O50" s="47">
        <f>COUNTIF($D$2:$D50,O$1)*0.25</f>
        <v>3</v>
      </c>
      <c r="P50" s="47">
        <f>COUNTIF($D$2:$D50,P$1)*0.25</f>
        <v>2</v>
      </c>
      <c r="Q50" s="47">
        <f>COUNTIF($D$2:$D50,Q$1)*0.25</f>
        <v>2</v>
      </c>
      <c r="R50" s="47">
        <f>COUNTIF($D$2:$D50,R$1)*0.25</f>
        <v>2.5</v>
      </c>
      <c r="S50" s="47">
        <f>COUNTIF($D$2:$D50,S$1)*0.25</f>
        <v>1.75</v>
      </c>
      <c r="T50" s="47">
        <f>COUNTIF($D$2:$D50,T$1)*0.25</f>
        <v>1</v>
      </c>
    </row>
    <row r="51" spans="1:20">
      <c r="B51" s="46">
        <f t="shared" si="0"/>
        <v>12.5</v>
      </c>
      <c r="D51" s="48" t="s">
        <v>76</v>
      </c>
      <c r="E51" s="48"/>
      <c r="F51" s="48"/>
      <c r="G51" s="48"/>
      <c r="H51" s="46">
        <f t="shared" si="7"/>
        <v>0.5</v>
      </c>
      <c r="I51" s="46">
        <f t="shared" si="8"/>
        <v>3.75</v>
      </c>
      <c r="J51" s="46">
        <f t="shared" si="9"/>
        <v>4.75</v>
      </c>
      <c r="K51" s="46">
        <f t="shared" si="10"/>
        <v>2.75</v>
      </c>
      <c r="L51" s="46">
        <f t="shared" si="11"/>
        <v>7.75</v>
      </c>
      <c r="M51" s="46">
        <f t="shared" si="11"/>
        <v>1.5</v>
      </c>
      <c r="O51" s="47">
        <f>COUNTIF($D$2:$D51,O$1)*0.25</f>
        <v>3.25</v>
      </c>
      <c r="P51" s="47">
        <f>COUNTIF($D$2:$D51,P$1)*0.25</f>
        <v>2</v>
      </c>
      <c r="Q51" s="47">
        <f>COUNTIF($D$2:$D51,Q$1)*0.25</f>
        <v>2</v>
      </c>
      <c r="R51" s="47">
        <f>COUNTIF($D$2:$D51,R$1)*0.25</f>
        <v>2.5</v>
      </c>
      <c r="S51" s="47">
        <f>COUNTIF($D$2:$D51,S$1)*0.25</f>
        <v>1.75</v>
      </c>
      <c r="T51" s="47">
        <f>COUNTIF($D$2:$D51,T$1)*0.25</f>
        <v>1</v>
      </c>
    </row>
    <row r="52" spans="1:20">
      <c r="B52" s="46">
        <f t="shared" si="0"/>
        <v>12.75</v>
      </c>
      <c r="D52" s="48" t="s">
        <v>76</v>
      </c>
      <c r="E52" s="48"/>
      <c r="F52" s="48"/>
      <c r="G52" s="48"/>
      <c r="H52" s="46">
        <f t="shared" si="7"/>
        <v>0.75</v>
      </c>
      <c r="I52" s="46">
        <f t="shared" si="8"/>
        <v>4</v>
      </c>
      <c r="J52" s="46">
        <f t="shared" si="9"/>
        <v>5</v>
      </c>
      <c r="K52" s="46">
        <f t="shared" si="10"/>
        <v>3</v>
      </c>
      <c r="L52" s="46">
        <f t="shared" si="11"/>
        <v>8</v>
      </c>
      <c r="M52" s="46">
        <f t="shared" si="11"/>
        <v>1.75</v>
      </c>
      <c r="O52" s="47">
        <f>COUNTIF($D$2:$D52,O$1)*0.25</f>
        <v>3.5</v>
      </c>
      <c r="P52" s="47">
        <f>COUNTIF($D$2:$D52,P$1)*0.25</f>
        <v>2</v>
      </c>
      <c r="Q52" s="47">
        <f>COUNTIF($D$2:$D52,Q$1)*0.25</f>
        <v>2</v>
      </c>
      <c r="R52" s="47">
        <f>COUNTIF($D$2:$D52,R$1)*0.25</f>
        <v>2.5</v>
      </c>
      <c r="S52" s="47">
        <f>COUNTIF($D$2:$D52,S$1)*0.25</f>
        <v>1.75</v>
      </c>
      <c r="T52" s="47">
        <f>COUNTIF($D$2:$D52,T$1)*0.25</f>
        <v>1</v>
      </c>
    </row>
    <row r="53" spans="1:20">
      <c r="B53" s="46">
        <f t="shared" si="0"/>
        <v>13</v>
      </c>
      <c r="D53" s="48" t="s">
        <v>76</v>
      </c>
      <c r="E53" s="48"/>
      <c r="F53" s="48"/>
      <c r="G53" s="48"/>
      <c r="H53" s="46">
        <f t="shared" si="7"/>
        <v>1</v>
      </c>
      <c r="I53" s="46">
        <f t="shared" si="8"/>
        <v>4.25</v>
      </c>
      <c r="J53" s="46">
        <f t="shared" si="9"/>
        <v>5.25</v>
      </c>
      <c r="K53" s="46">
        <f t="shared" si="10"/>
        <v>3.25</v>
      </c>
      <c r="L53" s="46">
        <f t="shared" si="11"/>
        <v>8.25</v>
      </c>
      <c r="M53" s="46">
        <f t="shared" si="11"/>
        <v>2</v>
      </c>
      <c r="O53" s="47">
        <f>COUNTIF($D$2:$D53,O$1)*0.25</f>
        <v>3.75</v>
      </c>
      <c r="P53" s="47">
        <f>COUNTIF($D$2:$D53,P$1)*0.25</f>
        <v>2</v>
      </c>
      <c r="Q53" s="47">
        <f>COUNTIF($D$2:$D53,Q$1)*0.25</f>
        <v>2</v>
      </c>
      <c r="R53" s="47">
        <f>COUNTIF($D$2:$D53,R$1)*0.25</f>
        <v>2.5</v>
      </c>
      <c r="S53" s="47">
        <f>COUNTIF($D$2:$D53,S$1)*0.25</f>
        <v>1.75</v>
      </c>
      <c r="T53" s="47">
        <f>COUNTIF($D$2:$D53,T$1)*0.25</f>
        <v>1</v>
      </c>
    </row>
    <row r="54" spans="1:20">
      <c r="A54" s="45" t="s">
        <v>28</v>
      </c>
      <c r="B54" s="46">
        <f t="shared" si="0"/>
        <v>13.25</v>
      </c>
      <c r="D54" s="48" t="s">
        <v>5</v>
      </c>
      <c r="E54" s="48"/>
      <c r="F54" s="48"/>
      <c r="G54" s="48"/>
      <c r="H54" s="46">
        <f t="shared" si="7"/>
        <v>1.25</v>
      </c>
      <c r="I54" s="46">
        <f t="shared" si="8"/>
        <v>4.5</v>
      </c>
      <c r="J54" s="46">
        <v>0</v>
      </c>
      <c r="K54" s="46">
        <f t="shared" si="10"/>
        <v>3.5</v>
      </c>
      <c r="L54" s="46">
        <f t="shared" si="11"/>
        <v>8.5</v>
      </c>
      <c r="M54" s="46">
        <f t="shared" si="11"/>
        <v>2.25</v>
      </c>
      <c r="O54" s="47">
        <f>COUNTIF($D$2:$D54,O$1)*0.25</f>
        <v>3.75</v>
      </c>
      <c r="P54" s="47">
        <f>COUNTIF($D$2:$D54,P$1)*0.25</f>
        <v>2</v>
      </c>
      <c r="Q54" s="47">
        <f>COUNTIF($D$2:$D54,Q$1)*0.25</f>
        <v>2.25</v>
      </c>
      <c r="R54" s="47">
        <f>COUNTIF($D$2:$D54,R$1)*0.25</f>
        <v>2.5</v>
      </c>
      <c r="S54" s="47">
        <f>COUNTIF($D$2:$D54,S$1)*0.25</f>
        <v>1.75</v>
      </c>
      <c r="T54" s="47">
        <f>COUNTIF($D$2:$D54,T$1)*0.25</f>
        <v>1</v>
      </c>
    </row>
    <row r="55" spans="1:20">
      <c r="B55" s="46">
        <f t="shared" si="0"/>
        <v>13.5</v>
      </c>
      <c r="D55" s="48" t="s">
        <v>5</v>
      </c>
      <c r="E55" s="48"/>
      <c r="F55" s="48"/>
      <c r="G55" s="48"/>
      <c r="H55" s="46">
        <f t="shared" si="7"/>
        <v>1.5</v>
      </c>
      <c r="I55" s="46">
        <f t="shared" si="8"/>
        <v>4.75</v>
      </c>
      <c r="J55" s="46">
        <f t="shared" si="9"/>
        <v>0.25</v>
      </c>
      <c r="K55" s="46">
        <f t="shared" si="10"/>
        <v>3.75</v>
      </c>
      <c r="L55" s="46">
        <f t="shared" si="11"/>
        <v>8.75</v>
      </c>
      <c r="M55" s="46">
        <f t="shared" si="11"/>
        <v>2.5</v>
      </c>
      <c r="O55" s="47">
        <f>COUNTIF($D$2:$D55,O$1)*0.25</f>
        <v>3.75</v>
      </c>
      <c r="P55" s="47">
        <f>COUNTIF($D$2:$D55,P$1)*0.25</f>
        <v>2</v>
      </c>
      <c r="Q55" s="47">
        <f>COUNTIF($D$2:$D55,Q$1)*0.25</f>
        <v>2.5</v>
      </c>
      <c r="R55" s="47">
        <f>COUNTIF($D$2:$D55,R$1)*0.25</f>
        <v>2.5</v>
      </c>
      <c r="S55" s="47">
        <f>COUNTIF($D$2:$D55,S$1)*0.25</f>
        <v>1.75</v>
      </c>
      <c r="T55" s="47">
        <f>COUNTIF($D$2:$D55,T$1)*0.25</f>
        <v>1</v>
      </c>
    </row>
    <row r="56" spans="1:20">
      <c r="B56" s="46">
        <f t="shared" si="0"/>
        <v>13.75</v>
      </c>
      <c r="D56" s="48" t="s">
        <v>5</v>
      </c>
      <c r="E56" s="48"/>
      <c r="F56" s="48"/>
      <c r="G56" s="48"/>
      <c r="H56" s="46">
        <f t="shared" si="7"/>
        <v>1.75</v>
      </c>
      <c r="I56" s="46">
        <f t="shared" si="8"/>
        <v>5</v>
      </c>
      <c r="J56" s="46">
        <f t="shared" si="9"/>
        <v>0.5</v>
      </c>
      <c r="K56" s="46">
        <f t="shared" si="10"/>
        <v>4</v>
      </c>
      <c r="L56" s="46">
        <f t="shared" si="11"/>
        <v>9</v>
      </c>
      <c r="M56" s="46">
        <f t="shared" si="11"/>
        <v>2.75</v>
      </c>
      <c r="O56" s="47">
        <f>COUNTIF($D$2:$D56,O$1)*0.25</f>
        <v>3.75</v>
      </c>
      <c r="P56" s="47">
        <f>COUNTIF($D$2:$D56,P$1)*0.25</f>
        <v>2</v>
      </c>
      <c r="Q56" s="47">
        <f>COUNTIF($D$2:$D56,Q$1)*0.25</f>
        <v>2.75</v>
      </c>
      <c r="R56" s="47">
        <f>COUNTIF($D$2:$D56,R$1)*0.25</f>
        <v>2.5</v>
      </c>
      <c r="S56" s="47">
        <f>COUNTIF($D$2:$D56,S$1)*0.25</f>
        <v>1.75</v>
      </c>
      <c r="T56" s="47">
        <f>COUNTIF($D$2:$D56,T$1)*0.25</f>
        <v>1</v>
      </c>
    </row>
    <row r="57" spans="1:20">
      <c r="B57" s="46">
        <f t="shared" si="0"/>
        <v>14</v>
      </c>
      <c r="D57" s="48" t="s">
        <v>5</v>
      </c>
      <c r="E57" s="48"/>
      <c r="F57" s="48"/>
      <c r="G57" s="48"/>
      <c r="H57" s="46">
        <f t="shared" si="7"/>
        <v>2</v>
      </c>
      <c r="I57" s="46">
        <f t="shared" si="8"/>
        <v>5.25</v>
      </c>
      <c r="J57" s="46">
        <f t="shared" si="9"/>
        <v>0.75</v>
      </c>
      <c r="K57" s="46">
        <f t="shared" si="10"/>
        <v>4.25</v>
      </c>
      <c r="L57" s="46">
        <f t="shared" si="11"/>
        <v>9.25</v>
      </c>
      <c r="M57" s="46">
        <f t="shared" si="11"/>
        <v>3</v>
      </c>
      <c r="O57" s="47">
        <f>COUNTIF($D$2:$D57,O$1)*0.25</f>
        <v>3.75</v>
      </c>
      <c r="P57" s="47">
        <f>COUNTIF($D$2:$D57,P$1)*0.25</f>
        <v>2</v>
      </c>
      <c r="Q57" s="47">
        <f>COUNTIF($D$2:$D57,Q$1)*0.25</f>
        <v>3</v>
      </c>
      <c r="R57" s="47">
        <f>COUNTIF($D$2:$D57,R$1)*0.25</f>
        <v>2.5</v>
      </c>
      <c r="S57" s="47">
        <f>COUNTIF($D$2:$D57,S$1)*0.25</f>
        <v>1.75</v>
      </c>
      <c r="T57" s="47">
        <f>COUNTIF($D$2:$D57,T$1)*0.25</f>
        <v>1</v>
      </c>
    </row>
    <row r="58" spans="1:20">
      <c r="A58" s="45" t="s">
        <v>29</v>
      </c>
      <c r="B58" s="46">
        <f t="shared" si="0"/>
        <v>14.25</v>
      </c>
      <c r="D58" s="48" t="s">
        <v>60</v>
      </c>
      <c r="E58" s="48"/>
      <c r="F58" s="48"/>
      <c r="G58" s="48"/>
      <c r="H58" s="46">
        <f t="shared" si="7"/>
        <v>2.25</v>
      </c>
      <c r="I58" s="46">
        <v>0</v>
      </c>
      <c r="J58" s="46">
        <f t="shared" si="9"/>
        <v>1</v>
      </c>
      <c r="K58" s="46">
        <f t="shared" si="10"/>
        <v>4.5</v>
      </c>
      <c r="L58" s="46">
        <f t="shared" si="11"/>
        <v>9.5</v>
      </c>
      <c r="M58" s="46">
        <f t="shared" si="11"/>
        <v>3.25</v>
      </c>
      <c r="O58" s="47">
        <f>COUNTIF($D$2:$D58,O$1)*0.25</f>
        <v>3.75</v>
      </c>
      <c r="P58" s="47">
        <f>COUNTIF($D$2:$D58,P$1)*0.25</f>
        <v>2.25</v>
      </c>
      <c r="Q58" s="47">
        <f>COUNTIF($D$2:$D58,Q$1)*0.25</f>
        <v>3</v>
      </c>
      <c r="R58" s="47">
        <f>COUNTIF($D$2:$D58,R$1)*0.25</f>
        <v>2.5</v>
      </c>
      <c r="S58" s="47">
        <f>COUNTIF($D$2:$D58,S$1)*0.25</f>
        <v>1.75</v>
      </c>
      <c r="T58" s="47">
        <f>COUNTIF($D$2:$D58,T$1)*0.25</f>
        <v>1</v>
      </c>
    </row>
    <row r="59" spans="1:20">
      <c r="B59" s="46">
        <f t="shared" si="0"/>
        <v>14.5</v>
      </c>
      <c r="D59" s="48" t="s">
        <v>60</v>
      </c>
      <c r="E59" s="48"/>
      <c r="F59" s="48"/>
      <c r="G59" s="48"/>
      <c r="H59" s="46">
        <f t="shared" si="7"/>
        <v>2.5</v>
      </c>
      <c r="I59" s="46">
        <f t="shared" si="8"/>
        <v>0.25</v>
      </c>
      <c r="J59" s="46">
        <f t="shared" si="9"/>
        <v>1.25</v>
      </c>
      <c r="K59" s="46">
        <f t="shared" si="10"/>
        <v>4.75</v>
      </c>
      <c r="L59" s="46">
        <f t="shared" si="11"/>
        <v>9.75</v>
      </c>
      <c r="M59" s="46">
        <f t="shared" si="11"/>
        <v>3.5</v>
      </c>
      <c r="O59" s="47">
        <f>COUNTIF($D$2:$D59,O$1)*0.25</f>
        <v>3.75</v>
      </c>
      <c r="P59" s="47">
        <f>COUNTIF($D$2:$D59,P$1)*0.25</f>
        <v>2.5</v>
      </c>
      <c r="Q59" s="47">
        <f>COUNTIF($D$2:$D59,Q$1)*0.25</f>
        <v>3</v>
      </c>
      <c r="R59" s="47">
        <f>COUNTIF($D$2:$D59,R$1)*0.25</f>
        <v>2.5</v>
      </c>
      <c r="S59" s="47">
        <f>COUNTIF($D$2:$D59,S$1)*0.25</f>
        <v>1.75</v>
      </c>
      <c r="T59" s="47">
        <f>COUNTIF($D$2:$D59,T$1)*0.25</f>
        <v>1</v>
      </c>
    </row>
    <row r="60" spans="1:20">
      <c r="B60" s="46">
        <f t="shared" si="0"/>
        <v>14.75</v>
      </c>
      <c r="D60" s="48" t="s">
        <v>60</v>
      </c>
      <c r="E60" s="48"/>
      <c r="F60" s="48"/>
      <c r="G60" s="48"/>
      <c r="H60" s="46">
        <f t="shared" si="7"/>
        <v>2.75</v>
      </c>
      <c r="I60" s="46">
        <f t="shared" si="8"/>
        <v>0.5</v>
      </c>
      <c r="J60" s="46">
        <f t="shared" si="9"/>
        <v>1.5</v>
      </c>
      <c r="K60" s="46">
        <f t="shared" si="10"/>
        <v>5</v>
      </c>
      <c r="L60" s="46">
        <f t="shared" si="11"/>
        <v>10</v>
      </c>
      <c r="M60" s="46">
        <f t="shared" si="11"/>
        <v>3.75</v>
      </c>
      <c r="O60" s="47">
        <f>COUNTIF($D$2:$D60,O$1)*0.25</f>
        <v>3.75</v>
      </c>
      <c r="P60" s="47">
        <f>COUNTIF($D$2:$D60,P$1)*0.25</f>
        <v>2.75</v>
      </c>
      <c r="Q60" s="47">
        <f>COUNTIF($D$2:$D60,Q$1)*0.25</f>
        <v>3</v>
      </c>
      <c r="R60" s="47">
        <f>COUNTIF($D$2:$D60,R$1)*0.25</f>
        <v>2.5</v>
      </c>
      <c r="S60" s="47">
        <f>COUNTIF($D$2:$D60,S$1)*0.25</f>
        <v>1.75</v>
      </c>
      <c r="T60" s="47">
        <f>COUNTIF($D$2:$D60,T$1)*0.25</f>
        <v>1</v>
      </c>
    </row>
    <row r="61" spans="1:20">
      <c r="B61" s="46">
        <f t="shared" si="0"/>
        <v>15</v>
      </c>
      <c r="D61" s="48" t="s">
        <v>60</v>
      </c>
      <c r="E61" s="48"/>
      <c r="F61" s="48"/>
      <c r="G61" s="48"/>
      <c r="H61" s="46">
        <f t="shared" si="7"/>
        <v>3</v>
      </c>
      <c r="I61" s="46">
        <f t="shared" si="8"/>
        <v>0.75</v>
      </c>
      <c r="J61" s="46">
        <f t="shared" si="9"/>
        <v>1.75</v>
      </c>
      <c r="K61" s="46">
        <f t="shared" si="10"/>
        <v>5.25</v>
      </c>
      <c r="L61" s="46">
        <f t="shared" si="11"/>
        <v>10.25</v>
      </c>
      <c r="M61" s="46">
        <f t="shared" si="11"/>
        <v>4</v>
      </c>
      <c r="O61" s="47">
        <f>COUNTIF($D$2:$D61,O$1)*0.25</f>
        <v>3.75</v>
      </c>
      <c r="P61" s="47">
        <f>COUNTIF($D$2:$D61,P$1)*0.25</f>
        <v>3</v>
      </c>
      <c r="Q61" s="47">
        <f>COUNTIF($D$2:$D61,Q$1)*0.25</f>
        <v>3</v>
      </c>
      <c r="R61" s="47">
        <f>COUNTIF($D$2:$D61,R$1)*0.25</f>
        <v>2.5</v>
      </c>
      <c r="S61" s="47">
        <f>COUNTIF($D$2:$D61,S$1)*0.25</f>
        <v>1.75</v>
      </c>
      <c r="T61" s="47">
        <f>COUNTIF($D$2:$D61,T$1)*0.25</f>
        <v>1</v>
      </c>
    </row>
    <row r="62" spans="1:20">
      <c r="A62" s="45" t="s">
        <v>30</v>
      </c>
      <c r="B62" s="46">
        <f t="shared" si="0"/>
        <v>15.25</v>
      </c>
      <c r="D62" s="48" t="s">
        <v>59</v>
      </c>
      <c r="E62" s="48"/>
      <c r="F62" s="48"/>
      <c r="G62" s="48"/>
      <c r="H62" s="46">
        <f t="shared" si="7"/>
        <v>3.25</v>
      </c>
      <c r="I62" s="46">
        <f t="shared" si="8"/>
        <v>1</v>
      </c>
      <c r="J62" s="46">
        <f t="shared" si="9"/>
        <v>2</v>
      </c>
      <c r="K62" s="46">
        <f t="shared" si="10"/>
        <v>5.5</v>
      </c>
      <c r="L62" s="46">
        <v>0</v>
      </c>
      <c r="M62" s="46">
        <f t="shared" si="11"/>
        <v>4.25</v>
      </c>
      <c r="O62" s="47">
        <f>COUNTIF($D$2:$D62,O$1)*0.25</f>
        <v>3.75</v>
      </c>
      <c r="P62" s="47">
        <f>COUNTIF($D$2:$D62,P$1)*0.25</f>
        <v>3</v>
      </c>
      <c r="Q62" s="47">
        <f>COUNTIF($D$2:$D62,Q$1)*0.25</f>
        <v>3</v>
      </c>
      <c r="R62" s="47">
        <f>COUNTIF($D$2:$D62,R$1)*0.25</f>
        <v>2.5</v>
      </c>
      <c r="S62" s="47">
        <f>COUNTIF($D$2:$D62,S$1)*0.25</f>
        <v>2</v>
      </c>
      <c r="T62" s="47">
        <f>COUNTIF($D$2:$D62,T$1)*0.25</f>
        <v>1</v>
      </c>
    </row>
    <row r="63" spans="1:20">
      <c r="B63" s="46">
        <f t="shared" si="0"/>
        <v>15.5</v>
      </c>
      <c r="D63" s="48" t="s">
        <v>59</v>
      </c>
      <c r="E63" s="48"/>
      <c r="F63" s="48"/>
      <c r="G63" s="48"/>
      <c r="H63" s="46">
        <f t="shared" si="7"/>
        <v>3.5</v>
      </c>
      <c r="I63" s="46">
        <f t="shared" si="8"/>
        <v>1.25</v>
      </c>
      <c r="J63" s="46">
        <f t="shared" si="9"/>
        <v>2.25</v>
      </c>
      <c r="K63" s="46">
        <f t="shared" si="10"/>
        <v>5.75</v>
      </c>
      <c r="L63" s="46">
        <f t="shared" si="11"/>
        <v>0.25</v>
      </c>
      <c r="M63" s="46">
        <f t="shared" si="11"/>
        <v>4.5</v>
      </c>
      <c r="O63" s="47">
        <f>COUNTIF($D$2:$D63,O$1)*0.25</f>
        <v>3.75</v>
      </c>
      <c r="P63" s="47">
        <f>COUNTIF($D$2:$D63,P$1)*0.25</f>
        <v>3</v>
      </c>
      <c r="Q63" s="47">
        <f>COUNTIF($D$2:$D63,Q$1)*0.25</f>
        <v>3</v>
      </c>
      <c r="R63" s="47">
        <f>COUNTIF($D$2:$D63,R$1)*0.25</f>
        <v>2.5</v>
      </c>
      <c r="S63" s="47">
        <f>COUNTIF($D$2:$D63,S$1)*0.25</f>
        <v>2.25</v>
      </c>
      <c r="T63" s="47">
        <f>COUNTIF($D$2:$D63,T$1)*0.25</f>
        <v>1</v>
      </c>
    </row>
    <row r="64" spans="1:20">
      <c r="B64" s="46">
        <f t="shared" si="0"/>
        <v>15.75</v>
      </c>
      <c r="D64" s="48" t="s">
        <v>59</v>
      </c>
      <c r="E64" s="48"/>
      <c r="F64" s="48"/>
      <c r="G64" s="48"/>
      <c r="H64" s="46">
        <f t="shared" si="7"/>
        <v>3.75</v>
      </c>
      <c r="I64" s="46">
        <f t="shared" si="8"/>
        <v>1.5</v>
      </c>
      <c r="J64" s="46">
        <f t="shared" si="9"/>
        <v>2.5</v>
      </c>
      <c r="K64" s="46">
        <f t="shared" si="10"/>
        <v>6</v>
      </c>
      <c r="L64" s="46">
        <f t="shared" si="11"/>
        <v>0.5</v>
      </c>
      <c r="M64" s="46">
        <f t="shared" si="11"/>
        <v>4.75</v>
      </c>
      <c r="O64" s="47">
        <f>COUNTIF($D$2:$D64,O$1)*0.25</f>
        <v>3.75</v>
      </c>
      <c r="P64" s="47">
        <f>COUNTIF($D$2:$D64,P$1)*0.25</f>
        <v>3</v>
      </c>
      <c r="Q64" s="47">
        <f>COUNTIF($D$2:$D64,Q$1)*0.25</f>
        <v>3</v>
      </c>
      <c r="R64" s="47">
        <f>COUNTIF($D$2:$D64,R$1)*0.25</f>
        <v>2.5</v>
      </c>
      <c r="S64" s="47">
        <f>COUNTIF($D$2:$D64,S$1)*0.25</f>
        <v>2.5</v>
      </c>
      <c r="T64" s="47">
        <f>COUNTIF($D$2:$D64,T$1)*0.25</f>
        <v>1</v>
      </c>
    </row>
    <row r="65" spans="1:20">
      <c r="B65" s="46">
        <f t="shared" si="0"/>
        <v>16</v>
      </c>
      <c r="D65" s="48" t="s">
        <v>59</v>
      </c>
      <c r="E65" s="48"/>
      <c r="F65" s="48"/>
      <c r="G65" s="48"/>
      <c r="H65" s="46">
        <f t="shared" si="7"/>
        <v>4</v>
      </c>
      <c r="I65" s="46">
        <f t="shared" si="8"/>
        <v>1.75</v>
      </c>
      <c r="J65" s="46">
        <f t="shared" si="9"/>
        <v>2.75</v>
      </c>
      <c r="K65" s="46">
        <f t="shared" si="10"/>
        <v>6.25</v>
      </c>
      <c r="L65" s="46">
        <f t="shared" si="11"/>
        <v>0.75</v>
      </c>
      <c r="M65" s="46">
        <f t="shared" si="11"/>
        <v>5</v>
      </c>
      <c r="O65" s="47">
        <f>COUNTIF($D$2:$D65,O$1)*0.25</f>
        <v>3.75</v>
      </c>
      <c r="P65" s="47">
        <f>COUNTIF($D$2:$D65,P$1)*0.25</f>
        <v>3</v>
      </c>
      <c r="Q65" s="47">
        <f>COUNTIF($D$2:$D65,Q$1)*0.25</f>
        <v>3</v>
      </c>
      <c r="R65" s="47">
        <f>COUNTIF($D$2:$D65,R$1)*0.25</f>
        <v>2.5</v>
      </c>
      <c r="S65" s="47">
        <f>COUNTIF($D$2:$D65,S$1)*0.25</f>
        <v>2.75</v>
      </c>
      <c r="T65" s="47">
        <f>COUNTIF($D$2:$D65,T$1)*0.25</f>
        <v>1</v>
      </c>
    </row>
    <row r="66" spans="1:20">
      <c r="A66" s="45" t="s">
        <v>31</v>
      </c>
      <c r="B66" s="46">
        <f t="shared" ref="B66:B129" si="12">B65+0.25</f>
        <v>16.25</v>
      </c>
      <c r="D66" s="48" t="s">
        <v>59</v>
      </c>
      <c r="E66" s="48"/>
      <c r="F66" s="48"/>
      <c r="G66" s="48"/>
      <c r="H66" s="46">
        <f t="shared" si="7"/>
        <v>4.25</v>
      </c>
      <c r="I66" s="46">
        <f t="shared" si="8"/>
        <v>2</v>
      </c>
      <c r="J66" s="46">
        <f t="shared" si="9"/>
        <v>3</v>
      </c>
      <c r="K66" s="46">
        <f t="shared" si="10"/>
        <v>6.5</v>
      </c>
      <c r="L66" s="46">
        <f t="shared" si="11"/>
        <v>1</v>
      </c>
      <c r="M66" s="46">
        <f t="shared" si="11"/>
        <v>5.25</v>
      </c>
      <c r="O66" s="47">
        <f>COUNTIF($D$2:$D66,O$1)*0.25</f>
        <v>3.75</v>
      </c>
      <c r="P66" s="47">
        <f>COUNTIF($D$2:$D66,P$1)*0.25</f>
        <v>3</v>
      </c>
      <c r="Q66" s="47">
        <f>COUNTIF($D$2:$D66,Q$1)*0.25</f>
        <v>3</v>
      </c>
      <c r="R66" s="47">
        <f>COUNTIF($D$2:$D66,R$1)*0.25</f>
        <v>2.5</v>
      </c>
      <c r="S66" s="47">
        <f>COUNTIF($D$2:$D66,S$1)*0.25</f>
        <v>3</v>
      </c>
      <c r="T66" s="47">
        <f>COUNTIF($D$2:$D66,T$1)*0.25</f>
        <v>1</v>
      </c>
    </row>
    <row r="67" spans="1:20">
      <c r="B67" s="46">
        <f t="shared" si="12"/>
        <v>16.5</v>
      </c>
      <c r="D67" s="48" t="s">
        <v>59</v>
      </c>
      <c r="E67" s="48"/>
      <c r="F67" s="48"/>
      <c r="G67" s="48"/>
      <c r="H67" s="46">
        <f t="shared" si="7"/>
        <v>4.5</v>
      </c>
      <c r="I67" s="46">
        <f t="shared" si="8"/>
        <v>2.25</v>
      </c>
      <c r="J67" s="46">
        <f t="shared" si="9"/>
        <v>3.25</v>
      </c>
      <c r="K67" s="46">
        <f t="shared" si="10"/>
        <v>6.75</v>
      </c>
      <c r="L67" s="46">
        <f t="shared" si="11"/>
        <v>1.25</v>
      </c>
      <c r="M67" s="46">
        <f t="shared" si="11"/>
        <v>5.5</v>
      </c>
      <c r="O67" s="47">
        <f>COUNTIF($D$2:$D67,O$1)*0.25</f>
        <v>3.75</v>
      </c>
      <c r="P67" s="47">
        <f>COUNTIF($D$2:$D67,P$1)*0.25</f>
        <v>3</v>
      </c>
      <c r="Q67" s="47">
        <f>COUNTIF($D$2:$D67,Q$1)*0.25</f>
        <v>3</v>
      </c>
      <c r="R67" s="47">
        <f>COUNTIF($D$2:$D67,R$1)*0.25</f>
        <v>2.5</v>
      </c>
      <c r="S67" s="47">
        <f>COUNTIF($D$2:$D67,S$1)*0.25</f>
        <v>3.25</v>
      </c>
      <c r="T67" s="47">
        <f>COUNTIF($D$2:$D67,T$1)*0.25</f>
        <v>1</v>
      </c>
    </row>
    <row r="68" spans="1:20">
      <c r="B68" s="46">
        <f t="shared" si="12"/>
        <v>16.75</v>
      </c>
      <c r="D68" s="48" t="s">
        <v>59</v>
      </c>
      <c r="E68" s="48"/>
      <c r="F68" s="48"/>
      <c r="G68" s="48"/>
      <c r="H68" s="46">
        <f t="shared" si="7"/>
        <v>4.75</v>
      </c>
      <c r="I68" s="46">
        <f t="shared" si="8"/>
        <v>2.5</v>
      </c>
      <c r="J68" s="46">
        <f t="shared" si="9"/>
        <v>3.5</v>
      </c>
      <c r="K68" s="46">
        <f t="shared" si="10"/>
        <v>7</v>
      </c>
      <c r="L68" s="46">
        <f t="shared" si="11"/>
        <v>1.5</v>
      </c>
      <c r="M68" s="46">
        <f t="shared" si="11"/>
        <v>5.75</v>
      </c>
      <c r="O68" s="47">
        <f>COUNTIF($D$2:$D68,O$1)*0.25</f>
        <v>3.75</v>
      </c>
      <c r="P68" s="47">
        <f>COUNTIF($D$2:$D68,P$1)*0.25</f>
        <v>3</v>
      </c>
      <c r="Q68" s="47">
        <f>COUNTIF($D$2:$D68,Q$1)*0.25</f>
        <v>3</v>
      </c>
      <c r="R68" s="47">
        <f>COUNTIF($D$2:$D68,R$1)*0.25</f>
        <v>2.5</v>
      </c>
      <c r="S68" s="47">
        <f>COUNTIF($D$2:$D68,S$1)*0.25</f>
        <v>3.5</v>
      </c>
      <c r="T68" s="47">
        <f>COUNTIF($D$2:$D68,T$1)*0.25</f>
        <v>1</v>
      </c>
    </row>
    <row r="69" spans="1:20">
      <c r="B69" s="46">
        <f t="shared" si="12"/>
        <v>17</v>
      </c>
      <c r="D69" s="48" t="s">
        <v>74</v>
      </c>
      <c r="E69" s="48"/>
      <c r="F69" s="48"/>
      <c r="G69" s="48"/>
      <c r="H69" s="46">
        <f t="shared" si="7"/>
        <v>5</v>
      </c>
      <c r="I69" s="46">
        <f t="shared" si="8"/>
        <v>2.75</v>
      </c>
      <c r="J69" s="46">
        <f t="shared" si="9"/>
        <v>3.75</v>
      </c>
      <c r="K69" s="46">
        <v>0</v>
      </c>
      <c r="L69" s="46">
        <f t="shared" si="11"/>
        <v>1.75</v>
      </c>
      <c r="M69" s="46">
        <f t="shared" si="11"/>
        <v>6</v>
      </c>
      <c r="O69" s="47">
        <f>COUNTIF($D$2:$D69,O$1)*0.25</f>
        <v>3.75</v>
      </c>
      <c r="P69" s="47">
        <f>COUNTIF($D$2:$D69,P$1)*0.25</f>
        <v>3</v>
      </c>
      <c r="Q69" s="47">
        <f>COUNTIF($D$2:$D69,Q$1)*0.25</f>
        <v>3</v>
      </c>
      <c r="R69" s="47">
        <f>COUNTIF($D$2:$D69,R$1)*0.25</f>
        <v>2.75</v>
      </c>
      <c r="S69" s="47">
        <f>COUNTIF($D$2:$D69,S$1)*0.25</f>
        <v>3.5</v>
      </c>
      <c r="T69" s="47">
        <f>COUNTIF($D$2:$D69,T$1)*0.25</f>
        <v>1</v>
      </c>
    </row>
    <row r="70" spans="1:20">
      <c r="A70" s="45" t="s">
        <v>32</v>
      </c>
      <c r="B70" s="46">
        <f t="shared" si="12"/>
        <v>17.25</v>
      </c>
      <c r="D70" s="48" t="s">
        <v>74</v>
      </c>
      <c r="E70" s="48"/>
      <c r="F70" s="48"/>
      <c r="G70" s="48"/>
      <c r="H70" s="46">
        <f t="shared" si="7"/>
        <v>5.25</v>
      </c>
      <c r="I70" s="46">
        <f t="shared" si="8"/>
        <v>3</v>
      </c>
      <c r="J70" s="46">
        <f t="shared" si="9"/>
        <v>4</v>
      </c>
      <c r="K70" s="46">
        <f t="shared" si="10"/>
        <v>0.25</v>
      </c>
      <c r="L70" s="46">
        <f t="shared" si="11"/>
        <v>2</v>
      </c>
      <c r="M70" s="46">
        <f t="shared" si="11"/>
        <v>6.25</v>
      </c>
      <c r="O70" s="47">
        <f>COUNTIF($D$2:$D70,O$1)*0.25</f>
        <v>3.75</v>
      </c>
      <c r="P70" s="47">
        <f>COUNTIF($D$2:$D70,P$1)*0.25</f>
        <v>3</v>
      </c>
      <c r="Q70" s="47">
        <f>COUNTIF($D$2:$D70,Q$1)*0.25</f>
        <v>3</v>
      </c>
      <c r="R70" s="47">
        <f>COUNTIF($D$2:$D70,R$1)*0.25</f>
        <v>3</v>
      </c>
      <c r="S70" s="47">
        <f>COUNTIF($D$2:$D70,S$1)*0.25</f>
        <v>3.5</v>
      </c>
      <c r="T70" s="47">
        <f>COUNTIF($D$2:$D70,T$1)*0.25</f>
        <v>1</v>
      </c>
    </row>
    <row r="71" spans="1:20">
      <c r="B71" s="46">
        <f t="shared" si="12"/>
        <v>17.5</v>
      </c>
      <c r="D71" s="48" t="s">
        <v>74</v>
      </c>
      <c r="E71" s="48"/>
      <c r="F71" s="48"/>
      <c r="G71" s="48"/>
      <c r="H71" s="46">
        <f t="shared" si="7"/>
        <v>5.5</v>
      </c>
      <c r="I71" s="46">
        <f t="shared" si="8"/>
        <v>3.25</v>
      </c>
      <c r="J71" s="46">
        <f t="shared" si="9"/>
        <v>4.25</v>
      </c>
      <c r="K71" s="46">
        <f t="shared" si="10"/>
        <v>0.5</v>
      </c>
      <c r="L71" s="46">
        <f t="shared" si="11"/>
        <v>2.25</v>
      </c>
      <c r="M71" s="46">
        <f t="shared" si="11"/>
        <v>6.5</v>
      </c>
      <c r="O71" s="47">
        <f>COUNTIF($D$2:$D71,O$1)*0.25</f>
        <v>3.75</v>
      </c>
      <c r="P71" s="47">
        <f>COUNTIF($D$2:$D71,P$1)*0.25</f>
        <v>3</v>
      </c>
      <c r="Q71" s="47">
        <f>COUNTIF($D$2:$D71,Q$1)*0.25</f>
        <v>3</v>
      </c>
      <c r="R71" s="47">
        <f>COUNTIF($D$2:$D71,R$1)*0.25</f>
        <v>3.25</v>
      </c>
      <c r="S71" s="47">
        <f>COUNTIF($D$2:$D71,S$1)*0.25</f>
        <v>3.5</v>
      </c>
      <c r="T71" s="47">
        <f>COUNTIF($D$2:$D71,T$1)*0.25</f>
        <v>1</v>
      </c>
    </row>
    <row r="72" spans="1:20">
      <c r="B72" s="46">
        <f t="shared" si="12"/>
        <v>17.75</v>
      </c>
      <c r="D72" s="48" t="s">
        <v>74</v>
      </c>
      <c r="E72" s="48"/>
      <c r="F72" s="48"/>
      <c r="G72" s="48"/>
      <c r="H72" s="46">
        <f t="shared" si="7"/>
        <v>5.75</v>
      </c>
      <c r="I72" s="46">
        <f t="shared" si="8"/>
        <v>3.5</v>
      </c>
      <c r="J72" s="46">
        <f t="shared" si="9"/>
        <v>4.5</v>
      </c>
      <c r="K72" s="46">
        <f t="shared" si="10"/>
        <v>0.75</v>
      </c>
      <c r="L72" s="46">
        <f t="shared" si="11"/>
        <v>2.5</v>
      </c>
      <c r="M72" s="46">
        <f t="shared" si="11"/>
        <v>6.75</v>
      </c>
      <c r="O72" s="47">
        <f>COUNTIF($D$2:$D72,O$1)*0.25</f>
        <v>3.75</v>
      </c>
      <c r="P72" s="47">
        <f>COUNTIF($D$2:$D72,P$1)*0.25</f>
        <v>3</v>
      </c>
      <c r="Q72" s="47">
        <f>COUNTIF($D$2:$D72,Q$1)*0.25</f>
        <v>3</v>
      </c>
      <c r="R72" s="47">
        <f>COUNTIF($D$2:$D72,R$1)*0.25</f>
        <v>3.5</v>
      </c>
      <c r="S72" s="47">
        <f>COUNTIF($D$2:$D72,S$1)*0.25</f>
        <v>3.5</v>
      </c>
      <c r="T72" s="47">
        <f>COUNTIF($D$2:$D72,T$1)*0.25</f>
        <v>1</v>
      </c>
    </row>
    <row r="73" spans="1:20">
      <c r="B73" s="46">
        <f t="shared" si="12"/>
        <v>18</v>
      </c>
      <c r="D73" s="48" t="s">
        <v>74</v>
      </c>
      <c r="E73" s="48"/>
      <c r="F73" s="48"/>
      <c r="G73" s="48"/>
      <c r="H73" s="46">
        <f t="shared" si="7"/>
        <v>6</v>
      </c>
      <c r="I73" s="46">
        <f t="shared" si="8"/>
        <v>3.75</v>
      </c>
      <c r="J73" s="46">
        <f t="shared" si="9"/>
        <v>4.75</v>
      </c>
      <c r="K73" s="46">
        <f t="shared" si="10"/>
        <v>1</v>
      </c>
      <c r="L73" s="46">
        <f t="shared" si="11"/>
        <v>2.75</v>
      </c>
      <c r="M73" s="46">
        <f t="shared" si="11"/>
        <v>7</v>
      </c>
      <c r="O73" s="47">
        <f>COUNTIF($D$2:$D73,O$1)*0.25</f>
        <v>3.75</v>
      </c>
      <c r="P73" s="47">
        <f>COUNTIF($D$2:$D73,P$1)*0.25</f>
        <v>3</v>
      </c>
      <c r="Q73" s="47">
        <f>COUNTIF($D$2:$D73,Q$1)*0.25</f>
        <v>3</v>
      </c>
      <c r="R73" s="47">
        <f>COUNTIF($D$2:$D73,R$1)*0.25</f>
        <v>3.75</v>
      </c>
      <c r="S73" s="47">
        <f>COUNTIF($D$2:$D73,S$1)*0.25</f>
        <v>3.5</v>
      </c>
      <c r="T73" s="47">
        <f>COUNTIF($D$2:$D73,T$1)*0.25</f>
        <v>1</v>
      </c>
    </row>
    <row r="74" spans="1:20">
      <c r="A74" s="45" t="s">
        <v>33</v>
      </c>
      <c r="B74" s="46">
        <f t="shared" si="12"/>
        <v>18.25</v>
      </c>
      <c r="D74" s="48" t="s">
        <v>5</v>
      </c>
      <c r="E74" s="48"/>
      <c r="F74" s="48"/>
      <c r="G74" s="48"/>
      <c r="H74" s="46">
        <f t="shared" si="7"/>
        <v>6.25</v>
      </c>
      <c r="I74" s="46">
        <f t="shared" si="8"/>
        <v>4</v>
      </c>
      <c r="J74" s="46">
        <v>0</v>
      </c>
      <c r="K74" s="46">
        <f t="shared" si="10"/>
        <v>1.25</v>
      </c>
      <c r="L74" s="46">
        <f t="shared" si="11"/>
        <v>3</v>
      </c>
      <c r="M74" s="46">
        <f t="shared" si="11"/>
        <v>7.25</v>
      </c>
      <c r="O74" s="47">
        <f>COUNTIF($D$2:$D74,O$1)*0.25</f>
        <v>3.75</v>
      </c>
      <c r="P74" s="47">
        <f>COUNTIF($D$2:$D74,P$1)*0.25</f>
        <v>3</v>
      </c>
      <c r="Q74" s="47">
        <f>COUNTIF($D$2:$D74,Q$1)*0.25</f>
        <v>3.25</v>
      </c>
      <c r="R74" s="47">
        <f>COUNTIF($D$2:$D74,R$1)*0.25</f>
        <v>3.75</v>
      </c>
      <c r="S74" s="47">
        <f>COUNTIF($D$2:$D74,S$1)*0.25</f>
        <v>3.5</v>
      </c>
      <c r="T74" s="47">
        <f>COUNTIF($D$2:$D74,T$1)*0.25</f>
        <v>1</v>
      </c>
    </row>
    <row r="75" spans="1:20">
      <c r="B75" s="46">
        <f t="shared" si="12"/>
        <v>18.5</v>
      </c>
      <c r="D75" s="48" t="s">
        <v>5</v>
      </c>
      <c r="E75" s="48"/>
      <c r="F75" s="48"/>
      <c r="G75" s="48"/>
      <c r="H75" s="46">
        <f t="shared" si="7"/>
        <v>6.5</v>
      </c>
      <c r="I75" s="46">
        <f t="shared" si="8"/>
        <v>4.25</v>
      </c>
      <c r="J75" s="46">
        <f t="shared" si="9"/>
        <v>0.25</v>
      </c>
      <c r="K75" s="46">
        <f t="shared" si="10"/>
        <v>1.5</v>
      </c>
      <c r="L75" s="46">
        <f t="shared" si="11"/>
        <v>3.25</v>
      </c>
      <c r="M75" s="46">
        <f t="shared" si="11"/>
        <v>7.5</v>
      </c>
      <c r="O75" s="47">
        <f>COUNTIF($D$2:$D75,O$1)*0.25</f>
        <v>3.75</v>
      </c>
      <c r="P75" s="47">
        <f>COUNTIF($D$2:$D75,P$1)*0.25</f>
        <v>3</v>
      </c>
      <c r="Q75" s="47">
        <f>COUNTIF($D$2:$D75,Q$1)*0.25</f>
        <v>3.5</v>
      </c>
      <c r="R75" s="47">
        <f>COUNTIF($D$2:$D75,R$1)*0.25</f>
        <v>3.75</v>
      </c>
      <c r="S75" s="47">
        <f>COUNTIF($D$2:$D75,S$1)*0.25</f>
        <v>3.5</v>
      </c>
      <c r="T75" s="47">
        <f>COUNTIF($D$2:$D75,T$1)*0.25</f>
        <v>1</v>
      </c>
    </row>
    <row r="76" spans="1:20">
      <c r="B76" s="46">
        <f t="shared" si="12"/>
        <v>18.75</v>
      </c>
      <c r="D76" s="48" t="s">
        <v>5</v>
      </c>
      <c r="E76" s="48"/>
      <c r="F76" s="48"/>
      <c r="G76" s="48"/>
      <c r="H76" s="46">
        <f t="shared" si="7"/>
        <v>6.75</v>
      </c>
      <c r="I76" s="46">
        <f t="shared" si="8"/>
        <v>4.5</v>
      </c>
      <c r="J76" s="46">
        <f t="shared" si="9"/>
        <v>0.5</v>
      </c>
      <c r="K76" s="46">
        <f t="shared" si="10"/>
        <v>1.75</v>
      </c>
      <c r="L76" s="46">
        <f t="shared" si="11"/>
        <v>3.5</v>
      </c>
      <c r="M76" s="46">
        <f t="shared" si="11"/>
        <v>7.75</v>
      </c>
      <c r="O76" s="47">
        <f>COUNTIF($D$2:$D76,O$1)*0.25</f>
        <v>3.75</v>
      </c>
      <c r="P76" s="47">
        <f>COUNTIF($D$2:$D76,P$1)*0.25</f>
        <v>3</v>
      </c>
      <c r="Q76" s="47">
        <f>COUNTIF($D$2:$D76,Q$1)*0.25</f>
        <v>3.75</v>
      </c>
      <c r="R76" s="47">
        <f>COUNTIF($D$2:$D76,R$1)*0.25</f>
        <v>3.75</v>
      </c>
      <c r="S76" s="47">
        <f>COUNTIF($D$2:$D76,S$1)*0.25</f>
        <v>3.5</v>
      </c>
      <c r="T76" s="47">
        <f>COUNTIF($D$2:$D76,T$1)*0.25</f>
        <v>1</v>
      </c>
    </row>
    <row r="77" spans="1:20">
      <c r="B77" s="46">
        <f t="shared" si="12"/>
        <v>19</v>
      </c>
      <c r="D77" s="48" t="s">
        <v>5</v>
      </c>
      <c r="E77" s="48"/>
      <c r="F77" s="48"/>
      <c r="G77" s="48"/>
      <c r="H77" s="46">
        <f t="shared" si="7"/>
        <v>7</v>
      </c>
      <c r="I77" s="46">
        <f t="shared" si="8"/>
        <v>4.75</v>
      </c>
      <c r="J77" s="46">
        <f t="shared" si="9"/>
        <v>0.75</v>
      </c>
      <c r="K77" s="46">
        <f t="shared" si="10"/>
        <v>2</v>
      </c>
      <c r="L77" s="46">
        <f t="shared" si="11"/>
        <v>3.75</v>
      </c>
      <c r="M77" s="46">
        <f t="shared" si="11"/>
        <v>8</v>
      </c>
      <c r="O77" s="47">
        <f>COUNTIF($D$2:$D77,O$1)*0.25</f>
        <v>3.75</v>
      </c>
      <c r="P77" s="47">
        <f>COUNTIF($D$2:$D77,P$1)*0.25</f>
        <v>3</v>
      </c>
      <c r="Q77" s="47">
        <f>COUNTIF($D$2:$D77,Q$1)*0.25</f>
        <v>4</v>
      </c>
      <c r="R77" s="47">
        <f>COUNTIF($D$2:$D77,R$1)*0.25</f>
        <v>3.75</v>
      </c>
      <c r="S77" s="47">
        <f>COUNTIF($D$2:$D77,S$1)*0.25</f>
        <v>3.5</v>
      </c>
      <c r="T77" s="47">
        <f>COUNTIF($D$2:$D77,T$1)*0.25</f>
        <v>1</v>
      </c>
    </row>
    <row r="78" spans="1:20">
      <c r="A78" s="45" t="s">
        <v>34</v>
      </c>
      <c r="B78" s="46">
        <f t="shared" si="12"/>
        <v>19.25</v>
      </c>
      <c r="D78" s="48" t="s">
        <v>76</v>
      </c>
      <c r="E78" s="48"/>
      <c r="F78" s="48"/>
      <c r="G78" s="48"/>
      <c r="H78" s="46">
        <v>0</v>
      </c>
      <c r="I78" s="46">
        <f t="shared" si="8"/>
        <v>5</v>
      </c>
      <c r="J78" s="46">
        <f t="shared" si="9"/>
        <v>1</v>
      </c>
      <c r="K78" s="46">
        <f t="shared" si="10"/>
        <v>2.25</v>
      </c>
      <c r="L78" s="46">
        <f t="shared" si="11"/>
        <v>4</v>
      </c>
      <c r="M78" s="46">
        <f t="shared" si="11"/>
        <v>8.25</v>
      </c>
      <c r="O78" s="47">
        <f>COUNTIF($D$2:$D78,O$1)*0.25</f>
        <v>4</v>
      </c>
      <c r="P78" s="47">
        <f>COUNTIF($D$2:$D78,P$1)*0.25</f>
        <v>3</v>
      </c>
      <c r="Q78" s="47">
        <f>COUNTIF($D$2:$D78,Q$1)*0.25</f>
        <v>4</v>
      </c>
      <c r="R78" s="47">
        <f>COUNTIF($D$2:$D78,R$1)*0.25</f>
        <v>3.75</v>
      </c>
      <c r="S78" s="47">
        <f>COUNTIF($D$2:$D78,S$1)*0.25</f>
        <v>3.5</v>
      </c>
      <c r="T78" s="47">
        <f>COUNTIF($D$2:$D78,T$1)*0.25</f>
        <v>1</v>
      </c>
    </row>
    <row r="79" spans="1:20">
      <c r="B79" s="46">
        <f t="shared" si="12"/>
        <v>19.5</v>
      </c>
      <c r="D79" s="48" t="s">
        <v>76</v>
      </c>
      <c r="E79" s="48"/>
      <c r="F79" s="48"/>
      <c r="G79" s="48"/>
      <c r="H79" s="46">
        <f t="shared" si="7"/>
        <v>0.25</v>
      </c>
      <c r="I79" s="46">
        <f t="shared" si="8"/>
        <v>5.25</v>
      </c>
      <c r="J79" s="46">
        <f t="shared" si="9"/>
        <v>1.25</v>
      </c>
      <c r="K79" s="46">
        <f t="shared" si="10"/>
        <v>2.5</v>
      </c>
      <c r="L79" s="46">
        <f t="shared" si="11"/>
        <v>4.25</v>
      </c>
      <c r="M79" s="46">
        <f t="shared" si="11"/>
        <v>8.5</v>
      </c>
      <c r="O79" s="47">
        <f>COUNTIF($D$2:$D79,O$1)*0.25</f>
        <v>4.25</v>
      </c>
      <c r="P79" s="47">
        <f>COUNTIF($D$2:$D79,P$1)*0.25</f>
        <v>3</v>
      </c>
      <c r="Q79" s="47">
        <f>COUNTIF($D$2:$D79,Q$1)*0.25</f>
        <v>4</v>
      </c>
      <c r="R79" s="47">
        <f>COUNTIF($D$2:$D79,R$1)*0.25</f>
        <v>3.75</v>
      </c>
      <c r="S79" s="47">
        <f>COUNTIF($D$2:$D79,S$1)*0.25</f>
        <v>3.5</v>
      </c>
      <c r="T79" s="47">
        <f>COUNTIF($D$2:$D79,T$1)*0.25</f>
        <v>1</v>
      </c>
    </row>
    <row r="80" spans="1:20">
      <c r="B80" s="46">
        <f t="shared" si="12"/>
        <v>19.75</v>
      </c>
      <c r="D80" s="48" t="s">
        <v>76</v>
      </c>
      <c r="E80" s="48"/>
      <c r="F80" s="48"/>
      <c r="G80" s="48"/>
      <c r="H80" s="46">
        <f t="shared" si="7"/>
        <v>0.5</v>
      </c>
      <c r="I80" s="46">
        <f t="shared" si="8"/>
        <v>5.5</v>
      </c>
      <c r="J80" s="46">
        <f t="shared" si="9"/>
        <v>1.5</v>
      </c>
      <c r="K80" s="46">
        <f t="shared" si="10"/>
        <v>2.75</v>
      </c>
      <c r="L80" s="46">
        <f t="shared" si="11"/>
        <v>4.5</v>
      </c>
      <c r="M80" s="46">
        <f t="shared" si="11"/>
        <v>8.75</v>
      </c>
      <c r="O80" s="47">
        <f>COUNTIF($D$2:$D80,O$1)*0.25</f>
        <v>4.5</v>
      </c>
      <c r="P80" s="47">
        <f>COUNTIF($D$2:$D80,P$1)*0.25</f>
        <v>3</v>
      </c>
      <c r="Q80" s="47">
        <f>COUNTIF($D$2:$D80,Q$1)*0.25</f>
        <v>4</v>
      </c>
      <c r="R80" s="47">
        <f>COUNTIF($D$2:$D80,R$1)*0.25</f>
        <v>3.75</v>
      </c>
      <c r="S80" s="47">
        <f>COUNTIF($D$2:$D80,S$1)*0.25</f>
        <v>3.5</v>
      </c>
      <c r="T80" s="47">
        <f>COUNTIF($D$2:$D80,T$1)*0.25</f>
        <v>1</v>
      </c>
    </row>
    <row r="81" spans="1:20">
      <c r="B81" s="46">
        <f t="shared" si="12"/>
        <v>20</v>
      </c>
      <c r="D81" s="48" t="s">
        <v>76</v>
      </c>
      <c r="E81" s="48"/>
      <c r="F81" s="48"/>
      <c r="G81" s="48"/>
      <c r="H81" s="46">
        <f t="shared" si="7"/>
        <v>0.75</v>
      </c>
      <c r="I81" s="46">
        <f t="shared" si="8"/>
        <v>5.75</v>
      </c>
      <c r="J81" s="46">
        <f t="shared" si="9"/>
        <v>1.75</v>
      </c>
      <c r="K81" s="46">
        <f t="shared" si="10"/>
        <v>3</v>
      </c>
      <c r="L81" s="46">
        <f t="shared" si="11"/>
        <v>4.75</v>
      </c>
      <c r="M81" s="46">
        <f t="shared" si="11"/>
        <v>9</v>
      </c>
      <c r="O81" s="47">
        <f>COUNTIF($D$2:$D81,O$1)*0.25</f>
        <v>4.75</v>
      </c>
      <c r="P81" s="47">
        <f>COUNTIF($D$2:$D81,P$1)*0.25</f>
        <v>3</v>
      </c>
      <c r="Q81" s="47">
        <f>COUNTIF($D$2:$D81,Q$1)*0.25</f>
        <v>4</v>
      </c>
      <c r="R81" s="47">
        <f>COUNTIF($D$2:$D81,R$1)*0.25</f>
        <v>3.75</v>
      </c>
      <c r="S81" s="47">
        <f>COUNTIF($D$2:$D81,S$1)*0.25</f>
        <v>3.5</v>
      </c>
      <c r="T81" s="47">
        <f>COUNTIF($D$2:$D81,T$1)*0.25</f>
        <v>1</v>
      </c>
    </row>
    <row r="82" spans="1:20">
      <c r="A82" s="45" t="s">
        <v>35</v>
      </c>
      <c r="B82" s="46">
        <f t="shared" si="12"/>
        <v>20.25</v>
      </c>
      <c r="D82" s="48" t="s">
        <v>76</v>
      </c>
      <c r="E82" s="48"/>
      <c r="F82" s="48"/>
      <c r="G82" s="48"/>
      <c r="H82" s="46">
        <f t="shared" si="7"/>
        <v>1</v>
      </c>
      <c r="I82" s="46">
        <f t="shared" si="8"/>
        <v>6</v>
      </c>
      <c r="J82" s="46">
        <f t="shared" si="9"/>
        <v>2</v>
      </c>
      <c r="K82" s="46">
        <f t="shared" si="10"/>
        <v>3.25</v>
      </c>
      <c r="L82" s="46">
        <f t="shared" si="11"/>
        <v>5</v>
      </c>
      <c r="M82" s="46">
        <f t="shared" si="11"/>
        <v>9.25</v>
      </c>
      <c r="O82" s="47">
        <f>COUNTIF($D$2:$D82,O$1)*0.25</f>
        <v>5</v>
      </c>
      <c r="P82" s="47">
        <f>COUNTIF($D$2:$D82,P$1)*0.25</f>
        <v>3</v>
      </c>
      <c r="Q82" s="47">
        <f>COUNTIF($D$2:$D82,Q$1)*0.25</f>
        <v>4</v>
      </c>
      <c r="R82" s="47">
        <f>COUNTIF($D$2:$D82,R$1)*0.25</f>
        <v>3.75</v>
      </c>
      <c r="S82" s="47">
        <f>COUNTIF($D$2:$D82,S$1)*0.25</f>
        <v>3.5</v>
      </c>
      <c r="T82" s="47">
        <f>COUNTIF($D$2:$D82,T$1)*0.25</f>
        <v>1</v>
      </c>
    </row>
    <row r="83" spans="1:20">
      <c r="B83" s="46">
        <f t="shared" si="12"/>
        <v>20.5</v>
      </c>
      <c r="D83" s="48" t="s">
        <v>75</v>
      </c>
      <c r="E83" s="48"/>
      <c r="F83" s="48"/>
      <c r="G83" s="48"/>
      <c r="H83" s="46">
        <f t="shared" si="7"/>
        <v>1.25</v>
      </c>
      <c r="I83" s="46">
        <f t="shared" si="8"/>
        <v>6.25</v>
      </c>
      <c r="J83" s="46">
        <f t="shared" si="9"/>
        <v>2.25</v>
      </c>
      <c r="K83" s="46">
        <f t="shared" si="10"/>
        <v>3.5</v>
      </c>
      <c r="L83" s="46">
        <f t="shared" si="11"/>
        <v>5.25</v>
      </c>
      <c r="M83" s="46">
        <v>0</v>
      </c>
      <c r="O83" s="47">
        <f>COUNTIF($D$2:$D83,O$1)*0.25</f>
        <v>5</v>
      </c>
      <c r="P83" s="47">
        <f>COUNTIF($D$2:$D83,P$1)*0.25</f>
        <v>3</v>
      </c>
      <c r="Q83" s="47">
        <f>COUNTIF($D$2:$D83,Q$1)*0.25</f>
        <v>4</v>
      </c>
      <c r="R83" s="47">
        <f>COUNTIF($D$2:$D83,R$1)*0.25</f>
        <v>3.75</v>
      </c>
      <c r="S83" s="47">
        <f>COUNTIF($D$2:$D83,S$1)*0.25</f>
        <v>3.5</v>
      </c>
      <c r="T83" s="47">
        <f>COUNTIF($D$2:$D83,T$1)*0.25</f>
        <v>1.25</v>
      </c>
    </row>
    <row r="84" spans="1:20">
      <c r="B84" s="46">
        <f t="shared" si="12"/>
        <v>20.75</v>
      </c>
      <c r="D84" s="48" t="s">
        <v>75</v>
      </c>
      <c r="E84" s="48"/>
      <c r="F84" s="48"/>
      <c r="G84" s="48"/>
      <c r="H84" s="46">
        <f t="shared" si="7"/>
        <v>1.5</v>
      </c>
      <c r="I84" s="46">
        <f t="shared" si="8"/>
        <v>6.5</v>
      </c>
      <c r="J84" s="46">
        <f t="shared" si="9"/>
        <v>2.5</v>
      </c>
      <c r="K84" s="46">
        <f t="shared" si="10"/>
        <v>3.75</v>
      </c>
      <c r="L84" s="46">
        <f t="shared" si="11"/>
        <v>5.5</v>
      </c>
      <c r="M84" s="46">
        <f t="shared" si="11"/>
        <v>0.25</v>
      </c>
      <c r="O84" s="47">
        <f>COUNTIF($D$2:$D84,O$1)*0.25</f>
        <v>5</v>
      </c>
      <c r="P84" s="47">
        <f>COUNTIF($D$2:$D84,P$1)*0.25</f>
        <v>3</v>
      </c>
      <c r="Q84" s="47">
        <f>COUNTIF($D$2:$D84,Q$1)*0.25</f>
        <v>4</v>
      </c>
      <c r="R84" s="47">
        <f>COUNTIF($D$2:$D84,R$1)*0.25</f>
        <v>3.75</v>
      </c>
      <c r="S84" s="47">
        <f>COUNTIF($D$2:$D84,S$1)*0.25</f>
        <v>3.5</v>
      </c>
      <c r="T84" s="47">
        <f>COUNTIF($D$2:$D84,T$1)*0.25</f>
        <v>1.5</v>
      </c>
    </row>
    <row r="85" spans="1:20">
      <c r="A85" s="62"/>
      <c r="B85" s="53">
        <f t="shared" si="12"/>
        <v>21</v>
      </c>
      <c r="D85" s="48" t="s">
        <v>75</v>
      </c>
      <c r="E85" s="48"/>
      <c r="F85" s="48"/>
      <c r="G85" s="48"/>
      <c r="H85" s="46">
        <f t="shared" si="7"/>
        <v>1.75</v>
      </c>
      <c r="I85" s="46">
        <f t="shared" si="8"/>
        <v>6.75</v>
      </c>
      <c r="J85" s="46">
        <f t="shared" si="9"/>
        <v>2.75</v>
      </c>
      <c r="K85" s="46">
        <f t="shared" si="10"/>
        <v>4</v>
      </c>
      <c r="L85" s="46">
        <f t="shared" si="11"/>
        <v>5.75</v>
      </c>
      <c r="M85" s="46">
        <f t="shared" si="11"/>
        <v>0.5</v>
      </c>
      <c r="O85" s="47">
        <f>COUNTIF($D$2:$D85,O$1)*0.25</f>
        <v>5</v>
      </c>
      <c r="P85" s="47">
        <f>COUNTIF($D$2:$D85,P$1)*0.25</f>
        <v>3</v>
      </c>
      <c r="Q85" s="47">
        <f>COUNTIF($D$2:$D85,Q$1)*0.25</f>
        <v>4</v>
      </c>
      <c r="R85" s="47">
        <f>COUNTIF($D$2:$D85,R$1)*0.25</f>
        <v>3.75</v>
      </c>
      <c r="S85" s="47">
        <f>COUNTIF($D$2:$D85,S$1)*0.25</f>
        <v>3.5</v>
      </c>
      <c r="T85" s="47">
        <f>COUNTIF($D$2:$D85,T$1)*0.25</f>
        <v>1.75</v>
      </c>
    </row>
    <row r="86" spans="1:20">
      <c r="A86" s="62" t="s">
        <v>36</v>
      </c>
      <c r="B86" s="53">
        <f t="shared" si="12"/>
        <v>21.25</v>
      </c>
      <c r="D86" s="48" t="s">
        <v>5</v>
      </c>
      <c r="E86" s="48"/>
      <c r="F86" s="48"/>
      <c r="G86" s="48"/>
      <c r="H86" s="46">
        <f t="shared" si="7"/>
        <v>2</v>
      </c>
      <c r="I86" s="46">
        <f t="shared" si="8"/>
        <v>7</v>
      </c>
      <c r="J86" s="46">
        <v>0</v>
      </c>
      <c r="K86" s="46">
        <f t="shared" si="10"/>
        <v>4.25</v>
      </c>
      <c r="L86" s="46">
        <f t="shared" si="11"/>
        <v>6</v>
      </c>
      <c r="M86" s="46">
        <f t="shared" si="11"/>
        <v>0.75</v>
      </c>
      <c r="O86" s="47">
        <f>COUNTIF($D$2:$D86,O$1)*0.25</f>
        <v>5</v>
      </c>
      <c r="P86" s="47">
        <f>COUNTIF($D$2:$D86,P$1)*0.25</f>
        <v>3</v>
      </c>
      <c r="Q86" s="47">
        <f>COUNTIF($D$2:$D86,Q$1)*0.25</f>
        <v>4.25</v>
      </c>
      <c r="R86" s="47">
        <f>COUNTIF($D$2:$D86,R$1)*0.25</f>
        <v>3.75</v>
      </c>
      <c r="S86" s="47">
        <f>COUNTIF($D$2:$D86,S$1)*0.25</f>
        <v>3.5</v>
      </c>
      <c r="T86" s="47">
        <f>COUNTIF($D$2:$D86,T$1)*0.25</f>
        <v>1.75</v>
      </c>
    </row>
    <row r="87" spans="1:20">
      <c r="B87" s="46">
        <f t="shared" si="12"/>
        <v>21.5</v>
      </c>
      <c r="D87" s="48" t="s">
        <v>5</v>
      </c>
      <c r="E87" s="48"/>
      <c r="F87" s="48"/>
      <c r="G87" s="48"/>
      <c r="H87" s="46">
        <f t="shared" si="7"/>
        <v>2.25</v>
      </c>
      <c r="I87" s="46">
        <f t="shared" si="8"/>
        <v>7.25</v>
      </c>
      <c r="J87" s="46">
        <f t="shared" si="9"/>
        <v>0.25</v>
      </c>
      <c r="K87" s="46">
        <f t="shared" si="10"/>
        <v>4.5</v>
      </c>
      <c r="L87" s="46">
        <f t="shared" si="11"/>
        <v>6.25</v>
      </c>
      <c r="M87" s="46">
        <f t="shared" si="11"/>
        <v>1</v>
      </c>
      <c r="O87" s="47">
        <f>COUNTIF($D$2:$D87,O$1)*0.25</f>
        <v>5</v>
      </c>
      <c r="P87" s="47">
        <f>COUNTIF($D$2:$D87,P$1)*0.25</f>
        <v>3</v>
      </c>
      <c r="Q87" s="47">
        <f>COUNTIF($D$2:$D87,Q$1)*0.25</f>
        <v>4.5</v>
      </c>
      <c r="R87" s="47">
        <f>COUNTIF($D$2:$D87,R$1)*0.25</f>
        <v>3.75</v>
      </c>
      <c r="S87" s="47">
        <f>COUNTIF($D$2:$D87,S$1)*0.25</f>
        <v>3.5</v>
      </c>
      <c r="T87" s="47">
        <f>COUNTIF($D$2:$D87,T$1)*0.25</f>
        <v>1.75</v>
      </c>
    </row>
    <row r="88" spans="1:20">
      <c r="B88" s="46">
        <f t="shared" si="12"/>
        <v>21.75</v>
      </c>
      <c r="D88" s="48" t="s">
        <v>5</v>
      </c>
      <c r="E88" s="48"/>
      <c r="F88" s="48"/>
      <c r="G88" s="48"/>
      <c r="H88" s="46">
        <f t="shared" si="7"/>
        <v>2.5</v>
      </c>
      <c r="I88" s="46">
        <f t="shared" si="8"/>
        <v>7.5</v>
      </c>
      <c r="J88" s="46">
        <f t="shared" si="9"/>
        <v>0.5</v>
      </c>
      <c r="K88" s="46">
        <f t="shared" si="10"/>
        <v>4.75</v>
      </c>
      <c r="L88" s="46">
        <f t="shared" si="11"/>
        <v>6.5</v>
      </c>
      <c r="M88" s="46">
        <f t="shared" si="11"/>
        <v>1.25</v>
      </c>
      <c r="O88" s="47">
        <f>COUNTIF($D$2:$D88,O$1)*0.25</f>
        <v>5</v>
      </c>
      <c r="P88" s="47">
        <f>COUNTIF($D$2:$D88,P$1)*0.25</f>
        <v>3</v>
      </c>
      <c r="Q88" s="47">
        <f>COUNTIF($D$2:$D88,Q$1)*0.25</f>
        <v>4.75</v>
      </c>
      <c r="R88" s="47">
        <f>COUNTIF($D$2:$D88,R$1)*0.25</f>
        <v>3.75</v>
      </c>
      <c r="S88" s="47">
        <f>COUNTIF($D$2:$D88,S$1)*0.25</f>
        <v>3.5</v>
      </c>
      <c r="T88" s="47">
        <f>COUNTIF($D$2:$D88,T$1)*0.25</f>
        <v>1.75</v>
      </c>
    </row>
    <row r="89" spans="1:20" s="64" customFormat="1" ht="13.5" thickBot="1">
      <c r="A89" s="63"/>
      <c r="B89" s="56">
        <f t="shared" si="12"/>
        <v>22</v>
      </c>
      <c r="D89" s="66" t="s">
        <v>5</v>
      </c>
      <c r="E89" s="66"/>
      <c r="F89" s="66"/>
      <c r="G89" s="66"/>
      <c r="H89" s="56">
        <f t="shared" si="7"/>
        <v>2.75</v>
      </c>
      <c r="I89" s="56">
        <f t="shared" si="8"/>
        <v>7.75</v>
      </c>
      <c r="J89" s="56">
        <f t="shared" si="9"/>
        <v>0.75</v>
      </c>
      <c r="K89" s="56">
        <f t="shared" si="10"/>
        <v>5</v>
      </c>
      <c r="L89" s="56">
        <f t="shared" si="11"/>
        <v>6.75</v>
      </c>
      <c r="M89" s="56">
        <f t="shared" si="11"/>
        <v>1.5</v>
      </c>
      <c r="O89" s="65">
        <f>COUNTIF($D$2:$D89,O$1)*0.25</f>
        <v>5</v>
      </c>
      <c r="P89" s="65">
        <f>COUNTIF($D$2:$D89,P$1)*0.25</f>
        <v>3</v>
      </c>
      <c r="Q89" s="65">
        <f>COUNTIF($D$2:$D89,Q$1)*0.25</f>
        <v>5</v>
      </c>
      <c r="R89" s="65">
        <f>COUNTIF($D$2:$D89,R$1)*0.25</f>
        <v>3.75</v>
      </c>
      <c r="S89" s="65">
        <f>COUNTIF($D$2:$D89,S$1)*0.25</f>
        <v>3.5</v>
      </c>
      <c r="T89" s="65">
        <f>COUNTIF($D$2:$D89,T$1)*0.25</f>
        <v>1.75</v>
      </c>
    </row>
    <row r="90" spans="1:20">
      <c r="A90" s="45" t="s">
        <v>37</v>
      </c>
      <c r="B90" s="46">
        <f t="shared" si="12"/>
        <v>22.25</v>
      </c>
      <c r="D90" s="45" t="str">
        <f>D2</f>
        <v>Må</v>
      </c>
      <c r="H90" s="46">
        <v>0</v>
      </c>
      <c r="I90" s="46">
        <f t="shared" si="8"/>
        <v>8</v>
      </c>
      <c r="J90" s="46">
        <f t="shared" si="9"/>
        <v>1</v>
      </c>
      <c r="K90" s="46">
        <f t="shared" si="10"/>
        <v>5.25</v>
      </c>
      <c r="L90" s="46">
        <f t="shared" si="11"/>
        <v>7</v>
      </c>
      <c r="M90" s="46">
        <f t="shared" si="11"/>
        <v>1.75</v>
      </c>
      <c r="O90" s="47">
        <f>COUNTIF($D$2:$D90,O$1)*0.25</f>
        <v>5.25</v>
      </c>
      <c r="P90" s="47">
        <f>COUNTIF($D$2:$D90,P$1)*0.25</f>
        <v>3</v>
      </c>
      <c r="Q90" s="47">
        <f>COUNTIF($D$2:$D90,Q$1)*0.25</f>
        <v>5</v>
      </c>
      <c r="R90" s="47">
        <f>COUNTIF($D$2:$D90,R$1)*0.25</f>
        <v>3.75</v>
      </c>
      <c r="S90" s="47">
        <f>COUNTIF($D$2:$D90,S$1)*0.25</f>
        <v>3.5</v>
      </c>
      <c r="T90" s="47">
        <f>COUNTIF($D$2:$D90,T$1)*0.25</f>
        <v>1.75</v>
      </c>
    </row>
    <row r="91" spans="1:20">
      <c r="B91" s="46">
        <f t="shared" si="12"/>
        <v>22.5</v>
      </c>
      <c r="D91" s="45" t="str">
        <f t="shared" ref="D91:D154" si="13">D3</f>
        <v>Må</v>
      </c>
      <c r="H91" s="46">
        <f t="shared" si="7"/>
        <v>0.25</v>
      </c>
      <c r="I91" s="46">
        <f t="shared" si="8"/>
        <v>8.25</v>
      </c>
      <c r="J91" s="46">
        <f t="shared" si="9"/>
        <v>1.25</v>
      </c>
      <c r="K91" s="46">
        <f t="shared" si="10"/>
        <v>5.5</v>
      </c>
      <c r="L91" s="46">
        <f t="shared" si="11"/>
        <v>7.25</v>
      </c>
      <c r="M91" s="46">
        <f t="shared" si="11"/>
        <v>2</v>
      </c>
      <c r="O91" s="47">
        <f>COUNTIF($D$2:$D91,O$1)*0.25</f>
        <v>5.5</v>
      </c>
      <c r="P91" s="47">
        <f>COUNTIF($D$2:$D91,P$1)*0.25</f>
        <v>3</v>
      </c>
      <c r="Q91" s="47">
        <f>COUNTIF($D$2:$D91,Q$1)*0.25</f>
        <v>5</v>
      </c>
      <c r="R91" s="47">
        <f>COUNTIF($D$2:$D91,R$1)*0.25</f>
        <v>3.75</v>
      </c>
      <c r="S91" s="47">
        <f>COUNTIF($D$2:$D91,S$1)*0.25</f>
        <v>3.5</v>
      </c>
      <c r="T91" s="47">
        <f>COUNTIF($D$2:$D91,T$1)*0.25</f>
        <v>1.75</v>
      </c>
    </row>
    <row r="92" spans="1:20">
      <c r="B92" s="46">
        <f t="shared" si="12"/>
        <v>22.75</v>
      </c>
      <c r="D92" s="45" t="str">
        <f t="shared" si="13"/>
        <v>Må</v>
      </c>
      <c r="H92" s="46">
        <f t="shared" ref="H92:H155" si="14">H91+0.25</f>
        <v>0.5</v>
      </c>
      <c r="I92" s="46">
        <f t="shared" ref="I92:I155" si="15">I91+0.25</f>
        <v>8.5</v>
      </c>
      <c r="J92" s="46">
        <f t="shared" ref="J92:J155" si="16">J91+0.25</f>
        <v>1.5</v>
      </c>
      <c r="K92" s="46">
        <f t="shared" ref="K92:K155" si="17">K91+0.25</f>
        <v>5.75</v>
      </c>
      <c r="L92" s="46">
        <f t="shared" ref="L92:M155" si="18">L91+0.25</f>
        <v>7.5</v>
      </c>
      <c r="M92" s="46">
        <f t="shared" si="18"/>
        <v>2.25</v>
      </c>
      <c r="O92" s="47">
        <f>COUNTIF($D$2:$D92,O$1)*0.25</f>
        <v>5.75</v>
      </c>
      <c r="P92" s="47">
        <f>COUNTIF($D$2:$D92,P$1)*0.25</f>
        <v>3</v>
      </c>
      <c r="Q92" s="47">
        <f>COUNTIF($D$2:$D92,Q$1)*0.25</f>
        <v>5</v>
      </c>
      <c r="R92" s="47">
        <f>COUNTIF($D$2:$D92,R$1)*0.25</f>
        <v>3.75</v>
      </c>
      <c r="S92" s="47">
        <f>COUNTIF($D$2:$D92,S$1)*0.25</f>
        <v>3.5</v>
      </c>
      <c r="T92" s="47">
        <f>COUNTIF($D$2:$D92,T$1)*0.25</f>
        <v>1.75</v>
      </c>
    </row>
    <row r="93" spans="1:20">
      <c r="B93" s="46">
        <f t="shared" si="12"/>
        <v>23</v>
      </c>
      <c r="D93" s="45" t="str">
        <f t="shared" si="13"/>
        <v>Må</v>
      </c>
      <c r="H93" s="46">
        <f t="shared" si="14"/>
        <v>0.75</v>
      </c>
      <c r="I93" s="46">
        <f t="shared" si="15"/>
        <v>8.75</v>
      </c>
      <c r="J93" s="46">
        <f t="shared" si="16"/>
        <v>1.75</v>
      </c>
      <c r="K93" s="46">
        <f t="shared" si="17"/>
        <v>6</v>
      </c>
      <c r="L93" s="46">
        <f t="shared" si="18"/>
        <v>7.75</v>
      </c>
      <c r="M93" s="46">
        <f t="shared" si="18"/>
        <v>2.5</v>
      </c>
      <c r="O93" s="47">
        <f>COUNTIF($D$2:$D93,O$1)*0.25</f>
        <v>6</v>
      </c>
      <c r="P93" s="47">
        <f>COUNTIF($D$2:$D93,P$1)*0.25</f>
        <v>3</v>
      </c>
      <c r="Q93" s="47">
        <f>COUNTIF($D$2:$D93,Q$1)*0.25</f>
        <v>5</v>
      </c>
      <c r="R93" s="47">
        <f>COUNTIF($D$2:$D93,R$1)*0.25</f>
        <v>3.75</v>
      </c>
      <c r="S93" s="47">
        <f>COUNTIF($D$2:$D93,S$1)*0.25</f>
        <v>3.5</v>
      </c>
      <c r="T93" s="47">
        <f>COUNTIF($D$2:$D93,T$1)*0.25</f>
        <v>1.75</v>
      </c>
    </row>
    <row r="94" spans="1:20">
      <c r="A94" s="45" t="s">
        <v>38</v>
      </c>
      <c r="B94" s="46">
        <f t="shared" si="12"/>
        <v>23.25</v>
      </c>
      <c r="D94" s="45" t="str">
        <f t="shared" si="13"/>
        <v>Må</v>
      </c>
      <c r="H94" s="46">
        <f t="shared" si="14"/>
        <v>1</v>
      </c>
      <c r="I94" s="46">
        <f t="shared" si="15"/>
        <v>9</v>
      </c>
      <c r="J94" s="46">
        <f t="shared" si="16"/>
        <v>2</v>
      </c>
      <c r="K94" s="46">
        <f t="shared" si="17"/>
        <v>6.25</v>
      </c>
      <c r="L94" s="46">
        <f t="shared" si="18"/>
        <v>8</v>
      </c>
      <c r="M94" s="46">
        <f t="shared" si="18"/>
        <v>2.75</v>
      </c>
      <c r="O94" s="47">
        <f>COUNTIF($D$2:$D94,O$1)*0.25</f>
        <v>6.25</v>
      </c>
      <c r="P94" s="47">
        <f>COUNTIF($D$2:$D94,P$1)*0.25</f>
        <v>3</v>
      </c>
      <c r="Q94" s="47">
        <f>COUNTIF($D$2:$D94,Q$1)*0.25</f>
        <v>5</v>
      </c>
      <c r="R94" s="47">
        <f>COUNTIF($D$2:$D94,R$1)*0.25</f>
        <v>3.75</v>
      </c>
      <c r="S94" s="47">
        <f>COUNTIF($D$2:$D94,S$1)*0.25</f>
        <v>3.5</v>
      </c>
      <c r="T94" s="47">
        <f>COUNTIF($D$2:$D94,T$1)*0.25</f>
        <v>1.75</v>
      </c>
    </row>
    <row r="95" spans="1:20">
      <c r="B95" s="46">
        <f t="shared" si="12"/>
        <v>23.5</v>
      </c>
      <c r="D95" s="45" t="str">
        <f t="shared" si="13"/>
        <v>Yt</v>
      </c>
      <c r="H95" s="46">
        <f t="shared" si="14"/>
        <v>1.25</v>
      </c>
      <c r="I95" s="46">
        <v>0</v>
      </c>
      <c r="J95" s="46">
        <f t="shared" si="16"/>
        <v>2.25</v>
      </c>
      <c r="K95" s="46">
        <f t="shared" si="17"/>
        <v>6.5</v>
      </c>
      <c r="L95" s="46">
        <f t="shared" si="18"/>
        <v>8.25</v>
      </c>
      <c r="M95" s="46">
        <f t="shared" si="18"/>
        <v>3</v>
      </c>
      <c r="O95" s="47">
        <f>COUNTIF($D$2:$D95,O$1)*0.25</f>
        <v>6.25</v>
      </c>
      <c r="P95" s="47">
        <f>COUNTIF($D$2:$D95,P$1)*0.25</f>
        <v>3.25</v>
      </c>
      <c r="Q95" s="47">
        <f>COUNTIF($D$2:$D95,Q$1)*0.25</f>
        <v>5</v>
      </c>
      <c r="R95" s="47">
        <f>COUNTIF($D$2:$D95,R$1)*0.25</f>
        <v>3.75</v>
      </c>
      <c r="S95" s="47">
        <f>COUNTIF($D$2:$D95,S$1)*0.25</f>
        <v>3.5</v>
      </c>
      <c r="T95" s="47">
        <f>COUNTIF($D$2:$D95,T$1)*0.25</f>
        <v>1.75</v>
      </c>
    </row>
    <row r="96" spans="1:20">
      <c r="B96" s="46">
        <f t="shared" si="12"/>
        <v>23.75</v>
      </c>
      <c r="D96" s="45" t="str">
        <f t="shared" si="13"/>
        <v>Yt</v>
      </c>
      <c r="H96" s="46">
        <f t="shared" si="14"/>
        <v>1.5</v>
      </c>
      <c r="I96" s="46">
        <f t="shared" si="15"/>
        <v>0.25</v>
      </c>
      <c r="J96" s="46">
        <f t="shared" si="16"/>
        <v>2.5</v>
      </c>
      <c r="K96" s="46">
        <f t="shared" si="17"/>
        <v>6.75</v>
      </c>
      <c r="L96" s="46">
        <f t="shared" si="18"/>
        <v>8.5</v>
      </c>
      <c r="M96" s="46">
        <f t="shared" si="18"/>
        <v>3.25</v>
      </c>
      <c r="O96" s="47">
        <f>COUNTIF($D$2:$D96,O$1)*0.25</f>
        <v>6.25</v>
      </c>
      <c r="P96" s="47">
        <f>COUNTIF($D$2:$D96,P$1)*0.25</f>
        <v>3.5</v>
      </c>
      <c r="Q96" s="47">
        <f>COUNTIF($D$2:$D96,Q$1)*0.25</f>
        <v>5</v>
      </c>
      <c r="R96" s="47">
        <f>COUNTIF($D$2:$D96,R$1)*0.25</f>
        <v>3.75</v>
      </c>
      <c r="S96" s="47">
        <f>COUNTIF($D$2:$D96,S$1)*0.25</f>
        <v>3.5</v>
      </c>
      <c r="T96" s="47">
        <f>COUNTIF($D$2:$D96,T$1)*0.25</f>
        <v>1.75</v>
      </c>
    </row>
    <row r="97" spans="1:20">
      <c r="B97" s="46">
        <f t="shared" si="12"/>
        <v>24</v>
      </c>
      <c r="D97" s="45" t="str">
        <f t="shared" si="13"/>
        <v>Yt</v>
      </c>
      <c r="H97" s="46">
        <f t="shared" si="14"/>
        <v>1.75</v>
      </c>
      <c r="I97" s="46">
        <f t="shared" si="15"/>
        <v>0.5</v>
      </c>
      <c r="J97" s="46">
        <f t="shared" si="16"/>
        <v>2.75</v>
      </c>
      <c r="K97" s="46">
        <f t="shared" si="17"/>
        <v>7</v>
      </c>
      <c r="L97" s="46">
        <f t="shared" si="18"/>
        <v>8.75</v>
      </c>
      <c r="M97" s="46">
        <f t="shared" si="18"/>
        <v>3.5</v>
      </c>
      <c r="O97" s="47">
        <f>COUNTIF($D$2:$D97,O$1)*0.25</f>
        <v>6.25</v>
      </c>
      <c r="P97" s="47">
        <f>COUNTIF($D$2:$D97,P$1)*0.25</f>
        <v>3.75</v>
      </c>
      <c r="Q97" s="47">
        <f>COUNTIF($D$2:$D97,Q$1)*0.25</f>
        <v>5</v>
      </c>
      <c r="R97" s="47">
        <f>COUNTIF($D$2:$D97,R$1)*0.25</f>
        <v>3.75</v>
      </c>
      <c r="S97" s="47">
        <f>COUNTIF($D$2:$D97,S$1)*0.25</f>
        <v>3.5</v>
      </c>
      <c r="T97" s="47">
        <f>COUNTIF($D$2:$D97,T$1)*0.25</f>
        <v>1.75</v>
      </c>
    </row>
    <row r="98" spans="1:20">
      <c r="A98" s="45" t="s">
        <v>39</v>
      </c>
      <c r="B98" s="46">
        <f t="shared" si="12"/>
        <v>24.25</v>
      </c>
      <c r="D98" s="45" t="str">
        <f t="shared" si="13"/>
        <v>Yt</v>
      </c>
      <c r="H98" s="46">
        <f t="shared" si="14"/>
        <v>2</v>
      </c>
      <c r="I98" s="46">
        <f t="shared" si="15"/>
        <v>0.75</v>
      </c>
      <c r="J98" s="46">
        <f t="shared" si="16"/>
        <v>3</v>
      </c>
      <c r="K98" s="46">
        <f t="shared" si="17"/>
        <v>7.25</v>
      </c>
      <c r="L98" s="46">
        <f t="shared" si="18"/>
        <v>9</v>
      </c>
      <c r="M98" s="46">
        <f t="shared" si="18"/>
        <v>3.75</v>
      </c>
      <c r="O98" s="47">
        <f>COUNTIF($D$2:$D98,O$1)*0.25</f>
        <v>6.25</v>
      </c>
      <c r="P98" s="47">
        <f>COUNTIF($D$2:$D98,P$1)*0.25</f>
        <v>4</v>
      </c>
      <c r="Q98" s="47">
        <f>COUNTIF($D$2:$D98,Q$1)*0.25</f>
        <v>5</v>
      </c>
      <c r="R98" s="47">
        <f>COUNTIF($D$2:$D98,R$1)*0.25</f>
        <v>3.75</v>
      </c>
      <c r="S98" s="47">
        <f>COUNTIF($D$2:$D98,S$1)*0.25</f>
        <v>3.5</v>
      </c>
      <c r="T98" s="47">
        <f>COUNTIF($D$2:$D98,T$1)*0.25</f>
        <v>1.75</v>
      </c>
    </row>
    <row r="99" spans="1:20">
      <c r="B99" s="46">
        <f t="shared" si="12"/>
        <v>24.5</v>
      </c>
      <c r="D99" s="45" t="str">
        <f t="shared" si="13"/>
        <v>SU</v>
      </c>
      <c r="H99" s="46">
        <f t="shared" si="14"/>
        <v>2.25</v>
      </c>
      <c r="I99" s="46">
        <f t="shared" si="15"/>
        <v>1</v>
      </c>
      <c r="J99" s="46">
        <v>0</v>
      </c>
      <c r="K99" s="46">
        <f t="shared" si="17"/>
        <v>7.5</v>
      </c>
      <c r="L99" s="46">
        <f t="shared" si="18"/>
        <v>9.25</v>
      </c>
      <c r="M99" s="46">
        <f t="shared" si="18"/>
        <v>4</v>
      </c>
      <c r="O99" s="47">
        <f>COUNTIF($D$2:$D99,O$1)*0.25</f>
        <v>6.25</v>
      </c>
      <c r="P99" s="47">
        <f>COUNTIF($D$2:$D99,P$1)*0.25</f>
        <v>4</v>
      </c>
      <c r="Q99" s="47">
        <f>COUNTIF($D$2:$D99,Q$1)*0.25</f>
        <v>5.25</v>
      </c>
      <c r="R99" s="47">
        <f>COUNTIF($D$2:$D99,R$1)*0.25</f>
        <v>3.75</v>
      </c>
      <c r="S99" s="47">
        <f>COUNTIF($D$2:$D99,S$1)*0.25</f>
        <v>3.5</v>
      </c>
      <c r="T99" s="47">
        <f>COUNTIF($D$2:$D99,T$1)*0.25</f>
        <v>1.75</v>
      </c>
    </row>
    <row r="100" spans="1:20">
      <c r="B100" s="46">
        <f t="shared" si="12"/>
        <v>24.75</v>
      </c>
      <c r="D100" s="45" t="str">
        <f t="shared" si="13"/>
        <v>SU</v>
      </c>
      <c r="H100" s="46">
        <f t="shared" si="14"/>
        <v>2.5</v>
      </c>
      <c r="I100" s="46">
        <f t="shared" si="15"/>
        <v>1.25</v>
      </c>
      <c r="J100" s="46">
        <f t="shared" si="16"/>
        <v>0.25</v>
      </c>
      <c r="K100" s="46">
        <f t="shared" si="17"/>
        <v>7.75</v>
      </c>
      <c r="L100" s="46">
        <f t="shared" si="18"/>
        <v>9.5</v>
      </c>
      <c r="M100" s="46">
        <f t="shared" si="18"/>
        <v>4.25</v>
      </c>
      <c r="O100" s="47">
        <f>COUNTIF($D$2:$D100,O$1)*0.25</f>
        <v>6.25</v>
      </c>
      <c r="P100" s="47">
        <f>COUNTIF($D$2:$D100,P$1)*0.25</f>
        <v>4</v>
      </c>
      <c r="Q100" s="47">
        <f>COUNTIF($D$2:$D100,Q$1)*0.25</f>
        <v>5.5</v>
      </c>
      <c r="R100" s="47">
        <f>COUNTIF($D$2:$D100,R$1)*0.25</f>
        <v>3.75</v>
      </c>
      <c r="S100" s="47">
        <f>COUNTIF($D$2:$D100,S$1)*0.25</f>
        <v>3.5</v>
      </c>
      <c r="T100" s="47">
        <f>COUNTIF($D$2:$D100,T$1)*0.25</f>
        <v>1.75</v>
      </c>
    </row>
    <row r="101" spans="1:20">
      <c r="B101" s="46">
        <f t="shared" si="12"/>
        <v>25</v>
      </c>
      <c r="D101" s="45" t="str">
        <f t="shared" si="13"/>
        <v>SU</v>
      </c>
      <c r="H101" s="46">
        <f t="shared" si="14"/>
        <v>2.75</v>
      </c>
      <c r="I101" s="46">
        <f t="shared" si="15"/>
        <v>1.5</v>
      </c>
      <c r="J101" s="46">
        <f t="shared" si="16"/>
        <v>0.5</v>
      </c>
      <c r="K101" s="46">
        <f t="shared" si="17"/>
        <v>8</v>
      </c>
      <c r="L101" s="46">
        <f t="shared" si="18"/>
        <v>9.75</v>
      </c>
      <c r="M101" s="46">
        <f t="shared" si="18"/>
        <v>4.5</v>
      </c>
      <c r="O101" s="47">
        <f>COUNTIF($D$2:$D101,O$1)*0.25</f>
        <v>6.25</v>
      </c>
      <c r="P101" s="47">
        <f>COUNTIF($D$2:$D101,P$1)*0.25</f>
        <v>4</v>
      </c>
      <c r="Q101" s="47">
        <f>COUNTIF($D$2:$D101,Q$1)*0.25</f>
        <v>5.75</v>
      </c>
      <c r="R101" s="47">
        <f>COUNTIF($D$2:$D101,R$1)*0.25</f>
        <v>3.75</v>
      </c>
      <c r="S101" s="47">
        <f>COUNTIF($D$2:$D101,S$1)*0.25</f>
        <v>3.5</v>
      </c>
      <c r="T101" s="47">
        <f>COUNTIF($D$2:$D101,T$1)*0.25</f>
        <v>1.75</v>
      </c>
    </row>
    <row r="102" spans="1:20">
      <c r="A102" s="45" t="s">
        <v>40</v>
      </c>
      <c r="B102" s="46">
        <f t="shared" si="12"/>
        <v>25.25</v>
      </c>
      <c r="D102" s="45" t="str">
        <f t="shared" si="13"/>
        <v>SU</v>
      </c>
      <c r="H102" s="46">
        <f t="shared" si="14"/>
        <v>3</v>
      </c>
      <c r="I102" s="46">
        <f t="shared" si="15"/>
        <v>1.75</v>
      </c>
      <c r="J102" s="46">
        <f t="shared" si="16"/>
        <v>0.75</v>
      </c>
      <c r="K102" s="46">
        <f t="shared" si="17"/>
        <v>8.25</v>
      </c>
      <c r="L102" s="46">
        <f t="shared" si="18"/>
        <v>10</v>
      </c>
      <c r="M102" s="46">
        <f t="shared" si="18"/>
        <v>4.75</v>
      </c>
      <c r="O102" s="47">
        <f>COUNTIF($D$2:$D102,O$1)*0.25</f>
        <v>6.25</v>
      </c>
      <c r="P102" s="47">
        <f>COUNTIF($D$2:$D102,P$1)*0.25</f>
        <v>4</v>
      </c>
      <c r="Q102" s="47">
        <f>COUNTIF($D$2:$D102,Q$1)*0.25</f>
        <v>6</v>
      </c>
      <c r="R102" s="47">
        <f>COUNTIF($D$2:$D102,R$1)*0.25</f>
        <v>3.75</v>
      </c>
      <c r="S102" s="47">
        <f>COUNTIF($D$2:$D102,S$1)*0.25</f>
        <v>3.5</v>
      </c>
      <c r="T102" s="47">
        <f>COUNTIF($D$2:$D102,T$1)*0.25</f>
        <v>1.75</v>
      </c>
    </row>
    <row r="103" spans="1:20">
      <c r="B103" s="46">
        <f t="shared" si="12"/>
        <v>25.5</v>
      </c>
      <c r="D103" s="45" t="str">
        <f t="shared" si="13"/>
        <v>Fö</v>
      </c>
      <c r="H103" s="46">
        <f t="shared" si="14"/>
        <v>3.25</v>
      </c>
      <c r="I103" s="46">
        <f t="shared" si="15"/>
        <v>2</v>
      </c>
      <c r="J103" s="46">
        <f t="shared" si="16"/>
        <v>1</v>
      </c>
      <c r="K103" s="46">
        <v>0</v>
      </c>
      <c r="L103" s="46">
        <f t="shared" si="18"/>
        <v>10.25</v>
      </c>
      <c r="M103" s="46">
        <f t="shared" si="18"/>
        <v>5</v>
      </c>
      <c r="O103" s="47">
        <f>COUNTIF($D$2:$D103,O$1)*0.25</f>
        <v>6.25</v>
      </c>
      <c r="P103" s="47">
        <f>COUNTIF($D$2:$D103,P$1)*0.25</f>
        <v>4</v>
      </c>
      <c r="Q103" s="47">
        <f>COUNTIF($D$2:$D103,Q$1)*0.25</f>
        <v>6</v>
      </c>
      <c r="R103" s="47">
        <f>COUNTIF($D$2:$D103,R$1)*0.25</f>
        <v>4</v>
      </c>
      <c r="S103" s="47">
        <f>COUNTIF($D$2:$D103,S$1)*0.25</f>
        <v>3.5</v>
      </c>
      <c r="T103" s="47">
        <f>COUNTIF($D$2:$D103,T$1)*0.25</f>
        <v>1.75</v>
      </c>
    </row>
    <row r="104" spans="1:20">
      <c r="B104" s="46">
        <f t="shared" si="12"/>
        <v>25.75</v>
      </c>
      <c r="D104" s="45" t="str">
        <f t="shared" si="13"/>
        <v>Fö</v>
      </c>
      <c r="H104" s="46">
        <f t="shared" si="14"/>
        <v>3.5</v>
      </c>
      <c r="I104" s="46">
        <f t="shared" si="15"/>
        <v>2.25</v>
      </c>
      <c r="J104" s="46">
        <f t="shared" si="16"/>
        <v>1.25</v>
      </c>
      <c r="K104" s="46">
        <f t="shared" si="17"/>
        <v>0.25</v>
      </c>
      <c r="L104" s="46">
        <f t="shared" si="18"/>
        <v>10.5</v>
      </c>
      <c r="M104" s="46">
        <f t="shared" si="18"/>
        <v>5.25</v>
      </c>
      <c r="O104" s="47">
        <f>COUNTIF($D$2:$D104,O$1)*0.25</f>
        <v>6.25</v>
      </c>
      <c r="P104" s="47">
        <f>COUNTIF($D$2:$D104,P$1)*0.25</f>
        <v>4</v>
      </c>
      <c r="Q104" s="47">
        <f>COUNTIF($D$2:$D104,Q$1)*0.25</f>
        <v>6</v>
      </c>
      <c r="R104" s="47">
        <f>COUNTIF($D$2:$D104,R$1)*0.25</f>
        <v>4.25</v>
      </c>
      <c r="S104" s="47">
        <f>COUNTIF($D$2:$D104,S$1)*0.25</f>
        <v>3.5</v>
      </c>
      <c r="T104" s="47">
        <f>COUNTIF($D$2:$D104,T$1)*0.25</f>
        <v>1.75</v>
      </c>
    </row>
    <row r="105" spans="1:20">
      <c r="B105" s="46">
        <f t="shared" si="12"/>
        <v>26</v>
      </c>
      <c r="D105" s="45" t="str">
        <f t="shared" si="13"/>
        <v>Fö</v>
      </c>
      <c r="H105" s="46">
        <f t="shared" si="14"/>
        <v>3.75</v>
      </c>
      <c r="I105" s="46">
        <f t="shared" si="15"/>
        <v>2.5</v>
      </c>
      <c r="J105" s="46">
        <f t="shared" si="16"/>
        <v>1.5</v>
      </c>
      <c r="K105" s="46">
        <f t="shared" si="17"/>
        <v>0.5</v>
      </c>
      <c r="L105" s="46">
        <f t="shared" si="18"/>
        <v>10.75</v>
      </c>
      <c r="M105" s="46">
        <f t="shared" si="18"/>
        <v>5.5</v>
      </c>
      <c r="O105" s="47">
        <f>COUNTIF($D$2:$D105,O$1)*0.25</f>
        <v>6.25</v>
      </c>
      <c r="P105" s="47">
        <f>COUNTIF($D$2:$D105,P$1)*0.25</f>
        <v>4</v>
      </c>
      <c r="Q105" s="47">
        <f>COUNTIF($D$2:$D105,Q$1)*0.25</f>
        <v>6</v>
      </c>
      <c r="R105" s="47">
        <f>COUNTIF($D$2:$D105,R$1)*0.25</f>
        <v>4.5</v>
      </c>
      <c r="S105" s="47">
        <f>COUNTIF($D$2:$D105,S$1)*0.25</f>
        <v>3.5</v>
      </c>
      <c r="T105" s="47">
        <f>COUNTIF($D$2:$D105,T$1)*0.25</f>
        <v>1.75</v>
      </c>
    </row>
    <row r="106" spans="1:20">
      <c r="A106" s="45" t="s">
        <v>41</v>
      </c>
      <c r="B106" s="46">
        <f t="shared" si="12"/>
        <v>26.25</v>
      </c>
      <c r="D106" s="45" t="str">
        <f t="shared" si="13"/>
        <v>Fö</v>
      </c>
      <c r="H106" s="46">
        <f t="shared" si="14"/>
        <v>4</v>
      </c>
      <c r="I106" s="46">
        <f t="shared" si="15"/>
        <v>2.75</v>
      </c>
      <c r="J106" s="46">
        <f t="shared" si="16"/>
        <v>1.75</v>
      </c>
      <c r="K106" s="46">
        <f t="shared" si="17"/>
        <v>0.75</v>
      </c>
      <c r="L106" s="46">
        <f t="shared" si="18"/>
        <v>11</v>
      </c>
      <c r="M106" s="46">
        <f t="shared" si="18"/>
        <v>5.75</v>
      </c>
      <c r="O106" s="47">
        <f>COUNTIF($D$2:$D106,O$1)*0.25</f>
        <v>6.25</v>
      </c>
      <c r="P106" s="47">
        <f>COUNTIF($D$2:$D106,P$1)*0.25</f>
        <v>4</v>
      </c>
      <c r="Q106" s="47">
        <f>COUNTIF($D$2:$D106,Q$1)*0.25</f>
        <v>6</v>
      </c>
      <c r="R106" s="47">
        <f>COUNTIF($D$2:$D106,R$1)*0.25</f>
        <v>4.75</v>
      </c>
      <c r="S106" s="47">
        <f>COUNTIF($D$2:$D106,S$1)*0.25</f>
        <v>3.5</v>
      </c>
      <c r="T106" s="47">
        <f>COUNTIF($D$2:$D106,T$1)*0.25</f>
        <v>1.75</v>
      </c>
    </row>
    <row r="107" spans="1:20">
      <c r="B107" s="46">
        <f t="shared" si="12"/>
        <v>26.5</v>
      </c>
      <c r="D107" s="45" t="str">
        <f t="shared" si="13"/>
        <v>Fö</v>
      </c>
      <c r="H107" s="46">
        <f t="shared" si="14"/>
        <v>4.25</v>
      </c>
      <c r="I107" s="46">
        <f t="shared" si="15"/>
        <v>3</v>
      </c>
      <c r="J107" s="46">
        <f t="shared" si="16"/>
        <v>2</v>
      </c>
      <c r="K107" s="46">
        <f t="shared" si="17"/>
        <v>1</v>
      </c>
      <c r="L107" s="46">
        <f t="shared" si="18"/>
        <v>11.25</v>
      </c>
      <c r="M107" s="46">
        <f t="shared" si="18"/>
        <v>6</v>
      </c>
      <c r="O107" s="47">
        <f>COUNTIF($D$2:$D107,O$1)*0.25</f>
        <v>6.25</v>
      </c>
      <c r="P107" s="47">
        <f>COUNTIF($D$2:$D107,P$1)*0.25</f>
        <v>4</v>
      </c>
      <c r="Q107" s="47">
        <f>COUNTIF($D$2:$D107,Q$1)*0.25</f>
        <v>6</v>
      </c>
      <c r="R107" s="47">
        <f>COUNTIF($D$2:$D107,R$1)*0.25</f>
        <v>5</v>
      </c>
      <c r="S107" s="47">
        <f>COUNTIF($D$2:$D107,S$1)*0.25</f>
        <v>3.5</v>
      </c>
      <c r="T107" s="47">
        <f>COUNTIF($D$2:$D107,T$1)*0.25</f>
        <v>1.75</v>
      </c>
    </row>
    <row r="108" spans="1:20">
      <c r="B108" s="46">
        <f t="shared" si="12"/>
        <v>26.75</v>
      </c>
      <c r="D108" s="45" t="str">
        <f t="shared" si="13"/>
        <v>MV</v>
      </c>
      <c r="H108" s="46">
        <f t="shared" si="14"/>
        <v>4.5</v>
      </c>
      <c r="I108" s="46">
        <f t="shared" si="15"/>
        <v>3.25</v>
      </c>
      <c r="J108" s="46">
        <f t="shared" si="16"/>
        <v>2.25</v>
      </c>
      <c r="K108" s="46">
        <f t="shared" si="17"/>
        <v>1.25</v>
      </c>
      <c r="L108" s="46">
        <v>0</v>
      </c>
      <c r="M108" s="46">
        <f t="shared" si="18"/>
        <v>6.25</v>
      </c>
      <c r="O108" s="47">
        <f>COUNTIF($D$2:$D108,O$1)*0.25</f>
        <v>6.25</v>
      </c>
      <c r="P108" s="47">
        <f>COUNTIF($D$2:$D108,P$1)*0.25</f>
        <v>4</v>
      </c>
      <c r="Q108" s="47">
        <f>COUNTIF($D$2:$D108,Q$1)*0.25</f>
        <v>6</v>
      </c>
      <c r="R108" s="47">
        <f>COUNTIF($D$2:$D108,R$1)*0.25</f>
        <v>5</v>
      </c>
      <c r="S108" s="47">
        <f>COUNTIF($D$2:$D108,S$1)*0.25</f>
        <v>3.75</v>
      </c>
      <c r="T108" s="47">
        <f>COUNTIF($D$2:$D108,T$1)*0.25</f>
        <v>1.75</v>
      </c>
    </row>
    <row r="109" spans="1:20">
      <c r="B109" s="46">
        <f t="shared" si="12"/>
        <v>27</v>
      </c>
      <c r="D109" s="45" t="str">
        <f t="shared" si="13"/>
        <v>MV</v>
      </c>
      <c r="H109" s="46">
        <f t="shared" si="14"/>
        <v>4.75</v>
      </c>
      <c r="I109" s="46">
        <f t="shared" si="15"/>
        <v>3.5</v>
      </c>
      <c r="J109" s="46">
        <f t="shared" si="16"/>
        <v>2.5</v>
      </c>
      <c r="K109" s="46">
        <f t="shared" si="17"/>
        <v>1.5</v>
      </c>
      <c r="L109" s="46">
        <f t="shared" si="18"/>
        <v>0.25</v>
      </c>
      <c r="M109" s="46">
        <f t="shared" si="18"/>
        <v>6.5</v>
      </c>
      <c r="O109" s="47">
        <f>COUNTIF($D$2:$D109,O$1)*0.25</f>
        <v>6.25</v>
      </c>
      <c r="P109" s="47">
        <f>COUNTIF($D$2:$D109,P$1)*0.25</f>
        <v>4</v>
      </c>
      <c r="Q109" s="47">
        <f>COUNTIF($D$2:$D109,Q$1)*0.25</f>
        <v>6</v>
      </c>
      <c r="R109" s="47">
        <f>COUNTIF($D$2:$D109,R$1)*0.25</f>
        <v>5</v>
      </c>
      <c r="S109" s="47">
        <f>COUNTIF($D$2:$D109,S$1)*0.25</f>
        <v>4</v>
      </c>
      <c r="T109" s="47">
        <f>COUNTIF($D$2:$D109,T$1)*0.25</f>
        <v>1.75</v>
      </c>
    </row>
    <row r="110" spans="1:20">
      <c r="A110" s="45" t="s">
        <v>42</v>
      </c>
      <c r="B110" s="46">
        <f t="shared" si="12"/>
        <v>27.25</v>
      </c>
      <c r="D110" s="45" t="str">
        <f t="shared" si="13"/>
        <v>MV</v>
      </c>
      <c r="H110" s="46">
        <f t="shared" si="14"/>
        <v>5</v>
      </c>
      <c r="I110" s="46">
        <f t="shared" si="15"/>
        <v>3.75</v>
      </c>
      <c r="J110" s="46">
        <f t="shared" si="16"/>
        <v>2.75</v>
      </c>
      <c r="K110" s="46">
        <f t="shared" si="17"/>
        <v>1.75</v>
      </c>
      <c r="L110" s="46">
        <f t="shared" si="18"/>
        <v>0.5</v>
      </c>
      <c r="M110" s="46">
        <f t="shared" si="18"/>
        <v>6.75</v>
      </c>
      <c r="O110" s="47">
        <f>COUNTIF($D$2:$D110,O$1)*0.25</f>
        <v>6.25</v>
      </c>
      <c r="P110" s="47">
        <f>COUNTIF($D$2:$D110,P$1)*0.25</f>
        <v>4</v>
      </c>
      <c r="Q110" s="47">
        <f>COUNTIF($D$2:$D110,Q$1)*0.25</f>
        <v>6</v>
      </c>
      <c r="R110" s="47">
        <f>COUNTIF($D$2:$D110,R$1)*0.25</f>
        <v>5</v>
      </c>
      <c r="S110" s="47">
        <f>COUNTIF($D$2:$D110,S$1)*0.25</f>
        <v>4.25</v>
      </c>
      <c r="T110" s="47">
        <f>COUNTIF($D$2:$D110,T$1)*0.25</f>
        <v>1.75</v>
      </c>
    </row>
    <row r="111" spans="1:20">
      <c r="B111" s="46">
        <f t="shared" si="12"/>
        <v>27.5</v>
      </c>
      <c r="D111" s="45" t="str">
        <f t="shared" si="13"/>
        <v>MV</v>
      </c>
      <c r="H111" s="46">
        <f t="shared" si="14"/>
        <v>5.25</v>
      </c>
      <c r="I111" s="46">
        <f t="shared" si="15"/>
        <v>4</v>
      </c>
      <c r="J111" s="46">
        <f t="shared" si="16"/>
        <v>3</v>
      </c>
      <c r="K111" s="46">
        <f t="shared" si="17"/>
        <v>2</v>
      </c>
      <c r="L111" s="46">
        <f t="shared" si="18"/>
        <v>0.75</v>
      </c>
      <c r="M111" s="46">
        <f t="shared" si="18"/>
        <v>7</v>
      </c>
      <c r="O111" s="47">
        <f>COUNTIF($D$2:$D111,O$1)*0.25</f>
        <v>6.25</v>
      </c>
      <c r="P111" s="47">
        <f>COUNTIF($D$2:$D111,P$1)*0.25</f>
        <v>4</v>
      </c>
      <c r="Q111" s="47">
        <f>COUNTIF($D$2:$D111,Q$1)*0.25</f>
        <v>6</v>
      </c>
      <c r="R111" s="47">
        <f>COUNTIF($D$2:$D111,R$1)*0.25</f>
        <v>5</v>
      </c>
      <c r="S111" s="47">
        <f>COUNTIF($D$2:$D111,S$1)*0.25</f>
        <v>4.5</v>
      </c>
      <c r="T111" s="47">
        <f>COUNTIF($D$2:$D111,T$1)*0.25</f>
        <v>1.75</v>
      </c>
    </row>
    <row r="112" spans="1:20">
      <c r="B112" s="46">
        <f t="shared" si="12"/>
        <v>27.75</v>
      </c>
      <c r="D112" s="45" t="str">
        <f t="shared" si="13"/>
        <v>MV</v>
      </c>
      <c r="H112" s="46">
        <f t="shared" si="14"/>
        <v>5.5</v>
      </c>
      <c r="I112" s="46">
        <f t="shared" si="15"/>
        <v>4.25</v>
      </c>
      <c r="J112" s="46">
        <f t="shared" si="16"/>
        <v>3.25</v>
      </c>
      <c r="K112" s="46">
        <f t="shared" si="17"/>
        <v>2.25</v>
      </c>
      <c r="L112" s="46">
        <f t="shared" si="18"/>
        <v>1</v>
      </c>
      <c r="M112" s="46">
        <f t="shared" si="18"/>
        <v>7.25</v>
      </c>
      <c r="O112" s="47">
        <f>COUNTIF($D$2:$D112,O$1)*0.25</f>
        <v>6.25</v>
      </c>
      <c r="P112" s="47">
        <f>COUNTIF($D$2:$D112,P$1)*0.25</f>
        <v>4</v>
      </c>
      <c r="Q112" s="47">
        <f>COUNTIF($D$2:$D112,Q$1)*0.25</f>
        <v>6</v>
      </c>
      <c r="R112" s="47">
        <f>COUNTIF($D$2:$D112,R$1)*0.25</f>
        <v>5</v>
      </c>
      <c r="S112" s="47">
        <f>COUNTIF($D$2:$D112,S$1)*0.25</f>
        <v>4.75</v>
      </c>
      <c r="T112" s="47">
        <f>COUNTIF($D$2:$D112,T$1)*0.25</f>
        <v>1.75</v>
      </c>
    </row>
    <row r="113" spans="1:20">
      <c r="B113" s="46">
        <f t="shared" si="12"/>
        <v>28</v>
      </c>
      <c r="D113" s="45" t="str">
        <f t="shared" si="13"/>
        <v>MV</v>
      </c>
      <c r="H113" s="46">
        <f t="shared" si="14"/>
        <v>5.75</v>
      </c>
      <c r="I113" s="46">
        <f t="shared" si="15"/>
        <v>4.5</v>
      </c>
      <c r="J113" s="46">
        <f t="shared" si="16"/>
        <v>3.5</v>
      </c>
      <c r="K113" s="46">
        <f t="shared" si="17"/>
        <v>2.5</v>
      </c>
      <c r="L113" s="46">
        <f t="shared" si="18"/>
        <v>1.25</v>
      </c>
      <c r="M113" s="46">
        <f t="shared" si="18"/>
        <v>7.5</v>
      </c>
      <c r="O113" s="47">
        <f>COUNTIF($D$2:$D113,O$1)*0.25</f>
        <v>6.25</v>
      </c>
      <c r="P113" s="47">
        <f>COUNTIF($D$2:$D113,P$1)*0.25</f>
        <v>4</v>
      </c>
      <c r="Q113" s="47">
        <f>COUNTIF($D$2:$D113,Q$1)*0.25</f>
        <v>6</v>
      </c>
      <c r="R113" s="47">
        <f>COUNTIF($D$2:$D113,R$1)*0.25</f>
        <v>5</v>
      </c>
      <c r="S113" s="47">
        <f>COUNTIF($D$2:$D113,S$1)*0.25</f>
        <v>5</v>
      </c>
      <c r="T113" s="47">
        <f>COUNTIF($D$2:$D113,T$1)*0.25</f>
        <v>1.75</v>
      </c>
    </row>
    <row r="114" spans="1:20">
      <c r="A114" s="45" t="s">
        <v>43</v>
      </c>
      <c r="B114" s="46">
        <f t="shared" si="12"/>
        <v>28.25</v>
      </c>
      <c r="D114" s="45" t="str">
        <f t="shared" si="13"/>
        <v>MV</v>
      </c>
      <c r="H114" s="46">
        <f t="shared" si="14"/>
        <v>6</v>
      </c>
      <c r="I114" s="46">
        <f t="shared" si="15"/>
        <v>4.75</v>
      </c>
      <c r="J114" s="46">
        <f t="shared" si="16"/>
        <v>3.75</v>
      </c>
      <c r="K114" s="46">
        <f t="shared" si="17"/>
        <v>2.75</v>
      </c>
      <c r="L114" s="46">
        <f t="shared" si="18"/>
        <v>1.5</v>
      </c>
      <c r="M114" s="46">
        <f t="shared" si="18"/>
        <v>7.75</v>
      </c>
      <c r="O114" s="47">
        <f>COUNTIF($D$2:$D114,O$1)*0.25</f>
        <v>6.25</v>
      </c>
      <c r="P114" s="47">
        <f>COUNTIF($D$2:$D114,P$1)*0.25</f>
        <v>4</v>
      </c>
      <c r="Q114" s="47">
        <f>COUNTIF($D$2:$D114,Q$1)*0.25</f>
        <v>6</v>
      </c>
      <c r="R114" s="47">
        <f>COUNTIF($D$2:$D114,R$1)*0.25</f>
        <v>5</v>
      </c>
      <c r="S114" s="47">
        <f>COUNTIF($D$2:$D114,S$1)*0.25</f>
        <v>5.25</v>
      </c>
      <c r="T114" s="47">
        <f>COUNTIF($D$2:$D114,T$1)*0.25</f>
        <v>1.75</v>
      </c>
    </row>
    <row r="115" spans="1:20">
      <c r="B115" s="46">
        <f t="shared" si="12"/>
        <v>28.5</v>
      </c>
      <c r="D115" s="45" t="str">
        <f t="shared" si="13"/>
        <v>Må</v>
      </c>
      <c r="H115" s="46">
        <v>0</v>
      </c>
      <c r="I115" s="46">
        <f t="shared" si="15"/>
        <v>5</v>
      </c>
      <c r="J115" s="46">
        <f t="shared" si="16"/>
        <v>4</v>
      </c>
      <c r="K115" s="46">
        <f t="shared" si="17"/>
        <v>3</v>
      </c>
      <c r="L115" s="46">
        <f t="shared" si="18"/>
        <v>1.75</v>
      </c>
      <c r="M115" s="46">
        <f t="shared" si="18"/>
        <v>8</v>
      </c>
      <c r="O115" s="47">
        <f>COUNTIF($D$2:$D115,O$1)*0.25</f>
        <v>6.5</v>
      </c>
      <c r="P115" s="47">
        <f>COUNTIF($D$2:$D115,P$1)*0.25</f>
        <v>4</v>
      </c>
      <c r="Q115" s="47">
        <f>COUNTIF($D$2:$D115,Q$1)*0.25</f>
        <v>6</v>
      </c>
      <c r="R115" s="47">
        <f>COUNTIF($D$2:$D115,R$1)*0.25</f>
        <v>5</v>
      </c>
      <c r="S115" s="47">
        <f>COUNTIF($D$2:$D115,S$1)*0.25</f>
        <v>5.25</v>
      </c>
      <c r="T115" s="47">
        <f>COUNTIF($D$2:$D115,T$1)*0.25</f>
        <v>1.75</v>
      </c>
    </row>
    <row r="116" spans="1:20">
      <c r="B116" s="46">
        <f t="shared" si="12"/>
        <v>28.75</v>
      </c>
      <c r="D116" s="45" t="str">
        <f t="shared" si="13"/>
        <v>Må</v>
      </c>
      <c r="H116" s="46">
        <f t="shared" si="14"/>
        <v>0.25</v>
      </c>
      <c r="I116" s="46">
        <f t="shared" si="15"/>
        <v>5.25</v>
      </c>
      <c r="J116" s="46">
        <f t="shared" si="16"/>
        <v>4.25</v>
      </c>
      <c r="K116" s="46">
        <f t="shared" si="17"/>
        <v>3.25</v>
      </c>
      <c r="L116" s="46">
        <f t="shared" si="18"/>
        <v>2</v>
      </c>
      <c r="M116" s="46">
        <f t="shared" si="18"/>
        <v>8.25</v>
      </c>
      <c r="O116" s="47">
        <f>COUNTIF($D$2:$D116,O$1)*0.25</f>
        <v>6.75</v>
      </c>
      <c r="P116" s="47">
        <f>COUNTIF($D$2:$D116,P$1)*0.25</f>
        <v>4</v>
      </c>
      <c r="Q116" s="47">
        <f>COUNTIF($D$2:$D116,Q$1)*0.25</f>
        <v>6</v>
      </c>
      <c r="R116" s="47">
        <f>COUNTIF($D$2:$D116,R$1)*0.25</f>
        <v>5</v>
      </c>
      <c r="S116" s="47">
        <f>COUNTIF($D$2:$D116,S$1)*0.25</f>
        <v>5.25</v>
      </c>
      <c r="T116" s="47">
        <f>COUNTIF($D$2:$D116,T$1)*0.25</f>
        <v>1.75</v>
      </c>
    </row>
    <row r="117" spans="1:20">
      <c r="B117" s="46">
        <f t="shared" si="12"/>
        <v>29</v>
      </c>
      <c r="D117" s="45" t="str">
        <f t="shared" si="13"/>
        <v>Må</v>
      </c>
      <c r="H117" s="46">
        <f t="shared" si="14"/>
        <v>0.5</v>
      </c>
      <c r="I117" s="46">
        <f t="shared" si="15"/>
        <v>5.5</v>
      </c>
      <c r="J117" s="46">
        <f t="shared" si="16"/>
        <v>4.5</v>
      </c>
      <c r="K117" s="46">
        <f t="shared" si="17"/>
        <v>3.5</v>
      </c>
      <c r="L117" s="46">
        <f t="shared" si="18"/>
        <v>2.25</v>
      </c>
      <c r="M117" s="46">
        <f t="shared" si="18"/>
        <v>8.5</v>
      </c>
      <c r="O117" s="47">
        <f>COUNTIF($D$2:$D117,O$1)*0.25</f>
        <v>7</v>
      </c>
      <c r="P117" s="47">
        <f>COUNTIF($D$2:$D117,P$1)*0.25</f>
        <v>4</v>
      </c>
      <c r="Q117" s="47">
        <f>COUNTIF($D$2:$D117,Q$1)*0.25</f>
        <v>6</v>
      </c>
      <c r="R117" s="47">
        <f>COUNTIF($D$2:$D117,R$1)*0.25</f>
        <v>5</v>
      </c>
      <c r="S117" s="47">
        <f>COUNTIF($D$2:$D117,S$1)*0.25</f>
        <v>5.25</v>
      </c>
      <c r="T117" s="47">
        <f>COUNTIF($D$2:$D117,T$1)*0.25</f>
        <v>1.75</v>
      </c>
    </row>
    <row r="118" spans="1:20">
      <c r="A118" s="45" t="s">
        <v>44</v>
      </c>
      <c r="B118" s="46">
        <f t="shared" si="12"/>
        <v>29.25</v>
      </c>
      <c r="D118" s="45" t="str">
        <f t="shared" si="13"/>
        <v>Må</v>
      </c>
      <c r="H118" s="46">
        <f t="shared" si="14"/>
        <v>0.75</v>
      </c>
      <c r="I118" s="46">
        <f t="shared" si="15"/>
        <v>5.75</v>
      </c>
      <c r="J118" s="46">
        <f t="shared" si="16"/>
        <v>4.75</v>
      </c>
      <c r="K118" s="46">
        <f t="shared" si="17"/>
        <v>3.75</v>
      </c>
      <c r="L118" s="46">
        <f t="shared" si="18"/>
        <v>2.5</v>
      </c>
      <c r="M118" s="46">
        <f t="shared" si="18"/>
        <v>8.75</v>
      </c>
      <c r="O118" s="47">
        <f>COUNTIF($D$2:$D118,O$1)*0.25</f>
        <v>7.25</v>
      </c>
      <c r="P118" s="47">
        <f>COUNTIF($D$2:$D118,P$1)*0.25</f>
        <v>4</v>
      </c>
      <c r="Q118" s="47">
        <f>COUNTIF($D$2:$D118,Q$1)*0.25</f>
        <v>6</v>
      </c>
      <c r="R118" s="47">
        <f>COUNTIF($D$2:$D118,R$1)*0.25</f>
        <v>5</v>
      </c>
      <c r="S118" s="47">
        <f>COUNTIF($D$2:$D118,S$1)*0.25</f>
        <v>5.25</v>
      </c>
      <c r="T118" s="47">
        <f>COUNTIF($D$2:$D118,T$1)*0.25</f>
        <v>1.75</v>
      </c>
    </row>
    <row r="119" spans="1:20">
      <c r="B119" s="46">
        <f t="shared" si="12"/>
        <v>29.5</v>
      </c>
      <c r="D119" s="45" t="str">
        <f t="shared" si="13"/>
        <v>Må</v>
      </c>
      <c r="H119" s="46">
        <f t="shared" si="14"/>
        <v>1</v>
      </c>
      <c r="I119" s="46">
        <f t="shared" si="15"/>
        <v>6</v>
      </c>
      <c r="J119" s="46">
        <f t="shared" si="16"/>
        <v>5</v>
      </c>
      <c r="K119" s="46">
        <f t="shared" si="17"/>
        <v>4</v>
      </c>
      <c r="L119" s="46">
        <f t="shared" si="18"/>
        <v>2.75</v>
      </c>
      <c r="M119" s="46">
        <f t="shared" si="18"/>
        <v>9</v>
      </c>
      <c r="O119" s="47">
        <f>COUNTIF($D$2:$D119,O$1)*0.25</f>
        <v>7.5</v>
      </c>
      <c r="P119" s="47">
        <f>COUNTIF($D$2:$D119,P$1)*0.25</f>
        <v>4</v>
      </c>
      <c r="Q119" s="47">
        <f>COUNTIF($D$2:$D119,Q$1)*0.25</f>
        <v>6</v>
      </c>
      <c r="R119" s="47">
        <f>COUNTIF($D$2:$D119,R$1)*0.25</f>
        <v>5</v>
      </c>
      <c r="S119" s="47">
        <f>COUNTIF($D$2:$D119,S$1)*0.25</f>
        <v>5.25</v>
      </c>
      <c r="T119" s="47">
        <f>COUNTIF($D$2:$D119,T$1)*0.25</f>
        <v>1.75</v>
      </c>
    </row>
    <row r="120" spans="1:20">
      <c r="B120" s="46">
        <f t="shared" si="12"/>
        <v>29.75</v>
      </c>
      <c r="D120" s="45" t="str">
        <f t="shared" si="13"/>
        <v>SU</v>
      </c>
      <c r="H120" s="46">
        <f t="shared" si="14"/>
        <v>1.25</v>
      </c>
      <c r="I120" s="46">
        <f t="shared" si="15"/>
        <v>6.25</v>
      </c>
      <c r="J120" s="46">
        <v>0</v>
      </c>
      <c r="K120" s="46">
        <f t="shared" si="17"/>
        <v>4.25</v>
      </c>
      <c r="L120" s="46">
        <f t="shared" si="18"/>
        <v>3</v>
      </c>
      <c r="M120" s="46">
        <f t="shared" si="18"/>
        <v>9.25</v>
      </c>
      <c r="O120" s="47">
        <f>COUNTIF($D$2:$D120,O$1)*0.25</f>
        <v>7.5</v>
      </c>
      <c r="P120" s="47">
        <f>COUNTIF($D$2:$D120,P$1)*0.25</f>
        <v>4</v>
      </c>
      <c r="Q120" s="47">
        <f>COUNTIF($D$2:$D120,Q$1)*0.25</f>
        <v>6.25</v>
      </c>
      <c r="R120" s="47">
        <f>COUNTIF($D$2:$D120,R$1)*0.25</f>
        <v>5</v>
      </c>
      <c r="S120" s="47">
        <f>COUNTIF($D$2:$D120,S$1)*0.25</f>
        <v>5.25</v>
      </c>
      <c r="T120" s="47">
        <f>COUNTIF($D$2:$D120,T$1)*0.25</f>
        <v>1.75</v>
      </c>
    </row>
    <row r="121" spans="1:20">
      <c r="B121" s="46">
        <f t="shared" si="12"/>
        <v>30</v>
      </c>
      <c r="D121" s="45" t="str">
        <f t="shared" si="13"/>
        <v>SU</v>
      </c>
      <c r="H121" s="46">
        <f t="shared" si="14"/>
        <v>1.5</v>
      </c>
      <c r="I121" s="46">
        <f t="shared" si="15"/>
        <v>6.5</v>
      </c>
      <c r="J121" s="46">
        <f t="shared" si="16"/>
        <v>0.25</v>
      </c>
      <c r="K121" s="46">
        <f t="shared" si="17"/>
        <v>4.5</v>
      </c>
      <c r="L121" s="46">
        <f t="shared" si="18"/>
        <v>3.25</v>
      </c>
      <c r="M121" s="46">
        <f t="shared" si="18"/>
        <v>9.5</v>
      </c>
      <c r="O121" s="47">
        <f>COUNTIF($D$2:$D121,O$1)*0.25</f>
        <v>7.5</v>
      </c>
      <c r="P121" s="47">
        <f>COUNTIF($D$2:$D121,P$1)*0.25</f>
        <v>4</v>
      </c>
      <c r="Q121" s="47">
        <f>COUNTIF($D$2:$D121,Q$1)*0.25</f>
        <v>6.5</v>
      </c>
      <c r="R121" s="47">
        <f>COUNTIF($D$2:$D121,R$1)*0.25</f>
        <v>5</v>
      </c>
      <c r="S121" s="47">
        <f>COUNTIF($D$2:$D121,S$1)*0.25</f>
        <v>5.25</v>
      </c>
      <c r="T121" s="47">
        <f>COUNTIF($D$2:$D121,T$1)*0.25</f>
        <v>1.75</v>
      </c>
    </row>
    <row r="122" spans="1:20">
      <c r="A122" s="45" t="s">
        <v>45</v>
      </c>
      <c r="B122" s="46">
        <f t="shared" si="12"/>
        <v>30.25</v>
      </c>
      <c r="D122" s="45" t="str">
        <f t="shared" si="13"/>
        <v>SU</v>
      </c>
      <c r="H122" s="46">
        <f t="shared" si="14"/>
        <v>1.75</v>
      </c>
      <c r="I122" s="46">
        <f t="shared" si="15"/>
        <v>6.75</v>
      </c>
      <c r="J122" s="46">
        <f t="shared" si="16"/>
        <v>0.5</v>
      </c>
      <c r="K122" s="46">
        <f t="shared" si="17"/>
        <v>4.75</v>
      </c>
      <c r="L122" s="46">
        <f t="shared" si="18"/>
        <v>3.5</v>
      </c>
      <c r="M122" s="46">
        <f t="shared" si="18"/>
        <v>9.75</v>
      </c>
      <c r="O122" s="47">
        <f>COUNTIF($D$2:$D122,O$1)*0.25</f>
        <v>7.5</v>
      </c>
      <c r="P122" s="47">
        <f>COUNTIF($D$2:$D122,P$1)*0.25</f>
        <v>4</v>
      </c>
      <c r="Q122" s="47">
        <f>COUNTIF($D$2:$D122,Q$1)*0.25</f>
        <v>6.75</v>
      </c>
      <c r="R122" s="47">
        <f>COUNTIF($D$2:$D122,R$1)*0.25</f>
        <v>5</v>
      </c>
      <c r="S122" s="47">
        <f>COUNTIF($D$2:$D122,S$1)*0.25</f>
        <v>5.25</v>
      </c>
      <c r="T122" s="47">
        <f>COUNTIF($D$2:$D122,T$1)*0.25</f>
        <v>1.75</v>
      </c>
    </row>
    <row r="123" spans="1:20">
      <c r="B123" s="46">
        <f t="shared" si="12"/>
        <v>30.5</v>
      </c>
      <c r="D123" s="45" t="str">
        <f t="shared" si="13"/>
        <v>SU</v>
      </c>
      <c r="H123" s="46">
        <f t="shared" si="14"/>
        <v>2</v>
      </c>
      <c r="I123" s="46">
        <f t="shared" si="15"/>
        <v>7</v>
      </c>
      <c r="J123" s="46">
        <f t="shared" si="16"/>
        <v>0.75</v>
      </c>
      <c r="K123" s="46">
        <f t="shared" si="17"/>
        <v>5</v>
      </c>
      <c r="L123" s="46">
        <f t="shared" si="18"/>
        <v>3.75</v>
      </c>
      <c r="M123" s="46">
        <f t="shared" si="18"/>
        <v>10</v>
      </c>
      <c r="O123" s="47">
        <f>COUNTIF($D$2:$D123,O$1)*0.25</f>
        <v>7.5</v>
      </c>
      <c r="P123" s="47">
        <f>COUNTIF($D$2:$D123,P$1)*0.25</f>
        <v>4</v>
      </c>
      <c r="Q123" s="47">
        <f>COUNTIF($D$2:$D123,Q$1)*0.25</f>
        <v>7</v>
      </c>
      <c r="R123" s="47">
        <f>COUNTIF($D$2:$D123,R$1)*0.25</f>
        <v>5</v>
      </c>
      <c r="S123" s="47">
        <f>COUNTIF($D$2:$D123,S$1)*0.25</f>
        <v>5.25</v>
      </c>
      <c r="T123" s="47">
        <f>COUNTIF($D$2:$D123,T$1)*0.25</f>
        <v>1.75</v>
      </c>
    </row>
    <row r="124" spans="1:20">
      <c r="B124" s="46">
        <f t="shared" si="12"/>
        <v>30.75</v>
      </c>
      <c r="D124" s="45" t="str">
        <f t="shared" si="13"/>
        <v>Yt</v>
      </c>
      <c r="H124" s="46">
        <f t="shared" si="14"/>
        <v>2.25</v>
      </c>
      <c r="I124" s="46">
        <v>0</v>
      </c>
      <c r="J124" s="46">
        <f t="shared" si="16"/>
        <v>1</v>
      </c>
      <c r="K124" s="46">
        <f t="shared" si="17"/>
        <v>5.25</v>
      </c>
      <c r="L124" s="46">
        <f t="shared" si="18"/>
        <v>4</v>
      </c>
      <c r="M124" s="46">
        <f t="shared" si="18"/>
        <v>10.25</v>
      </c>
      <c r="O124" s="47">
        <f>COUNTIF($D$2:$D124,O$1)*0.25</f>
        <v>7.5</v>
      </c>
      <c r="P124" s="47">
        <f>COUNTIF($D$2:$D124,P$1)*0.25</f>
        <v>4.25</v>
      </c>
      <c r="Q124" s="47">
        <f>COUNTIF($D$2:$D124,Q$1)*0.25</f>
        <v>7</v>
      </c>
      <c r="R124" s="47">
        <f>COUNTIF($D$2:$D124,R$1)*0.25</f>
        <v>5</v>
      </c>
      <c r="S124" s="47">
        <f>COUNTIF($D$2:$D124,S$1)*0.25</f>
        <v>5.25</v>
      </c>
      <c r="T124" s="47">
        <f>COUNTIF($D$2:$D124,T$1)*0.25</f>
        <v>1.75</v>
      </c>
    </row>
    <row r="125" spans="1:20">
      <c r="B125" s="46">
        <f t="shared" si="12"/>
        <v>31</v>
      </c>
      <c r="D125" s="45" t="str">
        <f t="shared" si="13"/>
        <v>Yt</v>
      </c>
      <c r="H125" s="46">
        <f t="shared" si="14"/>
        <v>2.5</v>
      </c>
      <c r="I125" s="46">
        <f t="shared" si="15"/>
        <v>0.25</v>
      </c>
      <c r="J125" s="46">
        <f t="shared" si="16"/>
        <v>1.25</v>
      </c>
      <c r="K125" s="46">
        <f t="shared" si="17"/>
        <v>5.5</v>
      </c>
      <c r="L125" s="46">
        <f t="shared" si="18"/>
        <v>4.25</v>
      </c>
      <c r="M125" s="46">
        <f t="shared" si="18"/>
        <v>10.5</v>
      </c>
      <c r="O125" s="47">
        <f>COUNTIF($D$2:$D125,O$1)*0.25</f>
        <v>7.5</v>
      </c>
      <c r="P125" s="47">
        <f>COUNTIF($D$2:$D125,P$1)*0.25</f>
        <v>4.5</v>
      </c>
      <c r="Q125" s="47">
        <f>COUNTIF($D$2:$D125,Q$1)*0.25</f>
        <v>7</v>
      </c>
      <c r="R125" s="47">
        <f>COUNTIF($D$2:$D125,R$1)*0.25</f>
        <v>5</v>
      </c>
      <c r="S125" s="47">
        <f>COUNTIF($D$2:$D125,S$1)*0.25</f>
        <v>5.25</v>
      </c>
      <c r="T125" s="47">
        <f>COUNTIF($D$2:$D125,T$1)*0.25</f>
        <v>1.75</v>
      </c>
    </row>
    <row r="126" spans="1:20">
      <c r="A126" s="45" t="s">
        <v>46</v>
      </c>
      <c r="B126" s="46">
        <f t="shared" si="12"/>
        <v>31.25</v>
      </c>
      <c r="D126" s="45" t="str">
        <f t="shared" si="13"/>
        <v>Yt</v>
      </c>
      <c r="H126" s="46">
        <f t="shared" si="14"/>
        <v>2.75</v>
      </c>
      <c r="I126" s="46">
        <f t="shared" si="15"/>
        <v>0.5</v>
      </c>
      <c r="J126" s="46">
        <f t="shared" si="16"/>
        <v>1.5</v>
      </c>
      <c r="K126" s="46">
        <f t="shared" si="17"/>
        <v>5.75</v>
      </c>
      <c r="L126" s="46">
        <f t="shared" si="18"/>
        <v>4.5</v>
      </c>
      <c r="M126" s="46">
        <f t="shared" si="18"/>
        <v>10.75</v>
      </c>
      <c r="O126" s="47">
        <f>COUNTIF($D$2:$D126,O$1)*0.25</f>
        <v>7.5</v>
      </c>
      <c r="P126" s="47">
        <f>COUNTIF($D$2:$D126,P$1)*0.25</f>
        <v>4.75</v>
      </c>
      <c r="Q126" s="47">
        <f>COUNTIF($D$2:$D126,Q$1)*0.25</f>
        <v>7</v>
      </c>
      <c r="R126" s="47">
        <f>COUNTIF($D$2:$D126,R$1)*0.25</f>
        <v>5</v>
      </c>
      <c r="S126" s="47">
        <f>COUNTIF($D$2:$D126,S$1)*0.25</f>
        <v>5.25</v>
      </c>
      <c r="T126" s="47">
        <f>COUNTIF($D$2:$D126,T$1)*0.25</f>
        <v>1.75</v>
      </c>
    </row>
    <row r="127" spans="1:20">
      <c r="B127" s="46">
        <f t="shared" si="12"/>
        <v>31.5</v>
      </c>
      <c r="D127" s="45" t="str">
        <f t="shared" si="13"/>
        <v>Yt</v>
      </c>
      <c r="H127" s="46">
        <f t="shared" si="14"/>
        <v>3</v>
      </c>
      <c r="I127" s="46">
        <f t="shared" si="15"/>
        <v>0.75</v>
      </c>
      <c r="J127" s="46">
        <f t="shared" si="16"/>
        <v>1.75</v>
      </c>
      <c r="K127" s="46">
        <f t="shared" si="17"/>
        <v>6</v>
      </c>
      <c r="L127" s="46">
        <f t="shared" si="18"/>
        <v>4.75</v>
      </c>
      <c r="M127" s="46">
        <f t="shared" si="18"/>
        <v>11</v>
      </c>
      <c r="O127" s="47">
        <f>COUNTIF($D$2:$D127,O$1)*0.25</f>
        <v>7.5</v>
      </c>
      <c r="P127" s="47">
        <f>COUNTIF($D$2:$D127,P$1)*0.25</f>
        <v>5</v>
      </c>
      <c r="Q127" s="47">
        <f>COUNTIF($D$2:$D127,Q$1)*0.25</f>
        <v>7</v>
      </c>
      <c r="R127" s="47">
        <f>COUNTIF($D$2:$D127,R$1)*0.25</f>
        <v>5</v>
      </c>
      <c r="S127" s="47">
        <f>COUNTIF($D$2:$D127,S$1)*0.25</f>
        <v>5.25</v>
      </c>
      <c r="T127" s="47">
        <f>COUNTIF($D$2:$D127,T$1)*0.25</f>
        <v>1.75</v>
      </c>
    </row>
    <row r="128" spans="1:20">
      <c r="B128" s="46">
        <f t="shared" si="12"/>
        <v>31.75</v>
      </c>
      <c r="D128" s="45" t="str">
        <f t="shared" si="13"/>
        <v>Fö</v>
      </c>
      <c r="H128" s="46">
        <f t="shared" si="14"/>
        <v>3.25</v>
      </c>
      <c r="I128" s="46">
        <f t="shared" si="15"/>
        <v>1</v>
      </c>
      <c r="J128" s="46">
        <f t="shared" si="16"/>
        <v>2</v>
      </c>
      <c r="K128" s="46">
        <v>0</v>
      </c>
      <c r="L128" s="46">
        <f t="shared" si="18"/>
        <v>5</v>
      </c>
      <c r="M128" s="46">
        <f t="shared" si="18"/>
        <v>11.25</v>
      </c>
      <c r="O128" s="47">
        <f>COUNTIF($D$2:$D128,O$1)*0.25</f>
        <v>7.5</v>
      </c>
      <c r="P128" s="47">
        <f>COUNTIF($D$2:$D128,P$1)*0.25</f>
        <v>5</v>
      </c>
      <c r="Q128" s="47">
        <f>COUNTIF($D$2:$D128,Q$1)*0.25</f>
        <v>7</v>
      </c>
      <c r="R128" s="47">
        <f>COUNTIF($D$2:$D128,R$1)*0.25</f>
        <v>5.25</v>
      </c>
      <c r="S128" s="47">
        <f>COUNTIF($D$2:$D128,S$1)*0.25</f>
        <v>5.25</v>
      </c>
      <c r="T128" s="47">
        <f>COUNTIF($D$2:$D128,T$1)*0.25</f>
        <v>1.75</v>
      </c>
    </row>
    <row r="129" spans="1:20">
      <c r="B129" s="46">
        <f t="shared" si="12"/>
        <v>32</v>
      </c>
      <c r="D129" s="45" t="str">
        <f t="shared" si="13"/>
        <v>Fö</v>
      </c>
      <c r="H129" s="46">
        <f t="shared" si="14"/>
        <v>3.5</v>
      </c>
      <c r="I129" s="46">
        <f t="shared" si="15"/>
        <v>1.25</v>
      </c>
      <c r="J129" s="46">
        <f t="shared" si="16"/>
        <v>2.25</v>
      </c>
      <c r="K129" s="46">
        <f t="shared" si="17"/>
        <v>0.25</v>
      </c>
      <c r="L129" s="46">
        <f t="shared" si="18"/>
        <v>5.25</v>
      </c>
      <c r="M129" s="46">
        <f t="shared" si="18"/>
        <v>11.5</v>
      </c>
      <c r="O129" s="47">
        <f>COUNTIF($D$2:$D129,O$1)*0.25</f>
        <v>7.5</v>
      </c>
      <c r="P129" s="47">
        <f>COUNTIF($D$2:$D129,P$1)*0.25</f>
        <v>5</v>
      </c>
      <c r="Q129" s="47">
        <f>COUNTIF($D$2:$D129,Q$1)*0.25</f>
        <v>7</v>
      </c>
      <c r="R129" s="47">
        <f>COUNTIF($D$2:$D129,R$1)*0.25</f>
        <v>5.5</v>
      </c>
      <c r="S129" s="47">
        <f>COUNTIF($D$2:$D129,S$1)*0.25</f>
        <v>5.25</v>
      </c>
      <c r="T129" s="47">
        <f>COUNTIF($D$2:$D129,T$1)*0.25</f>
        <v>1.75</v>
      </c>
    </row>
    <row r="130" spans="1:20">
      <c r="A130" s="45" t="s">
        <v>47</v>
      </c>
      <c r="B130" s="46">
        <f t="shared" ref="B130:B177" si="19">B129+0.25</f>
        <v>32.25</v>
      </c>
      <c r="D130" s="45" t="str">
        <f t="shared" si="13"/>
        <v>Fö</v>
      </c>
      <c r="H130" s="46">
        <f t="shared" si="14"/>
        <v>3.75</v>
      </c>
      <c r="I130" s="46">
        <f t="shared" si="15"/>
        <v>1.5</v>
      </c>
      <c r="J130" s="46">
        <f t="shared" si="16"/>
        <v>2.5</v>
      </c>
      <c r="K130" s="46">
        <f t="shared" si="17"/>
        <v>0.5</v>
      </c>
      <c r="L130" s="46">
        <f t="shared" si="18"/>
        <v>5.5</v>
      </c>
      <c r="M130" s="46">
        <f t="shared" si="18"/>
        <v>11.75</v>
      </c>
      <c r="O130" s="47">
        <f>COUNTIF($D$2:$D130,O$1)*0.25</f>
        <v>7.5</v>
      </c>
      <c r="P130" s="47">
        <f>COUNTIF($D$2:$D130,P$1)*0.25</f>
        <v>5</v>
      </c>
      <c r="Q130" s="47">
        <f>COUNTIF($D$2:$D130,Q$1)*0.25</f>
        <v>7</v>
      </c>
      <c r="R130" s="47">
        <f>COUNTIF($D$2:$D130,R$1)*0.25</f>
        <v>5.75</v>
      </c>
      <c r="S130" s="47">
        <f>COUNTIF($D$2:$D130,S$1)*0.25</f>
        <v>5.25</v>
      </c>
      <c r="T130" s="47">
        <f>COUNTIF($D$2:$D130,T$1)*0.25</f>
        <v>1.75</v>
      </c>
    </row>
    <row r="131" spans="1:20">
      <c r="B131" s="46">
        <f t="shared" si="19"/>
        <v>32.5</v>
      </c>
      <c r="D131" s="45" t="str">
        <f t="shared" si="13"/>
        <v>Fö</v>
      </c>
      <c r="H131" s="46">
        <f t="shared" si="14"/>
        <v>4</v>
      </c>
      <c r="I131" s="46">
        <f t="shared" si="15"/>
        <v>1.75</v>
      </c>
      <c r="J131" s="46">
        <f t="shared" si="16"/>
        <v>2.75</v>
      </c>
      <c r="K131" s="46">
        <f t="shared" si="17"/>
        <v>0.75</v>
      </c>
      <c r="L131" s="46">
        <f t="shared" si="18"/>
        <v>5.75</v>
      </c>
      <c r="M131" s="46">
        <f t="shared" si="18"/>
        <v>12</v>
      </c>
      <c r="O131" s="47">
        <f>COUNTIF($D$2:$D131,O$1)*0.25</f>
        <v>7.5</v>
      </c>
      <c r="P131" s="47">
        <f>COUNTIF($D$2:$D131,P$1)*0.25</f>
        <v>5</v>
      </c>
      <c r="Q131" s="47">
        <f>COUNTIF($D$2:$D131,Q$1)*0.25</f>
        <v>7</v>
      </c>
      <c r="R131" s="47">
        <f>COUNTIF($D$2:$D131,R$1)*0.25</f>
        <v>6</v>
      </c>
      <c r="S131" s="47">
        <f>COUNTIF($D$2:$D131,S$1)*0.25</f>
        <v>5.25</v>
      </c>
      <c r="T131" s="47">
        <f>COUNTIF($D$2:$D131,T$1)*0.25</f>
        <v>1.75</v>
      </c>
    </row>
    <row r="132" spans="1:20">
      <c r="B132" s="46">
        <f t="shared" si="19"/>
        <v>32.75</v>
      </c>
      <c r="D132" s="45" t="str">
        <f t="shared" si="13"/>
        <v>Fö</v>
      </c>
      <c r="H132" s="46">
        <f t="shared" si="14"/>
        <v>4.25</v>
      </c>
      <c r="I132" s="46">
        <f t="shared" si="15"/>
        <v>2</v>
      </c>
      <c r="J132" s="46">
        <f t="shared" si="16"/>
        <v>3</v>
      </c>
      <c r="K132" s="46">
        <f t="shared" si="17"/>
        <v>1</v>
      </c>
      <c r="L132" s="46">
        <f t="shared" si="18"/>
        <v>6</v>
      </c>
      <c r="M132" s="46">
        <f t="shared" si="18"/>
        <v>12.25</v>
      </c>
      <c r="O132" s="47">
        <f>COUNTIF($D$2:$D132,O$1)*0.25</f>
        <v>7.5</v>
      </c>
      <c r="P132" s="47">
        <f>COUNTIF($D$2:$D132,P$1)*0.25</f>
        <v>5</v>
      </c>
      <c r="Q132" s="47">
        <f>COUNTIF($D$2:$D132,Q$1)*0.25</f>
        <v>7</v>
      </c>
      <c r="R132" s="47">
        <f>COUNTIF($D$2:$D132,R$1)*0.25</f>
        <v>6.25</v>
      </c>
      <c r="S132" s="47">
        <f>COUNTIF($D$2:$D132,S$1)*0.25</f>
        <v>5.25</v>
      </c>
      <c r="T132" s="47">
        <f>COUNTIF($D$2:$D132,T$1)*0.25</f>
        <v>1.75</v>
      </c>
    </row>
    <row r="133" spans="1:20">
      <c r="B133" s="46">
        <f t="shared" si="19"/>
        <v>33</v>
      </c>
      <c r="D133" s="45" t="str">
        <f t="shared" si="13"/>
        <v>FR</v>
      </c>
      <c r="H133" s="46">
        <f t="shared" si="14"/>
        <v>4.5</v>
      </c>
      <c r="I133" s="46">
        <f t="shared" si="15"/>
        <v>2.25</v>
      </c>
      <c r="J133" s="46">
        <f t="shared" si="16"/>
        <v>3.25</v>
      </c>
      <c r="K133" s="46">
        <f t="shared" si="17"/>
        <v>1.25</v>
      </c>
      <c r="L133" s="46">
        <f t="shared" si="18"/>
        <v>6.25</v>
      </c>
      <c r="M133" s="46">
        <v>0</v>
      </c>
      <c r="O133" s="47">
        <f>COUNTIF($D$2:$D133,O$1)*0.25</f>
        <v>7.5</v>
      </c>
      <c r="P133" s="47">
        <f>COUNTIF($D$2:$D133,P$1)*0.25</f>
        <v>5</v>
      </c>
      <c r="Q133" s="47">
        <f>COUNTIF($D$2:$D133,Q$1)*0.25</f>
        <v>7</v>
      </c>
      <c r="R133" s="47">
        <f>COUNTIF($D$2:$D133,R$1)*0.25</f>
        <v>6.25</v>
      </c>
      <c r="S133" s="47">
        <f>COUNTIF($D$2:$D133,S$1)*0.25</f>
        <v>5.25</v>
      </c>
      <c r="T133" s="47">
        <f>COUNTIF($D$2:$D133,T$1)*0.25</f>
        <v>2</v>
      </c>
    </row>
    <row r="134" spans="1:20">
      <c r="A134" s="45" t="s">
        <v>48</v>
      </c>
      <c r="B134" s="46">
        <f t="shared" si="19"/>
        <v>33.25</v>
      </c>
      <c r="D134" s="45" t="str">
        <f t="shared" si="13"/>
        <v>FR</v>
      </c>
      <c r="H134" s="46">
        <f t="shared" si="14"/>
        <v>4.75</v>
      </c>
      <c r="I134" s="46">
        <f t="shared" si="15"/>
        <v>2.5</v>
      </c>
      <c r="J134" s="46">
        <f t="shared" si="16"/>
        <v>3.5</v>
      </c>
      <c r="K134" s="46">
        <f t="shared" si="17"/>
        <v>1.5</v>
      </c>
      <c r="L134" s="46">
        <f t="shared" si="18"/>
        <v>6.5</v>
      </c>
      <c r="M134" s="46">
        <f t="shared" si="18"/>
        <v>0.25</v>
      </c>
      <c r="O134" s="47">
        <f>COUNTIF($D$2:$D134,O$1)*0.25</f>
        <v>7.5</v>
      </c>
      <c r="P134" s="47">
        <f>COUNTIF($D$2:$D134,P$1)*0.25</f>
        <v>5</v>
      </c>
      <c r="Q134" s="47">
        <f>COUNTIF($D$2:$D134,Q$1)*0.25</f>
        <v>7</v>
      </c>
      <c r="R134" s="47">
        <f>COUNTIF($D$2:$D134,R$1)*0.25</f>
        <v>6.25</v>
      </c>
      <c r="S134" s="47">
        <f>COUNTIF($D$2:$D134,S$1)*0.25</f>
        <v>5.25</v>
      </c>
      <c r="T134" s="47">
        <f>COUNTIF($D$2:$D134,T$1)*0.25</f>
        <v>2.25</v>
      </c>
    </row>
    <row r="135" spans="1:20">
      <c r="B135" s="46">
        <f t="shared" si="19"/>
        <v>33.5</v>
      </c>
      <c r="D135" s="45" t="str">
        <f t="shared" si="13"/>
        <v>FR</v>
      </c>
      <c r="H135" s="46">
        <f t="shared" si="14"/>
        <v>5</v>
      </c>
      <c r="I135" s="46">
        <f t="shared" si="15"/>
        <v>2.75</v>
      </c>
      <c r="J135" s="46">
        <f t="shared" si="16"/>
        <v>3.75</v>
      </c>
      <c r="K135" s="46">
        <f t="shared" si="17"/>
        <v>1.75</v>
      </c>
      <c r="L135" s="46">
        <f t="shared" si="18"/>
        <v>6.75</v>
      </c>
      <c r="M135" s="46">
        <f t="shared" si="18"/>
        <v>0.5</v>
      </c>
      <c r="O135" s="47">
        <f>COUNTIF($D$2:$D135,O$1)*0.25</f>
        <v>7.5</v>
      </c>
      <c r="P135" s="47">
        <f>COUNTIF($D$2:$D135,P$1)*0.25</f>
        <v>5</v>
      </c>
      <c r="Q135" s="47">
        <f>COUNTIF($D$2:$D135,Q$1)*0.25</f>
        <v>7</v>
      </c>
      <c r="R135" s="47">
        <f>COUNTIF($D$2:$D135,R$1)*0.25</f>
        <v>6.25</v>
      </c>
      <c r="S135" s="47">
        <f>COUNTIF($D$2:$D135,S$1)*0.25</f>
        <v>5.25</v>
      </c>
      <c r="T135" s="47">
        <f>COUNTIF($D$2:$D135,T$1)*0.25</f>
        <v>2.5</v>
      </c>
    </row>
    <row r="136" spans="1:20">
      <c r="B136" s="46">
        <f t="shared" si="19"/>
        <v>33.75</v>
      </c>
      <c r="D136" s="45" t="str">
        <f t="shared" si="13"/>
        <v>FR</v>
      </c>
      <c r="H136" s="46">
        <f t="shared" si="14"/>
        <v>5.25</v>
      </c>
      <c r="I136" s="46">
        <f t="shared" si="15"/>
        <v>3</v>
      </c>
      <c r="J136" s="46">
        <f t="shared" si="16"/>
        <v>4</v>
      </c>
      <c r="K136" s="46">
        <f t="shared" si="17"/>
        <v>2</v>
      </c>
      <c r="L136" s="46">
        <f t="shared" si="18"/>
        <v>7</v>
      </c>
      <c r="M136" s="46">
        <f t="shared" si="18"/>
        <v>0.75</v>
      </c>
      <c r="O136" s="47">
        <f>COUNTIF($D$2:$D136,O$1)*0.25</f>
        <v>7.5</v>
      </c>
      <c r="P136" s="47">
        <f>COUNTIF($D$2:$D136,P$1)*0.25</f>
        <v>5</v>
      </c>
      <c r="Q136" s="47">
        <f>COUNTIF($D$2:$D136,Q$1)*0.25</f>
        <v>7</v>
      </c>
      <c r="R136" s="47">
        <f>COUNTIF($D$2:$D136,R$1)*0.25</f>
        <v>6.25</v>
      </c>
      <c r="S136" s="47">
        <f>COUNTIF($D$2:$D136,S$1)*0.25</f>
        <v>5.25</v>
      </c>
      <c r="T136" s="47">
        <f>COUNTIF($D$2:$D136,T$1)*0.25</f>
        <v>2.75</v>
      </c>
    </row>
    <row r="137" spans="1:20">
      <c r="B137" s="46">
        <f t="shared" si="19"/>
        <v>34</v>
      </c>
      <c r="D137" s="45" t="str">
        <f t="shared" si="13"/>
        <v>MÅ</v>
      </c>
      <c r="H137" s="46">
        <v>0</v>
      </c>
      <c r="I137" s="46">
        <f t="shared" si="15"/>
        <v>3.25</v>
      </c>
      <c r="J137" s="46">
        <f t="shared" si="16"/>
        <v>4.25</v>
      </c>
      <c r="K137" s="46">
        <f t="shared" si="17"/>
        <v>2.25</v>
      </c>
      <c r="L137" s="46">
        <f t="shared" si="18"/>
        <v>7.25</v>
      </c>
      <c r="M137" s="46">
        <f t="shared" si="18"/>
        <v>1</v>
      </c>
      <c r="O137" s="47">
        <f>COUNTIF($D$2:$D137,O$1)*0.25</f>
        <v>7.75</v>
      </c>
      <c r="P137" s="47">
        <f>COUNTIF($D$2:$D137,P$1)*0.25</f>
        <v>5</v>
      </c>
      <c r="Q137" s="47">
        <f>COUNTIF($D$2:$D137,Q$1)*0.25</f>
        <v>7</v>
      </c>
      <c r="R137" s="47">
        <f>COUNTIF($D$2:$D137,R$1)*0.25</f>
        <v>6.25</v>
      </c>
      <c r="S137" s="47">
        <f>COUNTIF($D$2:$D137,S$1)*0.25</f>
        <v>5.25</v>
      </c>
      <c r="T137" s="47">
        <f>COUNTIF($D$2:$D137,T$1)*0.25</f>
        <v>2.75</v>
      </c>
    </row>
    <row r="138" spans="1:20">
      <c r="A138" s="45" t="s">
        <v>49</v>
      </c>
      <c r="B138" s="46">
        <f t="shared" si="19"/>
        <v>34.25</v>
      </c>
      <c r="D138" s="45" t="str">
        <f t="shared" si="13"/>
        <v>MÅ</v>
      </c>
      <c r="H138" s="46">
        <f t="shared" si="14"/>
        <v>0.25</v>
      </c>
      <c r="I138" s="46">
        <f t="shared" si="15"/>
        <v>3.5</v>
      </c>
      <c r="J138" s="46">
        <f t="shared" si="16"/>
        <v>4.5</v>
      </c>
      <c r="K138" s="46">
        <f t="shared" si="17"/>
        <v>2.5</v>
      </c>
      <c r="L138" s="46">
        <f t="shared" si="18"/>
        <v>7.5</v>
      </c>
      <c r="M138" s="46">
        <f t="shared" si="18"/>
        <v>1.25</v>
      </c>
      <c r="O138" s="47">
        <f>COUNTIF($D$2:$D138,O$1)*0.25</f>
        <v>8</v>
      </c>
      <c r="P138" s="47">
        <f>COUNTIF($D$2:$D138,P$1)*0.25</f>
        <v>5</v>
      </c>
      <c r="Q138" s="47">
        <f>COUNTIF($D$2:$D138,Q$1)*0.25</f>
        <v>7</v>
      </c>
      <c r="R138" s="47">
        <f>COUNTIF($D$2:$D138,R$1)*0.25</f>
        <v>6.25</v>
      </c>
      <c r="S138" s="47">
        <f>COUNTIF($D$2:$D138,S$1)*0.25</f>
        <v>5.25</v>
      </c>
      <c r="T138" s="47">
        <f>COUNTIF($D$2:$D138,T$1)*0.25</f>
        <v>2.75</v>
      </c>
    </row>
    <row r="139" spans="1:20">
      <c r="B139" s="46">
        <f t="shared" si="19"/>
        <v>34.5</v>
      </c>
      <c r="D139" s="45" t="str">
        <f t="shared" si="13"/>
        <v>MÅ</v>
      </c>
      <c r="H139" s="46">
        <f t="shared" si="14"/>
        <v>0.5</v>
      </c>
      <c r="I139" s="46">
        <f t="shared" si="15"/>
        <v>3.75</v>
      </c>
      <c r="J139" s="46">
        <f t="shared" si="16"/>
        <v>4.75</v>
      </c>
      <c r="K139" s="46">
        <f t="shared" si="17"/>
        <v>2.75</v>
      </c>
      <c r="L139" s="46">
        <f t="shared" si="18"/>
        <v>7.75</v>
      </c>
      <c r="M139" s="46">
        <f t="shared" si="18"/>
        <v>1.5</v>
      </c>
      <c r="O139" s="47">
        <f>COUNTIF($D$2:$D139,O$1)*0.25</f>
        <v>8.25</v>
      </c>
      <c r="P139" s="47">
        <f>COUNTIF($D$2:$D139,P$1)*0.25</f>
        <v>5</v>
      </c>
      <c r="Q139" s="47">
        <f>COUNTIF($D$2:$D139,Q$1)*0.25</f>
        <v>7</v>
      </c>
      <c r="R139" s="47">
        <f>COUNTIF($D$2:$D139,R$1)*0.25</f>
        <v>6.25</v>
      </c>
      <c r="S139" s="47">
        <f>COUNTIF($D$2:$D139,S$1)*0.25</f>
        <v>5.25</v>
      </c>
      <c r="T139" s="47">
        <f>COUNTIF($D$2:$D139,T$1)*0.25</f>
        <v>2.75</v>
      </c>
    </row>
    <row r="140" spans="1:20">
      <c r="B140" s="46">
        <f t="shared" si="19"/>
        <v>34.75</v>
      </c>
      <c r="D140" s="45" t="str">
        <f t="shared" si="13"/>
        <v>MÅ</v>
      </c>
      <c r="H140" s="46">
        <f t="shared" si="14"/>
        <v>0.75</v>
      </c>
      <c r="I140" s="46">
        <f t="shared" si="15"/>
        <v>4</v>
      </c>
      <c r="J140" s="46">
        <f t="shared" si="16"/>
        <v>5</v>
      </c>
      <c r="K140" s="46">
        <f t="shared" si="17"/>
        <v>3</v>
      </c>
      <c r="L140" s="46">
        <f t="shared" si="18"/>
        <v>8</v>
      </c>
      <c r="M140" s="46">
        <f t="shared" si="18"/>
        <v>1.75</v>
      </c>
      <c r="O140" s="47">
        <f>COUNTIF($D$2:$D140,O$1)*0.25</f>
        <v>8.5</v>
      </c>
      <c r="P140" s="47">
        <f>COUNTIF($D$2:$D140,P$1)*0.25</f>
        <v>5</v>
      </c>
      <c r="Q140" s="47">
        <f>COUNTIF($D$2:$D140,Q$1)*0.25</f>
        <v>7</v>
      </c>
      <c r="R140" s="47">
        <f>COUNTIF($D$2:$D140,R$1)*0.25</f>
        <v>6.25</v>
      </c>
      <c r="S140" s="47">
        <f>COUNTIF($D$2:$D140,S$1)*0.25</f>
        <v>5.25</v>
      </c>
      <c r="T140" s="47">
        <f>COUNTIF($D$2:$D140,T$1)*0.25</f>
        <v>2.75</v>
      </c>
    </row>
    <row r="141" spans="1:20">
      <c r="B141" s="46">
        <f t="shared" si="19"/>
        <v>35</v>
      </c>
      <c r="D141" s="45" t="str">
        <f t="shared" si="13"/>
        <v>MÅ</v>
      </c>
      <c r="H141" s="46">
        <f t="shared" si="14"/>
        <v>1</v>
      </c>
      <c r="I141" s="46">
        <f t="shared" si="15"/>
        <v>4.25</v>
      </c>
      <c r="J141" s="46">
        <f t="shared" si="16"/>
        <v>5.25</v>
      </c>
      <c r="K141" s="46">
        <f t="shared" si="17"/>
        <v>3.25</v>
      </c>
      <c r="L141" s="46">
        <f t="shared" si="18"/>
        <v>8.25</v>
      </c>
      <c r="M141" s="46">
        <f t="shared" si="18"/>
        <v>2</v>
      </c>
      <c r="O141" s="47">
        <f>COUNTIF($D$2:$D141,O$1)*0.25</f>
        <v>8.75</v>
      </c>
      <c r="P141" s="47">
        <f>COUNTIF($D$2:$D141,P$1)*0.25</f>
        <v>5</v>
      </c>
      <c r="Q141" s="47">
        <f>COUNTIF($D$2:$D141,Q$1)*0.25</f>
        <v>7</v>
      </c>
      <c r="R141" s="47">
        <f>COUNTIF($D$2:$D141,R$1)*0.25</f>
        <v>6.25</v>
      </c>
      <c r="S141" s="47">
        <f>COUNTIF($D$2:$D141,S$1)*0.25</f>
        <v>5.25</v>
      </c>
      <c r="T141" s="47">
        <f>COUNTIF($D$2:$D141,T$1)*0.25</f>
        <v>2.75</v>
      </c>
    </row>
    <row r="142" spans="1:20">
      <c r="A142" s="45" t="s">
        <v>50</v>
      </c>
      <c r="B142" s="46">
        <f t="shared" si="19"/>
        <v>35.25</v>
      </c>
      <c r="D142" s="45" t="str">
        <f t="shared" si="13"/>
        <v>SU</v>
      </c>
      <c r="H142" s="46">
        <f t="shared" si="14"/>
        <v>1.25</v>
      </c>
      <c r="I142" s="46">
        <f t="shared" si="15"/>
        <v>4.5</v>
      </c>
      <c r="J142" s="46">
        <v>0</v>
      </c>
      <c r="K142" s="46">
        <f t="shared" si="17"/>
        <v>3.5</v>
      </c>
      <c r="L142" s="46">
        <f t="shared" si="18"/>
        <v>8.5</v>
      </c>
      <c r="M142" s="46">
        <f t="shared" si="18"/>
        <v>2.25</v>
      </c>
      <c r="O142" s="47">
        <f>COUNTIF($D$2:$D142,O$1)*0.25</f>
        <v>8.75</v>
      </c>
      <c r="P142" s="47">
        <f>COUNTIF($D$2:$D142,P$1)*0.25</f>
        <v>5</v>
      </c>
      <c r="Q142" s="47">
        <f>COUNTIF($D$2:$D142,Q$1)*0.25</f>
        <v>7.25</v>
      </c>
      <c r="R142" s="47">
        <f>COUNTIF($D$2:$D142,R$1)*0.25</f>
        <v>6.25</v>
      </c>
      <c r="S142" s="47">
        <f>COUNTIF($D$2:$D142,S$1)*0.25</f>
        <v>5.25</v>
      </c>
      <c r="T142" s="47">
        <f>COUNTIF($D$2:$D142,T$1)*0.25</f>
        <v>2.75</v>
      </c>
    </row>
    <row r="143" spans="1:20">
      <c r="B143" s="46">
        <f t="shared" si="19"/>
        <v>35.5</v>
      </c>
      <c r="D143" s="45" t="str">
        <f t="shared" si="13"/>
        <v>SU</v>
      </c>
      <c r="H143" s="46">
        <f t="shared" si="14"/>
        <v>1.5</v>
      </c>
      <c r="I143" s="46">
        <f t="shared" si="15"/>
        <v>4.75</v>
      </c>
      <c r="J143" s="46">
        <f t="shared" si="16"/>
        <v>0.25</v>
      </c>
      <c r="K143" s="46">
        <f t="shared" si="17"/>
        <v>3.75</v>
      </c>
      <c r="L143" s="46">
        <f t="shared" si="18"/>
        <v>8.75</v>
      </c>
      <c r="M143" s="46">
        <f t="shared" si="18"/>
        <v>2.5</v>
      </c>
      <c r="O143" s="47">
        <f>COUNTIF($D$2:$D143,O$1)*0.25</f>
        <v>8.75</v>
      </c>
      <c r="P143" s="47">
        <f>COUNTIF($D$2:$D143,P$1)*0.25</f>
        <v>5</v>
      </c>
      <c r="Q143" s="47">
        <f>COUNTIF($D$2:$D143,Q$1)*0.25</f>
        <v>7.5</v>
      </c>
      <c r="R143" s="47">
        <f>COUNTIF($D$2:$D143,R$1)*0.25</f>
        <v>6.25</v>
      </c>
      <c r="S143" s="47">
        <f>COUNTIF($D$2:$D143,S$1)*0.25</f>
        <v>5.25</v>
      </c>
      <c r="T143" s="47">
        <f>COUNTIF($D$2:$D143,T$1)*0.25</f>
        <v>2.75</v>
      </c>
    </row>
    <row r="144" spans="1:20">
      <c r="B144" s="46">
        <f t="shared" si="19"/>
        <v>35.75</v>
      </c>
      <c r="D144" s="45" t="str">
        <f t="shared" si="13"/>
        <v>SU</v>
      </c>
      <c r="H144" s="46">
        <f t="shared" si="14"/>
        <v>1.75</v>
      </c>
      <c r="I144" s="46">
        <f t="shared" si="15"/>
        <v>5</v>
      </c>
      <c r="J144" s="46">
        <f t="shared" si="16"/>
        <v>0.5</v>
      </c>
      <c r="K144" s="46">
        <f t="shared" si="17"/>
        <v>4</v>
      </c>
      <c r="L144" s="46">
        <f t="shared" si="18"/>
        <v>9</v>
      </c>
      <c r="M144" s="46">
        <f t="shared" si="18"/>
        <v>2.75</v>
      </c>
      <c r="O144" s="47">
        <f>COUNTIF($D$2:$D144,O$1)*0.25</f>
        <v>8.75</v>
      </c>
      <c r="P144" s="47">
        <f>COUNTIF($D$2:$D144,P$1)*0.25</f>
        <v>5</v>
      </c>
      <c r="Q144" s="47">
        <f>COUNTIF($D$2:$D144,Q$1)*0.25</f>
        <v>7.75</v>
      </c>
      <c r="R144" s="47">
        <f>COUNTIF($D$2:$D144,R$1)*0.25</f>
        <v>6.25</v>
      </c>
      <c r="S144" s="47">
        <f>COUNTIF($D$2:$D144,S$1)*0.25</f>
        <v>5.25</v>
      </c>
      <c r="T144" s="47">
        <f>COUNTIF($D$2:$D144,T$1)*0.25</f>
        <v>2.75</v>
      </c>
    </row>
    <row r="145" spans="1:20">
      <c r="B145" s="46">
        <f t="shared" si="19"/>
        <v>36</v>
      </c>
      <c r="D145" s="45" t="str">
        <f t="shared" si="13"/>
        <v>SU</v>
      </c>
      <c r="H145" s="46">
        <f t="shared" si="14"/>
        <v>2</v>
      </c>
      <c r="I145" s="46">
        <f t="shared" si="15"/>
        <v>5.25</v>
      </c>
      <c r="J145" s="46">
        <f t="shared" si="16"/>
        <v>0.75</v>
      </c>
      <c r="K145" s="46">
        <f t="shared" si="17"/>
        <v>4.25</v>
      </c>
      <c r="L145" s="46">
        <f t="shared" si="18"/>
        <v>9.25</v>
      </c>
      <c r="M145" s="46">
        <f t="shared" si="18"/>
        <v>3</v>
      </c>
      <c r="O145" s="47">
        <f>COUNTIF($D$2:$D145,O$1)*0.25</f>
        <v>8.75</v>
      </c>
      <c r="P145" s="47">
        <f>COUNTIF($D$2:$D145,P$1)*0.25</f>
        <v>5</v>
      </c>
      <c r="Q145" s="47">
        <f>COUNTIF($D$2:$D145,Q$1)*0.25</f>
        <v>8</v>
      </c>
      <c r="R145" s="47">
        <f>COUNTIF($D$2:$D145,R$1)*0.25</f>
        <v>6.25</v>
      </c>
      <c r="S145" s="47">
        <f>COUNTIF($D$2:$D145,S$1)*0.25</f>
        <v>5.25</v>
      </c>
      <c r="T145" s="47">
        <f>COUNTIF($D$2:$D145,T$1)*0.25</f>
        <v>2.75</v>
      </c>
    </row>
    <row r="146" spans="1:20">
      <c r="A146" s="45" t="s">
        <v>51</v>
      </c>
      <c r="B146" s="46">
        <f t="shared" si="19"/>
        <v>36.25</v>
      </c>
      <c r="D146" s="45" t="str">
        <f t="shared" si="13"/>
        <v>YT</v>
      </c>
      <c r="H146" s="46">
        <f t="shared" si="14"/>
        <v>2.25</v>
      </c>
      <c r="I146" s="46">
        <v>0</v>
      </c>
      <c r="J146" s="46">
        <f t="shared" si="16"/>
        <v>1</v>
      </c>
      <c r="K146" s="46">
        <f t="shared" si="17"/>
        <v>4.5</v>
      </c>
      <c r="L146" s="46">
        <f t="shared" si="18"/>
        <v>9.5</v>
      </c>
      <c r="M146" s="46">
        <f t="shared" si="18"/>
        <v>3.25</v>
      </c>
      <c r="O146" s="47">
        <f>COUNTIF($D$2:$D146,O$1)*0.25</f>
        <v>8.75</v>
      </c>
      <c r="P146" s="47">
        <f>COUNTIF($D$2:$D146,P$1)*0.25</f>
        <v>5.25</v>
      </c>
      <c r="Q146" s="47">
        <f>COUNTIF($D$2:$D146,Q$1)*0.25</f>
        <v>8</v>
      </c>
      <c r="R146" s="47">
        <f>COUNTIF($D$2:$D146,R$1)*0.25</f>
        <v>6.25</v>
      </c>
      <c r="S146" s="47">
        <f>COUNTIF($D$2:$D146,S$1)*0.25</f>
        <v>5.25</v>
      </c>
      <c r="T146" s="47">
        <f>COUNTIF($D$2:$D146,T$1)*0.25</f>
        <v>2.75</v>
      </c>
    </row>
    <row r="147" spans="1:20">
      <c r="B147" s="46">
        <f t="shared" si="19"/>
        <v>36.5</v>
      </c>
      <c r="D147" s="45" t="str">
        <f t="shared" si="13"/>
        <v>YT</v>
      </c>
      <c r="H147" s="46">
        <f t="shared" si="14"/>
        <v>2.5</v>
      </c>
      <c r="I147" s="46">
        <f t="shared" si="15"/>
        <v>0.25</v>
      </c>
      <c r="J147" s="46">
        <f t="shared" si="16"/>
        <v>1.25</v>
      </c>
      <c r="K147" s="46">
        <f t="shared" si="17"/>
        <v>4.75</v>
      </c>
      <c r="L147" s="46">
        <f t="shared" si="18"/>
        <v>9.75</v>
      </c>
      <c r="M147" s="46">
        <f t="shared" si="18"/>
        <v>3.5</v>
      </c>
      <c r="O147" s="47">
        <f>COUNTIF($D$2:$D147,O$1)*0.25</f>
        <v>8.75</v>
      </c>
      <c r="P147" s="47">
        <f>COUNTIF($D$2:$D147,P$1)*0.25</f>
        <v>5.5</v>
      </c>
      <c r="Q147" s="47">
        <f>COUNTIF($D$2:$D147,Q$1)*0.25</f>
        <v>8</v>
      </c>
      <c r="R147" s="47">
        <f>COUNTIF($D$2:$D147,R$1)*0.25</f>
        <v>6.25</v>
      </c>
      <c r="S147" s="47">
        <f>COUNTIF($D$2:$D147,S$1)*0.25</f>
        <v>5.25</v>
      </c>
      <c r="T147" s="47">
        <f>COUNTIF($D$2:$D147,T$1)*0.25</f>
        <v>2.75</v>
      </c>
    </row>
    <row r="148" spans="1:20">
      <c r="B148" s="46">
        <f t="shared" si="19"/>
        <v>36.75</v>
      </c>
      <c r="D148" s="45" t="str">
        <f t="shared" si="13"/>
        <v>YT</v>
      </c>
      <c r="H148" s="46">
        <f t="shared" si="14"/>
        <v>2.75</v>
      </c>
      <c r="I148" s="46">
        <f t="shared" si="15"/>
        <v>0.5</v>
      </c>
      <c r="J148" s="46">
        <f t="shared" si="16"/>
        <v>1.5</v>
      </c>
      <c r="K148" s="46">
        <f t="shared" si="17"/>
        <v>5</v>
      </c>
      <c r="L148" s="46">
        <f t="shared" si="18"/>
        <v>10</v>
      </c>
      <c r="M148" s="46">
        <f t="shared" si="18"/>
        <v>3.75</v>
      </c>
      <c r="O148" s="47">
        <f>COUNTIF($D$2:$D148,O$1)*0.25</f>
        <v>8.75</v>
      </c>
      <c r="P148" s="47">
        <f>COUNTIF($D$2:$D148,P$1)*0.25</f>
        <v>5.75</v>
      </c>
      <c r="Q148" s="47">
        <f>COUNTIF($D$2:$D148,Q$1)*0.25</f>
        <v>8</v>
      </c>
      <c r="R148" s="47">
        <f>COUNTIF($D$2:$D148,R$1)*0.25</f>
        <v>6.25</v>
      </c>
      <c r="S148" s="47">
        <f>COUNTIF($D$2:$D148,S$1)*0.25</f>
        <v>5.25</v>
      </c>
      <c r="T148" s="47">
        <f>COUNTIF($D$2:$D148,T$1)*0.25</f>
        <v>2.75</v>
      </c>
    </row>
    <row r="149" spans="1:20">
      <c r="B149" s="46">
        <f t="shared" si="19"/>
        <v>37</v>
      </c>
      <c r="D149" s="45" t="str">
        <f t="shared" si="13"/>
        <v>YT</v>
      </c>
      <c r="H149" s="46">
        <f t="shared" si="14"/>
        <v>3</v>
      </c>
      <c r="I149" s="46">
        <f t="shared" si="15"/>
        <v>0.75</v>
      </c>
      <c r="J149" s="46">
        <f t="shared" si="16"/>
        <v>1.75</v>
      </c>
      <c r="K149" s="46">
        <f t="shared" si="17"/>
        <v>5.25</v>
      </c>
      <c r="L149" s="46">
        <f t="shared" si="18"/>
        <v>10.25</v>
      </c>
      <c r="M149" s="46">
        <f t="shared" si="18"/>
        <v>4</v>
      </c>
      <c r="O149" s="47">
        <f>COUNTIF($D$2:$D149,O$1)*0.25</f>
        <v>8.75</v>
      </c>
      <c r="P149" s="47">
        <f>COUNTIF($D$2:$D149,P$1)*0.25</f>
        <v>6</v>
      </c>
      <c r="Q149" s="47">
        <f>COUNTIF($D$2:$D149,Q$1)*0.25</f>
        <v>8</v>
      </c>
      <c r="R149" s="47">
        <f>COUNTIF($D$2:$D149,R$1)*0.25</f>
        <v>6.25</v>
      </c>
      <c r="S149" s="47">
        <f>COUNTIF($D$2:$D149,S$1)*0.25</f>
        <v>5.25</v>
      </c>
      <c r="T149" s="47">
        <f>COUNTIF($D$2:$D149,T$1)*0.25</f>
        <v>2.75</v>
      </c>
    </row>
    <row r="150" spans="1:20">
      <c r="A150" s="45" t="s">
        <v>52</v>
      </c>
      <c r="B150" s="46">
        <f t="shared" si="19"/>
        <v>37.25</v>
      </c>
      <c r="D150" s="45" t="str">
        <f t="shared" si="13"/>
        <v>MV</v>
      </c>
      <c r="H150" s="46">
        <f t="shared" si="14"/>
        <v>3.25</v>
      </c>
      <c r="I150" s="46">
        <f t="shared" si="15"/>
        <v>1</v>
      </c>
      <c r="J150" s="46">
        <f t="shared" si="16"/>
        <v>2</v>
      </c>
      <c r="K150" s="46">
        <f t="shared" si="17"/>
        <v>5.5</v>
      </c>
      <c r="L150" s="46">
        <v>0</v>
      </c>
      <c r="M150" s="46">
        <f t="shared" si="18"/>
        <v>4.25</v>
      </c>
      <c r="O150" s="47">
        <f>COUNTIF($D$2:$D150,O$1)*0.25</f>
        <v>8.75</v>
      </c>
      <c r="P150" s="47">
        <f>COUNTIF($D$2:$D150,P$1)*0.25</f>
        <v>6</v>
      </c>
      <c r="Q150" s="47">
        <f>COUNTIF($D$2:$D150,Q$1)*0.25</f>
        <v>8</v>
      </c>
      <c r="R150" s="47">
        <f>COUNTIF($D$2:$D150,R$1)*0.25</f>
        <v>6.25</v>
      </c>
      <c r="S150" s="47">
        <f>COUNTIF($D$2:$D150,S$1)*0.25</f>
        <v>5.5</v>
      </c>
      <c r="T150" s="47">
        <f>COUNTIF($D$2:$D150,T$1)*0.25</f>
        <v>2.75</v>
      </c>
    </row>
    <row r="151" spans="1:20">
      <c r="B151" s="46">
        <f t="shared" si="19"/>
        <v>37.5</v>
      </c>
      <c r="D151" s="45" t="str">
        <f t="shared" si="13"/>
        <v>MV</v>
      </c>
      <c r="H151" s="46">
        <f t="shared" si="14"/>
        <v>3.5</v>
      </c>
      <c r="I151" s="46">
        <f t="shared" si="15"/>
        <v>1.25</v>
      </c>
      <c r="J151" s="46">
        <f t="shared" si="16"/>
        <v>2.25</v>
      </c>
      <c r="K151" s="46">
        <f t="shared" si="17"/>
        <v>5.75</v>
      </c>
      <c r="L151" s="46">
        <f t="shared" si="18"/>
        <v>0.25</v>
      </c>
      <c r="M151" s="46">
        <f t="shared" si="18"/>
        <v>4.5</v>
      </c>
      <c r="O151" s="47">
        <f>COUNTIF($D$2:$D151,O$1)*0.25</f>
        <v>8.75</v>
      </c>
      <c r="P151" s="47">
        <f>COUNTIF($D$2:$D151,P$1)*0.25</f>
        <v>6</v>
      </c>
      <c r="Q151" s="47">
        <f>COUNTIF($D$2:$D151,Q$1)*0.25</f>
        <v>8</v>
      </c>
      <c r="R151" s="47">
        <f>COUNTIF($D$2:$D151,R$1)*0.25</f>
        <v>6.25</v>
      </c>
      <c r="S151" s="47">
        <f>COUNTIF($D$2:$D151,S$1)*0.25</f>
        <v>5.75</v>
      </c>
      <c r="T151" s="47">
        <f>COUNTIF($D$2:$D151,T$1)*0.25</f>
        <v>2.75</v>
      </c>
    </row>
    <row r="152" spans="1:20">
      <c r="B152" s="46">
        <f t="shared" si="19"/>
        <v>37.75</v>
      </c>
      <c r="D152" s="45" t="str">
        <f t="shared" si="13"/>
        <v>MV</v>
      </c>
      <c r="H152" s="46">
        <f t="shared" si="14"/>
        <v>3.75</v>
      </c>
      <c r="I152" s="46">
        <f t="shared" si="15"/>
        <v>1.5</v>
      </c>
      <c r="J152" s="46">
        <f t="shared" si="16"/>
        <v>2.5</v>
      </c>
      <c r="K152" s="46">
        <f t="shared" si="17"/>
        <v>6</v>
      </c>
      <c r="L152" s="46">
        <f t="shared" si="18"/>
        <v>0.5</v>
      </c>
      <c r="M152" s="46">
        <f t="shared" si="18"/>
        <v>4.75</v>
      </c>
      <c r="O152" s="47">
        <f>COUNTIF($D$2:$D152,O$1)*0.25</f>
        <v>8.75</v>
      </c>
      <c r="P152" s="47">
        <f>COUNTIF($D$2:$D152,P$1)*0.25</f>
        <v>6</v>
      </c>
      <c r="Q152" s="47">
        <f>COUNTIF($D$2:$D152,Q$1)*0.25</f>
        <v>8</v>
      </c>
      <c r="R152" s="47">
        <f>COUNTIF($D$2:$D152,R$1)*0.25</f>
        <v>6.25</v>
      </c>
      <c r="S152" s="47">
        <f>COUNTIF($D$2:$D152,S$1)*0.25</f>
        <v>6</v>
      </c>
      <c r="T152" s="47">
        <f>COUNTIF($D$2:$D152,T$1)*0.25</f>
        <v>2.75</v>
      </c>
    </row>
    <row r="153" spans="1:20">
      <c r="B153" s="46">
        <f t="shared" si="19"/>
        <v>38</v>
      </c>
      <c r="D153" s="45" t="str">
        <f t="shared" si="13"/>
        <v>MV</v>
      </c>
      <c r="H153" s="46">
        <f t="shared" si="14"/>
        <v>4</v>
      </c>
      <c r="I153" s="46">
        <f t="shared" si="15"/>
        <v>1.75</v>
      </c>
      <c r="J153" s="46">
        <f t="shared" si="16"/>
        <v>2.75</v>
      </c>
      <c r="K153" s="46">
        <f t="shared" si="17"/>
        <v>6.25</v>
      </c>
      <c r="L153" s="46">
        <f t="shared" si="18"/>
        <v>0.75</v>
      </c>
      <c r="M153" s="46">
        <f t="shared" si="18"/>
        <v>5</v>
      </c>
      <c r="O153" s="47">
        <f>COUNTIF($D$2:$D153,O$1)*0.25</f>
        <v>8.75</v>
      </c>
      <c r="P153" s="47">
        <f>COUNTIF($D$2:$D153,P$1)*0.25</f>
        <v>6</v>
      </c>
      <c r="Q153" s="47">
        <f>COUNTIF($D$2:$D153,Q$1)*0.25</f>
        <v>8</v>
      </c>
      <c r="R153" s="47">
        <f>COUNTIF($D$2:$D153,R$1)*0.25</f>
        <v>6.25</v>
      </c>
      <c r="S153" s="47">
        <f>COUNTIF($D$2:$D153,S$1)*0.25</f>
        <v>6.25</v>
      </c>
      <c r="T153" s="47">
        <f>COUNTIF($D$2:$D153,T$1)*0.25</f>
        <v>2.75</v>
      </c>
    </row>
    <row r="154" spans="1:20">
      <c r="A154" s="45" t="s">
        <v>53</v>
      </c>
      <c r="B154" s="46">
        <f t="shared" si="19"/>
        <v>38.25</v>
      </c>
      <c r="D154" s="45" t="str">
        <f t="shared" si="13"/>
        <v>MV</v>
      </c>
      <c r="H154" s="46">
        <f t="shared" si="14"/>
        <v>4.25</v>
      </c>
      <c r="I154" s="46">
        <f t="shared" si="15"/>
        <v>2</v>
      </c>
      <c r="J154" s="46">
        <f t="shared" si="16"/>
        <v>3</v>
      </c>
      <c r="K154" s="46">
        <f t="shared" si="17"/>
        <v>6.5</v>
      </c>
      <c r="L154" s="46">
        <f t="shared" si="18"/>
        <v>1</v>
      </c>
      <c r="M154" s="46">
        <f t="shared" si="18"/>
        <v>5.25</v>
      </c>
      <c r="O154" s="47">
        <f>COUNTIF($D$2:$D154,O$1)*0.25</f>
        <v>8.75</v>
      </c>
      <c r="P154" s="47">
        <f>COUNTIF($D$2:$D154,P$1)*0.25</f>
        <v>6</v>
      </c>
      <c r="Q154" s="47">
        <f>COUNTIF($D$2:$D154,Q$1)*0.25</f>
        <v>8</v>
      </c>
      <c r="R154" s="47">
        <f>COUNTIF($D$2:$D154,R$1)*0.25</f>
        <v>6.25</v>
      </c>
      <c r="S154" s="47">
        <f>COUNTIF($D$2:$D154,S$1)*0.25</f>
        <v>6.5</v>
      </c>
      <c r="T154" s="47">
        <f>COUNTIF($D$2:$D154,T$1)*0.25</f>
        <v>2.75</v>
      </c>
    </row>
    <row r="155" spans="1:20">
      <c r="B155" s="46">
        <f t="shared" si="19"/>
        <v>38.5</v>
      </c>
      <c r="D155" s="45" t="str">
        <f t="shared" ref="D155:D177" si="20">D67</f>
        <v>MV</v>
      </c>
      <c r="H155" s="46">
        <f t="shared" si="14"/>
        <v>4.5</v>
      </c>
      <c r="I155" s="46">
        <f t="shared" si="15"/>
        <v>2.25</v>
      </c>
      <c r="J155" s="46">
        <f t="shared" si="16"/>
        <v>3.25</v>
      </c>
      <c r="K155" s="46">
        <f t="shared" si="17"/>
        <v>6.75</v>
      </c>
      <c r="L155" s="46">
        <f t="shared" si="18"/>
        <v>1.25</v>
      </c>
      <c r="M155" s="46">
        <f t="shared" si="18"/>
        <v>5.5</v>
      </c>
      <c r="O155" s="47">
        <f>COUNTIF($D$2:$D155,O$1)*0.25</f>
        <v>8.75</v>
      </c>
      <c r="P155" s="47">
        <f>COUNTIF($D$2:$D155,P$1)*0.25</f>
        <v>6</v>
      </c>
      <c r="Q155" s="47">
        <f>COUNTIF($D$2:$D155,Q$1)*0.25</f>
        <v>8</v>
      </c>
      <c r="R155" s="47">
        <f>COUNTIF($D$2:$D155,R$1)*0.25</f>
        <v>6.25</v>
      </c>
      <c r="S155" s="47">
        <f>COUNTIF($D$2:$D155,S$1)*0.25</f>
        <v>6.75</v>
      </c>
      <c r="T155" s="47">
        <f>COUNTIF($D$2:$D155,T$1)*0.25</f>
        <v>2.75</v>
      </c>
    </row>
    <row r="156" spans="1:20">
      <c r="B156" s="46">
        <f t="shared" si="19"/>
        <v>38.75</v>
      </c>
      <c r="D156" s="45" t="str">
        <f t="shared" si="20"/>
        <v>MV</v>
      </c>
      <c r="H156" s="46">
        <f t="shared" ref="H156:H177" si="21">H155+0.25</f>
        <v>4.75</v>
      </c>
      <c r="I156" s="46">
        <f t="shared" ref="I156:I177" si="22">I155+0.25</f>
        <v>2.5</v>
      </c>
      <c r="J156" s="46">
        <f t="shared" ref="J156:J177" si="23">J155+0.25</f>
        <v>3.5</v>
      </c>
      <c r="K156" s="46">
        <f t="shared" ref="K156:K177" si="24">K155+0.25</f>
        <v>7</v>
      </c>
      <c r="L156" s="46">
        <f t="shared" ref="L156:M177" si="25">L155+0.25</f>
        <v>1.5</v>
      </c>
      <c r="M156" s="46">
        <f t="shared" si="25"/>
        <v>5.75</v>
      </c>
      <c r="O156" s="47">
        <f>COUNTIF($D$2:$D156,O$1)*0.25</f>
        <v>8.75</v>
      </c>
      <c r="P156" s="47">
        <f>COUNTIF($D$2:$D156,P$1)*0.25</f>
        <v>6</v>
      </c>
      <c r="Q156" s="47">
        <f>COUNTIF($D$2:$D156,Q$1)*0.25</f>
        <v>8</v>
      </c>
      <c r="R156" s="47">
        <f>COUNTIF($D$2:$D156,R$1)*0.25</f>
        <v>6.25</v>
      </c>
      <c r="S156" s="47">
        <f>COUNTIF($D$2:$D156,S$1)*0.25</f>
        <v>7</v>
      </c>
      <c r="T156" s="47">
        <f>COUNTIF($D$2:$D156,T$1)*0.25</f>
        <v>2.75</v>
      </c>
    </row>
    <row r="157" spans="1:20">
      <c r="B157" s="46">
        <f t="shared" si="19"/>
        <v>39</v>
      </c>
      <c r="D157" s="45" t="str">
        <f t="shared" si="20"/>
        <v>FÖ</v>
      </c>
      <c r="H157" s="46">
        <f t="shared" si="21"/>
        <v>5</v>
      </c>
      <c r="I157" s="46">
        <f t="shared" si="22"/>
        <v>2.75</v>
      </c>
      <c r="J157" s="46">
        <f t="shared" si="23"/>
        <v>3.75</v>
      </c>
      <c r="K157" s="46">
        <v>0</v>
      </c>
      <c r="L157" s="46">
        <f t="shared" si="25"/>
        <v>1.75</v>
      </c>
      <c r="M157" s="46">
        <f t="shared" si="25"/>
        <v>6</v>
      </c>
      <c r="O157" s="47">
        <f>COUNTIF($D$2:$D157,O$1)*0.25</f>
        <v>8.75</v>
      </c>
      <c r="P157" s="47">
        <f>COUNTIF($D$2:$D157,P$1)*0.25</f>
        <v>6</v>
      </c>
      <c r="Q157" s="47">
        <f>COUNTIF($D$2:$D157,Q$1)*0.25</f>
        <v>8</v>
      </c>
      <c r="R157" s="47">
        <f>COUNTIF($D$2:$D157,R$1)*0.25</f>
        <v>6.5</v>
      </c>
      <c r="S157" s="47">
        <f>COUNTIF($D$2:$D157,S$1)*0.25</f>
        <v>7</v>
      </c>
      <c r="T157" s="47">
        <f>COUNTIF($D$2:$D157,T$1)*0.25</f>
        <v>2.75</v>
      </c>
    </row>
    <row r="158" spans="1:20">
      <c r="A158" s="45" t="s">
        <v>54</v>
      </c>
      <c r="B158" s="46">
        <f t="shared" si="19"/>
        <v>39.25</v>
      </c>
      <c r="D158" s="45" t="str">
        <f t="shared" si="20"/>
        <v>FÖ</v>
      </c>
      <c r="H158" s="46">
        <f t="shared" si="21"/>
        <v>5.25</v>
      </c>
      <c r="I158" s="46">
        <f t="shared" si="22"/>
        <v>3</v>
      </c>
      <c r="J158" s="46">
        <f t="shared" si="23"/>
        <v>4</v>
      </c>
      <c r="K158" s="46">
        <f t="shared" si="24"/>
        <v>0.25</v>
      </c>
      <c r="L158" s="46">
        <f t="shared" si="25"/>
        <v>2</v>
      </c>
      <c r="M158" s="46">
        <f t="shared" si="25"/>
        <v>6.25</v>
      </c>
      <c r="O158" s="47">
        <f>COUNTIF($D$2:$D158,O$1)*0.25</f>
        <v>8.75</v>
      </c>
      <c r="P158" s="47">
        <f>COUNTIF($D$2:$D158,P$1)*0.25</f>
        <v>6</v>
      </c>
      <c r="Q158" s="47">
        <f>COUNTIF($D$2:$D158,Q$1)*0.25</f>
        <v>8</v>
      </c>
      <c r="R158" s="47">
        <f>COUNTIF($D$2:$D158,R$1)*0.25</f>
        <v>6.75</v>
      </c>
      <c r="S158" s="47">
        <f>COUNTIF($D$2:$D158,S$1)*0.25</f>
        <v>7</v>
      </c>
      <c r="T158" s="47">
        <f>COUNTIF($D$2:$D158,T$1)*0.25</f>
        <v>2.75</v>
      </c>
    </row>
    <row r="159" spans="1:20">
      <c r="B159" s="46">
        <f t="shared" si="19"/>
        <v>39.5</v>
      </c>
      <c r="D159" s="45" t="str">
        <f t="shared" si="20"/>
        <v>FÖ</v>
      </c>
      <c r="H159" s="46">
        <f t="shared" si="21"/>
        <v>5.5</v>
      </c>
      <c r="I159" s="46">
        <f t="shared" si="22"/>
        <v>3.25</v>
      </c>
      <c r="J159" s="46">
        <f t="shared" si="23"/>
        <v>4.25</v>
      </c>
      <c r="K159" s="46">
        <f t="shared" si="24"/>
        <v>0.5</v>
      </c>
      <c r="L159" s="46">
        <f t="shared" si="25"/>
        <v>2.25</v>
      </c>
      <c r="M159" s="46">
        <f t="shared" si="25"/>
        <v>6.5</v>
      </c>
      <c r="O159" s="47">
        <f>COUNTIF($D$2:$D159,O$1)*0.25</f>
        <v>8.75</v>
      </c>
      <c r="P159" s="47">
        <f>COUNTIF($D$2:$D159,P$1)*0.25</f>
        <v>6</v>
      </c>
      <c r="Q159" s="47">
        <f>COUNTIF($D$2:$D159,Q$1)*0.25</f>
        <v>8</v>
      </c>
      <c r="R159" s="47">
        <f>COUNTIF($D$2:$D159,R$1)*0.25</f>
        <v>7</v>
      </c>
      <c r="S159" s="47">
        <f>COUNTIF($D$2:$D159,S$1)*0.25</f>
        <v>7</v>
      </c>
      <c r="T159" s="47">
        <f>COUNTIF($D$2:$D159,T$1)*0.25</f>
        <v>2.75</v>
      </c>
    </row>
    <row r="160" spans="1:20">
      <c r="B160" s="46">
        <f t="shared" si="19"/>
        <v>39.75</v>
      </c>
      <c r="D160" s="45" t="str">
        <f t="shared" si="20"/>
        <v>FÖ</v>
      </c>
      <c r="H160" s="46">
        <f t="shared" si="21"/>
        <v>5.75</v>
      </c>
      <c r="I160" s="46">
        <f t="shared" si="22"/>
        <v>3.5</v>
      </c>
      <c r="J160" s="46">
        <f t="shared" si="23"/>
        <v>4.5</v>
      </c>
      <c r="K160" s="46">
        <f t="shared" si="24"/>
        <v>0.75</v>
      </c>
      <c r="L160" s="46">
        <f t="shared" si="25"/>
        <v>2.5</v>
      </c>
      <c r="M160" s="46">
        <f t="shared" si="25"/>
        <v>6.75</v>
      </c>
      <c r="O160" s="47">
        <f>COUNTIF($D$2:$D160,O$1)*0.25</f>
        <v>8.75</v>
      </c>
      <c r="P160" s="47">
        <f>COUNTIF($D$2:$D160,P$1)*0.25</f>
        <v>6</v>
      </c>
      <c r="Q160" s="47">
        <f>COUNTIF($D$2:$D160,Q$1)*0.25</f>
        <v>8</v>
      </c>
      <c r="R160" s="47">
        <f>COUNTIF($D$2:$D160,R$1)*0.25</f>
        <v>7.25</v>
      </c>
      <c r="S160" s="47">
        <f>COUNTIF($D$2:$D160,S$1)*0.25</f>
        <v>7</v>
      </c>
      <c r="T160" s="47">
        <f>COUNTIF($D$2:$D160,T$1)*0.25</f>
        <v>2.75</v>
      </c>
    </row>
    <row r="161" spans="1:20">
      <c r="B161" s="46">
        <f t="shared" si="19"/>
        <v>40</v>
      </c>
      <c r="D161" s="45" t="str">
        <f t="shared" si="20"/>
        <v>FÖ</v>
      </c>
      <c r="H161" s="46">
        <f t="shared" si="21"/>
        <v>6</v>
      </c>
      <c r="I161" s="46">
        <f t="shared" si="22"/>
        <v>3.75</v>
      </c>
      <c r="J161" s="46">
        <f t="shared" si="23"/>
        <v>4.75</v>
      </c>
      <c r="K161" s="46">
        <f t="shared" si="24"/>
        <v>1</v>
      </c>
      <c r="L161" s="46">
        <f t="shared" si="25"/>
        <v>2.75</v>
      </c>
      <c r="M161" s="46">
        <f t="shared" si="25"/>
        <v>7</v>
      </c>
      <c r="O161" s="47">
        <f>COUNTIF($D$2:$D161,O$1)*0.25</f>
        <v>8.75</v>
      </c>
      <c r="P161" s="47">
        <f>COUNTIF($D$2:$D161,P$1)*0.25</f>
        <v>6</v>
      </c>
      <c r="Q161" s="47">
        <f>COUNTIF($D$2:$D161,Q$1)*0.25</f>
        <v>8</v>
      </c>
      <c r="R161" s="47">
        <f>COUNTIF($D$2:$D161,R$1)*0.25</f>
        <v>7.5</v>
      </c>
      <c r="S161" s="47">
        <f>COUNTIF($D$2:$D161,S$1)*0.25</f>
        <v>7</v>
      </c>
      <c r="T161" s="47">
        <f>COUNTIF($D$2:$D161,T$1)*0.25</f>
        <v>2.75</v>
      </c>
    </row>
    <row r="162" spans="1:20">
      <c r="A162" s="45" t="s">
        <v>55</v>
      </c>
      <c r="B162" s="46">
        <f t="shared" si="19"/>
        <v>40.25</v>
      </c>
      <c r="D162" s="45" t="str">
        <f t="shared" si="20"/>
        <v>SU</v>
      </c>
      <c r="H162" s="46">
        <f t="shared" si="21"/>
        <v>6.25</v>
      </c>
      <c r="I162" s="46">
        <f t="shared" si="22"/>
        <v>4</v>
      </c>
      <c r="J162" s="46">
        <v>0</v>
      </c>
      <c r="K162" s="46">
        <f t="shared" si="24"/>
        <v>1.25</v>
      </c>
      <c r="L162" s="46">
        <f t="shared" si="25"/>
        <v>3</v>
      </c>
      <c r="M162" s="46">
        <f t="shared" si="25"/>
        <v>7.25</v>
      </c>
      <c r="O162" s="47">
        <f>COUNTIF($D$2:$D162,O$1)*0.25</f>
        <v>8.75</v>
      </c>
      <c r="P162" s="47">
        <f>COUNTIF($D$2:$D162,P$1)*0.25</f>
        <v>6</v>
      </c>
      <c r="Q162" s="47">
        <f>COUNTIF($D$2:$D162,Q$1)*0.25</f>
        <v>8.25</v>
      </c>
      <c r="R162" s="47">
        <f>COUNTIF($D$2:$D162,R$1)*0.25</f>
        <v>7.5</v>
      </c>
      <c r="S162" s="47">
        <f>COUNTIF($D$2:$D162,S$1)*0.25</f>
        <v>7</v>
      </c>
      <c r="T162" s="47">
        <f>COUNTIF($D$2:$D162,T$1)*0.25</f>
        <v>2.75</v>
      </c>
    </row>
    <row r="163" spans="1:20">
      <c r="B163" s="46">
        <f t="shared" si="19"/>
        <v>40.5</v>
      </c>
      <c r="D163" s="45" t="str">
        <f t="shared" si="20"/>
        <v>SU</v>
      </c>
      <c r="H163" s="46">
        <f t="shared" si="21"/>
        <v>6.5</v>
      </c>
      <c r="I163" s="46">
        <f t="shared" si="22"/>
        <v>4.25</v>
      </c>
      <c r="J163" s="46">
        <f t="shared" si="23"/>
        <v>0.25</v>
      </c>
      <c r="K163" s="46">
        <f t="shared" si="24"/>
        <v>1.5</v>
      </c>
      <c r="L163" s="46">
        <f t="shared" si="25"/>
        <v>3.25</v>
      </c>
      <c r="M163" s="46">
        <f t="shared" si="25"/>
        <v>7.5</v>
      </c>
      <c r="O163" s="47">
        <f>COUNTIF($D$2:$D163,O$1)*0.25</f>
        <v>8.75</v>
      </c>
      <c r="P163" s="47">
        <f>COUNTIF($D$2:$D163,P$1)*0.25</f>
        <v>6</v>
      </c>
      <c r="Q163" s="47">
        <f>COUNTIF($D$2:$D163,Q$1)*0.25</f>
        <v>8.5</v>
      </c>
      <c r="R163" s="47">
        <f>COUNTIF($D$2:$D163,R$1)*0.25</f>
        <v>7.5</v>
      </c>
      <c r="S163" s="47">
        <f>COUNTIF($D$2:$D163,S$1)*0.25</f>
        <v>7</v>
      </c>
      <c r="T163" s="47">
        <f>COUNTIF($D$2:$D163,T$1)*0.25</f>
        <v>2.75</v>
      </c>
    </row>
    <row r="164" spans="1:20">
      <c r="B164" s="46">
        <f t="shared" si="19"/>
        <v>40.75</v>
      </c>
      <c r="D164" s="45" t="str">
        <f t="shared" si="20"/>
        <v>SU</v>
      </c>
      <c r="H164" s="46">
        <f t="shared" si="21"/>
        <v>6.75</v>
      </c>
      <c r="I164" s="46">
        <f t="shared" si="22"/>
        <v>4.5</v>
      </c>
      <c r="J164" s="46">
        <f t="shared" si="23"/>
        <v>0.5</v>
      </c>
      <c r="K164" s="46">
        <f t="shared" si="24"/>
        <v>1.75</v>
      </c>
      <c r="L164" s="46">
        <f t="shared" si="25"/>
        <v>3.5</v>
      </c>
      <c r="M164" s="46">
        <f t="shared" si="25"/>
        <v>7.75</v>
      </c>
      <c r="O164" s="47">
        <f>COUNTIF($D$2:$D164,O$1)*0.25</f>
        <v>8.75</v>
      </c>
      <c r="P164" s="47">
        <f>COUNTIF($D$2:$D164,P$1)*0.25</f>
        <v>6</v>
      </c>
      <c r="Q164" s="47">
        <f>COUNTIF($D$2:$D164,Q$1)*0.25</f>
        <v>8.75</v>
      </c>
      <c r="R164" s="47">
        <f>COUNTIF($D$2:$D164,R$1)*0.25</f>
        <v>7.5</v>
      </c>
      <c r="S164" s="47">
        <f>COUNTIF($D$2:$D164,S$1)*0.25</f>
        <v>7</v>
      </c>
      <c r="T164" s="47">
        <f>COUNTIF($D$2:$D164,T$1)*0.25</f>
        <v>2.75</v>
      </c>
    </row>
    <row r="165" spans="1:20">
      <c r="B165" s="46">
        <f t="shared" si="19"/>
        <v>41</v>
      </c>
      <c r="D165" s="45" t="str">
        <f t="shared" si="20"/>
        <v>SU</v>
      </c>
      <c r="H165" s="46">
        <f t="shared" si="21"/>
        <v>7</v>
      </c>
      <c r="I165" s="46">
        <f t="shared" si="22"/>
        <v>4.75</v>
      </c>
      <c r="J165" s="46">
        <f t="shared" si="23"/>
        <v>0.75</v>
      </c>
      <c r="K165" s="46">
        <f t="shared" si="24"/>
        <v>2</v>
      </c>
      <c r="L165" s="46">
        <f t="shared" si="25"/>
        <v>3.75</v>
      </c>
      <c r="M165" s="46">
        <f t="shared" si="25"/>
        <v>8</v>
      </c>
      <c r="O165" s="47">
        <f>COUNTIF($D$2:$D165,O$1)*0.25</f>
        <v>8.75</v>
      </c>
      <c r="P165" s="47">
        <f>COUNTIF($D$2:$D165,P$1)*0.25</f>
        <v>6</v>
      </c>
      <c r="Q165" s="47">
        <f>COUNTIF($D$2:$D165,Q$1)*0.25</f>
        <v>9</v>
      </c>
      <c r="R165" s="47">
        <f>COUNTIF($D$2:$D165,R$1)*0.25</f>
        <v>7.5</v>
      </c>
      <c r="S165" s="47">
        <f>COUNTIF($D$2:$D165,S$1)*0.25</f>
        <v>7</v>
      </c>
      <c r="T165" s="47">
        <f>COUNTIF($D$2:$D165,T$1)*0.25</f>
        <v>2.75</v>
      </c>
    </row>
    <row r="166" spans="1:20">
      <c r="A166" s="45" t="s">
        <v>56</v>
      </c>
      <c r="B166" s="46">
        <f t="shared" si="19"/>
        <v>41.25</v>
      </c>
      <c r="D166" s="45" t="str">
        <f t="shared" si="20"/>
        <v>MÅ</v>
      </c>
      <c r="H166" s="46">
        <v>0</v>
      </c>
      <c r="I166" s="46">
        <f t="shared" si="22"/>
        <v>5</v>
      </c>
      <c r="J166" s="46">
        <f t="shared" si="23"/>
        <v>1</v>
      </c>
      <c r="K166" s="46">
        <f t="shared" si="24"/>
        <v>2.25</v>
      </c>
      <c r="L166" s="46">
        <f t="shared" si="25"/>
        <v>4</v>
      </c>
      <c r="M166" s="46">
        <f t="shared" si="25"/>
        <v>8.25</v>
      </c>
      <c r="O166" s="47">
        <f>COUNTIF($D$2:$D166,O$1)*0.25</f>
        <v>9</v>
      </c>
      <c r="P166" s="47">
        <f>COUNTIF($D$2:$D166,P$1)*0.25</f>
        <v>6</v>
      </c>
      <c r="Q166" s="47">
        <f>COUNTIF($D$2:$D166,Q$1)*0.25</f>
        <v>9</v>
      </c>
      <c r="R166" s="47">
        <f>COUNTIF($D$2:$D166,R$1)*0.25</f>
        <v>7.5</v>
      </c>
      <c r="S166" s="47">
        <f>COUNTIF($D$2:$D166,S$1)*0.25</f>
        <v>7</v>
      </c>
      <c r="T166" s="47">
        <f>COUNTIF($D$2:$D166,T$1)*0.25</f>
        <v>2.75</v>
      </c>
    </row>
    <row r="167" spans="1:20">
      <c r="B167" s="46">
        <f t="shared" si="19"/>
        <v>41.5</v>
      </c>
      <c r="D167" s="45" t="str">
        <f t="shared" si="20"/>
        <v>MÅ</v>
      </c>
      <c r="H167" s="46">
        <f t="shared" si="21"/>
        <v>0.25</v>
      </c>
      <c r="I167" s="46">
        <f t="shared" si="22"/>
        <v>5.25</v>
      </c>
      <c r="J167" s="46">
        <f t="shared" si="23"/>
        <v>1.25</v>
      </c>
      <c r="K167" s="46">
        <f t="shared" si="24"/>
        <v>2.5</v>
      </c>
      <c r="L167" s="46">
        <f t="shared" si="25"/>
        <v>4.25</v>
      </c>
      <c r="M167" s="46">
        <f t="shared" si="25"/>
        <v>8.5</v>
      </c>
      <c r="O167" s="47">
        <f>COUNTIF($D$2:$D167,O$1)*0.25</f>
        <v>9.25</v>
      </c>
      <c r="P167" s="47">
        <f>COUNTIF($D$2:$D167,P$1)*0.25</f>
        <v>6</v>
      </c>
      <c r="Q167" s="47">
        <f>COUNTIF($D$2:$D167,Q$1)*0.25</f>
        <v>9</v>
      </c>
      <c r="R167" s="47">
        <f>COUNTIF($D$2:$D167,R$1)*0.25</f>
        <v>7.5</v>
      </c>
      <c r="S167" s="47">
        <f>COUNTIF($D$2:$D167,S$1)*0.25</f>
        <v>7</v>
      </c>
      <c r="T167" s="47">
        <f>COUNTIF($D$2:$D167,T$1)*0.25</f>
        <v>2.75</v>
      </c>
    </row>
    <row r="168" spans="1:20">
      <c r="B168" s="46">
        <f t="shared" si="19"/>
        <v>41.75</v>
      </c>
      <c r="D168" s="45" t="str">
        <f t="shared" si="20"/>
        <v>MÅ</v>
      </c>
      <c r="H168" s="46">
        <f t="shared" si="21"/>
        <v>0.5</v>
      </c>
      <c r="I168" s="46">
        <f t="shared" si="22"/>
        <v>5.5</v>
      </c>
      <c r="J168" s="46">
        <f t="shared" si="23"/>
        <v>1.5</v>
      </c>
      <c r="K168" s="46">
        <f t="shared" si="24"/>
        <v>2.75</v>
      </c>
      <c r="L168" s="46">
        <f t="shared" si="25"/>
        <v>4.5</v>
      </c>
      <c r="M168" s="46">
        <f t="shared" si="25"/>
        <v>8.75</v>
      </c>
      <c r="O168" s="47">
        <f>COUNTIF($D$2:$D168,O$1)*0.25</f>
        <v>9.5</v>
      </c>
      <c r="P168" s="47">
        <f>COUNTIF($D$2:$D168,P$1)*0.25</f>
        <v>6</v>
      </c>
      <c r="Q168" s="47">
        <f>COUNTIF($D$2:$D168,Q$1)*0.25</f>
        <v>9</v>
      </c>
      <c r="R168" s="47">
        <f>COUNTIF($D$2:$D168,R$1)*0.25</f>
        <v>7.5</v>
      </c>
      <c r="S168" s="47">
        <f>COUNTIF($D$2:$D168,S$1)*0.25</f>
        <v>7</v>
      </c>
      <c r="T168" s="47">
        <f>COUNTIF($D$2:$D168,T$1)*0.25</f>
        <v>2.75</v>
      </c>
    </row>
    <row r="169" spans="1:20">
      <c r="B169" s="46">
        <f t="shared" si="19"/>
        <v>42</v>
      </c>
      <c r="D169" s="45" t="str">
        <f t="shared" si="20"/>
        <v>MÅ</v>
      </c>
      <c r="H169" s="46">
        <f t="shared" si="21"/>
        <v>0.75</v>
      </c>
      <c r="I169" s="46">
        <f t="shared" si="22"/>
        <v>5.75</v>
      </c>
      <c r="J169" s="46">
        <f t="shared" si="23"/>
        <v>1.75</v>
      </c>
      <c r="K169" s="46">
        <f t="shared" si="24"/>
        <v>3</v>
      </c>
      <c r="L169" s="46">
        <f t="shared" si="25"/>
        <v>4.75</v>
      </c>
      <c r="M169" s="46">
        <f t="shared" si="25"/>
        <v>9</v>
      </c>
      <c r="O169" s="47">
        <f>COUNTIF($D$2:$D169,O$1)*0.25</f>
        <v>9.75</v>
      </c>
      <c r="P169" s="47">
        <f>COUNTIF($D$2:$D169,P$1)*0.25</f>
        <v>6</v>
      </c>
      <c r="Q169" s="47">
        <f>COUNTIF($D$2:$D169,Q$1)*0.25</f>
        <v>9</v>
      </c>
      <c r="R169" s="47">
        <f>COUNTIF($D$2:$D169,R$1)*0.25</f>
        <v>7.5</v>
      </c>
      <c r="S169" s="47">
        <f>COUNTIF($D$2:$D169,S$1)*0.25</f>
        <v>7</v>
      </c>
      <c r="T169" s="47">
        <f>COUNTIF($D$2:$D169,T$1)*0.25</f>
        <v>2.75</v>
      </c>
    </row>
    <row r="170" spans="1:20">
      <c r="A170" s="45" t="s">
        <v>57</v>
      </c>
      <c r="B170" s="46">
        <f t="shared" si="19"/>
        <v>42.25</v>
      </c>
      <c r="D170" s="45" t="str">
        <f t="shared" si="20"/>
        <v>MÅ</v>
      </c>
      <c r="H170" s="46">
        <f t="shared" si="21"/>
        <v>1</v>
      </c>
      <c r="I170" s="46">
        <f t="shared" si="22"/>
        <v>6</v>
      </c>
      <c r="J170" s="46">
        <f t="shared" si="23"/>
        <v>2</v>
      </c>
      <c r="K170" s="46">
        <f t="shared" si="24"/>
        <v>3.25</v>
      </c>
      <c r="L170" s="46">
        <f t="shared" si="25"/>
        <v>5</v>
      </c>
      <c r="M170" s="46">
        <f t="shared" si="25"/>
        <v>9.25</v>
      </c>
      <c r="O170" s="47">
        <f>COUNTIF($D$2:$D170,O$1)*0.25</f>
        <v>10</v>
      </c>
      <c r="P170" s="47">
        <f>COUNTIF($D$2:$D170,P$1)*0.25</f>
        <v>6</v>
      </c>
      <c r="Q170" s="47">
        <f>COUNTIF($D$2:$D170,Q$1)*0.25</f>
        <v>9</v>
      </c>
      <c r="R170" s="47">
        <f>COUNTIF($D$2:$D170,R$1)*0.25</f>
        <v>7.5</v>
      </c>
      <c r="S170" s="47">
        <f>COUNTIF($D$2:$D170,S$1)*0.25</f>
        <v>7</v>
      </c>
      <c r="T170" s="47">
        <f>COUNTIF($D$2:$D170,T$1)*0.25</f>
        <v>2.75</v>
      </c>
    </row>
    <row r="171" spans="1:20">
      <c r="B171" s="46">
        <f t="shared" si="19"/>
        <v>42.5</v>
      </c>
      <c r="D171" s="45" t="str">
        <f t="shared" si="20"/>
        <v>FR</v>
      </c>
      <c r="H171" s="46">
        <f t="shared" si="21"/>
        <v>1.25</v>
      </c>
      <c r="I171" s="46">
        <f t="shared" si="22"/>
        <v>6.25</v>
      </c>
      <c r="J171" s="46">
        <f t="shared" si="23"/>
        <v>2.25</v>
      </c>
      <c r="K171" s="46">
        <f t="shared" si="24"/>
        <v>3.5</v>
      </c>
      <c r="L171" s="46">
        <f t="shared" si="25"/>
        <v>5.25</v>
      </c>
      <c r="M171" s="46">
        <v>0</v>
      </c>
      <c r="O171" s="47">
        <f>COUNTIF($D$2:$D171,O$1)*0.25</f>
        <v>10</v>
      </c>
      <c r="P171" s="47">
        <f>COUNTIF($D$2:$D171,P$1)*0.25</f>
        <v>6</v>
      </c>
      <c r="Q171" s="47">
        <f>COUNTIF($D$2:$D171,Q$1)*0.25</f>
        <v>9</v>
      </c>
      <c r="R171" s="47">
        <f>COUNTIF($D$2:$D171,R$1)*0.25</f>
        <v>7.5</v>
      </c>
      <c r="S171" s="47">
        <f>COUNTIF($D$2:$D171,S$1)*0.25</f>
        <v>7</v>
      </c>
      <c r="T171" s="47">
        <f>COUNTIF($D$2:$D171,T$1)*0.25</f>
        <v>3</v>
      </c>
    </row>
    <row r="172" spans="1:20">
      <c r="B172" s="46">
        <f t="shared" si="19"/>
        <v>42.75</v>
      </c>
      <c r="D172" s="45" t="str">
        <f t="shared" si="20"/>
        <v>FR</v>
      </c>
      <c r="H172" s="46">
        <f t="shared" si="21"/>
        <v>1.5</v>
      </c>
      <c r="I172" s="46">
        <f t="shared" si="22"/>
        <v>6.5</v>
      </c>
      <c r="J172" s="46">
        <f t="shared" si="23"/>
        <v>2.5</v>
      </c>
      <c r="K172" s="46">
        <f t="shared" si="24"/>
        <v>3.75</v>
      </c>
      <c r="L172" s="46">
        <f t="shared" si="25"/>
        <v>5.5</v>
      </c>
      <c r="M172" s="46">
        <f t="shared" si="25"/>
        <v>0.25</v>
      </c>
      <c r="O172" s="47">
        <f>COUNTIF($D$2:$D172,O$1)*0.25</f>
        <v>10</v>
      </c>
      <c r="P172" s="47">
        <f>COUNTIF($D$2:$D172,P$1)*0.25</f>
        <v>6</v>
      </c>
      <c r="Q172" s="47">
        <f>COUNTIF($D$2:$D172,Q$1)*0.25</f>
        <v>9</v>
      </c>
      <c r="R172" s="47">
        <f>COUNTIF($D$2:$D172,R$1)*0.25</f>
        <v>7.5</v>
      </c>
      <c r="S172" s="47">
        <f>COUNTIF($D$2:$D172,S$1)*0.25</f>
        <v>7</v>
      </c>
      <c r="T172" s="47">
        <f>COUNTIF($D$2:$D172,T$1)*0.25</f>
        <v>3.25</v>
      </c>
    </row>
    <row r="173" spans="1:20">
      <c r="B173" s="46">
        <f t="shared" si="19"/>
        <v>43</v>
      </c>
      <c r="D173" s="45" t="str">
        <f t="shared" si="20"/>
        <v>FR</v>
      </c>
      <c r="H173" s="46">
        <f t="shared" si="21"/>
        <v>1.75</v>
      </c>
      <c r="I173" s="46">
        <f t="shared" si="22"/>
        <v>6.75</v>
      </c>
      <c r="J173" s="46">
        <f t="shared" si="23"/>
        <v>2.75</v>
      </c>
      <c r="K173" s="46">
        <f t="shared" si="24"/>
        <v>4</v>
      </c>
      <c r="L173" s="46">
        <f t="shared" si="25"/>
        <v>5.75</v>
      </c>
      <c r="M173" s="46">
        <f t="shared" si="25"/>
        <v>0.5</v>
      </c>
      <c r="O173" s="47">
        <f>COUNTIF($D$2:$D173,O$1)*0.25</f>
        <v>10</v>
      </c>
      <c r="P173" s="47">
        <f>COUNTIF($D$2:$D173,P$1)*0.25</f>
        <v>6</v>
      </c>
      <c r="Q173" s="47">
        <f>COUNTIF($D$2:$D173,Q$1)*0.25</f>
        <v>9</v>
      </c>
      <c r="R173" s="47">
        <f>COUNTIF($D$2:$D173,R$1)*0.25</f>
        <v>7.5</v>
      </c>
      <c r="S173" s="47">
        <f>COUNTIF($D$2:$D173,S$1)*0.25</f>
        <v>7</v>
      </c>
      <c r="T173" s="47">
        <f>COUNTIF($D$2:$D173,T$1)*0.25</f>
        <v>3.5</v>
      </c>
    </row>
    <row r="174" spans="1:20">
      <c r="A174" s="45" t="s">
        <v>58</v>
      </c>
      <c r="B174" s="46">
        <f t="shared" si="19"/>
        <v>43.25</v>
      </c>
      <c r="D174" s="45" t="str">
        <f t="shared" si="20"/>
        <v>SU</v>
      </c>
      <c r="H174" s="46">
        <f t="shared" si="21"/>
        <v>2</v>
      </c>
      <c r="I174" s="46">
        <f t="shared" si="22"/>
        <v>7</v>
      </c>
      <c r="J174" s="46">
        <v>0</v>
      </c>
      <c r="K174" s="46">
        <f t="shared" si="24"/>
        <v>4.25</v>
      </c>
      <c r="L174" s="46">
        <f t="shared" si="25"/>
        <v>6</v>
      </c>
      <c r="M174" s="46">
        <f t="shared" si="25"/>
        <v>0.75</v>
      </c>
      <c r="O174" s="47">
        <f>COUNTIF($D$2:$D174,O$1)*0.25</f>
        <v>10</v>
      </c>
      <c r="P174" s="47">
        <f>COUNTIF($D$2:$D174,P$1)*0.25</f>
        <v>6</v>
      </c>
      <c r="Q174" s="47">
        <f>COUNTIF($D$2:$D174,Q$1)*0.25</f>
        <v>9.25</v>
      </c>
      <c r="R174" s="47">
        <f>COUNTIF($D$2:$D174,R$1)*0.25</f>
        <v>7.5</v>
      </c>
      <c r="S174" s="47">
        <f>COUNTIF($D$2:$D174,S$1)*0.25</f>
        <v>7</v>
      </c>
      <c r="T174" s="47">
        <f>COUNTIF($D$2:$D174,T$1)*0.25</f>
        <v>3.5</v>
      </c>
    </row>
    <row r="175" spans="1:20">
      <c r="B175" s="46">
        <f t="shared" si="19"/>
        <v>43.5</v>
      </c>
      <c r="D175" s="45" t="str">
        <f t="shared" si="20"/>
        <v>SU</v>
      </c>
      <c r="H175" s="46">
        <f t="shared" si="21"/>
        <v>2.25</v>
      </c>
      <c r="I175" s="46">
        <f t="shared" si="22"/>
        <v>7.25</v>
      </c>
      <c r="J175" s="46">
        <f t="shared" si="23"/>
        <v>0.25</v>
      </c>
      <c r="K175" s="46">
        <f t="shared" si="24"/>
        <v>4.5</v>
      </c>
      <c r="L175" s="46">
        <f t="shared" si="25"/>
        <v>6.25</v>
      </c>
      <c r="M175" s="46">
        <f t="shared" si="25"/>
        <v>1</v>
      </c>
      <c r="O175" s="47">
        <f>COUNTIF($D$2:$D175,O$1)*0.25</f>
        <v>10</v>
      </c>
      <c r="P175" s="47">
        <f>COUNTIF($D$2:$D175,P$1)*0.25</f>
        <v>6</v>
      </c>
      <c r="Q175" s="47">
        <f>COUNTIF($D$2:$D175,Q$1)*0.25</f>
        <v>9.5</v>
      </c>
      <c r="R175" s="47">
        <f>COUNTIF($D$2:$D175,R$1)*0.25</f>
        <v>7.5</v>
      </c>
      <c r="S175" s="47">
        <f>COUNTIF($D$2:$D175,S$1)*0.25</f>
        <v>7</v>
      </c>
      <c r="T175" s="47">
        <f>COUNTIF($D$2:$D175,T$1)*0.25</f>
        <v>3.5</v>
      </c>
    </row>
    <row r="176" spans="1:20">
      <c r="B176" s="46">
        <f t="shared" si="19"/>
        <v>43.75</v>
      </c>
      <c r="D176" s="45" t="str">
        <f t="shared" si="20"/>
        <v>SU</v>
      </c>
      <c r="H176" s="46">
        <f t="shared" si="21"/>
        <v>2.5</v>
      </c>
      <c r="I176" s="46">
        <f t="shared" si="22"/>
        <v>7.5</v>
      </c>
      <c r="J176" s="46">
        <f t="shared" si="23"/>
        <v>0.5</v>
      </c>
      <c r="K176" s="46">
        <f t="shared" si="24"/>
        <v>4.75</v>
      </c>
      <c r="L176" s="46">
        <f t="shared" si="25"/>
        <v>6.5</v>
      </c>
      <c r="M176" s="46">
        <f t="shared" si="25"/>
        <v>1.25</v>
      </c>
      <c r="O176" s="47">
        <f>COUNTIF($D$2:$D176,O$1)*0.25</f>
        <v>10</v>
      </c>
      <c r="P176" s="47">
        <f>COUNTIF($D$2:$D176,P$1)*0.25</f>
        <v>6</v>
      </c>
      <c r="Q176" s="47">
        <f>COUNTIF($D$2:$D176,Q$1)*0.25</f>
        <v>9.75</v>
      </c>
      <c r="R176" s="47">
        <f>COUNTIF($D$2:$D176,R$1)*0.25</f>
        <v>7.5</v>
      </c>
      <c r="S176" s="47">
        <f>COUNTIF($D$2:$D176,S$1)*0.25</f>
        <v>7</v>
      </c>
      <c r="T176" s="47">
        <f>COUNTIF($D$2:$D176,T$1)*0.25</f>
        <v>3.5</v>
      </c>
    </row>
    <row r="177" spans="2:20">
      <c r="B177" s="46">
        <f t="shared" si="19"/>
        <v>44</v>
      </c>
      <c r="D177" s="45" t="str">
        <f t="shared" si="20"/>
        <v>SU</v>
      </c>
      <c r="H177" s="46">
        <f t="shared" si="21"/>
        <v>2.75</v>
      </c>
      <c r="I177" s="46">
        <f t="shared" si="22"/>
        <v>7.75</v>
      </c>
      <c r="J177" s="46">
        <f t="shared" si="23"/>
        <v>0.75</v>
      </c>
      <c r="K177" s="46">
        <f t="shared" si="24"/>
        <v>5</v>
      </c>
      <c r="L177" s="46">
        <f t="shared" si="25"/>
        <v>6.75</v>
      </c>
      <c r="M177" s="46">
        <f t="shared" si="25"/>
        <v>1.5</v>
      </c>
      <c r="O177" s="47">
        <f>COUNTIF($D$2:$D177,O$1)*0.25</f>
        <v>10</v>
      </c>
      <c r="P177" s="47">
        <f>COUNTIF($D$2:$D177,P$1)*0.25</f>
        <v>6</v>
      </c>
      <c r="Q177" s="47">
        <f>COUNTIF($D$2:$D177,Q$1)*0.25</f>
        <v>10</v>
      </c>
      <c r="R177" s="47">
        <f>COUNTIF($D$2:$D177,R$1)*0.25</f>
        <v>7.5</v>
      </c>
      <c r="S177" s="47">
        <f>COUNTIF($D$2:$D177,S$1)*0.25</f>
        <v>7</v>
      </c>
      <c r="T177" s="47">
        <f>COUNTIF($D$2:$D177,T$1)*0.25</f>
        <v>3.5</v>
      </c>
    </row>
  </sheetData>
  <phoneticPr fontId="1" type="noConversion"/>
  <conditionalFormatting sqref="A2:B177 H2:M177">
    <cfRule type="expression" dxfId="30" priority="5" stopIfTrue="1">
      <formula>AND(A2="x")</formula>
    </cfRule>
  </conditionalFormatting>
  <conditionalFormatting sqref="V1:AI8">
    <cfRule type="expression" dxfId="29" priority="4" stopIfTrue="1">
      <formula>AND(V1="x")</formula>
    </cfRule>
  </conditionalFormatting>
  <conditionalFormatting sqref="V1:AI8 O1:T1 H1:M1048576">
    <cfRule type="cellIs" dxfId="28" priority="2" stopIfTrue="1" operator="equal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G180"/>
  <sheetViews>
    <sheetView zoomScale="55" zoomScaleNormal="55" workbookViewId="0">
      <pane ySplit="4" topLeftCell="A65" activePane="bottomLeft" state="frozen"/>
      <selection pane="bottomLeft" activeCell="I132" sqref="I132"/>
    </sheetView>
  </sheetViews>
  <sheetFormatPr defaultRowHeight="12.75"/>
  <cols>
    <col min="1" max="1" width="4.7109375" style="45" customWidth="1"/>
    <col min="2" max="2" width="5.7109375" style="46" customWidth="1"/>
    <col min="3" max="3" width="1.140625" style="67" customWidth="1"/>
    <col min="4" max="4" width="5" style="45" customWidth="1"/>
    <col min="5" max="5" width="1.28515625" style="67" customWidth="1"/>
    <col min="6" max="6" width="6.140625" style="45" customWidth="1"/>
    <col min="7" max="7" width="0.85546875" style="67" customWidth="1"/>
    <col min="8" max="29" width="14.570312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139</v>
      </c>
      <c r="I3" s="48" t="s">
        <v>150</v>
      </c>
      <c r="J3" s="48" t="s">
        <v>160</v>
      </c>
      <c r="K3" s="48"/>
      <c r="L3" s="48"/>
      <c r="M3" s="48" t="s">
        <v>163</v>
      </c>
      <c r="N3" s="48" t="s">
        <v>151</v>
      </c>
      <c r="O3" s="48" t="s">
        <v>152</v>
      </c>
      <c r="P3" s="48"/>
      <c r="Q3" s="48"/>
      <c r="R3" s="48"/>
      <c r="S3" s="48" t="s">
        <v>140</v>
      </c>
      <c r="T3" s="48"/>
      <c r="U3" s="48"/>
      <c r="V3" s="48"/>
      <c r="W3" s="48"/>
      <c r="X3" s="48"/>
      <c r="Y3" s="48"/>
      <c r="Z3" s="48"/>
      <c r="AA3" s="48"/>
      <c r="AB3" s="48"/>
      <c r="AC3" s="48"/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>
      <c r="A5" s="48" t="s">
        <v>55</v>
      </c>
      <c r="B5" s="46">
        <f>B1+0.25</f>
        <v>0.25</v>
      </c>
      <c r="D5" s="48" t="s">
        <v>7</v>
      </c>
      <c r="F5" s="48" t="s">
        <v>117</v>
      </c>
      <c r="G5" s="69"/>
      <c r="H5" s="46">
        <f t="shared" ref="H5:R20" si="1">IF(H$2=$F5,17.5,H4+0.25)</f>
        <v>35.75</v>
      </c>
      <c r="I5" s="46">
        <f t="shared" si="1"/>
        <v>37.75</v>
      </c>
      <c r="J5" s="46">
        <f t="shared" si="1"/>
        <v>36.75</v>
      </c>
      <c r="K5" s="46">
        <f t="shared" si="1"/>
        <v>31.5</v>
      </c>
      <c r="L5" s="46">
        <f t="shared" si="1"/>
        <v>30.5</v>
      </c>
      <c r="M5" s="46">
        <f t="shared" si="1"/>
        <v>31</v>
      </c>
      <c r="N5" s="46">
        <f t="shared" si="1"/>
        <v>37.25</v>
      </c>
      <c r="O5" s="46">
        <f t="shared" si="1"/>
        <v>32</v>
      </c>
      <c r="P5" s="46">
        <f t="shared" si="1"/>
        <v>38.25</v>
      </c>
      <c r="Q5" s="46">
        <f t="shared" si="1"/>
        <v>33.25</v>
      </c>
      <c r="R5" s="46">
        <f>IF(R$2=$F5,17.5,R4+0.25)</f>
        <v>17.5</v>
      </c>
      <c r="S5" s="46">
        <f t="shared" ref="S5:AC20" si="2">IF(S$2=$F5,17.5,S4+0.25)</f>
        <v>24.5</v>
      </c>
      <c r="T5" s="46">
        <f t="shared" si="2"/>
        <v>22.25</v>
      </c>
      <c r="U5" s="46">
        <f t="shared" si="2"/>
        <v>22.5</v>
      </c>
      <c r="V5" s="46">
        <f t="shared" si="2"/>
        <v>26.5</v>
      </c>
      <c r="W5" s="46">
        <f t="shared" si="2"/>
        <v>22</v>
      </c>
      <c r="X5" s="46">
        <f t="shared" si="2"/>
        <v>19.25</v>
      </c>
      <c r="Y5" s="46">
        <f t="shared" si="2"/>
        <v>25.5</v>
      </c>
      <c r="Z5" s="46">
        <f t="shared" si="2"/>
        <v>21</v>
      </c>
      <c r="AA5" s="46">
        <f t="shared" si="2"/>
        <v>21.5</v>
      </c>
      <c r="AB5" s="46">
        <f t="shared" si="2"/>
        <v>20.5</v>
      </c>
      <c r="AC5" s="46">
        <f t="shared" si="2"/>
        <v>28.75</v>
      </c>
    </row>
    <row r="6" spans="1:29">
      <c r="B6" s="46">
        <f t="shared" ref="B6:B69" si="3">B5+0.25</f>
        <v>0.5</v>
      </c>
      <c r="D6" s="48" t="s">
        <v>7</v>
      </c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>
      <c r="B7" s="46">
        <f t="shared" si="3"/>
        <v>0.75</v>
      </c>
      <c r="D7" s="48" t="s">
        <v>7</v>
      </c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>
      <c r="B8" s="46">
        <f t="shared" si="3"/>
        <v>1</v>
      </c>
      <c r="D8" s="48" t="s">
        <v>7</v>
      </c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>
      <c r="A9" s="48" t="s">
        <v>56</v>
      </c>
      <c r="B9" s="46">
        <f t="shared" si="3"/>
        <v>1.25</v>
      </c>
      <c r="D9" s="48" t="s">
        <v>7</v>
      </c>
      <c r="F9" s="48"/>
      <c r="G9" s="69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>
      <c r="B10" s="46">
        <f t="shared" si="3"/>
        <v>1.5</v>
      </c>
      <c r="D10" s="48" t="s">
        <v>6</v>
      </c>
      <c r="F10" s="48" t="s">
        <v>125</v>
      </c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>
      <c r="B11" s="46">
        <f t="shared" si="3"/>
        <v>1.75</v>
      </c>
      <c r="D11" s="48" t="s">
        <v>6</v>
      </c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>
      <c r="B12" s="46">
        <f t="shared" si="3"/>
        <v>2</v>
      </c>
      <c r="D12" s="48" t="s">
        <v>6</v>
      </c>
      <c r="F12" s="48" t="s">
        <v>124</v>
      </c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>
      <c r="A13" s="48" t="s">
        <v>57</v>
      </c>
      <c r="B13" s="46">
        <f t="shared" si="3"/>
        <v>2.25</v>
      </c>
      <c r="D13" s="48" t="s">
        <v>6</v>
      </c>
      <c r="F13" s="48"/>
      <c r="G13" s="69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>
      <c r="B14" s="46">
        <f t="shared" si="3"/>
        <v>2.5</v>
      </c>
      <c r="D14" s="48" t="s">
        <v>5</v>
      </c>
      <c r="F14" s="48" t="s">
        <v>118</v>
      </c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>
      <c r="B15" s="46">
        <f t="shared" si="3"/>
        <v>2.75</v>
      </c>
      <c r="D15" s="48" t="s">
        <v>5</v>
      </c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>
      <c r="B16" s="46">
        <f t="shared" si="3"/>
        <v>3</v>
      </c>
      <c r="D16" s="48" t="s">
        <v>5</v>
      </c>
      <c r="F16" s="48" t="s">
        <v>119</v>
      </c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33">
      <c r="A17" s="48" t="s">
        <v>58</v>
      </c>
      <c r="B17" s="46">
        <f t="shared" si="3"/>
        <v>3.25</v>
      </c>
      <c r="D17" s="48" t="s">
        <v>5</v>
      </c>
      <c r="F17" s="48"/>
      <c r="G17" s="69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31.75</v>
      </c>
      <c r="AD17" s="81"/>
      <c r="AE17" s="81"/>
      <c r="AF17" s="81"/>
      <c r="AG17" s="81"/>
    </row>
    <row r="18" spans="1:33">
      <c r="B18" s="46">
        <f t="shared" si="3"/>
        <v>3.5</v>
      </c>
      <c r="D18" s="48" t="s">
        <v>4</v>
      </c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  <c r="AD18" s="81"/>
      <c r="AE18" s="81"/>
      <c r="AF18" s="81"/>
      <c r="AG18" s="81"/>
    </row>
    <row r="19" spans="1:33">
      <c r="B19" s="46">
        <f t="shared" si="3"/>
        <v>3.75</v>
      </c>
      <c r="D19" s="48" t="s">
        <v>4</v>
      </c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  <c r="AD19" s="81"/>
      <c r="AE19" s="81"/>
      <c r="AF19" s="81"/>
      <c r="AG19" s="81"/>
    </row>
    <row r="20" spans="1:33">
      <c r="B20" s="46">
        <f t="shared" si="3"/>
        <v>4</v>
      </c>
      <c r="D20" s="48" t="s">
        <v>4</v>
      </c>
      <c r="F20" s="48" t="s">
        <v>120</v>
      </c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  <c r="AD20" s="81"/>
      <c r="AE20" s="81"/>
      <c r="AF20" s="81"/>
      <c r="AG20" s="81"/>
    </row>
    <row r="21" spans="1:33">
      <c r="A21" s="48" t="s">
        <v>159</v>
      </c>
      <c r="B21" s="46">
        <f t="shared" si="3"/>
        <v>4.25</v>
      </c>
      <c r="D21" s="48" t="s">
        <v>4</v>
      </c>
      <c r="F21" s="48"/>
      <c r="G21" s="69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  <c r="AD21" s="81"/>
      <c r="AE21" s="81"/>
      <c r="AF21" s="81"/>
      <c r="AG21" s="81"/>
    </row>
    <row r="22" spans="1:33">
      <c r="B22" s="46">
        <f t="shared" si="3"/>
        <v>4.5</v>
      </c>
      <c r="D22" s="48" t="s">
        <v>4</v>
      </c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  <c r="AD22" s="81"/>
      <c r="AE22" s="81"/>
      <c r="AF22" s="81"/>
      <c r="AG22" s="81"/>
    </row>
    <row r="23" spans="1:33">
      <c r="B23" s="46">
        <f t="shared" si="3"/>
        <v>4.75</v>
      </c>
      <c r="D23" s="48" t="s">
        <v>59</v>
      </c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  <c r="AD23" s="81"/>
      <c r="AE23" s="81"/>
      <c r="AF23" s="81"/>
      <c r="AG23" s="81"/>
    </row>
    <row r="24" spans="1:33">
      <c r="B24" s="46">
        <f t="shared" si="3"/>
        <v>5</v>
      </c>
      <c r="D24" s="48" t="s">
        <v>59</v>
      </c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  <c r="AD24" s="81"/>
      <c r="AE24" s="81"/>
      <c r="AF24" s="81"/>
      <c r="AG24" s="81"/>
    </row>
    <row r="25" spans="1:33">
      <c r="A25" s="48" t="s">
        <v>77</v>
      </c>
      <c r="B25" s="46">
        <f t="shared" si="3"/>
        <v>5.25</v>
      </c>
      <c r="D25" s="48" t="s">
        <v>59</v>
      </c>
      <c r="F25" s="48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  <c r="AD25" s="81"/>
      <c r="AE25" s="81"/>
      <c r="AF25" s="81"/>
      <c r="AG25" s="81"/>
    </row>
    <row r="26" spans="1:33" s="81" customFormat="1">
      <c r="A26" s="62"/>
      <c r="B26" s="53">
        <f t="shared" si="3"/>
        <v>5.5</v>
      </c>
      <c r="C26" s="79"/>
      <c r="D26" s="80" t="s">
        <v>59</v>
      </c>
      <c r="E26" s="79"/>
      <c r="F26" s="80" t="s">
        <v>136</v>
      </c>
      <c r="G26" s="79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33">
      <c r="B27" s="46">
        <f t="shared" si="3"/>
        <v>5.75</v>
      </c>
      <c r="D27" s="48" t="s">
        <v>59</v>
      </c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  <c r="AD27" s="81"/>
      <c r="AE27" s="81"/>
      <c r="AF27" s="81"/>
      <c r="AG27" s="81"/>
    </row>
    <row r="28" spans="1:33">
      <c r="B28" s="46">
        <f t="shared" si="3"/>
        <v>6</v>
      </c>
      <c r="D28" s="48" t="s">
        <v>59</v>
      </c>
      <c r="F28" s="48" t="s">
        <v>137</v>
      </c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  <c r="AD28" s="81"/>
      <c r="AE28" s="81"/>
      <c r="AF28" s="81"/>
      <c r="AG28" s="81"/>
    </row>
    <row r="29" spans="1:33">
      <c r="A29" s="48" t="s">
        <v>78</v>
      </c>
      <c r="B29" s="46">
        <f t="shared" si="3"/>
        <v>6.25</v>
      </c>
      <c r="D29" s="48" t="s">
        <v>59</v>
      </c>
      <c r="F29" s="48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  <c r="AD29" s="81"/>
      <c r="AE29" s="81"/>
      <c r="AF29" s="81"/>
      <c r="AG29" s="81"/>
    </row>
    <row r="30" spans="1:33">
      <c r="B30" s="46">
        <f t="shared" si="3"/>
        <v>6.5</v>
      </c>
      <c r="D30" s="48" t="s">
        <v>7</v>
      </c>
      <c r="F30" s="48" t="s">
        <v>121</v>
      </c>
      <c r="G30" s="69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  <c r="AD30" s="81"/>
      <c r="AE30" s="81"/>
      <c r="AF30" s="81"/>
      <c r="AG30" s="81"/>
    </row>
    <row r="31" spans="1:33">
      <c r="B31" s="46">
        <f t="shared" si="3"/>
        <v>6.75</v>
      </c>
      <c r="D31" s="48" t="s">
        <v>7</v>
      </c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  <c r="AD31" s="81"/>
      <c r="AE31" s="81"/>
      <c r="AF31" s="81"/>
      <c r="AG31" s="81"/>
    </row>
    <row r="32" spans="1:33">
      <c r="B32" s="46">
        <f t="shared" si="3"/>
        <v>7</v>
      </c>
      <c r="D32" s="48" t="s">
        <v>7</v>
      </c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  <c r="AD32" s="81"/>
      <c r="AE32" s="81"/>
      <c r="AF32" s="81"/>
      <c r="AG32" s="81"/>
    </row>
    <row r="33" spans="1:33">
      <c r="A33" s="48" t="s">
        <v>79</v>
      </c>
      <c r="B33" s="46">
        <f t="shared" si="3"/>
        <v>7.25</v>
      </c>
      <c r="D33" s="48" t="s">
        <v>7</v>
      </c>
      <c r="F33" s="48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  <c r="AD33" s="81"/>
      <c r="AE33" s="81"/>
      <c r="AF33" s="81"/>
      <c r="AG33" s="81"/>
    </row>
    <row r="34" spans="1:33">
      <c r="B34" s="46">
        <f t="shared" si="3"/>
        <v>7.5</v>
      </c>
      <c r="D34" s="48" t="s">
        <v>7</v>
      </c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  <c r="AD34" s="81"/>
      <c r="AE34" s="81"/>
      <c r="AF34" s="81"/>
      <c r="AG34" s="81"/>
    </row>
    <row r="35" spans="1:33">
      <c r="B35" s="46">
        <f t="shared" si="3"/>
        <v>7.75</v>
      </c>
      <c r="D35" s="48" t="s">
        <v>5</v>
      </c>
      <c r="F35" s="48" t="s">
        <v>122</v>
      </c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  <c r="AD35" s="81"/>
      <c r="AE35" s="81"/>
      <c r="AF35" s="81"/>
      <c r="AG35" s="81"/>
    </row>
    <row r="36" spans="1:33">
      <c r="B36" s="46">
        <f t="shared" si="3"/>
        <v>8</v>
      </c>
      <c r="D36" s="48" t="s">
        <v>5</v>
      </c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  <c r="AD36" s="81"/>
      <c r="AE36" s="81"/>
      <c r="AF36" s="81"/>
      <c r="AG36" s="81"/>
    </row>
    <row r="37" spans="1:33">
      <c r="A37" s="48" t="s">
        <v>80</v>
      </c>
      <c r="B37" s="46">
        <f t="shared" si="3"/>
        <v>8.25</v>
      </c>
      <c r="D37" s="48" t="s">
        <v>5</v>
      </c>
      <c r="F37" s="48" t="s">
        <v>126</v>
      </c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  <c r="AD37" s="81"/>
      <c r="AE37" s="81"/>
      <c r="AF37" s="81"/>
      <c r="AG37" s="81"/>
    </row>
    <row r="38" spans="1:33">
      <c r="B38" s="46">
        <f t="shared" si="3"/>
        <v>8.5</v>
      </c>
      <c r="D38" s="48" t="s">
        <v>5</v>
      </c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  <c r="AD38" s="81"/>
      <c r="AE38" s="81"/>
      <c r="AF38" s="81"/>
      <c r="AG38" s="81"/>
    </row>
    <row r="39" spans="1:33">
      <c r="B39" s="46">
        <f t="shared" si="3"/>
        <v>8.75</v>
      </c>
      <c r="D39" s="48" t="s">
        <v>6</v>
      </c>
      <c r="F39" s="48" t="s">
        <v>123</v>
      </c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  <c r="AD39" s="81"/>
      <c r="AE39" s="81"/>
      <c r="AF39" s="81"/>
      <c r="AG39" s="81"/>
    </row>
    <row r="40" spans="1:33">
      <c r="B40" s="46">
        <f t="shared" si="3"/>
        <v>9</v>
      </c>
      <c r="D40" s="48" t="s">
        <v>6</v>
      </c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  <c r="AD40" s="81"/>
      <c r="AE40" s="81"/>
      <c r="AF40" s="81"/>
      <c r="AG40" s="81"/>
    </row>
    <row r="41" spans="1:33">
      <c r="A41" s="48" t="s">
        <v>81</v>
      </c>
      <c r="B41" s="46">
        <f t="shared" si="3"/>
        <v>9.25</v>
      </c>
      <c r="D41" s="48" t="s">
        <v>6</v>
      </c>
      <c r="F41" s="48" t="s">
        <v>135</v>
      </c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  <c r="AD41" s="81"/>
      <c r="AE41" s="81"/>
      <c r="AF41" s="81"/>
      <c r="AG41" s="81"/>
    </row>
    <row r="42" spans="1:33">
      <c r="B42" s="46">
        <f t="shared" si="3"/>
        <v>9.5</v>
      </c>
      <c r="D42" s="48" t="s">
        <v>6</v>
      </c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  <c r="AD42" s="81"/>
      <c r="AE42" s="81"/>
      <c r="AF42" s="81"/>
      <c r="AG42" s="81"/>
    </row>
    <row r="43" spans="1:33">
      <c r="B43" s="46">
        <f t="shared" si="3"/>
        <v>9.75</v>
      </c>
      <c r="D43" s="48" t="s">
        <v>4</v>
      </c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  <c r="AD43" s="81"/>
      <c r="AE43" s="81"/>
      <c r="AF43" s="81"/>
      <c r="AG43" s="81"/>
    </row>
    <row r="44" spans="1:33">
      <c r="B44" s="46">
        <f t="shared" si="3"/>
        <v>10</v>
      </c>
      <c r="D44" s="48" t="s">
        <v>4</v>
      </c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  <c r="AD44" s="81"/>
      <c r="AE44" s="81"/>
      <c r="AF44" s="81"/>
      <c r="AG44" s="81"/>
    </row>
    <row r="45" spans="1:33">
      <c r="A45" s="48" t="s">
        <v>82</v>
      </c>
      <c r="B45" s="46">
        <f t="shared" si="3"/>
        <v>10.25</v>
      </c>
      <c r="D45" s="48" t="s">
        <v>4</v>
      </c>
      <c r="F45" s="48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  <c r="AD45" s="81"/>
      <c r="AE45" s="81"/>
      <c r="AF45" s="81"/>
      <c r="AG45" s="81"/>
    </row>
    <row r="46" spans="1:33">
      <c r="B46" s="46">
        <f t="shared" si="3"/>
        <v>10.5</v>
      </c>
      <c r="D46" s="48" t="s">
        <v>4</v>
      </c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  <c r="AD46" s="81"/>
      <c r="AE46" s="81"/>
      <c r="AF46" s="81"/>
      <c r="AG46" s="81"/>
    </row>
    <row r="47" spans="1:33">
      <c r="B47" s="46">
        <f t="shared" si="3"/>
        <v>10.75</v>
      </c>
      <c r="D47" s="48" t="s">
        <v>4</v>
      </c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  <c r="AD47" s="81"/>
      <c r="AE47" s="81"/>
      <c r="AF47" s="81"/>
      <c r="AG47" s="81"/>
    </row>
    <row r="48" spans="1:33">
      <c r="B48" s="46">
        <f t="shared" si="3"/>
        <v>11</v>
      </c>
      <c r="D48" s="48" t="s">
        <v>75</v>
      </c>
      <c r="F48" s="48" t="s">
        <v>127</v>
      </c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  <c r="AD48" s="81"/>
      <c r="AE48" s="81"/>
      <c r="AF48" s="81"/>
      <c r="AG48" s="81"/>
    </row>
    <row r="49" spans="1:33">
      <c r="A49" s="48" t="s">
        <v>83</v>
      </c>
      <c r="B49" s="46">
        <f t="shared" si="3"/>
        <v>11.25</v>
      </c>
      <c r="D49" s="48" t="s">
        <v>75</v>
      </c>
      <c r="F49" s="48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  <c r="AD49" s="81"/>
      <c r="AE49" s="81"/>
      <c r="AF49" s="81"/>
      <c r="AG49" s="81"/>
    </row>
    <row r="50" spans="1:33" ht="13.5" thickBot="1">
      <c r="B50" s="46">
        <f t="shared" si="3"/>
        <v>11.5</v>
      </c>
      <c r="D50" s="48" t="s">
        <v>75</v>
      </c>
      <c r="F50" s="48" t="s">
        <v>136</v>
      </c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  <c r="AD50" s="81"/>
      <c r="AE50" s="81"/>
      <c r="AF50" s="81"/>
      <c r="AG50" s="81"/>
    </row>
    <row r="51" spans="1:33" ht="13.5" thickBot="1">
      <c r="B51" s="46">
        <f t="shared" si="3"/>
        <v>11.75</v>
      </c>
      <c r="D51" s="48" t="s">
        <v>75</v>
      </c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1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  <c r="AD51" s="81"/>
      <c r="AE51" s="81"/>
      <c r="AF51" s="81"/>
      <c r="AG51" s="81"/>
    </row>
    <row r="52" spans="1:33" ht="13.5" thickBot="1">
      <c r="B52" s="46">
        <f t="shared" si="3"/>
        <v>12</v>
      </c>
      <c r="D52" s="48" t="s">
        <v>76</v>
      </c>
      <c r="F52" s="48" t="s">
        <v>137</v>
      </c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  <c r="AD52" s="81"/>
      <c r="AE52" s="81"/>
      <c r="AF52" s="81"/>
      <c r="AG52" s="81"/>
    </row>
    <row r="53" spans="1:33" ht="13.5" thickBot="1">
      <c r="A53" s="48" t="s">
        <v>84</v>
      </c>
      <c r="B53" s="46">
        <f t="shared" si="3"/>
        <v>12.25</v>
      </c>
      <c r="D53" s="48" t="s">
        <v>76</v>
      </c>
      <c r="F53" s="48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1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  <c r="AD53" s="81"/>
      <c r="AE53" s="81"/>
      <c r="AF53" s="81"/>
      <c r="AG53" s="81"/>
    </row>
    <row r="54" spans="1:33">
      <c r="B54" s="46">
        <f t="shared" si="3"/>
        <v>12.5</v>
      </c>
      <c r="D54" s="48" t="s">
        <v>76</v>
      </c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2">
        <f t="shared" si="6"/>
        <v>20.75</v>
      </c>
      <c r="M54" s="72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2">
        <f t="shared" si="6"/>
        <v>18.5</v>
      </c>
      <c r="AB54" s="72">
        <f t="shared" si="6"/>
        <v>32.75</v>
      </c>
      <c r="AC54" s="72">
        <f t="shared" si="6"/>
        <v>19</v>
      </c>
      <c r="AD54" s="81"/>
      <c r="AE54" s="81"/>
      <c r="AF54" s="81"/>
      <c r="AG54" s="81"/>
    </row>
    <row r="55" spans="1:33">
      <c r="B55" s="46">
        <f t="shared" si="3"/>
        <v>12.75</v>
      </c>
      <c r="D55" s="48" t="s">
        <v>76</v>
      </c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  <c r="AD55" s="81"/>
      <c r="AE55" s="81"/>
      <c r="AF55" s="81"/>
      <c r="AG55" s="81"/>
    </row>
    <row r="56" spans="1:33">
      <c r="B56" s="46">
        <f t="shared" si="3"/>
        <v>13</v>
      </c>
      <c r="D56" s="48" t="s">
        <v>76</v>
      </c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  <c r="AD56" s="81"/>
      <c r="AE56" s="81"/>
      <c r="AF56" s="81"/>
      <c r="AG56" s="81"/>
    </row>
    <row r="57" spans="1:33" ht="13.5" thickBot="1">
      <c r="A57" s="48" t="s">
        <v>85</v>
      </c>
      <c r="B57" s="46">
        <f t="shared" si="3"/>
        <v>13.25</v>
      </c>
      <c r="D57" s="48" t="s">
        <v>5</v>
      </c>
      <c r="F57" s="48" t="s">
        <v>128</v>
      </c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72">
        <f t="shared" si="7"/>
        <v>19.75</v>
      </c>
      <c r="AD57" s="81"/>
      <c r="AE57" s="81"/>
      <c r="AF57" s="81"/>
      <c r="AG57" s="81"/>
    </row>
    <row r="58" spans="1:33" s="77" customFormat="1" ht="13.5" thickBot="1">
      <c r="A58" s="73"/>
      <c r="B58" s="74">
        <f t="shared" si="3"/>
        <v>13.5</v>
      </c>
      <c r="C58" s="75"/>
      <c r="D58" s="76" t="s">
        <v>5</v>
      </c>
      <c r="E58" s="75"/>
      <c r="F58" s="82"/>
      <c r="G58" s="75"/>
      <c r="H58" s="78">
        <f t="shared" si="8"/>
        <v>27</v>
      </c>
      <c r="I58" s="78">
        <f t="shared" si="8"/>
        <v>29</v>
      </c>
      <c r="J58" s="78">
        <f t="shared" si="8"/>
        <v>28</v>
      </c>
      <c r="K58" s="78">
        <f t="shared" si="8"/>
        <v>22.75</v>
      </c>
      <c r="L58" s="78">
        <f t="shared" si="8"/>
        <v>21.75</v>
      </c>
      <c r="M58" s="78">
        <f t="shared" si="8"/>
        <v>22.25</v>
      </c>
      <c r="N58" s="78">
        <f t="shared" si="8"/>
        <v>28.5</v>
      </c>
      <c r="O58" s="78">
        <f t="shared" si="8"/>
        <v>23.25</v>
      </c>
      <c r="P58" s="78">
        <f t="shared" si="8"/>
        <v>29.5</v>
      </c>
      <c r="Q58" s="78">
        <f t="shared" si="8"/>
        <v>24.5</v>
      </c>
      <c r="R58" s="78">
        <f t="shared" si="8"/>
        <v>30.75</v>
      </c>
      <c r="S58" s="78">
        <f t="shared" si="8"/>
        <v>37.75</v>
      </c>
      <c r="T58" s="78">
        <f t="shared" si="8"/>
        <v>35.5</v>
      </c>
      <c r="U58" s="78">
        <f t="shared" si="8"/>
        <v>35.75</v>
      </c>
      <c r="V58" s="78">
        <f t="shared" si="8"/>
        <v>17.75</v>
      </c>
      <c r="W58" s="78">
        <f t="shared" si="8"/>
        <v>35.25</v>
      </c>
      <c r="X58" s="78">
        <f t="shared" si="7"/>
        <v>32.5</v>
      </c>
      <c r="Y58" s="78">
        <f t="shared" si="7"/>
        <v>38.75</v>
      </c>
      <c r="Z58" s="78">
        <f t="shared" si="7"/>
        <v>19</v>
      </c>
      <c r="AA58" s="78">
        <f t="shared" si="7"/>
        <v>19.5</v>
      </c>
      <c r="AB58" s="78">
        <f t="shared" si="7"/>
        <v>33.75</v>
      </c>
      <c r="AC58" s="78">
        <f t="shared" si="7"/>
        <v>20</v>
      </c>
    </row>
    <row r="59" spans="1:33" ht="13.5" thickBot="1">
      <c r="B59" s="46">
        <f t="shared" si="3"/>
        <v>13.75</v>
      </c>
      <c r="D59" s="48" t="s">
        <v>5</v>
      </c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1">
        <f t="shared" si="8"/>
        <v>23.5</v>
      </c>
      <c r="P59" s="72">
        <f t="shared" si="8"/>
        <v>29.75</v>
      </c>
      <c r="Q59" s="71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  <c r="AD59" s="81"/>
      <c r="AE59" s="81"/>
      <c r="AF59" s="81"/>
      <c r="AG59" s="81"/>
    </row>
    <row r="60" spans="1:33" ht="13.5" thickBot="1">
      <c r="B60" s="46">
        <f t="shared" si="3"/>
        <v>14</v>
      </c>
      <c r="D60" s="48" t="s">
        <v>5</v>
      </c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1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 t="shared" si="8"/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  <c r="AD60" s="81"/>
      <c r="AE60" s="81"/>
      <c r="AF60" s="81"/>
      <c r="AG60" s="81"/>
    </row>
    <row r="61" spans="1:33" ht="13.5" thickBot="1">
      <c r="A61" s="48" t="s">
        <v>86</v>
      </c>
      <c r="B61" s="46">
        <f t="shared" si="3"/>
        <v>14.25</v>
      </c>
      <c r="D61" s="48" t="s">
        <v>60</v>
      </c>
      <c r="F61" s="48" t="s">
        <v>129</v>
      </c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  <c r="AD61" s="81"/>
      <c r="AE61" s="81"/>
      <c r="AF61" s="81"/>
      <c r="AG61" s="81"/>
    </row>
    <row r="62" spans="1:33" ht="13.5" thickBot="1">
      <c r="B62" s="46">
        <f t="shared" si="3"/>
        <v>14.5</v>
      </c>
      <c r="D62" s="48" t="s">
        <v>60</v>
      </c>
      <c r="H62" s="71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  <c r="AD62" s="81"/>
      <c r="AE62" s="81"/>
      <c r="AF62" s="81"/>
      <c r="AG62" s="81"/>
    </row>
    <row r="63" spans="1:33">
      <c r="B63" s="46">
        <f t="shared" si="3"/>
        <v>14.75</v>
      </c>
      <c r="D63" s="48" t="s">
        <v>60</v>
      </c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  <c r="AD63" s="81"/>
      <c r="AE63" s="81"/>
      <c r="AF63" s="81"/>
      <c r="AG63" s="81"/>
    </row>
    <row r="64" spans="1:33">
      <c r="B64" s="46">
        <f t="shared" si="3"/>
        <v>15</v>
      </c>
      <c r="D64" s="48" t="s">
        <v>60</v>
      </c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  <c r="AD64" s="81"/>
      <c r="AE64" s="81"/>
      <c r="AF64" s="81"/>
      <c r="AG64" s="81"/>
    </row>
    <row r="65" spans="1:33">
      <c r="A65" s="48" t="s">
        <v>87</v>
      </c>
      <c r="B65" s="46">
        <f t="shared" si="3"/>
        <v>15.25</v>
      </c>
      <c r="D65" s="48" t="s">
        <v>59</v>
      </c>
      <c r="F65" s="48" t="s">
        <v>130</v>
      </c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  <c r="AD65" s="81"/>
      <c r="AE65" s="81"/>
      <c r="AF65" s="81"/>
      <c r="AG65" s="81"/>
    </row>
    <row r="66" spans="1:33">
      <c r="B66" s="46">
        <f t="shared" si="3"/>
        <v>15.5</v>
      </c>
      <c r="D66" s="48" t="s">
        <v>59</v>
      </c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  <c r="AD66" s="81"/>
      <c r="AE66" s="81"/>
      <c r="AF66" s="81"/>
      <c r="AG66" s="81"/>
    </row>
    <row r="67" spans="1:33">
      <c r="B67" s="46">
        <f t="shared" si="3"/>
        <v>15.75</v>
      </c>
      <c r="D67" s="48" t="s">
        <v>59</v>
      </c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  <c r="AD67" s="81"/>
      <c r="AE67" s="81"/>
      <c r="AF67" s="81"/>
      <c r="AG67" s="81"/>
    </row>
    <row r="68" spans="1:33">
      <c r="B68" s="46">
        <f t="shared" si="3"/>
        <v>16</v>
      </c>
      <c r="D68" s="48" t="s">
        <v>59</v>
      </c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2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  <c r="AD68" s="81"/>
      <c r="AE68" s="81"/>
      <c r="AF68" s="81"/>
      <c r="AG68" s="81"/>
    </row>
    <row r="69" spans="1:33">
      <c r="A69" s="48" t="s">
        <v>88</v>
      </c>
      <c r="B69" s="46">
        <f t="shared" si="3"/>
        <v>16.25</v>
      </c>
      <c r="D69" s="48" t="s">
        <v>59</v>
      </c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  <c r="AD69" s="81"/>
      <c r="AE69" s="81"/>
      <c r="AF69" s="81"/>
      <c r="AG69" s="81"/>
    </row>
    <row r="70" spans="1:33">
      <c r="B70" s="46">
        <f t="shared" ref="B70:B133" si="9">B69+0.25</f>
        <v>16.5</v>
      </c>
      <c r="D70" s="48" t="s">
        <v>59</v>
      </c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  <c r="AD70" s="81"/>
      <c r="AE70" s="81"/>
      <c r="AF70" s="81"/>
      <c r="AG70" s="81"/>
    </row>
    <row r="71" spans="1:33">
      <c r="B71" s="46">
        <f t="shared" si="9"/>
        <v>16.75</v>
      </c>
      <c r="D71" s="48" t="s">
        <v>59</v>
      </c>
      <c r="F71" s="48" t="s">
        <v>138</v>
      </c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  <c r="AD71" s="81"/>
      <c r="AE71" s="81"/>
      <c r="AF71" s="81"/>
      <c r="AG71" s="81"/>
    </row>
    <row r="72" spans="1:33">
      <c r="B72" s="46">
        <f t="shared" si="9"/>
        <v>17</v>
      </c>
      <c r="D72" s="48" t="s">
        <v>74</v>
      </c>
      <c r="F72" s="48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  <c r="AD72" s="81"/>
      <c r="AE72" s="81"/>
      <c r="AF72" s="81"/>
      <c r="AG72" s="81"/>
    </row>
    <row r="73" spans="1:33">
      <c r="A73" s="48" t="s">
        <v>89</v>
      </c>
      <c r="B73" s="46">
        <f t="shared" si="9"/>
        <v>17.25</v>
      </c>
      <c r="D73" s="48" t="s">
        <v>74</v>
      </c>
      <c r="F73" s="48" t="s">
        <v>134</v>
      </c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  <c r="AD73" s="81"/>
      <c r="AE73" s="81"/>
      <c r="AF73" s="81"/>
      <c r="AG73" s="81"/>
    </row>
    <row r="74" spans="1:33" ht="13.5" thickBot="1">
      <c r="B74" s="46">
        <f t="shared" si="9"/>
        <v>17.5</v>
      </c>
      <c r="D74" s="48" t="s">
        <v>74</v>
      </c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2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  <c r="AD74" s="81"/>
      <c r="AE74" s="81"/>
      <c r="AF74" s="81"/>
      <c r="AG74" s="81"/>
    </row>
    <row r="75" spans="1:33" ht="13.5" thickBot="1">
      <c r="B75" s="46">
        <f t="shared" si="9"/>
        <v>17.75</v>
      </c>
      <c r="D75" s="48" t="s">
        <v>74</v>
      </c>
      <c r="F75" s="48" t="s">
        <v>131</v>
      </c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1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  <c r="AD75" s="81"/>
      <c r="AE75" s="81"/>
      <c r="AF75" s="81"/>
      <c r="AG75" s="81"/>
    </row>
    <row r="76" spans="1:33">
      <c r="B76" s="46">
        <f t="shared" si="9"/>
        <v>18</v>
      </c>
      <c r="D76" s="48" t="s">
        <v>74</v>
      </c>
      <c r="F76" s="48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  <c r="AD76" s="81"/>
      <c r="AE76" s="81"/>
      <c r="AF76" s="81"/>
      <c r="AG76" s="81"/>
    </row>
    <row r="77" spans="1:33">
      <c r="A77" s="48" t="s">
        <v>90</v>
      </c>
      <c r="B77" s="46">
        <f t="shared" si="9"/>
        <v>18.25</v>
      </c>
      <c r="D77" s="48" t="s">
        <v>5</v>
      </c>
      <c r="F77" s="48" t="s">
        <v>136</v>
      </c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2">
        <f t="shared" si="10"/>
        <v>24.75</v>
      </c>
      <c r="AD77" s="81"/>
      <c r="AE77" s="81"/>
      <c r="AF77" s="81"/>
      <c r="AG77" s="81"/>
    </row>
    <row r="78" spans="1:33">
      <c r="B78" s="46">
        <f t="shared" si="9"/>
        <v>18.5</v>
      </c>
      <c r="D78" s="48" t="s">
        <v>5</v>
      </c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37.5</v>
      </c>
      <c r="Y78" s="72">
        <f t="shared" si="10"/>
        <v>21.75</v>
      </c>
      <c r="Z78" s="72">
        <f t="shared" si="10"/>
        <v>24</v>
      </c>
      <c r="AA78" s="72">
        <f t="shared" si="10"/>
        <v>17.75</v>
      </c>
      <c r="AB78" s="72">
        <f t="shared" si="10"/>
        <v>38.75</v>
      </c>
      <c r="AC78" s="72">
        <f t="shared" si="10"/>
        <v>25</v>
      </c>
      <c r="AD78" s="81"/>
      <c r="AE78" s="81"/>
      <c r="AF78" s="81"/>
      <c r="AG78" s="81"/>
    </row>
    <row r="79" spans="1:33">
      <c r="B79" s="46">
        <f t="shared" si="9"/>
        <v>18.75</v>
      </c>
      <c r="D79" s="48" t="s">
        <v>5</v>
      </c>
      <c r="F79" s="48" t="s">
        <v>137</v>
      </c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  <c r="AD79" s="81"/>
      <c r="AE79" s="81"/>
      <c r="AF79" s="81"/>
      <c r="AG79" s="81"/>
    </row>
    <row r="80" spans="1:33">
      <c r="B80" s="46">
        <f t="shared" si="9"/>
        <v>19</v>
      </c>
      <c r="D80" s="48" t="s">
        <v>5</v>
      </c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  <c r="AD80" s="81"/>
      <c r="AE80" s="81"/>
      <c r="AF80" s="81"/>
      <c r="AG80" s="81"/>
    </row>
    <row r="81" spans="1:33">
      <c r="A81" s="48" t="s">
        <v>91</v>
      </c>
      <c r="B81" s="46">
        <f t="shared" si="9"/>
        <v>19.25</v>
      </c>
      <c r="D81" s="48" t="s">
        <v>76</v>
      </c>
      <c r="F81" s="48" t="s">
        <v>133</v>
      </c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  <c r="AD81" s="81"/>
      <c r="AE81" s="81"/>
      <c r="AF81" s="81"/>
      <c r="AG81" s="81"/>
    </row>
    <row r="82" spans="1:33">
      <c r="B82" s="46">
        <f t="shared" si="9"/>
        <v>19.5</v>
      </c>
      <c r="D82" s="48" t="s">
        <v>76</v>
      </c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  <c r="AD82" s="81"/>
      <c r="AE82" s="81"/>
      <c r="AF82" s="81"/>
      <c r="AG82" s="81"/>
    </row>
    <row r="83" spans="1:33">
      <c r="B83" s="46">
        <f t="shared" si="9"/>
        <v>19.75</v>
      </c>
      <c r="D83" s="48" t="s">
        <v>76</v>
      </c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  <c r="AD83" s="81"/>
      <c r="AE83" s="81"/>
      <c r="AF83" s="81"/>
      <c r="AG83" s="81"/>
    </row>
    <row r="84" spans="1:33">
      <c r="B84" s="46">
        <f t="shared" si="9"/>
        <v>20</v>
      </c>
      <c r="D84" s="48" t="s">
        <v>76</v>
      </c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  <c r="AD84" s="81"/>
      <c r="AE84" s="81"/>
      <c r="AF84" s="81"/>
      <c r="AG84" s="81"/>
    </row>
    <row r="85" spans="1:33">
      <c r="A85" s="48" t="s">
        <v>92</v>
      </c>
      <c r="B85" s="46">
        <f t="shared" si="9"/>
        <v>20.25</v>
      </c>
      <c r="D85" s="48" t="s">
        <v>76</v>
      </c>
      <c r="F85" s="48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  <c r="AD85" s="81"/>
      <c r="AE85" s="81"/>
      <c r="AF85" s="81"/>
      <c r="AG85" s="81"/>
    </row>
    <row r="86" spans="1:33">
      <c r="B86" s="46">
        <f t="shared" si="9"/>
        <v>20.5</v>
      </c>
      <c r="D86" s="48" t="s">
        <v>75</v>
      </c>
      <c r="F86" s="48" t="s">
        <v>132</v>
      </c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  <c r="AD86" s="81"/>
      <c r="AE86" s="81"/>
      <c r="AF86" s="81"/>
      <c r="AG86" s="81"/>
    </row>
    <row r="87" spans="1:33">
      <c r="B87" s="46">
        <f t="shared" si="9"/>
        <v>20.75</v>
      </c>
      <c r="D87" s="48" t="s">
        <v>75</v>
      </c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  <c r="AD87" s="81"/>
      <c r="AE87" s="81"/>
      <c r="AF87" s="81"/>
      <c r="AG87" s="81"/>
    </row>
    <row r="88" spans="1:33">
      <c r="B88" s="53">
        <f t="shared" si="9"/>
        <v>21</v>
      </c>
      <c r="D88" s="48" t="s">
        <v>75</v>
      </c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  <c r="AD88" s="81"/>
      <c r="AE88" s="81"/>
      <c r="AF88" s="81"/>
      <c r="AG88" s="81"/>
    </row>
    <row r="89" spans="1:33">
      <c r="A89" s="48" t="s">
        <v>93</v>
      </c>
      <c r="B89" s="53">
        <f t="shared" si="9"/>
        <v>21.25</v>
      </c>
      <c r="D89" s="48" t="s">
        <v>5</v>
      </c>
      <c r="F89" s="48"/>
      <c r="H89" s="61">
        <f t="shared" si="13"/>
        <v>34.75</v>
      </c>
      <c r="I89" s="61">
        <f t="shared" si="13"/>
        <v>36.75</v>
      </c>
      <c r="J89" s="61">
        <f t="shared" si="13"/>
        <v>35.75</v>
      </c>
      <c r="K89" s="61">
        <f t="shared" si="13"/>
        <v>30.5</v>
      </c>
      <c r="L89" s="61">
        <f t="shared" si="13"/>
        <v>29.5</v>
      </c>
      <c r="M89" s="61">
        <f t="shared" si="13"/>
        <v>30</v>
      </c>
      <c r="N89" s="61">
        <f t="shared" si="13"/>
        <v>36.25</v>
      </c>
      <c r="O89" s="61">
        <f t="shared" si="13"/>
        <v>31</v>
      </c>
      <c r="P89" s="61">
        <f t="shared" si="13"/>
        <v>37.25</v>
      </c>
      <c r="Q89" s="61">
        <f t="shared" si="13"/>
        <v>32.25</v>
      </c>
      <c r="R89" s="61">
        <f t="shared" si="13"/>
        <v>38.5</v>
      </c>
      <c r="S89" s="61">
        <f t="shared" si="13"/>
        <v>23.5</v>
      </c>
      <c r="T89" s="61">
        <f t="shared" si="13"/>
        <v>22</v>
      </c>
      <c r="U89" s="61">
        <f t="shared" si="13"/>
        <v>21.5</v>
      </c>
      <c r="V89" s="61">
        <f t="shared" si="13"/>
        <v>25.5</v>
      </c>
      <c r="W89" s="61">
        <f t="shared" si="12"/>
        <v>21</v>
      </c>
      <c r="X89" s="61">
        <f t="shared" si="12"/>
        <v>18.25</v>
      </c>
      <c r="Y89" s="61">
        <f t="shared" si="12"/>
        <v>24.5</v>
      </c>
      <c r="Z89" s="61">
        <f t="shared" si="12"/>
        <v>20</v>
      </c>
      <c r="AA89" s="61">
        <f t="shared" si="12"/>
        <v>20.5</v>
      </c>
      <c r="AB89" s="61">
        <f t="shared" si="12"/>
        <v>19.5</v>
      </c>
      <c r="AC89" s="61">
        <f t="shared" si="12"/>
        <v>27.75</v>
      </c>
    </row>
    <row r="90" spans="1:33">
      <c r="B90" s="46">
        <f t="shared" si="9"/>
        <v>21.5</v>
      </c>
      <c r="D90" s="48" t="s">
        <v>5</v>
      </c>
      <c r="H90" s="61">
        <f t="shared" si="13"/>
        <v>35</v>
      </c>
      <c r="I90" s="61">
        <f t="shared" si="13"/>
        <v>37</v>
      </c>
      <c r="J90" s="61">
        <f t="shared" si="13"/>
        <v>36</v>
      </c>
      <c r="K90" s="61">
        <f t="shared" si="13"/>
        <v>30.75</v>
      </c>
      <c r="L90" s="61">
        <f t="shared" si="13"/>
        <v>29.75</v>
      </c>
      <c r="M90" s="61">
        <f t="shared" si="13"/>
        <v>30.25</v>
      </c>
      <c r="N90" s="61">
        <f t="shared" si="13"/>
        <v>36.5</v>
      </c>
      <c r="O90" s="61">
        <f t="shared" si="13"/>
        <v>31.25</v>
      </c>
      <c r="P90" s="61">
        <f t="shared" si="13"/>
        <v>37.5</v>
      </c>
      <c r="Q90" s="61">
        <f t="shared" si="13"/>
        <v>32.5</v>
      </c>
      <c r="R90" s="61">
        <f t="shared" si="13"/>
        <v>38.75</v>
      </c>
      <c r="S90" s="61">
        <f t="shared" si="13"/>
        <v>23.75</v>
      </c>
      <c r="T90" s="61">
        <f t="shared" si="13"/>
        <v>22.25</v>
      </c>
      <c r="U90" s="61">
        <f t="shared" si="13"/>
        <v>21.75</v>
      </c>
      <c r="V90" s="61">
        <f t="shared" si="13"/>
        <v>25.75</v>
      </c>
      <c r="W90" s="61">
        <f t="shared" si="12"/>
        <v>21.25</v>
      </c>
      <c r="X90" s="61">
        <f t="shared" si="12"/>
        <v>18.5</v>
      </c>
      <c r="Y90" s="61">
        <f t="shared" si="12"/>
        <v>24.75</v>
      </c>
      <c r="Z90" s="61">
        <f t="shared" si="12"/>
        <v>20.25</v>
      </c>
      <c r="AA90" s="61">
        <f t="shared" si="12"/>
        <v>20.75</v>
      </c>
      <c r="AB90" s="61">
        <f t="shared" si="12"/>
        <v>19.75</v>
      </c>
      <c r="AC90" s="61">
        <f t="shared" si="12"/>
        <v>28</v>
      </c>
    </row>
    <row r="91" spans="1:33">
      <c r="B91" s="46">
        <f t="shared" si="9"/>
        <v>21.75</v>
      </c>
      <c r="D91" s="48" t="s">
        <v>5</v>
      </c>
      <c r="H91" s="61">
        <f t="shared" si="13"/>
        <v>35.25</v>
      </c>
      <c r="I91" s="61">
        <f t="shared" si="13"/>
        <v>37.25</v>
      </c>
      <c r="J91" s="61">
        <f t="shared" si="13"/>
        <v>36.25</v>
      </c>
      <c r="K91" s="61">
        <f t="shared" si="13"/>
        <v>31</v>
      </c>
      <c r="L91" s="61">
        <f t="shared" si="13"/>
        <v>30</v>
      </c>
      <c r="M91" s="61">
        <f t="shared" si="13"/>
        <v>30.5</v>
      </c>
      <c r="N91" s="61">
        <f t="shared" si="13"/>
        <v>36.75</v>
      </c>
      <c r="O91" s="61">
        <f t="shared" si="13"/>
        <v>31.5</v>
      </c>
      <c r="P91" s="61">
        <f t="shared" si="13"/>
        <v>37.75</v>
      </c>
      <c r="Q91" s="61">
        <f t="shared" si="13"/>
        <v>32.75</v>
      </c>
      <c r="R91" s="61">
        <f t="shared" si="13"/>
        <v>39</v>
      </c>
      <c r="S91" s="61">
        <f t="shared" si="13"/>
        <v>24</v>
      </c>
      <c r="T91" s="61">
        <f t="shared" si="13"/>
        <v>22.5</v>
      </c>
      <c r="U91" s="61">
        <f t="shared" si="13"/>
        <v>22</v>
      </c>
      <c r="V91" s="61">
        <f t="shared" si="13"/>
        <v>26</v>
      </c>
      <c r="W91" s="61">
        <f t="shared" si="12"/>
        <v>21.5</v>
      </c>
      <c r="X91" s="61">
        <f t="shared" si="12"/>
        <v>18.75</v>
      </c>
      <c r="Y91" s="61">
        <f t="shared" si="12"/>
        <v>25</v>
      </c>
      <c r="Z91" s="61">
        <f t="shared" si="12"/>
        <v>20.5</v>
      </c>
      <c r="AA91" s="61">
        <f t="shared" si="12"/>
        <v>21</v>
      </c>
      <c r="AB91" s="61">
        <f t="shared" si="12"/>
        <v>20</v>
      </c>
      <c r="AC91" s="61">
        <f t="shared" si="12"/>
        <v>28.25</v>
      </c>
    </row>
    <row r="92" spans="1:33" s="64" customFormat="1" ht="13.5" thickBot="1">
      <c r="A92" s="45"/>
      <c r="B92" s="56">
        <f t="shared" si="9"/>
        <v>22</v>
      </c>
      <c r="C92" s="68"/>
      <c r="D92" s="66" t="s">
        <v>5</v>
      </c>
      <c r="E92" s="68"/>
      <c r="F92" s="63"/>
      <c r="G92" s="68"/>
      <c r="H92" s="83">
        <f t="shared" si="13"/>
        <v>35.5</v>
      </c>
      <c r="I92" s="83">
        <f t="shared" si="13"/>
        <v>37.5</v>
      </c>
      <c r="J92" s="83">
        <f t="shared" si="13"/>
        <v>36.5</v>
      </c>
      <c r="K92" s="83">
        <f t="shared" si="13"/>
        <v>31.25</v>
      </c>
      <c r="L92" s="83">
        <f t="shared" si="13"/>
        <v>30.25</v>
      </c>
      <c r="M92" s="83">
        <f t="shared" si="13"/>
        <v>30.75</v>
      </c>
      <c r="N92" s="83">
        <f t="shared" si="13"/>
        <v>37</v>
      </c>
      <c r="O92" s="83">
        <f t="shared" si="13"/>
        <v>31.75</v>
      </c>
      <c r="P92" s="83">
        <f t="shared" si="13"/>
        <v>38</v>
      </c>
      <c r="Q92" s="83">
        <f t="shared" si="13"/>
        <v>33</v>
      </c>
      <c r="R92" s="83">
        <f t="shared" si="13"/>
        <v>39.25</v>
      </c>
      <c r="S92" s="83">
        <f t="shared" si="13"/>
        <v>24.25</v>
      </c>
      <c r="T92" s="83">
        <f>IF(T$2=$F92,17.5,T91+0.25)</f>
        <v>22.75</v>
      </c>
      <c r="U92" s="83">
        <f t="shared" si="13"/>
        <v>22.25</v>
      </c>
      <c r="V92" s="83">
        <f t="shared" si="13"/>
        <v>26.25</v>
      </c>
      <c r="W92" s="83">
        <f t="shared" si="12"/>
        <v>21.75</v>
      </c>
      <c r="X92" s="83">
        <f t="shared" si="12"/>
        <v>19</v>
      </c>
      <c r="Y92" s="83">
        <f t="shared" si="12"/>
        <v>25.25</v>
      </c>
      <c r="Z92" s="83">
        <f t="shared" si="12"/>
        <v>20.75</v>
      </c>
      <c r="AA92" s="83">
        <f t="shared" si="12"/>
        <v>21.25</v>
      </c>
      <c r="AB92" s="83">
        <f t="shared" si="12"/>
        <v>20.25</v>
      </c>
      <c r="AC92" s="83">
        <f t="shared" si="12"/>
        <v>28.5</v>
      </c>
    </row>
    <row r="93" spans="1:33">
      <c r="A93" s="48" t="s">
        <v>94</v>
      </c>
      <c r="B93" s="46">
        <f t="shared" si="9"/>
        <v>22.25</v>
      </c>
      <c r="D93" s="45" t="str">
        <f>D5</f>
        <v>Må</v>
      </c>
      <c r="F93" s="48" t="str">
        <f>F5</f>
        <v>FW1</v>
      </c>
      <c r="H93" s="61">
        <f t="shared" si="13"/>
        <v>35.75</v>
      </c>
      <c r="I93" s="61">
        <f t="shared" si="13"/>
        <v>37.75</v>
      </c>
      <c r="J93" s="61">
        <f t="shared" si="13"/>
        <v>36.75</v>
      </c>
      <c r="K93" s="61">
        <f t="shared" si="13"/>
        <v>31.5</v>
      </c>
      <c r="L93" s="61">
        <f t="shared" si="13"/>
        <v>30.5</v>
      </c>
      <c r="M93" s="61">
        <f t="shared" si="13"/>
        <v>31</v>
      </c>
      <c r="N93" s="61">
        <f t="shared" si="13"/>
        <v>37.25</v>
      </c>
      <c r="O93" s="61">
        <f t="shared" si="13"/>
        <v>32</v>
      </c>
      <c r="P93" s="61">
        <f t="shared" si="13"/>
        <v>38.25</v>
      </c>
      <c r="Q93" s="61">
        <f t="shared" si="13"/>
        <v>33.25</v>
      </c>
      <c r="R93" s="61">
        <f t="shared" si="13"/>
        <v>17.5</v>
      </c>
      <c r="S93" s="61">
        <f t="shared" si="13"/>
        <v>24.5</v>
      </c>
      <c r="T93" s="61">
        <f>IF(T$2=$F93,17.5,T92+0.25)</f>
        <v>23</v>
      </c>
      <c r="U93" s="61">
        <f>IF(U$2=$F93,17.5,U92+0.25)</f>
        <v>22.5</v>
      </c>
      <c r="V93" s="61">
        <f t="shared" si="13"/>
        <v>26.5</v>
      </c>
      <c r="W93" s="61">
        <f t="shared" si="12"/>
        <v>22</v>
      </c>
      <c r="X93" s="61">
        <f t="shared" si="12"/>
        <v>19.25</v>
      </c>
      <c r="Y93" s="61">
        <f t="shared" si="12"/>
        <v>25.5</v>
      </c>
      <c r="Z93" s="61">
        <f t="shared" si="12"/>
        <v>21</v>
      </c>
      <c r="AA93" s="61">
        <f t="shared" si="12"/>
        <v>21.5</v>
      </c>
      <c r="AB93" s="61">
        <f t="shared" si="12"/>
        <v>20.5</v>
      </c>
      <c r="AC93" s="61">
        <f t="shared" si="12"/>
        <v>28.75</v>
      </c>
    </row>
    <row r="94" spans="1:33">
      <c r="B94" s="46">
        <f t="shared" si="9"/>
        <v>22.5</v>
      </c>
      <c r="D94" s="45" t="str">
        <f t="shared" ref="D94:D157" si="14">D6</f>
        <v>Må</v>
      </c>
      <c r="F94" s="48">
        <f t="shared" ref="F94:F157" si="15">F6</f>
        <v>0</v>
      </c>
      <c r="H94" s="61">
        <f t="shared" si="13"/>
        <v>36</v>
      </c>
      <c r="I94" s="61">
        <f t="shared" si="13"/>
        <v>38</v>
      </c>
      <c r="J94" s="61">
        <f t="shared" si="13"/>
        <v>37</v>
      </c>
      <c r="K94" s="61">
        <f t="shared" si="13"/>
        <v>31.75</v>
      </c>
      <c r="L94" s="61">
        <f t="shared" si="13"/>
        <v>30.75</v>
      </c>
      <c r="M94" s="61">
        <f t="shared" si="13"/>
        <v>31.25</v>
      </c>
      <c r="N94" s="61">
        <f t="shared" si="13"/>
        <v>37.5</v>
      </c>
      <c r="O94" s="61">
        <f t="shared" si="13"/>
        <v>32.25</v>
      </c>
      <c r="P94" s="61">
        <f t="shared" si="13"/>
        <v>38.5</v>
      </c>
      <c r="Q94" s="61">
        <f t="shared" si="13"/>
        <v>33.5</v>
      </c>
      <c r="R94" s="61">
        <f t="shared" si="13"/>
        <v>17.75</v>
      </c>
      <c r="S94" s="61">
        <f t="shared" si="13"/>
        <v>24.75</v>
      </c>
      <c r="T94" s="61">
        <f t="shared" si="13"/>
        <v>23.25</v>
      </c>
      <c r="U94" s="61">
        <f t="shared" si="13"/>
        <v>22.75</v>
      </c>
      <c r="V94" s="61">
        <f t="shared" si="13"/>
        <v>26.75</v>
      </c>
      <c r="W94" s="61">
        <f t="shared" si="12"/>
        <v>22.25</v>
      </c>
      <c r="X94" s="61">
        <f t="shared" si="12"/>
        <v>19.5</v>
      </c>
      <c r="Y94" s="61">
        <f t="shared" si="12"/>
        <v>25.75</v>
      </c>
      <c r="Z94" s="61">
        <f t="shared" si="12"/>
        <v>21.25</v>
      </c>
      <c r="AA94" s="61">
        <f t="shared" si="12"/>
        <v>21.75</v>
      </c>
      <c r="AB94" s="61">
        <f t="shared" si="12"/>
        <v>20.75</v>
      </c>
      <c r="AC94" s="61">
        <f t="shared" si="12"/>
        <v>29</v>
      </c>
    </row>
    <row r="95" spans="1:33">
      <c r="B95" s="46">
        <f t="shared" si="9"/>
        <v>22.75</v>
      </c>
      <c r="D95" s="45" t="str">
        <f t="shared" si="14"/>
        <v>Må</v>
      </c>
      <c r="F95" s="48">
        <f t="shared" si="15"/>
        <v>0</v>
      </c>
      <c r="H95" s="61">
        <f t="shared" si="13"/>
        <v>36.25</v>
      </c>
      <c r="I95" s="61">
        <f t="shared" si="13"/>
        <v>38.25</v>
      </c>
      <c r="J95" s="61">
        <f t="shared" si="13"/>
        <v>37.25</v>
      </c>
      <c r="K95" s="61">
        <f t="shared" si="13"/>
        <v>32</v>
      </c>
      <c r="L95" s="61">
        <f t="shared" si="13"/>
        <v>31</v>
      </c>
      <c r="M95" s="61">
        <f t="shared" si="13"/>
        <v>31.5</v>
      </c>
      <c r="N95" s="61">
        <f t="shared" si="13"/>
        <v>37.75</v>
      </c>
      <c r="O95" s="61">
        <f t="shared" si="13"/>
        <v>32.5</v>
      </c>
      <c r="P95" s="61">
        <f t="shared" si="13"/>
        <v>38.75</v>
      </c>
      <c r="Q95" s="61">
        <f t="shared" si="13"/>
        <v>33.75</v>
      </c>
      <c r="R95" s="61">
        <f t="shared" si="13"/>
        <v>18</v>
      </c>
      <c r="S95" s="61">
        <f t="shared" si="13"/>
        <v>25</v>
      </c>
      <c r="T95" s="61">
        <f t="shared" si="13"/>
        <v>23.5</v>
      </c>
      <c r="U95" s="61">
        <f t="shared" si="13"/>
        <v>23</v>
      </c>
      <c r="V95" s="61">
        <f t="shared" si="13"/>
        <v>27</v>
      </c>
      <c r="W95" s="61">
        <f t="shared" si="12"/>
        <v>22.5</v>
      </c>
      <c r="X95" s="61">
        <f t="shared" si="12"/>
        <v>19.75</v>
      </c>
      <c r="Y95" s="61">
        <f t="shared" si="12"/>
        <v>26</v>
      </c>
      <c r="Z95" s="61">
        <f t="shared" si="12"/>
        <v>21.5</v>
      </c>
      <c r="AA95" s="61">
        <f t="shared" si="12"/>
        <v>22</v>
      </c>
      <c r="AB95" s="61">
        <f t="shared" si="12"/>
        <v>21</v>
      </c>
      <c r="AC95" s="61">
        <f t="shared" si="12"/>
        <v>29.25</v>
      </c>
    </row>
    <row r="96" spans="1:33">
      <c r="B96" s="46">
        <f t="shared" si="9"/>
        <v>23</v>
      </c>
      <c r="D96" s="45" t="str">
        <f t="shared" si="14"/>
        <v>Må</v>
      </c>
      <c r="F96" s="48">
        <f t="shared" si="15"/>
        <v>0</v>
      </c>
      <c r="H96" s="46">
        <f t="shared" si="13"/>
        <v>36.5</v>
      </c>
      <c r="I96" s="46">
        <f t="shared" si="13"/>
        <v>38.5</v>
      </c>
      <c r="J96" s="46">
        <f t="shared" si="13"/>
        <v>37.5</v>
      </c>
      <c r="K96" s="46">
        <f t="shared" si="13"/>
        <v>32.25</v>
      </c>
      <c r="L96" s="46">
        <f t="shared" si="13"/>
        <v>31.25</v>
      </c>
      <c r="M96" s="46">
        <f t="shared" si="13"/>
        <v>31.75</v>
      </c>
      <c r="N96" s="46">
        <f t="shared" si="13"/>
        <v>38</v>
      </c>
      <c r="O96" s="46">
        <f t="shared" si="13"/>
        <v>32.75</v>
      </c>
      <c r="P96" s="46">
        <f t="shared" si="13"/>
        <v>39</v>
      </c>
      <c r="Q96" s="46">
        <f t="shared" si="13"/>
        <v>34</v>
      </c>
      <c r="R96" s="46">
        <f t="shared" si="13"/>
        <v>18.25</v>
      </c>
      <c r="S96" s="46">
        <f t="shared" si="13"/>
        <v>25.25</v>
      </c>
      <c r="T96" s="46">
        <f t="shared" si="13"/>
        <v>23.75</v>
      </c>
      <c r="U96" s="46">
        <f t="shared" si="13"/>
        <v>23.25</v>
      </c>
      <c r="V96" s="46">
        <f t="shared" si="13"/>
        <v>27.25</v>
      </c>
      <c r="W96" s="46">
        <f t="shared" si="12"/>
        <v>22.75</v>
      </c>
      <c r="X96" s="46">
        <f t="shared" si="12"/>
        <v>20</v>
      </c>
      <c r="Y96" s="46">
        <f t="shared" si="12"/>
        <v>26.25</v>
      </c>
      <c r="Z96" s="46">
        <f t="shared" si="12"/>
        <v>21.75</v>
      </c>
      <c r="AA96" s="46">
        <f t="shared" si="12"/>
        <v>22.25</v>
      </c>
      <c r="AB96" s="46">
        <f t="shared" si="12"/>
        <v>21.25</v>
      </c>
      <c r="AC96" s="46">
        <f t="shared" si="12"/>
        <v>29.5</v>
      </c>
    </row>
    <row r="97" spans="1:29">
      <c r="A97" s="48" t="s">
        <v>95</v>
      </c>
      <c r="B97" s="46">
        <f t="shared" si="9"/>
        <v>23.25</v>
      </c>
      <c r="D97" s="45" t="str">
        <f t="shared" si="14"/>
        <v>Må</v>
      </c>
      <c r="F97" s="48">
        <f t="shared" si="15"/>
        <v>0</v>
      </c>
      <c r="H97" s="46">
        <f t="shared" si="13"/>
        <v>36.75</v>
      </c>
      <c r="I97" s="46">
        <f t="shared" si="13"/>
        <v>38.75</v>
      </c>
      <c r="J97" s="46">
        <f t="shared" si="13"/>
        <v>37.75</v>
      </c>
      <c r="K97" s="46">
        <f t="shared" si="13"/>
        <v>32.5</v>
      </c>
      <c r="L97" s="46">
        <f t="shared" si="13"/>
        <v>31.5</v>
      </c>
      <c r="M97" s="46">
        <f t="shared" si="13"/>
        <v>32</v>
      </c>
      <c r="N97" s="46">
        <f t="shared" si="13"/>
        <v>38.25</v>
      </c>
      <c r="O97" s="46">
        <f t="shared" si="13"/>
        <v>33</v>
      </c>
      <c r="P97" s="46">
        <f t="shared" si="13"/>
        <v>39.25</v>
      </c>
      <c r="Q97" s="46">
        <f t="shared" si="13"/>
        <v>34.25</v>
      </c>
      <c r="R97" s="46">
        <f t="shared" si="13"/>
        <v>18.5</v>
      </c>
      <c r="S97" s="46">
        <f t="shared" si="13"/>
        <v>25.5</v>
      </c>
      <c r="T97" s="46">
        <f t="shared" si="13"/>
        <v>24</v>
      </c>
      <c r="U97" s="46">
        <f t="shared" si="13"/>
        <v>23.5</v>
      </c>
      <c r="V97" s="46">
        <f t="shared" si="13"/>
        <v>27.5</v>
      </c>
      <c r="W97" s="46">
        <f t="shared" si="12"/>
        <v>23</v>
      </c>
      <c r="X97" s="46">
        <f t="shared" si="12"/>
        <v>20.25</v>
      </c>
      <c r="Y97" s="46">
        <f t="shared" si="12"/>
        <v>26.5</v>
      </c>
      <c r="Z97" s="46">
        <f t="shared" si="12"/>
        <v>22</v>
      </c>
      <c r="AA97" s="46">
        <f t="shared" si="12"/>
        <v>22.5</v>
      </c>
      <c r="AB97" s="46">
        <f t="shared" si="12"/>
        <v>21.5</v>
      </c>
      <c r="AC97" s="46">
        <f t="shared" si="12"/>
        <v>29.75</v>
      </c>
    </row>
    <row r="98" spans="1:29">
      <c r="B98" s="46">
        <f t="shared" si="9"/>
        <v>23.5</v>
      </c>
      <c r="D98" s="45" t="str">
        <f t="shared" si="14"/>
        <v>Yt</v>
      </c>
      <c r="F98" s="48" t="str">
        <f t="shared" si="15"/>
        <v>YM1</v>
      </c>
      <c r="H98" s="46">
        <f t="shared" si="13"/>
        <v>37</v>
      </c>
      <c r="I98" s="46">
        <f t="shared" si="13"/>
        <v>39</v>
      </c>
      <c r="J98" s="46">
        <f t="shared" si="13"/>
        <v>38</v>
      </c>
      <c r="K98" s="46">
        <f t="shared" si="13"/>
        <v>32.75</v>
      </c>
      <c r="L98" s="46">
        <f t="shared" si="13"/>
        <v>31.75</v>
      </c>
      <c r="M98" s="46">
        <f t="shared" si="13"/>
        <v>32.25</v>
      </c>
      <c r="N98" s="46">
        <f t="shared" si="13"/>
        <v>38.5</v>
      </c>
      <c r="O98" s="46">
        <f t="shared" si="13"/>
        <v>33.25</v>
      </c>
      <c r="P98" s="46">
        <f t="shared" si="13"/>
        <v>17.5</v>
      </c>
      <c r="Q98" s="46">
        <f t="shared" si="13"/>
        <v>34.5</v>
      </c>
      <c r="R98" s="46">
        <f t="shared" si="13"/>
        <v>18.75</v>
      </c>
      <c r="S98" s="46">
        <f t="shared" si="13"/>
        <v>25.75</v>
      </c>
      <c r="T98" s="46">
        <f t="shared" si="13"/>
        <v>24.25</v>
      </c>
      <c r="U98" s="46">
        <f t="shared" si="13"/>
        <v>23.75</v>
      </c>
      <c r="V98" s="46">
        <f t="shared" si="13"/>
        <v>27.75</v>
      </c>
      <c r="W98" s="46">
        <f t="shared" si="12"/>
        <v>23.25</v>
      </c>
      <c r="X98" s="46">
        <f t="shared" si="12"/>
        <v>20.5</v>
      </c>
      <c r="Y98" s="46">
        <f t="shared" si="12"/>
        <v>26.75</v>
      </c>
      <c r="Z98" s="46">
        <f t="shared" si="12"/>
        <v>22.25</v>
      </c>
      <c r="AA98" s="46">
        <f t="shared" si="12"/>
        <v>22.75</v>
      </c>
      <c r="AB98" s="46">
        <f t="shared" si="12"/>
        <v>21.75</v>
      </c>
      <c r="AC98" s="46">
        <f t="shared" si="12"/>
        <v>30</v>
      </c>
    </row>
    <row r="99" spans="1:29">
      <c r="B99" s="46">
        <f t="shared" si="9"/>
        <v>23.75</v>
      </c>
      <c r="D99" s="45" t="str">
        <f t="shared" si="14"/>
        <v>Yt</v>
      </c>
      <c r="F99" s="48">
        <f t="shared" si="15"/>
        <v>0</v>
      </c>
      <c r="H99" s="46">
        <f t="shared" si="13"/>
        <v>37.25</v>
      </c>
      <c r="I99" s="46">
        <f t="shared" si="13"/>
        <v>39.25</v>
      </c>
      <c r="J99" s="46">
        <f t="shared" si="13"/>
        <v>38.25</v>
      </c>
      <c r="K99" s="46">
        <f t="shared" si="13"/>
        <v>33</v>
      </c>
      <c r="L99" s="46">
        <f t="shared" si="13"/>
        <v>32</v>
      </c>
      <c r="M99" s="46">
        <f t="shared" si="13"/>
        <v>32.5</v>
      </c>
      <c r="N99" s="46">
        <f t="shared" si="13"/>
        <v>38.75</v>
      </c>
      <c r="O99" s="46">
        <f t="shared" si="13"/>
        <v>33.5</v>
      </c>
      <c r="P99" s="46">
        <f t="shared" si="13"/>
        <v>17.75</v>
      </c>
      <c r="Q99" s="46">
        <f t="shared" si="13"/>
        <v>34.75</v>
      </c>
      <c r="R99" s="46">
        <f t="shared" si="13"/>
        <v>19</v>
      </c>
      <c r="S99" s="46">
        <f t="shared" si="13"/>
        <v>26</v>
      </c>
      <c r="T99" s="46">
        <f t="shared" si="13"/>
        <v>24.5</v>
      </c>
      <c r="U99" s="46">
        <f t="shared" si="13"/>
        <v>24</v>
      </c>
      <c r="V99" s="46">
        <f t="shared" si="13"/>
        <v>28</v>
      </c>
      <c r="W99" s="46">
        <f t="shared" si="12"/>
        <v>23.5</v>
      </c>
      <c r="X99" s="46">
        <f t="shared" si="12"/>
        <v>20.75</v>
      </c>
      <c r="Y99" s="46">
        <f t="shared" si="12"/>
        <v>27</v>
      </c>
      <c r="Z99" s="46">
        <f t="shared" si="12"/>
        <v>22.5</v>
      </c>
      <c r="AA99" s="46">
        <f t="shared" si="12"/>
        <v>23</v>
      </c>
      <c r="AB99" s="46">
        <f t="shared" si="12"/>
        <v>22</v>
      </c>
      <c r="AC99" s="46">
        <f t="shared" si="12"/>
        <v>30.25</v>
      </c>
    </row>
    <row r="100" spans="1:29">
      <c r="B100" s="46">
        <f t="shared" si="9"/>
        <v>24</v>
      </c>
      <c r="D100" s="45" t="str">
        <f t="shared" si="14"/>
        <v>Yt</v>
      </c>
      <c r="F100" s="48" t="str">
        <f t="shared" si="15"/>
        <v>YB1</v>
      </c>
      <c r="H100" s="46">
        <f t="shared" si="13"/>
        <v>37.5</v>
      </c>
      <c r="I100" s="46">
        <f t="shared" si="13"/>
        <v>17.5</v>
      </c>
      <c r="J100" s="46">
        <f t="shared" si="13"/>
        <v>38.5</v>
      </c>
      <c r="K100" s="46">
        <f t="shared" si="13"/>
        <v>33.25</v>
      </c>
      <c r="L100" s="46">
        <f t="shared" si="13"/>
        <v>32.25</v>
      </c>
      <c r="M100" s="46">
        <f t="shared" si="13"/>
        <v>32.75</v>
      </c>
      <c r="N100" s="46">
        <f t="shared" si="13"/>
        <v>39</v>
      </c>
      <c r="O100" s="46">
        <f t="shared" si="13"/>
        <v>33.75</v>
      </c>
      <c r="P100" s="46">
        <f t="shared" si="13"/>
        <v>18</v>
      </c>
      <c r="Q100" s="46">
        <f t="shared" si="13"/>
        <v>35</v>
      </c>
      <c r="R100" s="46">
        <f t="shared" si="13"/>
        <v>19.25</v>
      </c>
      <c r="S100" s="46">
        <f t="shared" si="13"/>
        <v>26.25</v>
      </c>
      <c r="T100" s="46">
        <f t="shared" si="13"/>
        <v>24.75</v>
      </c>
      <c r="U100" s="46">
        <f t="shared" si="13"/>
        <v>24.25</v>
      </c>
      <c r="V100" s="46">
        <f t="shared" si="13"/>
        <v>28.25</v>
      </c>
      <c r="W100" s="46">
        <f t="shared" si="13"/>
        <v>23.75</v>
      </c>
      <c r="X100" s="46">
        <f t="shared" si="12"/>
        <v>21</v>
      </c>
      <c r="Y100" s="46">
        <f t="shared" si="12"/>
        <v>27.25</v>
      </c>
      <c r="Z100" s="46">
        <f t="shared" si="12"/>
        <v>22.75</v>
      </c>
      <c r="AA100" s="46">
        <f t="shared" si="12"/>
        <v>23.25</v>
      </c>
      <c r="AB100" s="46">
        <f t="shared" si="12"/>
        <v>22.25</v>
      </c>
      <c r="AC100" s="46">
        <f t="shared" si="12"/>
        <v>30.5</v>
      </c>
    </row>
    <row r="101" spans="1:29">
      <c r="A101" s="48" t="s">
        <v>96</v>
      </c>
      <c r="B101" s="46">
        <f t="shared" si="9"/>
        <v>24.25</v>
      </c>
      <c r="D101" s="45" t="str">
        <f t="shared" si="14"/>
        <v>Yt</v>
      </c>
      <c r="F101" s="48">
        <f t="shared" si="15"/>
        <v>0</v>
      </c>
      <c r="H101" s="46">
        <f t="shared" si="13"/>
        <v>37.75</v>
      </c>
      <c r="I101" s="46">
        <f t="shared" si="13"/>
        <v>17.75</v>
      </c>
      <c r="J101" s="46">
        <f t="shared" si="13"/>
        <v>38.75</v>
      </c>
      <c r="K101" s="46">
        <f t="shared" si="13"/>
        <v>33.5</v>
      </c>
      <c r="L101" s="46">
        <f t="shared" si="13"/>
        <v>32.5</v>
      </c>
      <c r="M101" s="46">
        <f t="shared" si="13"/>
        <v>33</v>
      </c>
      <c r="N101" s="46">
        <f t="shared" si="13"/>
        <v>39.25</v>
      </c>
      <c r="O101" s="46">
        <f t="shared" si="13"/>
        <v>34</v>
      </c>
      <c r="P101" s="46">
        <f t="shared" si="13"/>
        <v>18.25</v>
      </c>
      <c r="Q101" s="46">
        <f t="shared" si="13"/>
        <v>35.25</v>
      </c>
      <c r="R101" s="46">
        <f t="shared" si="13"/>
        <v>19.5</v>
      </c>
      <c r="S101" s="46">
        <f t="shared" si="13"/>
        <v>26.5</v>
      </c>
      <c r="T101" s="46">
        <f t="shared" si="13"/>
        <v>25</v>
      </c>
      <c r="U101" s="46">
        <f t="shared" si="13"/>
        <v>24.5</v>
      </c>
      <c r="V101" s="46">
        <f t="shared" si="13"/>
        <v>28.5</v>
      </c>
      <c r="W101" s="46">
        <f t="shared" si="13"/>
        <v>24</v>
      </c>
      <c r="X101" s="46">
        <f t="shared" si="12"/>
        <v>21.25</v>
      </c>
      <c r="Y101" s="46">
        <f t="shared" si="12"/>
        <v>27.5</v>
      </c>
      <c r="Z101" s="46">
        <f t="shared" si="12"/>
        <v>23</v>
      </c>
      <c r="AA101" s="46">
        <f t="shared" si="12"/>
        <v>23.5</v>
      </c>
      <c r="AB101" s="46">
        <f t="shared" si="12"/>
        <v>22.5</v>
      </c>
      <c r="AC101" s="46">
        <f t="shared" si="12"/>
        <v>30.75</v>
      </c>
    </row>
    <row r="102" spans="1:29">
      <c r="B102" s="46">
        <f t="shared" si="9"/>
        <v>24.5</v>
      </c>
      <c r="D102" s="45" t="str">
        <f t="shared" si="14"/>
        <v>SU</v>
      </c>
      <c r="F102" s="48" t="str">
        <f t="shared" si="15"/>
        <v>IM1</v>
      </c>
      <c r="H102" s="46">
        <f t="shared" si="13"/>
        <v>38</v>
      </c>
      <c r="I102" s="46">
        <f t="shared" si="13"/>
        <v>18</v>
      </c>
      <c r="J102" s="46">
        <f t="shared" si="13"/>
        <v>39</v>
      </c>
      <c r="K102" s="46">
        <f t="shared" si="13"/>
        <v>33.75</v>
      </c>
      <c r="L102" s="46">
        <f t="shared" si="13"/>
        <v>32.75</v>
      </c>
      <c r="M102" s="46">
        <f t="shared" si="13"/>
        <v>33.25</v>
      </c>
      <c r="N102" s="46">
        <f t="shared" si="13"/>
        <v>17.5</v>
      </c>
      <c r="O102" s="46">
        <f t="shared" si="13"/>
        <v>34.25</v>
      </c>
      <c r="P102" s="46">
        <f t="shared" si="13"/>
        <v>18.5</v>
      </c>
      <c r="Q102" s="46">
        <f t="shared" si="13"/>
        <v>35.5</v>
      </c>
      <c r="R102" s="46">
        <f t="shared" si="13"/>
        <v>19.75</v>
      </c>
      <c r="S102" s="46">
        <f t="shared" si="13"/>
        <v>26.75</v>
      </c>
      <c r="T102" s="46">
        <f t="shared" si="13"/>
        <v>25.25</v>
      </c>
      <c r="U102" s="46">
        <f t="shared" si="13"/>
        <v>24.75</v>
      </c>
      <c r="V102" s="46">
        <f t="shared" si="13"/>
        <v>28.75</v>
      </c>
      <c r="W102" s="46">
        <f t="shared" si="13"/>
        <v>24.25</v>
      </c>
      <c r="X102" s="46">
        <f t="shared" si="12"/>
        <v>21.5</v>
      </c>
      <c r="Y102" s="46">
        <f t="shared" si="12"/>
        <v>27.75</v>
      </c>
      <c r="Z102" s="46">
        <f t="shared" si="12"/>
        <v>23.25</v>
      </c>
      <c r="AA102" s="46">
        <f t="shared" si="12"/>
        <v>23.75</v>
      </c>
      <c r="AB102" s="46">
        <f t="shared" si="12"/>
        <v>22.75</v>
      </c>
      <c r="AC102" s="46">
        <f t="shared" si="12"/>
        <v>31</v>
      </c>
    </row>
    <row r="103" spans="1:29">
      <c r="B103" s="46">
        <f t="shared" si="9"/>
        <v>24.75</v>
      </c>
      <c r="D103" s="45" t="str">
        <f t="shared" si="14"/>
        <v>SU</v>
      </c>
      <c r="F103" s="48">
        <f t="shared" si="15"/>
        <v>0</v>
      </c>
      <c r="H103" s="46">
        <f t="shared" si="13"/>
        <v>38.25</v>
      </c>
      <c r="I103" s="46">
        <f t="shared" si="13"/>
        <v>18.25</v>
      </c>
      <c r="J103" s="46">
        <f t="shared" si="13"/>
        <v>39.25</v>
      </c>
      <c r="K103" s="46">
        <f t="shared" si="13"/>
        <v>34</v>
      </c>
      <c r="L103" s="46">
        <f t="shared" si="13"/>
        <v>33</v>
      </c>
      <c r="M103" s="46">
        <f t="shared" si="13"/>
        <v>33.5</v>
      </c>
      <c r="N103" s="46">
        <f t="shared" si="13"/>
        <v>17.75</v>
      </c>
      <c r="O103" s="46">
        <f t="shared" si="13"/>
        <v>34.5</v>
      </c>
      <c r="P103" s="46">
        <f t="shared" si="13"/>
        <v>18.75</v>
      </c>
      <c r="Q103" s="46">
        <f t="shared" si="13"/>
        <v>35.75</v>
      </c>
      <c r="R103" s="46">
        <f t="shared" si="13"/>
        <v>20</v>
      </c>
      <c r="S103" s="46">
        <f t="shared" si="13"/>
        <v>27</v>
      </c>
      <c r="T103" s="46">
        <f t="shared" si="13"/>
        <v>25.5</v>
      </c>
      <c r="U103" s="46">
        <f t="shared" si="13"/>
        <v>25</v>
      </c>
      <c r="V103" s="46">
        <f t="shared" si="13"/>
        <v>29</v>
      </c>
      <c r="W103" s="46">
        <f t="shared" si="13"/>
        <v>24.5</v>
      </c>
      <c r="X103" s="46">
        <f t="shared" ref="X103:AC118" si="16">IF(X$2=$F103,17.5,X102+0.25)</f>
        <v>21.75</v>
      </c>
      <c r="Y103" s="46">
        <f t="shared" si="16"/>
        <v>28</v>
      </c>
      <c r="Z103" s="46">
        <f t="shared" si="16"/>
        <v>23.5</v>
      </c>
      <c r="AA103" s="46">
        <f t="shared" si="16"/>
        <v>24</v>
      </c>
      <c r="AB103" s="46">
        <f t="shared" si="16"/>
        <v>23</v>
      </c>
      <c r="AC103" s="46">
        <f t="shared" si="16"/>
        <v>31.25</v>
      </c>
    </row>
    <row r="104" spans="1:29">
      <c r="B104" s="46">
        <f t="shared" si="9"/>
        <v>25</v>
      </c>
      <c r="D104" s="45" t="str">
        <f t="shared" si="14"/>
        <v>SU</v>
      </c>
      <c r="F104" s="48" t="str">
        <f t="shared" si="15"/>
        <v>IB1</v>
      </c>
      <c r="H104" s="46">
        <f t="shared" ref="H104:W119" si="17">IF(H$2=$F104,17.5,H103+0.25)</f>
        <v>38.5</v>
      </c>
      <c r="I104" s="46">
        <f t="shared" si="17"/>
        <v>18.5</v>
      </c>
      <c r="J104" s="46">
        <f t="shared" si="17"/>
        <v>17.5</v>
      </c>
      <c r="K104" s="46">
        <f t="shared" si="17"/>
        <v>34.25</v>
      </c>
      <c r="L104" s="46">
        <f t="shared" si="17"/>
        <v>33.25</v>
      </c>
      <c r="M104" s="46">
        <f t="shared" si="17"/>
        <v>33.75</v>
      </c>
      <c r="N104" s="46">
        <f t="shared" si="17"/>
        <v>18</v>
      </c>
      <c r="O104" s="46">
        <f t="shared" si="17"/>
        <v>34.75</v>
      </c>
      <c r="P104" s="46">
        <f t="shared" si="17"/>
        <v>19</v>
      </c>
      <c r="Q104" s="46">
        <f t="shared" si="17"/>
        <v>36</v>
      </c>
      <c r="R104" s="46">
        <f t="shared" si="17"/>
        <v>20.25</v>
      </c>
      <c r="S104" s="46">
        <f t="shared" si="17"/>
        <v>27.25</v>
      </c>
      <c r="T104" s="46">
        <f t="shared" si="17"/>
        <v>25.75</v>
      </c>
      <c r="U104" s="46">
        <f t="shared" si="17"/>
        <v>25.25</v>
      </c>
      <c r="V104" s="46">
        <f t="shared" si="17"/>
        <v>29.25</v>
      </c>
      <c r="W104" s="46">
        <f t="shared" si="17"/>
        <v>24.75</v>
      </c>
      <c r="X104" s="46">
        <f t="shared" si="16"/>
        <v>22</v>
      </c>
      <c r="Y104" s="46">
        <f t="shared" si="16"/>
        <v>28.25</v>
      </c>
      <c r="Z104" s="46">
        <f t="shared" si="16"/>
        <v>23.75</v>
      </c>
      <c r="AA104" s="46">
        <f t="shared" si="16"/>
        <v>24.25</v>
      </c>
      <c r="AB104" s="46">
        <f t="shared" si="16"/>
        <v>23.25</v>
      </c>
      <c r="AC104" s="46">
        <f t="shared" si="16"/>
        <v>31.5</v>
      </c>
    </row>
    <row r="105" spans="1:29">
      <c r="A105" s="48" t="s">
        <v>97</v>
      </c>
      <c r="B105" s="46">
        <f t="shared" si="9"/>
        <v>25.25</v>
      </c>
      <c r="D105" s="45" t="str">
        <f t="shared" si="14"/>
        <v>SU</v>
      </c>
      <c r="F105" s="48">
        <f t="shared" si="15"/>
        <v>0</v>
      </c>
      <c r="H105" s="46">
        <f t="shared" si="17"/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7"/>
        <v>29.5</v>
      </c>
      <c r="W105" s="46">
        <f t="shared" si="17"/>
        <v>25</v>
      </c>
      <c r="X105" s="46">
        <f t="shared" si="16"/>
        <v>22.25</v>
      </c>
      <c r="Y105" s="46">
        <f t="shared" si="16"/>
        <v>28.5</v>
      </c>
      <c r="Z105" s="46">
        <f t="shared" si="16"/>
        <v>24</v>
      </c>
      <c r="AA105" s="46">
        <f t="shared" si="16"/>
        <v>24.5</v>
      </c>
      <c r="AB105" s="46">
        <f t="shared" si="16"/>
        <v>23.5</v>
      </c>
      <c r="AC105" s="46">
        <f t="shared" si="16"/>
        <v>31.75</v>
      </c>
    </row>
    <row r="106" spans="1:29">
      <c r="B106" s="46">
        <f t="shared" si="9"/>
        <v>25.5</v>
      </c>
      <c r="D106" s="45" t="str">
        <f t="shared" si="14"/>
        <v>Fö</v>
      </c>
      <c r="F106" s="48">
        <f t="shared" si="15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7"/>
        <v>29.75</v>
      </c>
      <c r="W106" s="46">
        <f t="shared" si="17"/>
        <v>25.25</v>
      </c>
      <c r="X106" s="46">
        <f t="shared" si="16"/>
        <v>22.5</v>
      </c>
      <c r="Y106" s="46">
        <f t="shared" si="16"/>
        <v>28.75</v>
      </c>
      <c r="Z106" s="46">
        <f t="shared" si="16"/>
        <v>24.25</v>
      </c>
      <c r="AA106" s="46">
        <f t="shared" si="16"/>
        <v>24.75</v>
      </c>
      <c r="AB106" s="46">
        <f t="shared" si="16"/>
        <v>23.75</v>
      </c>
      <c r="AC106" s="46">
        <f t="shared" si="16"/>
        <v>32</v>
      </c>
    </row>
    <row r="107" spans="1:29">
      <c r="B107" s="46">
        <f t="shared" si="9"/>
        <v>25.75</v>
      </c>
      <c r="D107" s="45" t="str">
        <f t="shared" si="14"/>
        <v>Fö</v>
      </c>
      <c r="F107" s="48">
        <f t="shared" si="15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7"/>
        <v>30</v>
      </c>
      <c r="W107" s="46">
        <f t="shared" si="17"/>
        <v>25.5</v>
      </c>
      <c r="X107" s="46">
        <f t="shared" si="16"/>
        <v>22.75</v>
      </c>
      <c r="Y107" s="46">
        <f t="shared" si="16"/>
        <v>29</v>
      </c>
      <c r="Z107" s="46">
        <f t="shared" si="16"/>
        <v>24.5</v>
      </c>
      <c r="AA107" s="46">
        <f t="shared" si="16"/>
        <v>25</v>
      </c>
      <c r="AB107" s="46">
        <f t="shared" si="16"/>
        <v>24</v>
      </c>
      <c r="AC107" s="46">
        <f t="shared" si="16"/>
        <v>32.25</v>
      </c>
    </row>
    <row r="108" spans="1:29">
      <c r="B108" s="46">
        <f t="shared" si="9"/>
        <v>26</v>
      </c>
      <c r="D108" s="45" t="str">
        <f t="shared" si="14"/>
        <v>Fö</v>
      </c>
      <c r="F108" s="48" t="str">
        <f t="shared" si="15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7"/>
        <v>30.25</v>
      </c>
      <c r="W108" s="46">
        <f t="shared" si="17"/>
        <v>25.75</v>
      </c>
      <c r="X108" s="46">
        <f t="shared" si="16"/>
        <v>23</v>
      </c>
      <c r="Y108" s="46">
        <f t="shared" si="16"/>
        <v>29.25</v>
      </c>
      <c r="Z108" s="46">
        <f t="shared" si="16"/>
        <v>24.75</v>
      </c>
      <c r="AA108" s="46">
        <f t="shared" si="16"/>
        <v>25.25</v>
      </c>
      <c r="AB108" s="46">
        <f t="shared" si="16"/>
        <v>24.25</v>
      </c>
      <c r="AC108" s="46">
        <f t="shared" si="16"/>
        <v>32.5</v>
      </c>
    </row>
    <row r="109" spans="1:29">
      <c r="A109" s="48" t="s">
        <v>98</v>
      </c>
      <c r="B109" s="46">
        <f t="shared" si="9"/>
        <v>26.25</v>
      </c>
      <c r="D109" s="45" t="str">
        <f t="shared" si="14"/>
        <v>Fö</v>
      </c>
      <c r="F109" s="48">
        <f t="shared" si="15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7"/>
        <v>30.5</v>
      </c>
      <c r="W109" s="46">
        <f t="shared" si="17"/>
        <v>26</v>
      </c>
      <c r="X109" s="46">
        <f t="shared" si="16"/>
        <v>23.25</v>
      </c>
      <c r="Y109" s="46">
        <f t="shared" si="16"/>
        <v>29.5</v>
      </c>
      <c r="Z109" s="46">
        <f t="shared" si="16"/>
        <v>25</v>
      </c>
      <c r="AA109" s="46">
        <f t="shared" si="16"/>
        <v>25.5</v>
      </c>
      <c r="AB109" s="46">
        <f t="shared" si="16"/>
        <v>24.5</v>
      </c>
      <c r="AC109" s="46">
        <f t="shared" si="16"/>
        <v>32.75</v>
      </c>
    </row>
    <row r="110" spans="1:29">
      <c r="B110" s="46">
        <f t="shared" si="9"/>
        <v>26.5</v>
      </c>
      <c r="D110" s="45" t="str">
        <f t="shared" si="14"/>
        <v>Fö</v>
      </c>
      <c r="F110" s="48">
        <f t="shared" si="15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7"/>
        <v>30.75</v>
      </c>
      <c r="W110" s="46">
        <f t="shared" si="17"/>
        <v>26.25</v>
      </c>
      <c r="X110" s="46">
        <f t="shared" si="16"/>
        <v>23.5</v>
      </c>
      <c r="Y110" s="46">
        <f t="shared" si="16"/>
        <v>29.75</v>
      </c>
      <c r="Z110" s="46">
        <f t="shared" si="16"/>
        <v>25.25</v>
      </c>
      <c r="AA110" s="46">
        <f t="shared" si="16"/>
        <v>25.75</v>
      </c>
      <c r="AB110" s="46">
        <f t="shared" si="16"/>
        <v>24.75</v>
      </c>
      <c r="AC110" s="46">
        <f t="shared" si="16"/>
        <v>33</v>
      </c>
    </row>
    <row r="111" spans="1:29">
      <c r="B111" s="46">
        <f t="shared" si="9"/>
        <v>26.75</v>
      </c>
      <c r="D111" s="45" t="str">
        <f t="shared" si="14"/>
        <v>MV</v>
      </c>
      <c r="F111" s="48">
        <f t="shared" si="15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7"/>
        <v>31</v>
      </c>
      <c r="W111" s="46">
        <f t="shared" si="17"/>
        <v>26.5</v>
      </c>
      <c r="X111" s="46">
        <f t="shared" si="16"/>
        <v>23.75</v>
      </c>
      <c r="Y111" s="46">
        <f t="shared" si="16"/>
        <v>30</v>
      </c>
      <c r="Z111" s="46">
        <f t="shared" si="16"/>
        <v>25.5</v>
      </c>
      <c r="AA111" s="46">
        <f t="shared" si="16"/>
        <v>26</v>
      </c>
      <c r="AB111" s="46">
        <f t="shared" si="16"/>
        <v>25</v>
      </c>
      <c r="AC111" s="46">
        <f t="shared" si="16"/>
        <v>33.25</v>
      </c>
    </row>
    <row r="112" spans="1:29">
      <c r="B112" s="46">
        <f t="shared" si="9"/>
        <v>27</v>
      </c>
      <c r="D112" s="45" t="str">
        <f t="shared" si="14"/>
        <v>MV</v>
      </c>
      <c r="F112" s="48">
        <f t="shared" si="15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7"/>
        <v>31.25</v>
      </c>
      <c r="W112" s="46">
        <f t="shared" si="17"/>
        <v>26.75</v>
      </c>
      <c r="X112" s="46">
        <f t="shared" si="16"/>
        <v>24</v>
      </c>
      <c r="Y112" s="46">
        <f t="shared" si="16"/>
        <v>30.25</v>
      </c>
      <c r="Z112" s="46">
        <f t="shared" si="16"/>
        <v>25.75</v>
      </c>
      <c r="AA112" s="46">
        <f t="shared" si="16"/>
        <v>26.25</v>
      </c>
      <c r="AB112" s="46">
        <f t="shared" si="16"/>
        <v>25.25</v>
      </c>
      <c r="AC112" s="46">
        <f t="shared" si="16"/>
        <v>33.5</v>
      </c>
    </row>
    <row r="113" spans="1:29">
      <c r="A113" s="48" t="s">
        <v>99</v>
      </c>
      <c r="B113" s="46">
        <f t="shared" si="9"/>
        <v>27.25</v>
      </c>
      <c r="D113" s="45" t="str">
        <f t="shared" si="14"/>
        <v>MV</v>
      </c>
      <c r="F113" s="48">
        <f t="shared" si="15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7"/>
        <v>31.5</v>
      </c>
      <c r="W113" s="46">
        <f t="shared" si="17"/>
        <v>27</v>
      </c>
      <c r="X113" s="46">
        <f t="shared" si="16"/>
        <v>24.25</v>
      </c>
      <c r="Y113" s="46">
        <f t="shared" si="16"/>
        <v>30.5</v>
      </c>
      <c r="Z113" s="46">
        <f t="shared" si="16"/>
        <v>26</v>
      </c>
      <c r="AA113" s="46">
        <f t="shared" si="16"/>
        <v>26.5</v>
      </c>
      <c r="AB113" s="46">
        <f t="shared" si="16"/>
        <v>25.5</v>
      </c>
      <c r="AC113" s="46">
        <f t="shared" si="16"/>
        <v>33.75</v>
      </c>
    </row>
    <row r="114" spans="1:29">
      <c r="B114" s="46">
        <f t="shared" si="9"/>
        <v>27.5</v>
      </c>
      <c r="D114" s="45" t="str">
        <f t="shared" si="14"/>
        <v>MV</v>
      </c>
      <c r="F114" s="48" t="str">
        <f t="shared" si="15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7"/>
        <v>31.75</v>
      </c>
      <c r="W114" s="46">
        <f t="shared" si="17"/>
        <v>27.25</v>
      </c>
      <c r="X114" s="46">
        <f t="shared" si="16"/>
        <v>24.5</v>
      </c>
      <c r="Y114" s="46">
        <f t="shared" si="16"/>
        <v>30.75</v>
      </c>
      <c r="Z114" s="46">
        <f t="shared" si="16"/>
        <v>26.25</v>
      </c>
      <c r="AA114" s="46">
        <f t="shared" si="16"/>
        <v>17.5</v>
      </c>
      <c r="AB114" s="46">
        <f t="shared" si="16"/>
        <v>25.75</v>
      </c>
      <c r="AC114" s="46">
        <f t="shared" si="16"/>
        <v>34</v>
      </c>
    </row>
    <row r="115" spans="1:29">
      <c r="B115" s="46">
        <f t="shared" si="9"/>
        <v>27.75</v>
      </c>
      <c r="D115" s="45" t="str">
        <f t="shared" si="14"/>
        <v>MV</v>
      </c>
      <c r="F115" s="48">
        <f t="shared" si="15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7"/>
        <v>32</v>
      </c>
      <c r="W115" s="46">
        <f t="shared" si="17"/>
        <v>27.5</v>
      </c>
      <c r="X115" s="46">
        <f t="shared" si="16"/>
        <v>24.75</v>
      </c>
      <c r="Y115" s="46">
        <f t="shared" si="16"/>
        <v>31</v>
      </c>
      <c r="Z115" s="46">
        <f t="shared" si="16"/>
        <v>26.5</v>
      </c>
      <c r="AA115" s="46">
        <f t="shared" si="16"/>
        <v>17.75</v>
      </c>
      <c r="AB115" s="46">
        <f t="shared" si="16"/>
        <v>26</v>
      </c>
      <c r="AC115" s="46">
        <f t="shared" si="16"/>
        <v>34.25</v>
      </c>
    </row>
    <row r="116" spans="1:29">
      <c r="B116" s="46">
        <f t="shared" si="9"/>
        <v>28</v>
      </c>
      <c r="D116" s="45" t="str">
        <f t="shared" si="14"/>
        <v>MV</v>
      </c>
      <c r="F116" s="48" t="str">
        <f t="shared" si="15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7"/>
        <v>32.25</v>
      </c>
      <c r="W116" s="46">
        <f t="shared" si="17"/>
        <v>27.75</v>
      </c>
      <c r="X116" s="46">
        <f t="shared" si="16"/>
        <v>25</v>
      </c>
      <c r="Y116" s="46">
        <f t="shared" si="16"/>
        <v>31.25</v>
      </c>
      <c r="Z116" s="46">
        <f t="shared" si="16"/>
        <v>17.5</v>
      </c>
      <c r="AA116" s="46">
        <f t="shared" si="16"/>
        <v>18</v>
      </c>
      <c r="AB116" s="46">
        <f t="shared" si="16"/>
        <v>26.25</v>
      </c>
      <c r="AC116" s="46">
        <f t="shared" si="16"/>
        <v>34.5</v>
      </c>
    </row>
    <row r="117" spans="1:29">
      <c r="A117" s="48" t="s">
        <v>100</v>
      </c>
      <c r="B117" s="46">
        <f t="shared" si="9"/>
        <v>28.25</v>
      </c>
      <c r="D117" s="45" t="str">
        <f t="shared" si="14"/>
        <v>MV</v>
      </c>
      <c r="F117" s="48">
        <f t="shared" si="15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7"/>
        <v>32.5</v>
      </c>
      <c r="W117" s="46">
        <f t="shared" si="17"/>
        <v>28</v>
      </c>
      <c r="X117" s="46">
        <f t="shared" si="16"/>
        <v>25.25</v>
      </c>
      <c r="Y117" s="46">
        <f t="shared" si="16"/>
        <v>31.5</v>
      </c>
      <c r="Z117" s="46">
        <f t="shared" si="16"/>
        <v>17.75</v>
      </c>
      <c r="AA117" s="46">
        <f t="shared" si="16"/>
        <v>18.25</v>
      </c>
      <c r="AB117" s="46">
        <f t="shared" si="16"/>
        <v>26.5</v>
      </c>
      <c r="AC117" s="46">
        <f t="shared" si="16"/>
        <v>34.75</v>
      </c>
    </row>
    <row r="118" spans="1:29">
      <c r="B118" s="46">
        <f t="shared" si="9"/>
        <v>28.5</v>
      </c>
      <c r="D118" s="45" t="str">
        <f t="shared" si="14"/>
        <v>Må</v>
      </c>
      <c r="F118" s="48" t="str">
        <f t="shared" si="15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7"/>
        <v>32.75</v>
      </c>
      <c r="W118" s="46">
        <f t="shared" si="17"/>
        <v>28.25</v>
      </c>
      <c r="X118" s="46">
        <f t="shared" si="16"/>
        <v>25.5</v>
      </c>
      <c r="Y118" s="46">
        <f t="shared" si="16"/>
        <v>31.75</v>
      </c>
      <c r="Z118" s="46">
        <f t="shared" si="16"/>
        <v>18</v>
      </c>
      <c r="AA118" s="46">
        <f t="shared" si="16"/>
        <v>18.5</v>
      </c>
      <c r="AB118" s="46">
        <f t="shared" si="16"/>
        <v>26.75</v>
      </c>
      <c r="AC118" s="46">
        <f t="shared" si="16"/>
        <v>35</v>
      </c>
    </row>
    <row r="119" spans="1:29">
      <c r="B119" s="46">
        <f t="shared" si="9"/>
        <v>28.75</v>
      </c>
      <c r="D119" s="45" t="str">
        <f t="shared" si="14"/>
        <v>Må</v>
      </c>
      <c r="F119" s="48">
        <f t="shared" si="15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7"/>
        <v>33</v>
      </c>
      <c r="W119" s="46">
        <f t="shared" ref="V119:AC134" si="18">IF(W$2=$F119,17.5,W118+0.25)</f>
        <v>28.5</v>
      </c>
      <c r="X119" s="46">
        <f t="shared" si="18"/>
        <v>25.75</v>
      </c>
      <c r="Y119" s="46">
        <f t="shared" si="18"/>
        <v>32</v>
      </c>
      <c r="Z119" s="46">
        <f t="shared" si="18"/>
        <v>18.25</v>
      </c>
      <c r="AA119" s="46">
        <f t="shared" si="18"/>
        <v>18.75</v>
      </c>
      <c r="AB119" s="46">
        <f t="shared" si="18"/>
        <v>27</v>
      </c>
      <c r="AC119" s="46">
        <f t="shared" si="18"/>
        <v>35.25</v>
      </c>
    </row>
    <row r="120" spans="1:29">
      <c r="B120" s="46">
        <f t="shared" si="9"/>
        <v>29</v>
      </c>
      <c r="D120" s="45" t="str">
        <f t="shared" si="14"/>
        <v>Må</v>
      </c>
      <c r="F120" s="48">
        <f t="shared" si="15"/>
        <v>0</v>
      </c>
      <c r="H120" s="46">
        <f t="shared" ref="H120:W135" si="19">IF(H$2=$F120,17.5,H119+0.25)</f>
        <v>20.5</v>
      </c>
      <c r="I120" s="46">
        <f t="shared" si="19"/>
        <v>22.5</v>
      </c>
      <c r="J120" s="46">
        <f t="shared" si="19"/>
        <v>21.5</v>
      </c>
      <c r="K120" s="46">
        <f t="shared" si="19"/>
        <v>38.25</v>
      </c>
      <c r="L120" s="46">
        <f t="shared" si="19"/>
        <v>37.25</v>
      </c>
      <c r="M120" s="46">
        <f t="shared" si="19"/>
        <v>37.75</v>
      </c>
      <c r="N120" s="46">
        <f t="shared" si="19"/>
        <v>22</v>
      </c>
      <c r="O120" s="46">
        <f t="shared" si="19"/>
        <v>38.75</v>
      </c>
      <c r="P120" s="46">
        <f t="shared" si="19"/>
        <v>23</v>
      </c>
      <c r="Q120" s="46">
        <f t="shared" si="19"/>
        <v>18</v>
      </c>
      <c r="R120" s="46">
        <f t="shared" si="19"/>
        <v>24.25</v>
      </c>
      <c r="S120" s="46">
        <f t="shared" si="19"/>
        <v>31.25</v>
      </c>
      <c r="T120" s="46">
        <f t="shared" si="19"/>
        <v>29.75</v>
      </c>
      <c r="U120" s="46">
        <f t="shared" si="19"/>
        <v>29.25</v>
      </c>
      <c r="V120" s="46">
        <f t="shared" si="18"/>
        <v>33.25</v>
      </c>
      <c r="W120" s="46">
        <f t="shared" si="18"/>
        <v>28.75</v>
      </c>
      <c r="X120" s="46">
        <f t="shared" si="18"/>
        <v>26</v>
      </c>
      <c r="Y120" s="46">
        <f t="shared" si="18"/>
        <v>32.25</v>
      </c>
      <c r="Z120" s="46">
        <f t="shared" si="18"/>
        <v>18.5</v>
      </c>
      <c r="AA120" s="46">
        <f t="shared" si="18"/>
        <v>19</v>
      </c>
      <c r="AB120" s="46">
        <f t="shared" si="18"/>
        <v>27.25</v>
      </c>
      <c r="AC120" s="46">
        <f t="shared" si="18"/>
        <v>35.5</v>
      </c>
    </row>
    <row r="121" spans="1:29">
      <c r="A121" s="48" t="s">
        <v>101</v>
      </c>
      <c r="B121" s="46">
        <f t="shared" si="9"/>
        <v>29.25</v>
      </c>
      <c r="D121" s="45" t="str">
        <f t="shared" si="14"/>
        <v>Må</v>
      </c>
      <c r="F121" s="48">
        <f t="shared" si="15"/>
        <v>0</v>
      </c>
      <c r="H121" s="46">
        <f t="shared" si="19"/>
        <v>20.75</v>
      </c>
      <c r="I121" s="46">
        <f t="shared" si="19"/>
        <v>22.75</v>
      </c>
      <c r="J121" s="46">
        <f t="shared" si="19"/>
        <v>21.75</v>
      </c>
      <c r="K121" s="46">
        <f t="shared" si="19"/>
        <v>38.5</v>
      </c>
      <c r="L121" s="46">
        <f t="shared" si="19"/>
        <v>37.5</v>
      </c>
      <c r="M121" s="46">
        <f t="shared" si="19"/>
        <v>38</v>
      </c>
      <c r="N121" s="46">
        <f t="shared" si="19"/>
        <v>22.25</v>
      </c>
      <c r="O121" s="46">
        <f t="shared" si="19"/>
        <v>39</v>
      </c>
      <c r="P121" s="46">
        <f t="shared" si="19"/>
        <v>23.25</v>
      </c>
      <c r="Q121" s="46">
        <f t="shared" si="19"/>
        <v>18.25</v>
      </c>
      <c r="R121" s="46">
        <f t="shared" si="19"/>
        <v>24.5</v>
      </c>
      <c r="S121" s="46">
        <f t="shared" si="19"/>
        <v>31.5</v>
      </c>
      <c r="T121" s="46">
        <f t="shared" si="19"/>
        <v>30</v>
      </c>
      <c r="U121" s="46">
        <f t="shared" si="19"/>
        <v>29.5</v>
      </c>
      <c r="V121" s="46">
        <f t="shared" si="18"/>
        <v>33.5</v>
      </c>
      <c r="W121" s="46">
        <f t="shared" si="18"/>
        <v>29</v>
      </c>
      <c r="X121" s="46">
        <f t="shared" si="18"/>
        <v>26.25</v>
      </c>
      <c r="Y121" s="46">
        <f t="shared" si="18"/>
        <v>32.5</v>
      </c>
      <c r="Z121" s="46">
        <f t="shared" si="18"/>
        <v>18.75</v>
      </c>
      <c r="AA121" s="46">
        <f t="shared" si="18"/>
        <v>19.25</v>
      </c>
      <c r="AB121" s="46">
        <f t="shared" si="18"/>
        <v>27.5</v>
      </c>
      <c r="AC121" s="46">
        <f t="shared" si="18"/>
        <v>35.75</v>
      </c>
    </row>
    <row r="122" spans="1:29">
      <c r="B122" s="46">
        <f t="shared" si="9"/>
        <v>29.5</v>
      </c>
      <c r="D122" s="45" t="str">
        <f t="shared" si="14"/>
        <v>Må</v>
      </c>
      <c r="F122" s="48">
        <f t="shared" si="15"/>
        <v>0</v>
      </c>
      <c r="H122" s="46">
        <f t="shared" si="19"/>
        <v>21</v>
      </c>
      <c r="I122" s="46">
        <f t="shared" si="19"/>
        <v>23</v>
      </c>
      <c r="J122" s="46">
        <f t="shared" si="19"/>
        <v>22</v>
      </c>
      <c r="K122" s="46">
        <f t="shared" si="19"/>
        <v>38.75</v>
      </c>
      <c r="L122" s="46">
        <f t="shared" si="19"/>
        <v>37.75</v>
      </c>
      <c r="M122" s="46">
        <f t="shared" si="19"/>
        <v>38.25</v>
      </c>
      <c r="N122" s="46">
        <f t="shared" si="19"/>
        <v>22.5</v>
      </c>
      <c r="O122" s="46">
        <f t="shared" si="19"/>
        <v>39.25</v>
      </c>
      <c r="P122" s="46">
        <f t="shared" si="19"/>
        <v>23.5</v>
      </c>
      <c r="Q122" s="46">
        <f t="shared" si="19"/>
        <v>18.5</v>
      </c>
      <c r="R122" s="46">
        <f t="shared" si="19"/>
        <v>24.75</v>
      </c>
      <c r="S122" s="46">
        <f t="shared" si="19"/>
        <v>31.75</v>
      </c>
      <c r="T122" s="46">
        <f t="shared" si="19"/>
        <v>30.25</v>
      </c>
      <c r="U122" s="46">
        <f t="shared" si="19"/>
        <v>29.75</v>
      </c>
      <c r="V122" s="46">
        <f t="shared" si="18"/>
        <v>33.75</v>
      </c>
      <c r="W122" s="46">
        <f t="shared" si="18"/>
        <v>29.25</v>
      </c>
      <c r="X122" s="46">
        <f t="shared" si="18"/>
        <v>26.5</v>
      </c>
      <c r="Y122" s="46">
        <f t="shared" si="18"/>
        <v>32.75</v>
      </c>
      <c r="Z122" s="46">
        <f t="shared" si="18"/>
        <v>19</v>
      </c>
      <c r="AA122" s="46">
        <f t="shared" si="18"/>
        <v>19.5</v>
      </c>
      <c r="AB122" s="46">
        <f t="shared" si="18"/>
        <v>27.75</v>
      </c>
      <c r="AC122" s="46">
        <f t="shared" si="18"/>
        <v>36</v>
      </c>
    </row>
    <row r="123" spans="1:29">
      <c r="B123" s="46">
        <f t="shared" si="9"/>
        <v>29.75</v>
      </c>
      <c r="D123" s="45" t="str">
        <f t="shared" si="14"/>
        <v>SU</v>
      </c>
      <c r="F123" s="48" t="str">
        <f t="shared" si="15"/>
        <v>IM2</v>
      </c>
      <c r="H123" s="46">
        <f t="shared" si="19"/>
        <v>21.25</v>
      </c>
      <c r="I123" s="46">
        <f t="shared" si="19"/>
        <v>23.25</v>
      </c>
      <c r="J123" s="46">
        <f t="shared" si="19"/>
        <v>22.25</v>
      </c>
      <c r="K123" s="46">
        <f t="shared" si="19"/>
        <v>39</v>
      </c>
      <c r="L123" s="46">
        <f t="shared" si="19"/>
        <v>38</v>
      </c>
      <c r="M123" s="46">
        <f t="shared" si="19"/>
        <v>38.5</v>
      </c>
      <c r="N123" s="46">
        <f t="shared" si="19"/>
        <v>22.75</v>
      </c>
      <c r="O123" s="46">
        <f t="shared" si="19"/>
        <v>17.5</v>
      </c>
      <c r="P123" s="46">
        <f t="shared" si="19"/>
        <v>23.75</v>
      </c>
      <c r="Q123" s="46">
        <f t="shared" si="19"/>
        <v>18.75</v>
      </c>
      <c r="R123" s="46">
        <f t="shared" si="19"/>
        <v>25</v>
      </c>
      <c r="S123" s="46">
        <f t="shared" si="19"/>
        <v>32</v>
      </c>
      <c r="T123" s="46">
        <f t="shared" si="19"/>
        <v>30.5</v>
      </c>
      <c r="U123" s="46">
        <f t="shared" si="19"/>
        <v>30</v>
      </c>
      <c r="V123" s="46">
        <f t="shared" si="18"/>
        <v>34</v>
      </c>
      <c r="W123" s="46">
        <f t="shared" si="18"/>
        <v>29.5</v>
      </c>
      <c r="X123" s="46">
        <f t="shared" si="18"/>
        <v>26.75</v>
      </c>
      <c r="Y123" s="46">
        <f t="shared" si="18"/>
        <v>33</v>
      </c>
      <c r="Z123" s="46">
        <f t="shared" si="18"/>
        <v>19.25</v>
      </c>
      <c r="AA123" s="46">
        <f t="shared" si="18"/>
        <v>19.75</v>
      </c>
      <c r="AB123" s="46">
        <f t="shared" si="18"/>
        <v>28</v>
      </c>
      <c r="AC123" s="46">
        <f t="shared" si="18"/>
        <v>36.25</v>
      </c>
    </row>
    <row r="124" spans="1:29">
      <c r="B124" s="46">
        <f t="shared" si="9"/>
        <v>30</v>
      </c>
      <c r="D124" s="45" t="str">
        <f t="shared" si="14"/>
        <v>SU</v>
      </c>
      <c r="F124" s="48">
        <f t="shared" si="15"/>
        <v>0</v>
      </c>
      <c r="H124" s="46">
        <f t="shared" si="19"/>
        <v>21.5</v>
      </c>
      <c r="I124" s="46">
        <f t="shared" si="19"/>
        <v>23.5</v>
      </c>
      <c r="J124" s="46">
        <f t="shared" si="19"/>
        <v>22.5</v>
      </c>
      <c r="K124" s="46">
        <f t="shared" si="19"/>
        <v>39.25</v>
      </c>
      <c r="L124" s="46">
        <f t="shared" si="19"/>
        <v>38.25</v>
      </c>
      <c r="M124" s="46">
        <f t="shared" si="19"/>
        <v>38.75</v>
      </c>
      <c r="N124" s="46">
        <f t="shared" si="19"/>
        <v>23</v>
      </c>
      <c r="O124" s="46">
        <f t="shared" si="19"/>
        <v>17.75</v>
      </c>
      <c r="P124" s="46">
        <f t="shared" si="19"/>
        <v>24</v>
      </c>
      <c r="Q124" s="46">
        <f t="shared" si="19"/>
        <v>19</v>
      </c>
      <c r="R124" s="46">
        <f t="shared" si="19"/>
        <v>25.25</v>
      </c>
      <c r="S124" s="46">
        <f t="shared" si="19"/>
        <v>32.25</v>
      </c>
      <c r="T124" s="46">
        <f t="shared" si="19"/>
        <v>30.75</v>
      </c>
      <c r="U124" s="46">
        <f t="shared" si="19"/>
        <v>30.25</v>
      </c>
      <c r="V124" s="46">
        <f t="shared" si="18"/>
        <v>34.25</v>
      </c>
      <c r="W124" s="46">
        <f t="shared" si="18"/>
        <v>29.75</v>
      </c>
      <c r="X124" s="46">
        <f t="shared" si="18"/>
        <v>27</v>
      </c>
      <c r="Y124" s="46">
        <f t="shared" si="18"/>
        <v>33.25</v>
      </c>
      <c r="Z124" s="46">
        <f t="shared" si="18"/>
        <v>19.5</v>
      </c>
      <c r="AA124" s="46">
        <f t="shared" si="18"/>
        <v>20</v>
      </c>
      <c r="AB124" s="46">
        <f t="shared" si="18"/>
        <v>28.25</v>
      </c>
      <c r="AC124" s="46">
        <f t="shared" si="18"/>
        <v>36.5</v>
      </c>
    </row>
    <row r="125" spans="1:29">
      <c r="A125" s="48" t="s">
        <v>102</v>
      </c>
      <c r="B125" s="46">
        <f t="shared" si="9"/>
        <v>30.25</v>
      </c>
      <c r="D125" s="45" t="str">
        <f t="shared" si="14"/>
        <v>SU</v>
      </c>
      <c r="F125" s="48" t="str">
        <f t="shared" si="15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9"/>
        <v>17.5</v>
      </c>
      <c r="L125" s="46">
        <f t="shared" si="19"/>
        <v>38.5</v>
      </c>
      <c r="M125" s="46">
        <f t="shared" si="19"/>
        <v>39</v>
      </c>
      <c r="N125" s="46">
        <f t="shared" si="19"/>
        <v>23.25</v>
      </c>
      <c r="O125" s="46">
        <f t="shared" si="19"/>
        <v>18</v>
      </c>
      <c r="P125" s="46">
        <f t="shared" si="19"/>
        <v>24.25</v>
      </c>
      <c r="Q125" s="46">
        <f t="shared" si="19"/>
        <v>19.25</v>
      </c>
      <c r="R125" s="46">
        <f t="shared" si="19"/>
        <v>25.5</v>
      </c>
      <c r="S125" s="46">
        <f t="shared" si="19"/>
        <v>32.5</v>
      </c>
      <c r="T125" s="46">
        <f t="shared" si="19"/>
        <v>31</v>
      </c>
      <c r="U125" s="46">
        <f t="shared" si="19"/>
        <v>30.5</v>
      </c>
      <c r="V125" s="46">
        <f t="shared" si="18"/>
        <v>34.5</v>
      </c>
      <c r="W125" s="46">
        <f t="shared" si="18"/>
        <v>30</v>
      </c>
      <c r="X125" s="46">
        <f t="shared" si="18"/>
        <v>27.25</v>
      </c>
      <c r="Y125" s="46">
        <f t="shared" si="18"/>
        <v>33.5</v>
      </c>
      <c r="Z125" s="46">
        <f t="shared" si="18"/>
        <v>19.75</v>
      </c>
      <c r="AA125" s="46">
        <f t="shared" si="18"/>
        <v>20.25</v>
      </c>
      <c r="AB125" s="46">
        <f t="shared" si="18"/>
        <v>28.5</v>
      </c>
      <c r="AC125" s="46">
        <f t="shared" si="18"/>
        <v>36.75</v>
      </c>
    </row>
    <row r="126" spans="1:29">
      <c r="B126" s="46">
        <f t="shared" si="9"/>
        <v>30.5</v>
      </c>
      <c r="D126" s="45" t="str">
        <f t="shared" si="14"/>
        <v>SU</v>
      </c>
      <c r="F126" s="48">
        <f t="shared" si="15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9"/>
        <v>17.75</v>
      </c>
      <c r="L126" s="46">
        <f t="shared" si="19"/>
        <v>38.75</v>
      </c>
      <c r="M126" s="46">
        <f t="shared" si="19"/>
        <v>39.25</v>
      </c>
      <c r="N126" s="46">
        <f t="shared" si="19"/>
        <v>23.5</v>
      </c>
      <c r="O126" s="46">
        <f t="shared" si="19"/>
        <v>18.25</v>
      </c>
      <c r="P126" s="46">
        <f t="shared" si="19"/>
        <v>24.5</v>
      </c>
      <c r="Q126" s="46">
        <f t="shared" si="19"/>
        <v>19.5</v>
      </c>
      <c r="R126" s="46">
        <f t="shared" si="19"/>
        <v>25.75</v>
      </c>
      <c r="S126" s="46">
        <f t="shared" si="19"/>
        <v>32.75</v>
      </c>
      <c r="T126" s="46">
        <f t="shared" si="19"/>
        <v>31.25</v>
      </c>
      <c r="U126" s="46">
        <f t="shared" si="19"/>
        <v>30.75</v>
      </c>
      <c r="V126" s="46">
        <f t="shared" si="18"/>
        <v>34.75</v>
      </c>
      <c r="W126" s="46">
        <f t="shared" si="18"/>
        <v>30.25</v>
      </c>
      <c r="X126" s="46">
        <f t="shared" si="18"/>
        <v>27.5</v>
      </c>
      <c r="Y126" s="46">
        <f t="shared" si="18"/>
        <v>33.75</v>
      </c>
      <c r="Z126" s="46">
        <f t="shared" si="18"/>
        <v>20</v>
      </c>
      <c r="AA126" s="46">
        <f t="shared" si="18"/>
        <v>20.5</v>
      </c>
      <c r="AB126" s="46">
        <f t="shared" si="18"/>
        <v>28.75</v>
      </c>
      <c r="AC126" s="46">
        <f t="shared" si="18"/>
        <v>37</v>
      </c>
    </row>
    <row r="127" spans="1:29">
      <c r="B127" s="46">
        <f t="shared" si="9"/>
        <v>30.75</v>
      </c>
      <c r="D127" s="45" t="str">
        <f t="shared" si="14"/>
        <v>Yt</v>
      </c>
      <c r="F127" s="48" t="str">
        <f t="shared" si="15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9"/>
        <v>18</v>
      </c>
      <c r="L127" s="46">
        <f t="shared" si="19"/>
        <v>39</v>
      </c>
      <c r="M127" s="46">
        <f t="shared" si="19"/>
        <v>17.5</v>
      </c>
      <c r="N127" s="46">
        <f t="shared" si="19"/>
        <v>23.75</v>
      </c>
      <c r="O127" s="46">
        <f t="shared" si="19"/>
        <v>18.5</v>
      </c>
      <c r="P127" s="46">
        <f t="shared" si="19"/>
        <v>24.75</v>
      </c>
      <c r="Q127" s="46">
        <f t="shared" si="19"/>
        <v>19.75</v>
      </c>
      <c r="R127" s="46">
        <f t="shared" si="19"/>
        <v>26</v>
      </c>
      <c r="S127" s="46">
        <f t="shared" si="19"/>
        <v>33</v>
      </c>
      <c r="T127" s="46">
        <f t="shared" si="19"/>
        <v>31.5</v>
      </c>
      <c r="U127" s="46">
        <f t="shared" si="19"/>
        <v>31</v>
      </c>
      <c r="V127" s="46">
        <f t="shared" si="18"/>
        <v>35</v>
      </c>
      <c r="W127" s="46">
        <f t="shared" si="18"/>
        <v>30.5</v>
      </c>
      <c r="X127" s="46">
        <f t="shared" si="18"/>
        <v>27.75</v>
      </c>
      <c r="Y127" s="46">
        <f t="shared" si="18"/>
        <v>34</v>
      </c>
      <c r="Z127" s="46">
        <f t="shared" si="18"/>
        <v>20.25</v>
      </c>
      <c r="AA127" s="46">
        <f t="shared" si="18"/>
        <v>20.75</v>
      </c>
      <c r="AB127" s="46">
        <f t="shared" si="18"/>
        <v>29</v>
      </c>
      <c r="AC127" s="46">
        <f t="shared" si="18"/>
        <v>37.25</v>
      </c>
    </row>
    <row r="128" spans="1:29">
      <c r="B128" s="46">
        <f t="shared" si="9"/>
        <v>31</v>
      </c>
      <c r="D128" s="45" t="str">
        <f t="shared" si="14"/>
        <v>Yt</v>
      </c>
      <c r="F128" s="48">
        <f t="shared" si="15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9"/>
        <v>18.25</v>
      </c>
      <c r="L128" s="46">
        <f t="shared" si="19"/>
        <v>39.25</v>
      </c>
      <c r="M128" s="46">
        <f t="shared" si="19"/>
        <v>17.75</v>
      </c>
      <c r="N128" s="46">
        <f t="shared" si="19"/>
        <v>24</v>
      </c>
      <c r="O128" s="46">
        <f t="shared" si="19"/>
        <v>18.75</v>
      </c>
      <c r="P128" s="46">
        <f t="shared" si="19"/>
        <v>25</v>
      </c>
      <c r="Q128" s="46">
        <f t="shared" si="19"/>
        <v>20</v>
      </c>
      <c r="R128" s="46">
        <f t="shared" si="19"/>
        <v>26.25</v>
      </c>
      <c r="S128" s="46">
        <f t="shared" si="19"/>
        <v>33.25</v>
      </c>
      <c r="T128" s="46">
        <f t="shared" si="19"/>
        <v>31.75</v>
      </c>
      <c r="U128" s="46">
        <f t="shared" si="19"/>
        <v>31.25</v>
      </c>
      <c r="V128" s="46">
        <f t="shared" si="18"/>
        <v>35.25</v>
      </c>
      <c r="W128" s="46">
        <f t="shared" si="18"/>
        <v>30.75</v>
      </c>
      <c r="X128" s="46">
        <f t="shared" si="18"/>
        <v>28</v>
      </c>
      <c r="Y128" s="46">
        <f t="shared" si="18"/>
        <v>34.25</v>
      </c>
      <c r="Z128" s="46">
        <f t="shared" si="18"/>
        <v>20.5</v>
      </c>
      <c r="AA128" s="46">
        <f t="shared" si="18"/>
        <v>21</v>
      </c>
      <c r="AB128" s="46">
        <f t="shared" si="18"/>
        <v>29.25</v>
      </c>
      <c r="AC128" s="46">
        <f t="shared" si="18"/>
        <v>37.5</v>
      </c>
    </row>
    <row r="129" spans="1:29">
      <c r="A129" s="48" t="s">
        <v>103</v>
      </c>
      <c r="B129" s="46">
        <f t="shared" si="9"/>
        <v>31.25</v>
      </c>
      <c r="D129" s="45" t="str">
        <f t="shared" si="14"/>
        <v>Yt</v>
      </c>
      <c r="F129" s="48" t="str">
        <f t="shared" si="15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9"/>
        <v>18.5</v>
      </c>
      <c r="L129" s="46">
        <f t="shared" si="19"/>
        <v>17.5</v>
      </c>
      <c r="M129" s="46">
        <f t="shared" si="19"/>
        <v>18</v>
      </c>
      <c r="N129" s="46">
        <f t="shared" si="19"/>
        <v>24.25</v>
      </c>
      <c r="O129" s="46">
        <f t="shared" si="19"/>
        <v>19</v>
      </c>
      <c r="P129" s="46">
        <f t="shared" si="19"/>
        <v>25.25</v>
      </c>
      <c r="Q129" s="46">
        <f t="shared" si="19"/>
        <v>20.25</v>
      </c>
      <c r="R129" s="46">
        <f t="shared" si="19"/>
        <v>26.5</v>
      </c>
      <c r="S129" s="46">
        <f t="shared" si="19"/>
        <v>33.5</v>
      </c>
      <c r="T129" s="46">
        <f t="shared" si="19"/>
        <v>32</v>
      </c>
      <c r="U129" s="46">
        <f t="shared" si="19"/>
        <v>31.5</v>
      </c>
      <c r="V129" s="46">
        <f t="shared" si="18"/>
        <v>35.5</v>
      </c>
      <c r="W129" s="46">
        <f t="shared" si="18"/>
        <v>31</v>
      </c>
      <c r="X129" s="46">
        <f t="shared" si="18"/>
        <v>28.25</v>
      </c>
      <c r="Y129" s="46">
        <f t="shared" si="18"/>
        <v>34.5</v>
      </c>
      <c r="Z129" s="46">
        <f t="shared" si="18"/>
        <v>20.75</v>
      </c>
      <c r="AA129" s="46">
        <f t="shared" si="18"/>
        <v>21.25</v>
      </c>
      <c r="AB129" s="46">
        <f t="shared" si="18"/>
        <v>29.5</v>
      </c>
      <c r="AC129" s="46">
        <f t="shared" si="18"/>
        <v>37.75</v>
      </c>
    </row>
    <row r="130" spans="1:29">
      <c r="B130" s="46">
        <f t="shared" si="9"/>
        <v>31.5</v>
      </c>
      <c r="D130" s="45" t="str">
        <f t="shared" si="14"/>
        <v>Yt</v>
      </c>
      <c r="F130" s="48">
        <f t="shared" si="15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9"/>
        <v>18.75</v>
      </c>
      <c r="L130" s="46">
        <f t="shared" si="19"/>
        <v>17.75</v>
      </c>
      <c r="M130" s="46">
        <f t="shared" si="19"/>
        <v>18.25</v>
      </c>
      <c r="N130" s="46">
        <f t="shared" si="19"/>
        <v>24.5</v>
      </c>
      <c r="O130" s="46">
        <f t="shared" si="19"/>
        <v>19.25</v>
      </c>
      <c r="P130" s="46">
        <f t="shared" si="19"/>
        <v>25.5</v>
      </c>
      <c r="Q130" s="46">
        <f t="shared" si="19"/>
        <v>20.5</v>
      </c>
      <c r="R130" s="46">
        <f t="shared" si="19"/>
        <v>26.75</v>
      </c>
      <c r="S130" s="46">
        <f t="shared" si="19"/>
        <v>33.75</v>
      </c>
      <c r="T130" s="46">
        <f t="shared" si="19"/>
        <v>32.25</v>
      </c>
      <c r="U130" s="46">
        <f t="shared" si="19"/>
        <v>31.75</v>
      </c>
      <c r="V130" s="46">
        <f t="shared" si="18"/>
        <v>35.75</v>
      </c>
      <c r="W130" s="46">
        <f t="shared" si="18"/>
        <v>31.25</v>
      </c>
      <c r="X130" s="46">
        <f t="shared" si="18"/>
        <v>28.5</v>
      </c>
      <c r="Y130" s="46">
        <f t="shared" si="18"/>
        <v>34.75</v>
      </c>
      <c r="Z130" s="46">
        <f t="shared" si="18"/>
        <v>21</v>
      </c>
      <c r="AA130" s="46">
        <f t="shared" si="18"/>
        <v>21.5</v>
      </c>
      <c r="AB130" s="46">
        <f t="shared" si="18"/>
        <v>29.75</v>
      </c>
      <c r="AC130" s="46">
        <f t="shared" si="18"/>
        <v>38</v>
      </c>
    </row>
    <row r="131" spans="1:29">
      <c r="B131" s="46">
        <f t="shared" si="9"/>
        <v>31.75</v>
      </c>
      <c r="D131" s="45" t="str">
        <f t="shared" si="14"/>
        <v>Fö</v>
      </c>
      <c r="F131" s="48">
        <f t="shared" si="15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9"/>
        <v>19</v>
      </c>
      <c r="L131" s="46">
        <f t="shared" si="19"/>
        <v>18</v>
      </c>
      <c r="M131" s="46">
        <f t="shared" si="19"/>
        <v>18.5</v>
      </c>
      <c r="N131" s="46">
        <f t="shared" si="19"/>
        <v>24.75</v>
      </c>
      <c r="O131" s="46">
        <f t="shared" si="19"/>
        <v>19.5</v>
      </c>
      <c r="P131" s="46">
        <f t="shared" si="19"/>
        <v>25.75</v>
      </c>
      <c r="Q131" s="46">
        <f t="shared" si="19"/>
        <v>20.75</v>
      </c>
      <c r="R131" s="46">
        <f t="shared" si="19"/>
        <v>27</v>
      </c>
      <c r="S131" s="46">
        <f t="shared" si="19"/>
        <v>34</v>
      </c>
      <c r="T131" s="46">
        <f t="shared" si="19"/>
        <v>32.5</v>
      </c>
      <c r="U131" s="46">
        <f t="shared" si="19"/>
        <v>32</v>
      </c>
      <c r="V131" s="46">
        <f t="shared" si="18"/>
        <v>36</v>
      </c>
      <c r="W131" s="46">
        <f t="shared" si="18"/>
        <v>31.5</v>
      </c>
      <c r="X131" s="46">
        <f t="shared" si="18"/>
        <v>28.75</v>
      </c>
      <c r="Y131" s="46">
        <f t="shared" si="18"/>
        <v>35</v>
      </c>
      <c r="Z131" s="46">
        <f t="shared" si="18"/>
        <v>21.25</v>
      </c>
      <c r="AA131" s="46">
        <f t="shared" si="18"/>
        <v>21.75</v>
      </c>
      <c r="AB131" s="46">
        <f t="shared" si="18"/>
        <v>30</v>
      </c>
      <c r="AC131" s="46">
        <f t="shared" si="18"/>
        <v>38.25</v>
      </c>
    </row>
    <row r="132" spans="1:29">
      <c r="B132" s="46">
        <f t="shared" si="9"/>
        <v>32</v>
      </c>
      <c r="D132" s="45" t="str">
        <f t="shared" si="14"/>
        <v>Fö</v>
      </c>
      <c r="F132" s="48">
        <f t="shared" si="15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9"/>
        <v>19.25</v>
      </c>
      <c r="L132" s="46">
        <f t="shared" si="19"/>
        <v>18.25</v>
      </c>
      <c r="M132" s="46">
        <f t="shared" si="19"/>
        <v>18.75</v>
      </c>
      <c r="N132" s="46">
        <f t="shared" si="19"/>
        <v>25</v>
      </c>
      <c r="O132" s="46">
        <f t="shared" si="19"/>
        <v>19.75</v>
      </c>
      <c r="P132" s="46">
        <f t="shared" si="19"/>
        <v>26</v>
      </c>
      <c r="Q132" s="46">
        <f t="shared" si="19"/>
        <v>21</v>
      </c>
      <c r="R132" s="46">
        <f t="shared" si="19"/>
        <v>27.25</v>
      </c>
      <c r="S132" s="46">
        <f t="shared" si="19"/>
        <v>34.25</v>
      </c>
      <c r="T132" s="46">
        <f t="shared" si="19"/>
        <v>32.75</v>
      </c>
      <c r="U132" s="46">
        <f t="shared" si="19"/>
        <v>32.25</v>
      </c>
      <c r="V132" s="46">
        <f t="shared" si="18"/>
        <v>36.25</v>
      </c>
      <c r="W132" s="46">
        <f t="shared" si="18"/>
        <v>31.75</v>
      </c>
      <c r="X132" s="46">
        <f t="shared" si="18"/>
        <v>29</v>
      </c>
      <c r="Y132" s="46">
        <f t="shared" si="18"/>
        <v>35.25</v>
      </c>
      <c r="Z132" s="46">
        <f t="shared" si="18"/>
        <v>21.5</v>
      </c>
      <c r="AA132" s="46">
        <f t="shared" si="18"/>
        <v>22</v>
      </c>
      <c r="AB132" s="46">
        <f t="shared" si="18"/>
        <v>30.25</v>
      </c>
      <c r="AC132" s="46">
        <f t="shared" si="18"/>
        <v>38.5</v>
      </c>
    </row>
    <row r="133" spans="1:29">
      <c r="A133" s="48" t="s">
        <v>104</v>
      </c>
      <c r="B133" s="46">
        <f t="shared" si="9"/>
        <v>32.25</v>
      </c>
      <c r="D133" s="45" t="str">
        <f t="shared" si="14"/>
        <v>Fö</v>
      </c>
      <c r="F133" s="48">
        <f t="shared" si="15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9"/>
        <v>19.5</v>
      </c>
      <c r="L133" s="46">
        <f t="shared" si="19"/>
        <v>18.5</v>
      </c>
      <c r="M133" s="46">
        <f t="shared" si="19"/>
        <v>19</v>
      </c>
      <c r="N133" s="46">
        <f t="shared" si="19"/>
        <v>25.25</v>
      </c>
      <c r="O133" s="46">
        <f t="shared" si="19"/>
        <v>20</v>
      </c>
      <c r="P133" s="46">
        <f t="shared" si="19"/>
        <v>26.25</v>
      </c>
      <c r="Q133" s="46">
        <f t="shared" si="19"/>
        <v>21.25</v>
      </c>
      <c r="R133" s="46">
        <f t="shared" si="19"/>
        <v>27.5</v>
      </c>
      <c r="S133" s="46">
        <f t="shared" si="19"/>
        <v>34.5</v>
      </c>
      <c r="T133" s="46">
        <f t="shared" si="19"/>
        <v>33</v>
      </c>
      <c r="U133" s="46">
        <f t="shared" si="19"/>
        <v>32.5</v>
      </c>
      <c r="V133" s="46">
        <f t="shared" si="18"/>
        <v>36.5</v>
      </c>
      <c r="W133" s="46">
        <f t="shared" si="18"/>
        <v>32</v>
      </c>
      <c r="X133" s="46">
        <f t="shared" si="18"/>
        <v>29.25</v>
      </c>
      <c r="Y133" s="46">
        <f t="shared" si="18"/>
        <v>35.5</v>
      </c>
      <c r="Z133" s="46">
        <f t="shared" si="18"/>
        <v>21.75</v>
      </c>
      <c r="AA133" s="46">
        <f t="shared" si="18"/>
        <v>22.25</v>
      </c>
      <c r="AB133" s="46">
        <f t="shared" si="18"/>
        <v>30.5</v>
      </c>
      <c r="AC133" s="46">
        <f t="shared" si="18"/>
        <v>38.75</v>
      </c>
    </row>
    <row r="134" spans="1:29">
      <c r="B134" s="46">
        <f t="shared" ref="B134:B180" si="20">B133+0.25</f>
        <v>32.5</v>
      </c>
      <c r="D134" s="45" t="str">
        <f t="shared" si="14"/>
        <v>Fö</v>
      </c>
      <c r="F134" s="48">
        <f t="shared" si="15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9"/>
        <v>19.75</v>
      </c>
      <c r="L134" s="46">
        <f t="shared" si="19"/>
        <v>18.75</v>
      </c>
      <c r="M134" s="46">
        <f t="shared" si="19"/>
        <v>19.25</v>
      </c>
      <c r="N134" s="46">
        <f t="shared" si="19"/>
        <v>25.5</v>
      </c>
      <c r="O134" s="46">
        <f t="shared" si="19"/>
        <v>20.25</v>
      </c>
      <c r="P134" s="46">
        <f t="shared" si="19"/>
        <v>26.5</v>
      </c>
      <c r="Q134" s="46">
        <f t="shared" si="19"/>
        <v>21.5</v>
      </c>
      <c r="R134" s="46">
        <f t="shared" si="19"/>
        <v>27.75</v>
      </c>
      <c r="S134" s="46">
        <f t="shared" si="19"/>
        <v>34.75</v>
      </c>
      <c r="T134" s="46">
        <f t="shared" si="19"/>
        <v>33.25</v>
      </c>
      <c r="U134" s="46">
        <f t="shared" si="19"/>
        <v>32.75</v>
      </c>
      <c r="V134" s="46">
        <f t="shared" si="18"/>
        <v>36.75</v>
      </c>
      <c r="W134" s="46">
        <f t="shared" si="18"/>
        <v>32.25</v>
      </c>
      <c r="X134" s="46">
        <f t="shared" si="18"/>
        <v>29.5</v>
      </c>
      <c r="Y134" s="46">
        <f t="shared" si="18"/>
        <v>35.75</v>
      </c>
      <c r="Z134" s="46">
        <f t="shared" si="18"/>
        <v>22</v>
      </c>
      <c r="AA134" s="46">
        <f t="shared" si="18"/>
        <v>22.5</v>
      </c>
      <c r="AB134" s="46">
        <f t="shared" si="18"/>
        <v>30.75</v>
      </c>
      <c r="AC134" s="46">
        <f t="shared" si="18"/>
        <v>39</v>
      </c>
    </row>
    <row r="135" spans="1:29">
      <c r="B135" s="46">
        <f t="shared" si="20"/>
        <v>32.75</v>
      </c>
      <c r="D135" s="45" t="str">
        <f t="shared" si="14"/>
        <v>Fö</v>
      </c>
      <c r="F135" s="48">
        <f t="shared" si="15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9"/>
        <v>20</v>
      </c>
      <c r="L135" s="46">
        <f t="shared" si="19"/>
        <v>19</v>
      </c>
      <c r="M135" s="46">
        <f t="shared" si="19"/>
        <v>19.5</v>
      </c>
      <c r="N135" s="46">
        <f t="shared" si="19"/>
        <v>25.75</v>
      </c>
      <c r="O135" s="46">
        <f t="shared" si="19"/>
        <v>20.5</v>
      </c>
      <c r="P135" s="46">
        <f t="shared" si="19"/>
        <v>26.75</v>
      </c>
      <c r="Q135" s="46">
        <f t="shared" si="19"/>
        <v>21.75</v>
      </c>
      <c r="R135" s="46">
        <f t="shared" si="19"/>
        <v>28</v>
      </c>
      <c r="S135" s="46">
        <f t="shared" si="19"/>
        <v>35</v>
      </c>
      <c r="T135" s="46">
        <f t="shared" si="19"/>
        <v>33.5</v>
      </c>
      <c r="U135" s="46">
        <f t="shared" si="19"/>
        <v>33</v>
      </c>
      <c r="V135" s="46">
        <f t="shared" si="19"/>
        <v>37</v>
      </c>
      <c r="W135" s="46">
        <f t="shared" si="19"/>
        <v>32.5</v>
      </c>
      <c r="X135" s="46">
        <f t="shared" ref="X135:AC150" si="21">IF(X$2=$F135,17.5,X134+0.25)</f>
        <v>29.75</v>
      </c>
      <c r="Y135" s="46">
        <f t="shared" si="21"/>
        <v>36</v>
      </c>
      <c r="Z135" s="46">
        <f t="shared" si="21"/>
        <v>22.25</v>
      </c>
      <c r="AA135" s="46">
        <f t="shared" si="21"/>
        <v>22.75</v>
      </c>
      <c r="AB135" s="46">
        <f t="shared" si="21"/>
        <v>31</v>
      </c>
      <c r="AC135" s="46">
        <f t="shared" si="21"/>
        <v>39.25</v>
      </c>
    </row>
    <row r="136" spans="1:29">
      <c r="B136" s="46">
        <f t="shared" si="20"/>
        <v>33</v>
      </c>
      <c r="D136" s="45" t="str">
        <f t="shared" si="14"/>
        <v>FR</v>
      </c>
      <c r="F136" s="48" t="str">
        <f t="shared" si="15"/>
        <v>FW3</v>
      </c>
      <c r="H136" s="46">
        <f t="shared" ref="H136:W151" si="22">IF(H$2=$F136,17.5,H135+0.25)</f>
        <v>24.5</v>
      </c>
      <c r="I136" s="46">
        <f t="shared" si="22"/>
        <v>26.5</v>
      </c>
      <c r="J136" s="46">
        <f t="shared" si="22"/>
        <v>25.5</v>
      </c>
      <c r="K136" s="46">
        <f t="shared" si="22"/>
        <v>20.25</v>
      </c>
      <c r="L136" s="46">
        <f t="shared" si="22"/>
        <v>19.25</v>
      </c>
      <c r="M136" s="46">
        <f t="shared" si="22"/>
        <v>19.75</v>
      </c>
      <c r="N136" s="46">
        <f t="shared" si="22"/>
        <v>26</v>
      </c>
      <c r="O136" s="46">
        <f t="shared" si="22"/>
        <v>20.75</v>
      </c>
      <c r="P136" s="46">
        <f t="shared" si="22"/>
        <v>27</v>
      </c>
      <c r="Q136" s="46">
        <f t="shared" si="22"/>
        <v>22</v>
      </c>
      <c r="R136" s="46">
        <f t="shared" si="22"/>
        <v>28.25</v>
      </c>
      <c r="S136" s="46">
        <f t="shared" si="22"/>
        <v>35.25</v>
      </c>
      <c r="T136" s="46">
        <f t="shared" si="22"/>
        <v>33.75</v>
      </c>
      <c r="U136" s="46">
        <f t="shared" si="22"/>
        <v>33.25</v>
      </c>
      <c r="V136" s="46">
        <f t="shared" si="22"/>
        <v>37.25</v>
      </c>
      <c r="W136" s="46">
        <f t="shared" si="22"/>
        <v>32.75</v>
      </c>
      <c r="X136" s="46">
        <f t="shared" si="21"/>
        <v>30</v>
      </c>
      <c r="Y136" s="46">
        <f t="shared" si="21"/>
        <v>36.25</v>
      </c>
      <c r="Z136" s="46">
        <f t="shared" si="21"/>
        <v>22.5</v>
      </c>
      <c r="AA136" s="46">
        <f t="shared" si="21"/>
        <v>23</v>
      </c>
      <c r="AB136" s="46">
        <f t="shared" si="21"/>
        <v>31.25</v>
      </c>
      <c r="AC136" s="46">
        <f t="shared" si="21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4"/>
        <v>FR</v>
      </c>
      <c r="F137" s="48">
        <f t="shared" si="15"/>
        <v>0</v>
      </c>
      <c r="H137" s="46">
        <f t="shared" si="22"/>
        <v>24.75</v>
      </c>
      <c r="I137" s="46">
        <f t="shared" si="22"/>
        <v>26.75</v>
      </c>
      <c r="J137" s="46">
        <f t="shared" si="22"/>
        <v>25.75</v>
      </c>
      <c r="K137" s="46">
        <f t="shared" si="22"/>
        <v>20.5</v>
      </c>
      <c r="L137" s="46">
        <f t="shared" si="22"/>
        <v>19.5</v>
      </c>
      <c r="M137" s="46">
        <f t="shared" si="22"/>
        <v>20</v>
      </c>
      <c r="N137" s="46">
        <f t="shared" si="22"/>
        <v>26.25</v>
      </c>
      <c r="O137" s="46">
        <f t="shared" si="22"/>
        <v>21</v>
      </c>
      <c r="P137" s="46">
        <f t="shared" si="22"/>
        <v>27.25</v>
      </c>
      <c r="Q137" s="46">
        <f t="shared" si="22"/>
        <v>22.25</v>
      </c>
      <c r="R137" s="46">
        <f t="shared" si="22"/>
        <v>28.5</v>
      </c>
      <c r="S137" s="46">
        <f t="shared" si="22"/>
        <v>35.5</v>
      </c>
      <c r="T137" s="46">
        <f t="shared" si="22"/>
        <v>34</v>
      </c>
      <c r="U137" s="46">
        <f t="shared" si="22"/>
        <v>33.5</v>
      </c>
      <c r="V137" s="46">
        <f t="shared" si="22"/>
        <v>37.5</v>
      </c>
      <c r="W137" s="46">
        <f t="shared" si="22"/>
        <v>33</v>
      </c>
      <c r="X137" s="46">
        <f t="shared" si="21"/>
        <v>30.25</v>
      </c>
      <c r="Y137" s="46">
        <f t="shared" si="21"/>
        <v>36.5</v>
      </c>
      <c r="Z137" s="46">
        <f t="shared" si="21"/>
        <v>22.75</v>
      </c>
      <c r="AA137" s="46">
        <f t="shared" si="21"/>
        <v>23.25</v>
      </c>
      <c r="AB137" s="46">
        <f t="shared" si="21"/>
        <v>31.5</v>
      </c>
      <c r="AC137" s="46">
        <f t="shared" si="21"/>
        <v>17.75</v>
      </c>
    </row>
    <row r="138" spans="1:29">
      <c r="B138" s="46">
        <f t="shared" si="20"/>
        <v>33.5</v>
      </c>
      <c r="D138" s="45" t="str">
        <f t="shared" si="14"/>
        <v>FR</v>
      </c>
      <c r="F138" s="48" t="str">
        <f t="shared" si="15"/>
        <v>FW5</v>
      </c>
      <c r="H138" s="46">
        <f t="shared" si="22"/>
        <v>25</v>
      </c>
      <c r="I138" s="46">
        <f t="shared" si="22"/>
        <v>27</v>
      </c>
      <c r="J138" s="46">
        <f t="shared" si="22"/>
        <v>26</v>
      </c>
      <c r="K138" s="46">
        <f t="shared" si="22"/>
        <v>20.75</v>
      </c>
      <c r="L138" s="46">
        <f t="shared" si="22"/>
        <v>19.75</v>
      </c>
      <c r="M138" s="46">
        <f t="shared" si="22"/>
        <v>20.25</v>
      </c>
      <c r="N138" s="46">
        <f t="shared" si="22"/>
        <v>26.5</v>
      </c>
      <c r="O138" s="46">
        <f t="shared" si="22"/>
        <v>21.25</v>
      </c>
      <c r="P138" s="46">
        <f t="shared" si="22"/>
        <v>27.5</v>
      </c>
      <c r="Q138" s="46">
        <f t="shared" si="22"/>
        <v>22.5</v>
      </c>
      <c r="R138" s="46">
        <f t="shared" si="22"/>
        <v>28.75</v>
      </c>
      <c r="S138" s="46">
        <f t="shared" si="22"/>
        <v>35.75</v>
      </c>
      <c r="T138" s="46">
        <f t="shared" si="22"/>
        <v>34.25</v>
      </c>
      <c r="U138" s="46">
        <f t="shared" si="22"/>
        <v>33.75</v>
      </c>
      <c r="V138" s="46">
        <f t="shared" si="22"/>
        <v>37.75</v>
      </c>
      <c r="W138" s="46">
        <f t="shared" si="22"/>
        <v>33.25</v>
      </c>
      <c r="X138" s="46">
        <f t="shared" si="21"/>
        <v>30.5</v>
      </c>
      <c r="Y138" s="46">
        <f t="shared" si="21"/>
        <v>36.75</v>
      </c>
      <c r="Z138" s="46">
        <f t="shared" si="21"/>
        <v>23</v>
      </c>
      <c r="AA138" s="46">
        <f t="shared" si="21"/>
        <v>17.5</v>
      </c>
      <c r="AB138" s="46">
        <f t="shared" si="21"/>
        <v>31.75</v>
      </c>
      <c r="AC138" s="46">
        <f t="shared" si="21"/>
        <v>18</v>
      </c>
    </row>
    <row r="139" spans="1:29">
      <c r="B139" s="46">
        <f t="shared" si="20"/>
        <v>33.75</v>
      </c>
      <c r="D139" s="45" t="str">
        <f t="shared" si="14"/>
        <v>FR</v>
      </c>
      <c r="F139" s="48">
        <f t="shared" si="15"/>
        <v>0</v>
      </c>
      <c r="H139" s="46">
        <f t="shared" si="22"/>
        <v>25.25</v>
      </c>
      <c r="I139" s="46">
        <f t="shared" si="22"/>
        <v>27.25</v>
      </c>
      <c r="J139" s="46">
        <f t="shared" si="22"/>
        <v>26.25</v>
      </c>
      <c r="K139" s="46">
        <f t="shared" si="22"/>
        <v>21</v>
      </c>
      <c r="L139" s="46">
        <f t="shared" si="22"/>
        <v>20</v>
      </c>
      <c r="M139" s="46">
        <f t="shared" si="22"/>
        <v>20.5</v>
      </c>
      <c r="N139" s="46">
        <f t="shared" si="22"/>
        <v>26.75</v>
      </c>
      <c r="O139" s="46">
        <f t="shared" si="22"/>
        <v>21.5</v>
      </c>
      <c r="P139" s="46">
        <f t="shared" si="22"/>
        <v>27.75</v>
      </c>
      <c r="Q139" s="46">
        <f t="shared" si="22"/>
        <v>22.75</v>
      </c>
      <c r="R139" s="46">
        <f t="shared" si="22"/>
        <v>29</v>
      </c>
      <c r="S139" s="46">
        <f t="shared" si="22"/>
        <v>36</v>
      </c>
      <c r="T139" s="46">
        <f t="shared" si="22"/>
        <v>34.5</v>
      </c>
      <c r="U139" s="46">
        <f t="shared" si="22"/>
        <v>34</v>
      </c>
      <c r="V139" s="46">
        <f t="shared" si="22"/>
        <v>38</v>
      </c>
      <c r="W139" s="46">
        <f t="shared" si="22"/>
        <v>33.5</v>
      </c>
      <c r="X139" s="46">
        <f t="shared" si="21"/>
        <v>30.75</v>
      </c>
      <c r="Y139" s="46">
        <f t="shared" si="21"/>
        <v>37</v>
      </c>
      <c r="Z139" s="46">
        <f t="shared" si="21"/>
        <v>23.25</v>
      </c>
      <c r="AA139" s="46">
        <f t="shared" si="21"/>
        <v>17.75</v>
      </c>
      <c r="AB139" s="46">
        <f t="shared" si="21"/>
        <v>32</v>
      </c>
      <c r="AC139" s="46">
        <f t="shared" si="21"/>
        <v>18.25</v>
      </c>
    </row>
    <row r="140" spans="1:29">
      <c r="B140" s="46">
        <f t="shared" si="20"/>
        <v>34</v>
      </c>
      <c r="D140" s="45" t="str">
        <f t="shared" si="14"/>
        <v>MÅ</v>
      </c>
      <c r="F140" s="48" t="str">
        <f t="shared" si="15"/>
        <v>FW6</v>
      </c>
      <c r="H140" s="46">
        <f t="shared" si="22"/>
        <v>25.5</v>
      </c>
      <c r="I140" s="46">
        <f t="shared" si="22"/>
        <v>27.5</v>
      </c>
      <c r="J140" s="46">
        <f t="shared" si="22"/>
        <v>26.5</v>
      </c>
      <c r="K140" s="46">
        <f t="shared" si="22"/>
        <v>21.25</v>
      </c>
      <c r="L140" s="46">
        <f t="shared" si="22"/>
        <v>20.25</v>
      </c>
      <c r="M140" s="46">
        <f t="shared" si="22"/>
        <v>20.75</v>
      </c>
      <c r="N140" s="46">
        <f t="shared" si="22"/>
        <v>27</v>
      </c>
      <c r="O140" s="46">
        <f t="shared" si="22"/>
        <v>21.75</v>
      </c>
      <c r="P140" s="46">
        <f t="shared" si="22"/>
        <v>28</v>
      </c>
      <c r="Q140" s="46">
        <f t="shared" si="22"/>
        <v>23</v>
      </c>
      <c r="R140" s="46">
        <f t="shared" si="22"/>
        <v>29.25</v>
      </c>
      <c r="S140" s="46">
        <f t="shared" si="22"/>
        <v>36.25</v>
      </c>
      <c r="T140" s="46">
        <f t="shared" si="22"/>
        <v>34.75</v>
      </c>
      <c r="U140" s="46">
        <f t="shared" si="22"/>
        <v>34.25</v>
      </c>
      <c r="V140" s="46">
        <f t="shared" si="22"/>
        <v>38.25</v>
      </c>
      <c r="W140" s="46">
        <f t="shared" si="22"/>
        <v>33.75</v>
      </c>
      <c r="X140" s="46">
        <f t="shared" si="21"/>
        <v>31</v>
      </c>
      <c r="Y140" s="46">
        <f t="shared" si="21"/>
        <v>37.25</v>
      </c>
      <c r="Z140" s="46">
        <f t="shared" si="21"/>
        <v>17.5</v>
      </c>
      <c r="AA140" s="46">
        <f t="shared" si="21"/>
        <v>18</v>
      </c>
      <c r="AB140" s="46">
        <f t="shared" si="21"/>
        <v>32.25</v>
      </c>
      <c r="AC140" s="46">
        <f t="shared" si="21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4"/>
        <v>MÅ</v>
      </c>
      <c r="F141" s="48">
        <f t="shared" si="15"/>
        <v>0</v>
      </c>
      <c r="H141" s="46">
        <f t="shared" si="22"/>
        <v>25.75</v>
      </c>
      <c r="I141" s="46">
        <f t="shared" si="22"/>
        <v>27.75</v>
      </c>
      <c r="J141" s="46">
        <f t="shared" si="22"/>
        <v>26.75</v>
      </c>
      <c r="K141" s="46">
        <f t="shared" si="22"/>
        <v>21.5</v>
      </c>
      <c r="L141" s="46">
        <f t="shared" si="22"/>
        <v>20.5</v>
      </c>
      <c r="M141" s="46">
        <f t="shared" si="22"/>
        <v>21</v>
      </c>
      <c r="N141" s="46">
        <f t="shared" si="22"/>
        <v>27.25</v>
      </c>
      <c r="O141" s="46">
        <f t="shared" si="22"/>
        <v>22</v>
      </c>
      <c r="P141" s="46">
        <f t="shared" si="22"/>
        <v>28.25</v>
      </c>
      <c r="Q141" s="46">
        <f t="shared" si="22"/>
        <v>23.25</v>
      </c>
      <c r="R141" s="46">
        <f t="shared" si="22"/>
        <v>29.5</v>
      </c>
      <c r="S141" s="46">
        <f t="shared" si="22"/>
        <v>36.5</v>
      </c>
      <c r="T141" s="46">
        <f t="shared" si="22"/>
        <v>35</v>
      </c>
      <c r="U141" s="46">
        <f t="shared" si="22"/>
        <v>34.5</v>
      </c>
      <c r="V141" s="46">
        <f t="shared" si="22"/>
        <v>38.5</v>
      </c>
      <c r="W141" s="46">
        <f t="shared" si="22"/>
        <v>34</v>
      </c>
      <c r="X141" s="46">
        <f t="shared" si="21"/>
        <v>31.25</v>
      </c>
      <c r="Y141" s="46">
        <f t="shared" si="21"/>
        <v>37.5</v>
      </c>
      <c r="Z141" s="46">
        <f t="shared" si="21"/>
        <v>17.75</v>
      </c>
      <c r="AA141" s="46">
        <f t="shared" si="21"/>
        <v>18.25</v>
      </c>
      <c r="AB141" s="46">
        <f t="shared" si="21"/>
        <v>32.5</v>
      </c>
      <c r="AC141" s="46">
        <f t="shared" si="21"/>
        <v>18.75</v>
      </c>
    </row>
    <row r="142" spans="1:29">
      <c r="B142" s="46">
        <f t="shared" si="20"/>
        <v>34.5</v>
      </c>
      <c r="D142" s="45" t="str">
        <f t="shared" si="14"/>
        <v>MÅ</v>
      </c>
      <c r="F142" s="48">
        <f t="shared" si="15"/>
        <v>0</v>
      </c>
      <c r="H142" s="46">
        <f t="shared" si="22"/>
        <v>26</v>
      </c>
      <c r="I142" s="46">
        <f t="shared" si="22"/>
        <v>28</v>
      </c>
      <c r="J142" s="46">
        <f t="shared" si="22"/>
        <v>27</v>
      </c>
      <c r="K142" s="46">
        <f t="shared" si="22"/>
        <v>21.75</v>
      </c>
      <c r="L142" s="46">
        <f t="shared" si="22"/>
        <v>20.75</v>
      </c>
      <c r="M142" s="46">
        <f t="shared" si="22"/>
        <v>21.25</v>
      </c>
      <c r="N142" s="46">
        <f t="shared" si="22"/>
        <v>27.5</v>
      </c>
      <c r="O142" s="46">
        <f t="shared" si="22"/>
        <v>22.25</v>
      </c>
      <c r="P142" s="46">
        <f t="shared" si="22"/>
        <v>28.5</v>
      </c>
      <c r="Q142" s="46">
        <f t="shared" si="22"/>
        <v>23.5</v>
      </c>
      <c r="R142" s="46">
        <f t="shared" si="22"/>
        <v>29.75</v>
      </c>
      <c r="S142" s="46">
        <f t="shared" si="22"/>
        <v>36.75</v>
      </c>
      <c r="T142" s="46">
        <f t="shared" si="22"/>
        <v>35.25</v>
      </c>
      <c r="U142" s="46">
        <f t="shared" si="22"/>
        <v>34.75</v>
      </c>
      <c r="V142" s="46">
        <f t="shared" si="22"/>
        <v>38.75</v>
      </c>
      <c r="W142" s="46">
        <f t="shared" si="22"/>
        <v>34.25</v>
      </c>
      <c r="X142" s="46">
        <f t="shared" si="21"/>
        <v>31.5</v>
      </c>
      <c r="Y142" s="46">
        <f t="shared" si="21"/>
        <v>37.75</v>
      </c>
      <c r="Z142" s="46">
        <f t="shared" si="21"/>
        <v>18</v>
      </c>
      <c r="AA142" s="46">
        <f t="shared" si="21"/>
        <v>18.5</v>
      </c>
      <c r="AB142" s="46">
        <f t="shared" si="21"/>
        <v>32.75</v>
      </c>
      <c r="AC142" s="46">
        <f t="shared" si="21"/>
        <v>19</v>
      </c>
    </row>
    <row r="143" spans="1:29">
      <c r="B143" s="46">
        <f t="shared" si="20"/>
        <v>34.75</v>
      </c>
      <c r="D143" s="45" t="str">
        <f t="shared" si="14"/>
        <v>MÅ</v>
      </c>
      <c r="F143" s="48">
        <f t="shared" si="15"/>
        <v>0</v>
      </c>
      <c r="H143" s="46">
        <f t="shared" si="22"/>
        <v>26.25</v>
      </c>
      <c r="I143" s="46">
        <f t="shared" si="22"/>
        <v>28.25</v>
      </c>
      <c r="J143" s="46">
        <f t="shared" si="22"/>
        <v>27.25</v>
      </c>
      <c r="K143" s="46">
        <f t="shared" si="22"/>
        <v>22</v>
      </c>
      <c r="L143" s="46">
        <f t="shared" si="22"/>
        <v>21</v>
      </c>
      <c r="M143" s="46">
        <f t="shared" si="22"/>
        <v>21.5</v>
      </c>
      <c r="N143" s="46">
        <f t="shared" si="22"/>
        <v>27.75</v>
      </c>
      <c r="O143" s="46">
        <f t="shared" si="22"/>
        <v>22.5</v>
      </c>
      <c r="P143" s="46">
        <f t="shared" si="22"/>
        <v>28.75</v>
      </c>
      <c r="Q143" s="46">
        <f t="shared" si="22"/>
        <v>23.75</v>
      </c>
      <c r="R143" s="46">
        <f t="shared" si="22"/>
        <v>30</v>
      </c>
      <c r="S143" s="46">
        <f t="shared" si="22"/>
        <v>37</v>
      </c>
      <c r="T143" s="46">
        <f t="shared" si="22"/>
        <v>35.5</v>
      </c>
      <c r="U143" s="46">
        <f t="shared" si="22"/>
        <v>35</v>
      </c>
      <c r="V143" s="46">
        <f t="shared" si="22"/>
        <v>39</v>
      </c>
      <c r="W143" s="46">
        <f t="shared" si="22"/>
        <v>34.5</v>
      </c>
      <c r="X143" s="46">
        <f t="shared" si="21"/>
        <v>31.75</v>
      </c>
      <c r="Y143" s="46">
        <f t="shared" si="21"/>
        <v>38</v>
      </c>
      <c r="Z143" s="46">
        <f t="shared" si="21"/>
        <v>18.25</v>
      </c>
      <c r="AA143" s="46">
        <f t="shared" si="21"/>
        <v>18.75</v>
      </c>
      <c r="AB143" s="46">
        <f t="shared" si="21"/>
        <v>33</v>
      </c>
      <c r="AC143" s="46">
        <f t="shared" si="21"/>
        <v>19.25</v>
      </c>
    </row>
    <row r="144" spans="1:29">
      <c r="B144" s="46">
        <f t="shared" si="20"/>
        <v>35</v>
      </c>
      <c r="D144" s="45" t="str">
        <f t="shared" si="14"/>
        <v>MÅ</v>
      </c>
      <c r="F144" s="48">
        <f t="shared" si="15"/>
        <v>0</v>
      </c>
      <c r="H144" s="46">
        <f t="shared" si="22"/>
        <v>26.5</v>
      </c>
      <c r="I144" s="46">
        <f t="shared" si="22"/>
        <v>28.5</v>
      </c>
      <c r="J144" s="46">
        <f t="shared" si="22"/>
        <v>27.5</v>
      </c>
      <c r="K144" s="46">
        <f t="shared" si="22"/>
        <v>22.25</v>
      </c>
      <c r="L144" s="46">
        <f t="shared" si="22"/>
        <v>21.25</v>
      </c>
      <c r="M144" s="46">
        <f t="shared" si="22"/>
        <v>21.75</v>
      </c>
      <c r="N144" s="46">
        <f t="shared" si="22"/>
        <v>28</v>
      </c>
      <c r="O144" s="46">
        <f t="shared" si="22"/>
        <v>22.75</v>
      </c>
      <c r="P144" s="46">
        <f t="shared" si="22"/>
        <v>29</v>
      </c>
      <c r="Q144" s="46">
        <f t="shared" si="22"/>
        <v>24</v>
      </c>
      <c r="R144" s="46">
        <f t="shared" si="22"/>
        <v>30.25</v>
      </c>
      <c r="S144" s="46">
        <f t="shared" si="22"/>
        <v>37.25</v>
      </c>
      <c r="T144" s="46">
        <f t="shared" si="22"/>
        <v>35.75</v>
      </c>
      <c r="U144" s="46">
        <f t="shared" si="22"/>
        <v>35.25</v>
      </c>
      <c r="V144" s="46">
        <f t="shared" si="22"/>
        <v>39.25</v>
      </c>
      <c r="W144" s="46">
        <f t="shared" si="22"/>
        <v>34.75</v>
      </c>
      <c r="X144" s="46">
        <f t="shared" si="21"/>
        <v>32</v>
      </c>
      <c r="Y144" s="46">
        <f t="shared" si="21"/>
        <v>38.25</v>
      </c>
      <c r="Z144" s="46">
        <f t="shared" si="21"/>
        <v>18.5</v>
      </c>
      <c r="AA144" s="46">
        <f t="shared" si="21"/>
        <v>19</v>
      </c>
      <c r="AB144" s="46">
        <f t="shared" si="21"/>
        <v>33.25</v>
      </c>
      <c r="AC144" s="46">
        <f t="shared" si="21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4"/>
        <v>SU</v>
      </c>
      <c r="F145" s="48" t="str">
        <f t="shared" si="15"/>
        <v>IM3</v>
      </c>
      <c r="H145" s="46">
        <f t="shared" si="22"/>
        <v>26.75</v>
      </c>
      <c r="I145" s="46">
        <f t="shared" si="22"/>
        <v>28.75</v>
      </c>
      <c r="J145" s="46">
        <f t="shared" si="22"/>
        <v>27.75</v>
      </c>
      <c r="K145" s="46">
        <f t="shared" si="22"/>
        <v>22.5</v>
      </c>
      <c r="L145" s="46">
        <f t="shared" si="22"/>
        <v>21.5</v>
      </c>
      <c r="M145" s="46">
        <f t="shared" si="22"/>
        <v>22</v>
      </c>
      <c r="N145" s="46">
        <f t="shared" si="22"/>
        <v>28.25</v>
      </c>
      <c r="O145" s="46">
        <f t="shared" si="22"/>
        <v>23</v>
      </c>
      <c r="P145" s="46">
        <f t="shared" si="22"/>
        <v>29.25</v>
      </c>
      <c r="Q145" s="46">
        <f t="shared" si="22"/>
        <v>24.25</v>
      </c>
      <c r="R145" s="46">
        <f t="shared" si="22"/>
        <v>30.5</v>
      </c>
      <c r="S145" s="46">
        <f t="shared" si="22"/>
        <v>37.5</v>
      </c>
      <c r="T145" s="46">
        <f t="shared" si="22"/>
        <v>36</v>
      </c>
      <c r="U145" s="46">
        <f t="shared" si="22"/>
        <v>35.5</v>
      </c>
      <c r="V145" s="46">
        <f t="shared" si="22"/>
        <v>17.5</v>
      </c>
      <c r="W145" s="46">
        <f t="shared" si="22"/>
        <v>35</v>
      </c>
      <c r="X145" s="46">
        <f t="shared" si="21"/>
        <v>32.25</v>
      </c>
      <c r="Y145" s="46">
        <f t="shared" si="21"/>
        <v>38.5</v>
      </c>
      <c r="Z145" s="46">
        <f t="shared" si="21"/>
        <v>18.75</v>
      </c>
      <c r="AA145" s="46">
        <f t="shared" si="21"/>
        <v>19.25</v>
      </c>
      <c r="AB145" s="46">
        <f t="shared" si="21"/>
        <v>33.5</v>
      </c>
      <c r="AC145" s="46">
        <f t="shared" si="21"/>
        <v>19.75</v>
      </c>
    </row>
    <row r="146" spans="1:29">
      <c r="B146" s="46">
        <f t="shared" si="20"/>
        <v>35.5</v>
      </c>
      <c r="D146" s="45" t="str">
        <f t="shared" si="14"/>
        <v>SU</v>
      </c>
      <c r="F146" s="48">
        <f t="shared" si="15"/>
        <v>0</v>
      </c>
      <c r="H146" s="46">
        <f t="shared" si="22"/>
        <v>27</v>
      </c>
      <c r="I146" s="46">
        <f t="shared" si="22"/>
        <v>29</v>
      </c>
      <c r="J146" s="46">
        <f t="shared" si="22"/>
        <v>28</v>
      </c>
      <c r="K146" s="46">
        <f t="shared" si="22"/>
        <v>22.75</v>
      </c>
      <c r="L146" s="46">
        <f t="shared" si="22"/>
        <v>21.75</v>
      </c>
      <c r="M146" s="46">
        <f t="shared" si="22"/>
        <v>22.25</v>
      </c>
      <c r="N146" s="46">
        <f t="shared" si="22"/>
        <v>28.5</v>
      </c>
      <c r="O146" s="46">
        <f t="shared" si="22"/>
        <v>23.25</v>
      </c>
      <c r="P146" s="46">
        <f t="shared" si="22"/>
        <v>29.5</v>
      </c>
      <c r="Q146" s="46">
        <f t="shared" si="22"/>
        <v>24.5</v>
      </c>
      <c r="R146" s="46">
        <f t="shared" si="22"/>
        <v>30.75</v>
      </c>
      <c r="S146" s="46">
        <f t="shared" si="22"/>
        <v>37.75</v>
      </c>
      <c r="T146" s="46">
        <f t="shared" si="22"/>
        <v>36.25</v>
      </c>
      <c r="U146" s="46">
        <f t="shared" si="22"/>
        <v>35.75</v>
      </c>
      <c r="V146" s="46">
        <f t="shared" si="22"/>
        <v>17.75</v>
      </c>
      <c r="W146" s="46">
        <f t="shared" si="22"/>
        <v>35.25</v>
      </c>
      <c r="X146" s="46">
        <f t="shared" si="21"/>
        <v>32.5</v>
      </c>
      <c r="Y146" s="46">
        <f t="shared" si="21"/>
        <v>38.75</v>
      </c>
      <c r="Z146" s="46">
        <f t="shared" si="21"/>
        <v>19</v>
      </c>
      <c r="AA146" s="46">
        <f t="shared" si="21"/>
        <v>19.5</v>
      </c>
      <c r="AB146" s="46">
        <f t="shared" si="21"/>
        <v>33.75</v>
      </c>
      <c r="AC146" s="46">
        <f t="shared" si="21"/>
        <v>20</v>
      </c>
    </row>
    <row r="147" spans="1:29">
      <c r="B147" s="46">
        <f t="shared" si="20"/>
        <v>35.75</v>
      </c>
      <c r="D147" s="45" t="str">
        <f t="shared" si="14"/>
        <v>SU</v>
      </c>
      <c r="F147" s="48">
        <f t="shared" si="15"/>
        <v>0</v>
      </c>
      <c r="H147" s="46">
        <f t="shared" si="22"/>
        <v>27.25</v>
      </c>
      <c r="I147" s="46">
        <f t="shared" si="22"/>
        <v>29.25</v>
      </c>
      <c r="J147" s="46">
        <f t="shared" si="22"/>
        <v>28.25</v>
      </c>
      <c r="K147" s="46">
        <f t="shared" si="22"/>
        <v>23</v>
      </c>
      <c r="L147" s="46">
        <f t="shared" si="22"/>
        <v>22</v>
      </c>
      <c r="M147" s="46">
        <f t="shared" si="22"/>
        <v>22.5</v>
      </c>
      <c r="N147" s="46">
        <f t="shared" si="22"/>
        <v>28.75</v>
      </c>
      <c r="O147" s="46">
        <f t="shared" si="22"/>
        <v>23.5</v>
      </c>
      <c r="P147" s="46">
        <f t="shared" si="22"/>
        <v>29.75</v>
      </c>
      <c r="Q147" s="46">
        <f t="shared" si="22"/>
        <v>24.75</v>
      </c>
      <c r="R147" s="46">
        <f t="shared" si="22"/>
        <v>31</v>
      </c>
      <c r="S147" s="46">
        <f t="shared" si="22"/>
        <v>38</v>
      </c>
      <c r="T147" s="46">
        <f t="shared" si="22"/>
        <v>36.5</v>
      </c>
      <c r="U147" s="46">
        <f t="shared" si="22"/>
        <v>36</v>
      </c>
      <c r="V147" s="46">
        <f t="shared" si="22"/>
        <v>18</v>
      </c>
      <c r="W147" s="46">
        <f t="shared" si="22"/>
        <v>35.5</v>
      </c>
      <c r="X147" s="46">
        <f t="shared" si="21"/>
        <v>32.75</v>
      </c>
      <c r="Y147" s="46">
        <f t="shared" si="21"/>
        <v>39</v>
      </c>
      <c r="Z147" s="46">
        <f t="shared" si="21"/>
        <v>19.25</v>
      </c>
      <c r="AA147" s="46">
        <f t="shared" si="21"/>
        <v>19.75</v>
      </c>
      <c r="AB147" s="46">
        <f t="shared" si="21"/>
        <v>34</v>
      </c>
      <c r="AC147" s="46">
        <f t="shared" si="21"/>
        <v>20.25</v>
      </c>
    </row>
    <row r="148" spans="1:29">
      <c r="B148" s="46">
        <f t="shared" si="20"/>
        <v>36</v>
      </c>
      <c r="D148" s="45" t="str">
        <f t="shared" si="14"/>
        <v>SU</v>
      </c>
      <c r="F148" s="48">
        <f t="shared" si="15"/>
        <v>0</v>
      </c>
      <c r="H148" s="46">
        <f t="shared" si="22"/>
        <v>27.5</v>
      </c>
      <c r="I148" s="46">
        <f t="shared" si="22"/>
        <v>29.5</v>
      </c>
      <c r="J148" s="46">
        <f t="shared" si="22"/>
        <v>28.5</v>
      </c>
      <c r="K148" s="46">
        <f t="shared" si="22"/>
        <v>23.25</v>
      </c>
      <c r="L148" s="46">
        <f t="shared" si="22"/>
        <v>22.25</v>
      </c>
      <c r="M148" s="46">
        <f t="shared" si="22"/>
        <v>22.75</v>
      </c>
      <c r="N148" s="46">
        <f t="shared" si="22"/>
        <v>29</v>
      </c>
      <c r="O148" s="46">
        <f t="shared" si="22"/>
        <v>23.75</v>
      </c>
      <c r="P148" s="46">
        <f t="shared" si="22"/>
        <v>30</v>
      </c>
      <c r="Q148" s="46">
        <f t="shared" si="22"/>
        <v>25</v>
      </c>
      <c r="R148" s="46">
        <f t="shared" si="22"/>
        <v>31.25</v>
      </c>
      <c r="S148" s="46">
        <f t="shared" si="22"/>
        <v>38.25</v>
      </c>
      <c r="T148" s="46">
        <f t="shared" si="22"/>
        <v>36.75</v>
      </c>
      <c r="U148" s="46">
        <f t="shared" si="22"/>
        <v>36.25</v>
      </c>
      <c r="V148" s="46">
        <f t="shared" si="22"/>
        <v>18.25</v>
      </c>
      <c r="W148" s="46">
        <f t="shared" si="22"/>
        <v>35.75</v>
      </c>
      <c r="X148" s="46">
        <f t="shared" si="21"/>
        <v>33</v>
      </c>
      <c r="Y148" s="46">
        <f t="shared" si="21"/>
        <v>39.25</v>
      </c>
      <c r="Z148" s="46">
        <f t="shared" si="21"/>
        <v>19.5</v>
      </c>
      <c r="AA148" s="46">
        <f t="shared" si="21"/>
        <v>20</v>
      </c>
      <c r="AB148" s="46">
        <f t="shared" si="21"/>
        <v>34.25</v>
      </c>
      <c r="AC148" s="46">
        <f t="shared" si="21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4"/>
        <v>YT</v>
      </c>
      <c r="F149" s="48" t="str">
        <f t="shared" si="15"/>
        <v>YM3</v>
      </c>
      <c r="H149" s="46">
        <f t="shared" si="22"/>
        <v>27.75</v>
      </c>
      <c r="I149" s="46">
        <f t="shared" si="22"/>
        <v>29.75</v>
      </c>
      <c r="J149" s="46">
        <f t="shared" si="22"/>
        <v>28.75</v>
      </c>
      <c r="K149" s="46">
        <f t="shared" si="22"/>
        <v>23.5</v>
      </c>
      <c r="L149" s="46">
        <f t="shared" si="22"/>
        <v>22.5</v>
      </c>
      <c r="M149" s="46">
        <f t="shared" si="22"/>
        <v>23</v>
      </c>
      <c r="N149" s="46">
        <f t="shared" si="22"/>
        <v>29.25</v>
      </c>
      <c r="O149" s="46">
        <f t="shared" si="22"/>
        <v>24</v>
      </c>
      <c r="P149" s="46">
        <f t="shared" si="22"/>
        <v>30.25</v>
      </c>
      <c r="Q149" s="46">
        <f t="shared" si="22"/>
        <v>25.25</v>
      </c>
      <c r="R149" s="46">
        <f t="shared" si="22"/>
        <v>31.5</v>
      </c>
      <c r="S149" s="46">
        <f t="shared" si="22"/>
        <v>38.5</v>
      </c>
      <c r="T149" s="46">
        <f t="shared" si="22"/>
        <v>37</v>
      </c>
      <c r="U149" s="46">
        <f t="shared" si="22"/>
        <v>36.5</v>
      </c>
      <c r="V149" s="46">
        <f t="shared" si="22"/>
        <v>18.5</v>
      </c>
      <c r="W149" s="46">
        <f t="shared" si="22"/>
        <v>36</v>
      </c>
      <c r="X149" s="46">
        <f t="shared" si="21"/>
        <v>33.25</v>
      </c>
      <c r="Y149" s="46">
        <f t="shared" si="21"/>
        <v>17.5</v>
      </c>
      <c r="Z149" s="46">
        <f t="shared" si="21"/>
        <v>19.75</v>
      </c>
      <c r="AA149" s="46">
        <f t="shared" si="21"/>
        <v>20.25</v>
      </c>
      <c r="AB149" s="46">
        <f t="shared" si="21"/>
        <v>34.5</v>
      </c>
      <c r="AC149" s="46">
        <f t="shared" si="21"/>
        <v>20.75</v>
      </c>
    </row>
    <row r="150" spans="1:29">
      <c r="B150" s="46">
        <f t="shared" si="20"/>
        <v>36.5</v>
      </c>
      <c r="D150" s="45" t="str">
        <f t="shared" si="14"/>
        <v>YT</v>
      </c>
      <c r="F150" s="48">
        <f t="shared" si="15"/>
        <v>0</v>
      </c>
      <c r="H150" s="46">
        <f t="shared" si="22"/>
        <v>28</v>
      </c>
      <c r="I150" s="46">
        <f t="shared" si="22"/>
        <v>30</v>
      </c>
      <c r="J150" s="46">
        <f t="shared" si="22"/>
        <v>29</v>
      </c>
      <c r="K150" s="46">
        <f t="shared" si="22"/>
        <v>23.75</v>
      </c>
      <c r="L150" s="46">
        <f t="shared" si="22"/>
        <v>22.75</v>
      </c>
      <c r="M150" s="46">
        <f t="shared" si="22"/>
        <v>23.25</v>
      </c>
      <c r="N150" s="46">
        <f t="shared" si="22"/>
        <v>29.5</v>
      </c>
      <c r="O150" s="46">
        <f t="shared" si="22"/>
        <v>24.25</v>
      </c>
      <c r="P150" s="46">
        <f t="shared" si="22"/>
        <v>30.5</v>
      </c>
      <c r="Q150" s="46">
        <f t="shared" si="22"/>
        <v>25.5</v>
      </c>
      <c r="R150" s="46">
        <f t="shared" si="22"/>
        <v>31.75</v>
      </c>
      <c r="S150" s="46">
        <f t="shared" si="22"/>
        <v>38.75</v>
      </c>
      <c r="T150" s="46">
        <f t="shared" si="22"/>
        <v>37.25</v>
      </c>
      <c r="U150" s="46">
        <f t="shared" si="22"/>
        <v>36.75</v>
      </c>
      <c r="V150" s="46">
        <f t="shared" si="22"/>
        <v>18.75</v>
      </c>
      <c r="W150" s="46">
        <f t="shared" si="22"/>
        <v>36.25</v>
      </c>
      <c r="X150" s="46">
        <f t="shared" si="21"/>
        <v>33.5</v>
      </c>
      <c r="Y150" s="46">
        <f t="shared" si="21"/>
        <v>17.75</v>
      </c>
      <c r="Z150" s="46">
        <f t="shared" si="21"/>
        <v>20</v>
      </c>
      <c r="AA150" s="46">
        <f t="shared" si="21"/>
        <v>20.5</v>
      </c>
      <c r="AB150" s="46">
        <f t="shared" si="21"/>
        <v>34.75</v>
      </c>
      <c r="AC150" s="46">
        <f t="shared" si="21"/>
        <v>21</v>
      </c>
    </row>
    <row r="151" spans="1:29">
      <c r="B151" s="46">
        <f t="shared" si="20"/>
        <v>36.75</v>
      </c>
      <c r="D151" s="45" t="str">
        <f t="shared" si="14"/>
        <v>YT</v>
      </c>
      <c r="F151" s="48">
        <f t="shared" si="15"/>
        <v>0</v>
      </c>
      <c r="H151" s="46">
        <f t="shared" si="22"/>
        <v>28.25</v>
      </c>
      <c r="I151" s="46">
        <f t="shared" si="22"/>
        <v>30.25</v>
      </c>
      <c r="J151" s="46">
        <f t="shared" si="22"/>
        <v>29.25</v>
      </c>
      <c r="K151" s="46">
        <f t="shared" si="22"/>
        <v>24</v>
      </c>
      <c r="L151" s="46">
        <f t="shared" si="22"/>
        <v>23</v>
      </c>
      <c r="M151" s="46">
        <f t="shared" si="22"/>
        <v>23.5</v>
      </c>
      <c r="N151" s="46">
        <f t="shared" si="22"/>
        <v>29.75</v>
      </c>
      <c r="O151" s="46">
        <f t="shared" si="22"/>
        <v>24.5</v>
      </c>
      <c r="P151" s="46">
        <f t="shared" si="22"/>
        <v>30.75</v>
      </c>
      <c r="Q151" s="46">
        <f t="shared" si="22"/>
        <v>25.75</v>
      </c>
      <c r="R151" s="46">
        <f t="shared" si="22"/>
        <v>32</v>
      </c>
      <c r="S151" s="46">
        <f t="shared" si="22"/>
        <v>39</v>
      </c>
      <c r="T151" s="46">
        <f t="shared" si="22"/>
        <v>37.5</v>
      </c>
      <c r="U151" s="46">
        <f t="shared" si="22"/>
        <v>37</v>
      </c>
      <c r="V151" s="46">
        <f t="shared" si="22"/>
        <v>19</v>
      </c>
      <c r="W151" s="46">
        <f t="shared" ref="V151:AC166" si="23">IF(W$2=$F151,17.5,W150+0.25)</f>
        <v>36.5</v>
      </c>
      <c r="X151" s="46">
        <f t="shared" si="23"/>
        <v>33.75</v>
      </c>
      <c r="Y151" s="46">
        <f t="shared" si="23"/>
        <v>18</v>
      </c>
      <c r="Z151" s="46">
        <f t="shared" si="23"/>
        <v>20.25</v>
      </c>
      <c r="AA151" s="46">
        <f t="shared" si="23"/>
        <v>20.75</v>
      </c>
      <c r="AB151" s="46">
        <f t="shared" si="23"/>
        <v>35</v>
      </c>
      <c r="AC151" s="46">
        <f t="shared" si="23"/>
        <v>21.25</v>
      </c>
    </row>
    <row r="152" spans="1:29">
      <c r="B152" s="46">
        <f t="shared" si="20"/>
        <v>37</v>
      </c>
      <c r="D152" s="45" t="str">
        <f t="shared" si="14"/>
        <v>YT</v>
      </c>
      <c r="F152" s="48">
        <f t="shared" si="15"/>
        <v>0</v>
      </c>
      <c r="H152" s="46">
        <f t="shared" ref="H152:W167" si="24">IF(H$2=$F152,17.5,H151+0.25)</f>
        <v>28.5</v>
      </c>
      <c r="I152" s="46">
        <f t="shared" si="24"/>
        <v>30.5</v>
      </c>
      <c r="J152" s="46">
        <f t="shared" si="24"/>
        <v>29.5</v>
      </c>
      <c r="K152" s="46">
        <f t="shared" si="24"/>
        <v>24.25</v>
      </c>
      <c r="L152" s="46">
        <f t="shared" si="24"/>
        <v>23.25</v>
      </c>
      <c r="M152" s="46">
        <f t="shared" si="24"/>
        <v>23.75</v>
      </c>
      <c r="N152" s="46">
        <f t="shared" si="24"/>
        <v>30</v>
      </c>
      <c r="O152" s="46">
        <f t="shared" si="24"/>
        <v>24.75</v>
      </c>
      <c r="P152" s="46">
        <f t="shared" si="24"/>
        <v>31</v>
      </c>
      <c r="Q152" s="46">
        <f t="shared" si="24"/>
        <v>26</v>
      </c>
      <c r="R152" s="46">
        <f t="shared" si="24"/>
        <v>32.25</v>
      </c>
      <c r="S152" s="46">
        <f t="shared" si="24"/>
        <v>39.25</v>
      </c>
      <c r="T152" s="46">
        <f t="shared" si="24"/>
        <v>37.75</v>
      </c>
      <c r="U152" s="46">
        <f t="shared" si="24"/>
        <v>37.25</v>
      </c>
      <c r="V152" s="46">
        <f t="shared" si="23"/>
        <v>19.25</v>
      </c>
      <c r="W152" s="46">
        <f t="shared" si="23"/>
        <v>36.75</v>
      </c>
      <c r="X152" s="46">
        <f t="shared" si="23"/>
        <v>34</v>
      </c>
      <c r="Y152" s="46">
        <f t="shared" si="23"/>
        <v>18.25</v>
      </c>
      <c r="Z152" s="46">
        <f t="shared" si="23"/>
        <v>20.5</v>
      </c>
      <c r="AA152" s="46">
        <f t="shared" si="23"/>
        <v>21</v>
      </c>
      <c r="AB152" s="46">
        <f t="shared" si="23"/>
        <v>35.25</v>
      </c>
      <c r="AC152" s="46">
        <f t="shared" si="23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4"/>
        <v>MV</v>
      </c>
      <c r="F153" s="48" t="str">
        <f t="shared" si="15"/>
        <v>MV2</v>
      </c>
      <c r="H153" s="46">
        <f t="shared" si="24"/>
        <v>28.75</v>
      </c>
      <c r="I153" s="46">
        <f t="shared" si="24"/>
        <v>30.75</v>
      </c>
      <c r="J153" s="46">
        <f t="shared" si="24"/>
        <v>29.75</v>
      </c>
      <c r="K153" s="46">
        <f t="shared" si="24"/>
        <v>24.5</v>
      </c>
      <c r="L153" s="46">
        <f t="shared" si="24"/>
        <v>23.5</v>
      </c>
      <c r="M153" s="46">
        <f t="shared" si="24"/>
        <v>24</v>
      </c>
      <c r="N153" s="46">
        <f t="shared" si="24"/>
        <v>30.25</v>
      </c>
      <c r="O153" s="46">
        <f t="shared" si="24"/>
        <v>25</v>
      </c>
      <c r="P153" s="46">
        <f t="shared" si="24"/>
        <v>31.25</v>
      </c>
      <c r="Q153" s="46">
        <f t="shared" si="24"/>
        <v>26.25</v>
      </c>
      <c r="R153" s="46">
        <f t="shared" si="24"/>
        <v>32.5</v>
      </c>
      <c r="S153" s="46">
        <f t="shared" si="24"/>
        <v>17.5</v>
      </c>
      <c r="T153" s="46">
        <f t="shared" si="24"/>
        <v>38</v>
      </c>
      <c r="U153" s="46">
        <f t="shared" si="24"/>
        <v>37.5</v>
      </c>
      <c r="V153" s="46">
        <f t="shared" si="23"/>
        <v>19.5</v>
      </c>
      <c r="W153" s="46">
        <f t="shared" si="23"/>
        <v>37</v>
      </c>
      <c r="X153" s="46">
        <f t="shared" si="23"/>
        <v>34.25</v>
      </c>
      <c r="Y153" s="46">
        <f t="shared" si="23"/>
        <v>18.5</v>
      </c>
      <c r="Z153" s="46">
        <f t="shared" si="23"/>
        <v>20.75</v>
      </c>
      <c r="AA153" s="46">
        <f t="shared" si="23"/>
        <v>21.25</v>
      </c>
      <c r="AB153" s="46">
        <f t="shared" si="23"/>
        <v>35.5</v>
      </c>
      <c r="AC153" s="46">
        <f t="shared" si="23"/>
        <v>21.75</v>
      </c>
    </row>
    <row r="154" spans="1:29">
      <c r="B154" s="46">
        <f t="shared" si="20"/>
        <v>37.5</v>
      </c>
      <c r="D154" s="45" t="str">
        <f t="shared" si="14"/>
        <v>MV</v>
      </c>
      <c r="F154" s="48">
        <f t="shared" si="15"/>
        <v>0</v>
      </c>
      <c r="H154" s="46">
        <f t="shared" si="24"/>
        <v>29</v>
      </c>
      <c r="I154" s="46">
        <f t="shared" si="24"/>
        <v>31</v>
      </c>
      <c r="J154" s="46">
        <f t="shared" si="24"/>
        <v>30</v>
      </c>
      <c r="K154" s="46">
        <f t="shared" si="24"/>
        <v>24.75</v>
      </c>
      <c r="L154" s="46">
        <f t="shared" si="24"/>
        <v>23.75</v>
      </c>
      <c r="M154" s="46">
        <f t="shared" si="24"/>
        <v>24.25</v>
      </c>
      <c r="N154" s="46">
        <f t="shared" si="24"/>
        <v>30.5</v>
      </c>
      <c r="O154" s="46">
        <f t="shared" si="24"/>
        <v>25.25</v>
      </c>
      <c r="P154" s="46">
        <f t="shared" si="24"/>
        <v>31.5</v>
      </c>
      <c r="Q154" s="46">
        <f t="shared" si="24"/>
        <v>26.5</v>
      </c>
      <c r="R154" s="46">
        <f t="shared" si="24"/>
        <v>32.75</v>
      </c>
      <c r="S154" s="46">
        <f t="shared" si="24"/>
        <v>17.75</v>
      </c>
      <c r="T154" s="46">
        <f t="shared" si="24"/>
        <v>38.25</v>
      </c>
      <c r="U154" s="46">
        <f t="shared" si="24"/>
        <v>37.75</v>
      </c>
      <c r="V154" s="46">
        <f t="shared" si="23"/>
        <v>19.75</v>
      </c>
      <c r="W154" s="46">
        <f t="shared" si="23"/>
        <v>37.25</v>
      </c>
      <c r="X154" s="46">
        <f t="shared" si="23"/>
        <v>34.5</v>
      </c>
      <c r="Y154" s="46">
        <f t="shared" si="23"/>
        <v>18.75</v>
      </c>
      <c r="Z154" s="46">
        <f t="shared" si="23"/>
        <v>21</v>
      </c>
      <c r="AA154" s="46">
        <f t="shared" si="23"/>
        <v>21.5</v>
      </c>
      <c r="AB154" s="46">
        <f t="shared" si="23"/>
        <v>35.75</v>
      </c>
      <c r="AC154" s="46">
        <f t="shared" si="23"/>
        <v>22</v>
      </c>
    </row>
    <row r="155" spans="1:29">
      <c r="B155" s="46">
        <f t="shared" si="20"/>
        <v>37.75</v>
      </c>
      <c r="D155" s="45" t="str">
        <f t="shared" si="14"/>
        <v>MV</v>
      </c>
      <c r="F155" s="48">
        <f t="shared" si="15"/>
        <v>0</v>
      </c>
      <c r="H155" s="46">
        <f t="shared" si="24"/>
        <v>29.25</v>
      </c>
      <c r="I155" s="46">
        <f t="shared" si="24"/>
        <v>31.25</v>
      </c>
      <c r="J155" s="46">
        <f t="shared" si="24"/>
        <v>30.25</v>
      </c>
      <c r="K155" s="46">
        <f t="shared" si="24"/>
        <v>25</v>
      </c>
      <c r="L155" s="46">
        <f t="shared" si="24"/>
        <v>24</v>
      </c>
      <c r="M155" s="46">
        <f t="shared" si="24"/>
        <v>24.5</v>
      </c>
      <c r="N155" s="46">
        <f t="shared" si="24"/>
        <v>30.75</v>
      </c>
      <c r="O155" s="46">
        <f t="shared" si="24"/>
        <v>25.5</v>
      </c>
      <c r="P155" s="46">
        <f t="shared" si="24"/>
        <v>31.75</v>
      </c>
      <c r="Q155" s="46">
        <f t="shared" si="24"/>
        <v>26.75</v>
      </c>
      <c r="R155" s="46">
        <f t="shared" si="24"/>
        <v>33</v>
      </c>
      <c r="S155" s="46">
        <f t="shared" si="24"/>
        <v>18</v>
      </c>
      <c r="T155" s="46">
        <f t="shared" si="24"/>
        <v>38.5</v>
      </c>
      <c r="U155" s="46">
        <f t="shared" si="24"/>
        <v>38</v>
      </c>
      <c r="V155" s="46">
        <f t="shared" si="23"/>
        <v>20</v>
      </c>
      <c r="W155" s="46">
        <f t="shared" si="23"/>
        <v>37.5</v>
      </c>
      <c r="X155" s="46">
        <f t="shared" si="23"/>
        <v>34.75</v>
      </c>
      <c r="Y155" s="46">
        <f t="shared" si="23"/>
        <v>19</v>
      </c>
      <c r="Z155" s="46">
        <f t="shared" si="23"/>
        <v>21.25</v>
      </c>
      <c r="AA155" s="46">
        <f t="shared" si="23"/>
        <v>21.75</v>
      </c>
      <c r="AB155" s="46">
        <f t="shared" si="23"/>
        <v>36</v>
      </c>
      <c r="AC155" s="46">
        <f t="shared" si="23"/>
        <v>22.25</v>
      </c>
    </row>
    <row r="156" spans="1:29">
      <c r="B156" s="46">
        <f t="shared" si="20"/>
        <v>38</v>
      </c>
      <c r="D156" s="45" t="str">
        <f t="shared" si="14"/>
        <v>MV</v>
      </c>
      <c r="F156" s="48">
        <f t="shared" si="15"/>
        <v>0</v>
      </c>
      <c r="H156" s="46">
        <f t="shared" si="24"/>
        <v>29.5</v>
      </c>
      <c r="I156" s="46">
        <f t="shared" si="24"/>
        <v>31.5</v>
      </c>
      <c r="J156" s="46">
        <f t="shared" si="24"/>
        <v>30.5</v>
      </c>
      <c r="K156" s="46">
        <f t="shared" si="24"/>
        <v>25.25</v>
      </c>
      <c r="L156" s="46">
        <f t="shared" si="24"/>
        <v>24.25</v>
      </c>
      <c r="M156" s="46">
        <f t="shared" si="24"/>
        <v>24.75</v>
      </c>
      <c r="N156" s="46">
        <f t="shared" si="24"/>
        <v>31</v>
      </c>
      <c r="O156" s="46">
        <f t="shared" si="24"/>
        <v>25.75</v>
      </c>
      <c r="P156" s="46">
        <f t="shared" si="24"/>
        <v>32</v>
      </c>
      <c r="Q156" s="46">
        <f t="shared" si="24"/>
        <v>27</v>
      </c>
      <c r="R156" s="46">
        <f t="shared" si="24"/>
        <v>33.25</v>
      </c>
      <c r="S156" s="46">
        <f t="shared" si="24"/>
        <v>18.25</v>
      </c>
      <c r="T156" s="46">
        <f t="shared" si="24"/>
        <v>38.75</v>
      </c>
      <c r="U156" s="46">
        <f t="shared" si="24"/>
        <v>38.25</v>
      </c>
      <c r="V156" s="46">
        <f t="shared" si="23"/>
        <v>20.25</v>
      </c>
      <c r="W156" s="46">
        <f t="shared" si="23"/>
        <v>37.75</v>
      </c>
      <c r="X156" s="46">
        <f t="shared" si="23"/>
        <v>35</v>
      </c>
      <c r="Y156" s="46">
        <f t="shared" si="23"/>
        <v>19.25</v>
      </c>
      <c r="Z156" s="46">
        <f t="shared" si="23"/>
        <v>21.5</v>
      </c>
      <c r="AA156" s="46">
        <f t="shared" si="23"/>
        <v>22</v>
      </c>
      <c r="AB156" s="46">
        <f t="shared" si="23"/>
        <v>36.25</v>
      </c>
      <c r="AC156" s="46">
        <f t="shared" si="23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4"/>
        <v>MV</v>
      </c>
      <c r="F157" s="48">
        <f t="shared" si="15"/>
        <v>0</v>
      </c>
      <c r="H157" s="46">
        <f t="shared" si="24"/>
        <v>29.75</v>
      </c>
      <c r="I157" s="46">
        <f t="shared" si="24"/>
        <v>31.75</v>
      </c>
      <c r="J157" s="46">
        <f t="shared" si="24"/>
        <v>30.75</v>
      </c>
      <c r="K157" s="46">
        <f t="shared" si="24"/>
        <v>25.5</v>
      </c>
      <c r="L157" s="46">
        <f t="shared" si="24"/>
        <v>24.5</v>
      </c>
      <c r="M157" s="46">
        <f t="shared" si="24"/>
        <v>25</v>
      </c>
      <c r="N157" s="46">
        <f t="shared" si="24"/>
        <v>31.25</v>
      </c>
      <c r="O157" s="46">
        <f t="shared" si="24"/>
        <v>26</v>
      </c>
      <c r="P157" s="46">
        <f t="shared" si="24"/>
        <v>32.25</v>
      </c>
      <c r="Q157" s="46">
        <f t="shared" si="24"/>
        <v>27.25</v>
      </c>
      <c r="R157" s="46">
        <f t="shared" si="24"/>
        <v>33.5</v>
      </c>
      <c r="S157" s="46">
        <f t="shared" si="24"/>
        <v>18.5</v>
      </c>
      <c r="T157" s="46">
        <f t="shared" si="24"/>
        <v>39</v>
      </c>
      <c r="U157" s="46">
        <f t="shared" si="24"/>
        <v>38.5</v>
      </c>
      <c r="V157" s="46">
        <f t="shared" si="23"/>
        <v>20.5</v>
      </c>
      <c r="W157" s="46">
        <f t="shared" si="23"/>
        <v>38</v>
      </c>
      <c r="X157" s="46">
        <f t="shared" si="23"/>
        <v>35.25</v>
      </c>
      <c r="Y157" s="46">
        <f t="shared" si="23"/>
        <v>19.5</v>
      </c>
      <c r="Z157" s="46">
        <f t="shared" si="23"/>
        <v>21.75</v>
      </c>
      <c r="AA157" s="46">
        <f t="shared" si="23"/>
        <v>22.25</v>
      </c>
      <c r="AB157" s="46">
        <f t="shared" si="23"/>
        <v>36.5</v>
      </c>
      <c r="AC157" s="46">
        <f t="shared" si="23"/>
        <v>22.75</v>
      </c>
    </row>
    <row r="158" spans="1:29">
      <c r="B158" s="46">
        <f t="shared" si="20"/>
        <v>38.5</v>
      </c>
      <c r="D158" s="45" t="str">
        <f t="shared" ref="D158:D180" si="25">D70</f>
        <v>MV</v>
      </c>
      <c r="F158" s="48">
        <f t="shared" ref="F158:F180" si="26">F70</f>
        <v>0</v>
      </c>
      <c r="H158" s="46">
        <f t="shared" si="24"/>
        <v>30</v>
      </c>
      <c r="I158" s="46">
        <f t="shared" si="24"/>
        <v>32</v>
      </c>
      <c r="J158" s="46">
        <f t="shared" si="24"/>
        <v>31</v>
      </c>
      <c r="K158" s="46">
        <f t="shared" si="24"/>
        <v>25.75</v>
      </c>
      <c r="L158" s="46">
        <f t="shared" si="24"/>
        <v>24.75</v>
      </c>
      <c r="M158" s="46">
        <f t="shared" si="24"/>
        <v>25.25</v>
      </c>
      <c r="N158" s="46">
        <f t="shared" si="24"/>
        <v>31.5</v>
      </c>
      <c r="O158" s="46">
        <f t="shared" si="24"/>
        <v>26.25</v>
      </c>
      <c r="P158" s="46">
        <f t="shared" si="24"/>
        <v>32.5</v>
      </c>
      <c r="Q158" s="46">
        <f t="shared" si="24"/>
        <v>27.5</v>
      </c>
      <c r="R158" s="46">
        <f t="shared" si="24"/>
        <v>33.75</v>
      </c>
      <c r="S158" s="46">
        <f t="shared" si="24"/>
        <v>18.75</v>
      </c>
      <c r="T158" s="46">
        <f t="shared" si="24"/>
        <v>39.25</v>
      </c>
      <c r="U158" s="46">
        <f t="shared" si="24"/>
        <v>38.75</v>
      </c>
      <c r="V158" s="46">
        <f t="shared" si="23"/>
        <v>20.75</v>
      </c>
      <c r="W158" s="46">
        <f t="shared" si="23"/>
        <v>38.25</v>
      </c>
      <c r="X158" s="46">
        <f t="shared" si="23"/>
        <v>35.5</v>
      </c>
      <c r="Y158" s="46">
        <f t="shared" si="23"/>
        <v>19.75</v>
      </c>
      <c r="Z158" s="46">
        <f t="shared" si="23"/>
        <v>22</v>
      </c>
      <c r="AA158" s="46">
        <f t="shared" si="23"/>
        <v>22.5</v>
      </c>
      <c r="AB158" s="46">
        <f t="shared" si="23"/>
        <v>36.75</v>
      </c>
      <c r="AC158" s="46">
        <f t="shared" si="23"/>
        <v>23</v>
      </c>
    </row>
    <row r="159" spans="1:29">
      <c r="B159" s="46">
        <f t="shared" si="20"/>
        <v>38.75</v>
      </c>
      <c r="D159" s="45" t="str">
        <f t="shared" si="25"/>
        <v>MV</v>
      </c>
      <c r="F159" s="48" t="str">
        <f t="shared" si="26"/>
        <v>YB3</v>
      </c>
      <c r="H159" s="46">
        <f t="shared" si="24"/>
        <v>30.25</v>
      </c>
      <c r="I159" s="46">
        <f t="shared" si="24"/>
        <v>32.25</v>
      </c>
      <c r="J159" s="46">
        <f t="shared" si="24"/>
        <v>31.25</v>
      </c>
      <c r="K159" s="46">
        <f t="shared" si="24"/>
        <v>26</v>
      </c>
      <c r="L159" s="46">
        <f t="shared" si="24"/>
        <v>25</v>
      </c>
      <c r="M159" s="46">
        <f t="shared" si="24"/>
        <v>25.5</v>
      </c>
      <c r="N159" s="46">
        <f t="shared" si="24"/>
        <v>31.75</v>
      </c>
      <c r="O159" s="46">
        <f t="shared" si="24"/>
        <v>26.5</v>
      </c>
      <c r="P159" s="46">
        <f t="shared" si="24"/>
        <v>32.75</v>
      </c>
      <c r="Q159" s="46">
        <f t="shared" si="24"/>
        <v>27.75</v>
      </c>
      <c r="R159" s="46">
        <f t="shared" si="24"/>
        <v>34</v>
      </c>
      <c r="S159" s="46">
        <f t="shared" si="24"/>
        <v>19</v>
      </c>
      <c r="T159" s="46">
        <f t="shared" si="24"/>
        <v>17.5</v>
      </c>
      <c r="U159" s="46">
        <f t="shared" si="24"/>
        <v>39</v>
      </c>
      <c r="V159" s="46">
        <f t="shared" si="23"/>
        <v>21</v>
      </c>
      <c r="W159" s="46">
        <f t="shared" si="23"/>
        <v>38.5</v>
      </c>
      <c r="X159" s="46">
        <f t="shared" si="23"/>
        <v>35.75</v>
      </c>
      <c r="Y159" s="46">
        <f t="shared" si="23"/>
        <v>20</v>
      </c>
      <c r="Z159" s="46">
        <f t="shared" si="23"/>
        <v>22.25</v>
      </c>
      <c r="AA159" s="46">
        <f t="shared" si="23"/>
        <v>22.75</v>
      </c>
      <c r="AB159" s="46">
        <f t="shared" si="23"/>
        <v>37</v>
      </c>
      <c r="AC159" s="46">
        <f t="shared" si="23"/>
        <v>23.25</v>
      </c>
    </row>
    <row r="160" spans="1:29">
      <c r="B160" s="46">
        <f t="shared" si="20"/>
        <v>39</v>
      </c>
      <c r="D160" s="45" t="str">
        <f t="shared" si="25"/>
        <v>FÖ</v>
      </c>
      <c r="F160" s="48">
        <f t="shared" si="26"/>
        <v>0</v>
      </c>
      <c r="H160" s="46">
        <f t="shared" si="24"/>
        <v>30.5</v>
      </c>
      <c r="I160" s="46">
        <f t="shared" si="24"/>
        <v>32.5</v>
      </c>
      <c r="J160" s="46">
        <f t="shared" si="24"/>
        <v>31.5</v>
      </c>
      <c r="K160" s="46">
        <f t="shared" si="24"/>
        <v>26.25</v>
      </c>
      <c r="L160" s="46">
        <f t="shared" si="24"/>
        <v>25.25</v>
      </c>
      <c r="M160" s="46">
        <f t="shared" si="24"/>
        <v>25.75</v>
      </c>
      <c r="N160" s="46">
        <f t="shared" si="24"/>
        <v>32</v>
      </c>
      <c r="O160" s="46">
        <f t="shared" si="24"/>
        <v>26.75</v>
      </c>
      <c r="P160" s="46">
        <f t="shared" si="24"/>
        <v>33</v>
      </c>
      <c r="Q160" s="46">
        <f t="shared" si="24"/>
        <v>28</v>
      </c>
      <c r="R160" s="46">
        <f t="shared" si="24"/>
        <v>34.25</v>
      </c>
      <c r="S160" s="46">
        <f t="shared" si="24"/>
        <v>19.25</v>
      </c>
      <c r="T160" s="46">
        <f t="shared" si="24"/>
        <v>17.75</v>
      </c>
      <c r="U160" s="46">
        <f t="shared" si="24"/>
        <v>39.25</v>
      </c>
      <c r="V160" s="46">
        <f t="shared" si="23"/>
        <v>21.25</v>
      </c>
      <c r="W160" s="46">
        <f t="shared" si="23"/>
        <v>38.75</v>
      </c>
      <c r="X160" s="46">
        <f t="shared" si="23"/>
        <v>36</v>
      </c>
      <c r="Y160" s="46">
        <f t="shared" si="23"/>
        <v>20.25</v>
      </c>
      <c r="Z160" s="46">
        <f t="shared" si="23"/>
        <v>22.5</v>
      </c>
      <c r="AA160" s="46">
        <f t="shared" si="23"/>
        <v>23</v>
      </c>
      <c r="AB160" s="46">
        <f t="shared" si="23"/>
        <v>37.25</v>
      </c>
      <c r="AC160" s="46">
        <f t="shared" si="23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5"/>
        <v>FÖ</v>
      </c>
      <c r="F161" s="48" t="str">
        <f t="shared" si="26"/>
        <v>IB3</v>
      </c>
      <c r="H161" s="46">
        <f t="shared" si="24"/>
        <v>30.75</v>
      </c>
      <c r="I161" s="46">
        <f t="shared" si="24"/>
        <v>32.75</v>
      </c>
      <c r="J161" s="46">
        <f t="shared" si="24"/>
        <v>31.75</v>
      </c>
      <c r="K161" s="46">
        <f t="shared" si="24"/>
        <v>26.5</v>
      </c>
      <c r="L161" s="46">
        <f t="shared" si="24"/>
        <v>25.5</v>
      </c>
      <c r="M161" s="46">
        <f t="shared" si="24"/>
        <v>26</v>
      </c>
      <c r="N161" s="46">
        <f t="shared" si="24"/>
        <v>32.25</v>
      </c>
      <c r="O161" s="46">
        <f t="shared" si="24"/>
        <v>27</v>
      </c>
      <c r="P161" s="46">
        <f t="shared" si="24"/>
        <v>33.25</v>
      </c>
      <c r="Q161" s="46">
        <f t="shared" si="24"/>
        <v>28.25</v>
      </c>
      <c r="R161" s="46">
        <f t="shared" si="24"/>
        <v>34.5</v>
      </c>
      <c r="S161" s="46">
        <f t="shared" si="24"/>
        <v>19.5</v>
      </c>
      <c r="T161" s="46">
        <f t="shared" si="24"/>
        <v>18</v>
      </c>
      <c r="U161" s="46">
        <f t="shared" si="24"/>
        <v>17.5</v>
      </c>
      <c r="V161" s="46">
        <f t="shared" si="23"/>
        <v>21.5</v>
      </c>
      <c r="W161" s="46">
        <f t="shared" si="23"/>
        <v>39</v>
      </c>
      <c r="X161" s="46">
        <f t="shared" si="23"/>
        <v>36.25</v>
      </c>
      <c r="Y161" s="46">
        <f t="shared" si="23"/>
        <v>20.5</v>
      </c>
      <c r="Z161" s="46">
        <f t="shared" si="23"/>
        <v>22.75</v>
      </c>
      <c r="AA161" s="46">
        <f t="shared" si="23"/>
        <v>23.25</v>
      </c>
      <c r="AB161" s="46">
        <f t="shared" si="23"/>
        <v>37.5</v>
      </c>
      <c r="AC161" s="46">
        <f t="shared" si="23"/>
        <v>23.75</v>
      </c>
    </row>
    <row r="162" spans="1:29">
      <c r="B162" s="46">
        <f t="shared" si="20"/>
        <v>39.5</v>
      </c>
      <c r="D162" s="45" t="str">
        <f t="shared" si="25"/>
        <v>FÖ</v>
      </c>
      <c r="F162" s="48">
        <f t="shared" si="26"/>
        <v>0</v>
      </c>
      <c r="H162" s="46">
        <f t="shared" si="24"/>
        <v>31</v>
      </c>
      <c r="I162" s="46">
        <f t="shared" si="24"/>
        <v>33</v>
      </c>
      <c r="J162" s="46">
        <f t="shared" si="24"/>
        <v>32</v>
      </c>
      <c r="K162" s="46">
        <f t="shared" si="24"/>
        <v>26.75</v>
      </c>
      <c r="L162" s="46">
        <f t="shared" si="24"/>
        <v>25.75</v>
      </c>
      <c r="M162" s="46">
        <f t="shared" si="24"/>
        <v>26.25</v>
      </c>
      <c r="N162" s="46">
        <f t="shared" si="24"/>
        <v>32.5</v>
      </c>
      <c r="O162" s="46">
        <f t="shared" si="24"/>
        <v>27.25</v>
      </c>
      <c r="P162" s="46">
        <f t="shared" si="24"/>
        <v>33.5</v>
      </c>
      <c r="Q162" s="46">
        <f t="shared" si="24"/>
        <v>28.5</v>
      </c>
      <c r="R162" s="46">
        <f t="shared" si="24"/>
        <v>34.75</v>
      </c>
      <c r="S162" s="46">
        <f t="shared" si="24"/>
        <v>19.75</v>
      </c>
      <c r="T162" s="46">
        <f t="shared" si="24"/>
        <v>18.25</v>
      </c>
      <c r="U162" s="46">
        <f t="shared" si="24"/>
        <v>17.75</v>
      </c>
      <c r="V162" s="46">
        <f t="shared" si="23"/>
        <v>21.75</v>
      </c>
      <c r="W162" s="46">
        <f t="shared" si="23"/>
        <v>39.25</v>
      </c>
      <c r="X162" s="46">
        <f t="shared" si="23"/>
        <v>36.5</v>
      </c>
      <c r="Y162" s="46">
        <f t="shared" si="23"/>
        <v>20.75</v>
      </c>
      <c r="Z162" s="46">
        <f t="shared" si="23"/>
        <v>23</v>
      </c>
      <c r="AA162" s="46">
        <f t="shared" si="23"/>
        <v>23.5</v>
      </c>
      <c r="AB162" s="46">
        <f t="shared" si="23"/>
        <v>37.75</v>
      </c>
      <c r="AC162" s="46">
        <f t="shared" si="23"/>
        <v>24</v>
      </c>
    </row>
    <row r="163" spans="1:29">
      <c r="B163" s="46">
        <f t="shared" si="20"/>
        <v>39.75</v>
      </c>
      <c r="D163" s="45" t="str">
        <f t="shared" si="25"/>
        <v>FÖ</v>
      </c>
      <c r="F163" s="48" t="str">
        <f t="shared" si="26"/>
        <v>IM4</v>
      </c>
      <c r="H163" s="46">
        <f t="shared" si="24"/>
        <v>31.25</v>
      </c>
      <c r="I163" s="46">
        <f t="shared" si="24"/>
        <v>33.25</v>
      </c>
      <c r="J163" s="46">
        <f t="shared" si="24"/>
        <v>32.25</v>
      </c>
      <c r="K163" s="46">
        <f t="shared" si="24"/>
        <v>27</v>
      </c>
      <c r="L163" s="46">
        <f t="shared" si="24"/>
        <v>26</v>
      </c>
      <c r="M163" s="46">
        <f t="shared" si="24"/>
        <v>26.5</v>
      </c>
      <c r="N163" s="46">
        <f t="shared" si="24"/>
        <v>32.75</v>
      </c>
      <c r="O163" s="46">
        <f t="shared" si="24"/>
        <v>27.5</v>
      </c>
      <c r="P163" s="46">
        <f t="shared" si="24"/>
        <v>33.75</v>
      </c>
      <c r="Q163" s="46">
        <f t="shared" si="24"/>
        <v>28.75</v>
      </c>
      <c r="R163" s="46">
        <f t="shared" si="24"/>
        <v>35</v>
      </c>
      <c r="S163" s="46">
        <f t="shared" si="24"/>
        <v>20</v>
      </c>
      <c r="T163" s="46">
        <f t="shared" si="24"/>
        <v>18.5</v>
      </c>
      <c r="U163" s="46">
        <f t="shared" si="24"/>
        <v>18</v>
      </c>
      <c r="V163" s="46">
        <f t="shared" si="23"/>
        <v>22</v>
      </c>
      <c r="W163" s="46">
        <f t="shared" si="23"/>
        <v>17.5</v>
      </c>
      <c r="X163" s="46">
        <f t="shared" si="23"/>
        <v>36.75</v>
      </c>
      <c r="Y163" s="46">
        <f t="shared" si="23"/>
        <v>21</v>
      </c>
      <c r="Z163" s="46">
        <f t="shared" si="23"/>
        <v>23.25</v>
      </c>
      <c r="AA163" s="46">
        <f t="shared" si="23"/>
        <v>23.75</v>
      </c>
      <c r="AB163" s="46">
        <f t="shared" si="23"/>
        <v>38</v>
      </c>
      <c r="AC163" s="46">
        <f t="shared" si="23"/>
        <v>24.25</v>
      </c>
    </row>
    <row r="164" spans="1:29">
      <c r="B164" s="46">
        <f t="shared" si="20"/>
        <v>40</v>
      </c>
      <c r="D164" s="45" t="str">
        <f t="shared" si="25"/>
        <v>FÖ</v>
      </c>
      <c r="F164" s="48">
        <f t="shared" si="26"/>
        <v>0</v>
      </c>
      <c r="H164" s="46">
        <f t="shared" si="24"/>
        <v>31.5</v>
      </c>
      <c r="I164" s="46">
        <f t="shared" si="24"/>
        <v>33.5</v>
      </c>
      <c r="J164" s="46">
        <f t="shared" si="24"/>
        <v>32.5</v>
      </c>
      <c r="K164" s="46">
        <f t="shared" si="24"/>
        <v>27.25</v>
      </c>
      <c r="L164" s="46">
        <f t="shared" si="24"/>
        <v>26.25</v>
      </c>
      <c r="M164" s="46">
        <f t="shared" si="24"/>
        <v>26.75</v>
      </c>
      <c r="N164" s="46">
        <f t="shared" si="24"/>
        <v>33</v>
      </c>
      <c r="O164" s="46">
        <f t="shared" si="24"/>
        <v>27.75</v>
      </c>
      <c r="P164" s="46">
        <f t="shared" si="24"/>
        <v>34</v>
      </c>
      <c r="Q164" s="46">
        <f t="shared" si="24"/>
        <v>29</v>
      </c>
      <c r="R164" s="46">
        <f t="shared" si="24"/>
        <v>35.25</v>
      </c>
      <c r="S164" s="46">
        <f t="shared" si="24"/>
        <v>20.25</v>
      </c>
      <c r="T164" s="46">
        <f t="shared" si="24"/>
        <v>18.75</v>
      </c>
      <c r="U164" s="46">
        <f t="shared" si="24"/>
        <v>18.25</v>
      </c>
      <c r="V164" s="46">
        <f t="shared" si="23"/>
        <v>22.25</v>
      </c>
      <c r="W164" s="46">
        <f t="shared" si="23"/>
        <v>17.75</v>
      </c>
      <c r="X164" s="46">
        <f t="shared" si="23"/>
        <v>37</v>
      </c>
      <c r="Y164" s="46">
        <f t="shared" si="23"/>
        <v>21.25</v>
      </c>
      <c r="Z164" s="46">
        <f t="shared" si="23"/>
        <v>23.5</v>
      </c>
      <c r="AA164" s="46">
        <f t="shared" si="23"/>
        <v>24</v>
      </c>
      <c r="AB164" s="46">
        <f t="shared" si="23"/>
        <v>38.25</v>
      </c>
      <c r="AC164" s="46">
        <f t="shared" si="23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5"/>
        <v>SU</v>
      </c>
      <c r="F165" s="48" t="str">
        <f t="shared" si="26"/>
        <v>FW5</v>
      </c>
      <c r="H165" s="46">
        <f t="shared" si="24"/>
        <v>31.75</v>
      </c>
      <c r="I165" s="46">
        <f t="shared" si="24"/>
        <v>33.75</v>
      </c>
      <c r="J165" s="46">
        <f t="shared" si="24"/>
        <v>32.75</v>
      </c>
      <c r="K165" s="46">
        <f t="shared" si="24"/>
        <v>27.5</v>
      </c>
      <c r="L165" s="46">
        <f t="shared" si="24"/>
        <v>26.5</v>
      </c>
      <c r="M165" s="46">
        <f t="shared" si="24"/>
        <v>27</v>
      </c>
      <c r="N165" s="46">
        <f t="shared" si="24"/>
        <v>33.25</v>
      </c>
      <c r="O165" s="46">
        <f t="shared" si="24"/>
        <v>28</v>
      </c>
      <c r="P165" s="46">
        <f t="shared" si="24"/>
        <v>34.25</v>
      </c>
      <c r="Q165" s="46">
        <f t="shared" si="24"/>
        <v>29.25</v>
      </c>
      <c r="R165" s="46">
        <f t="shared" si="24"/>
        <v>35.5</v>
      </c>
      <c r="S165" s="46">
        <f t="shared" si="24"/>
        <v>20.5</v>
      </c>
      <c r="T165" s="46">
        <f t="shared" si="24"/>
        <v>19</v>
      </c>
      <c r="U165" s="46">
        <f t="shared" si="24"/>
        <v>18.5</v>
      </c>
      <c r="V165" s="46">
        <f t="shared" si="23"/>
        <v>22.5</v>
      </c>
      <c r="W165" s="46">
        <f t="shared" si="23"/>
        <v>18</v>
      </c>
      <c r="X165" s="46">
        <f t="shared" si="23"/>
        <v>37.25</v>
      </c>
      <c r="Y165" s="46">
        <f t="shared" si="23"/>
        <v>21.5</v>
      </c>
      <c r="Z165" s="46">
        <f t="shared" si="23"/>
        <v>23.75</v>
      </c>
      <c r="AA165" s="46">
        <f t="shared" si="23"/>
        <v>17.5</v>
      </c>
      <c r="AB165" s="46">
        <f t="shared" si="23"/>
        <v>38.5</v>
      </c>
      <c r="AC165" s="46">
        <f t="shared" si="23"/>
        <v>24.75</v>
      </c>
    </row>
    <row r="166" spans="1:29">
      <c r="B166" s="46">
        <f t="shared" si="20"/>
        <v>40.5</v>
      </c>
      <c r="D166" s="45" t="str">
        <f t="shared" si="25"/>
        <v>SU</v>
      </c>
      <c r="F166" s="48">
        <f t="shared" si="26"/>
        <v>0</v>
      </c>
      <c r="H166" s="46">
        <f t="shared" si="24"/>
        <v>32</v>
      </c>
      <c r="I166" s="46">
        <f t="shared" si="24"/>
        <v>34</v>
      </c>
      <c r="J166" s="46">
        <f t="shared" si="24"/>
        <v>33</v>
      </c>
      <c r="K166" s="46">
        <f t="shared" si="24"/>
        <v>27.75</v>
      </c>
      <c r="L166" s="46">
        <f t="shared" si="24"/>
        <v>26.75</v>
      </c>
      <c r="M166" s="46">
        <f t="shared" si="24"/>
        <v>27.25</v>
      </c>
      <c r="N166" s="46">
        <f t="shared" si="24"/>
        <v>33.5</v>
      </c>
      <c r="O166" s="46">
        <f t="shared" si="24"/>
        <v>28.25</v>
      </c>
      <c r="P166" s="46">
        <f t="shared" si="24"/>
        <v>34.5</v>
      </c>
      <c r="Q166" s="46">
        <f t="shared" si="24"/>
        <v>29.5</v>
      </c>
      <c r="R166" s="46">
        <f t="shared" si="24"/>
        <v>35.75</v>
      </c>
      <c r="S166" s="46">
        <f t="shared" si="24"/>
        <v>20.75</v>
      </c>
      <c r="T166" s="46">
        <f t="shared" si="24"/>
        <v>19.25</v>
      </c>
      <c r="U166" s="46">
        <f t="shared" si="24"/>
        <v>18.75</v>
      </c>
      <c r="V166" s="46">
        <f t="shared" si="23"/>
        <v>22.75</v>
      </c>
      <c r="W166" s="46">
        <f t="shared" si="23"/>
        <v>18.25</v>
      </c>
      <c r="X166" s="46">
        <f t="shared" si="23"/>
        <v>37.5</v>
      </c>
      <c r="Y166" s="46">
        <f t="shared" si="23"/>
        <v>21.75</v>
      </c>
      <c r="Z166" s="46">
        <f t="shared" si="23"/>
        <v>24</v>
      </c>
      <c r="AA166" s="46">
        <f t="shared" si="23"/>
        <v>17.75</v>
      </c>
      <c r="AB166" s="46">
        <f t="shared" si="23"/>
        <v>38.75</v>
      </c>
      <c r="AC166" s="46">
        <f t="shared" si="23"/>
        <v>25</v>
      </c>
    </row>
    <row r="167" spans="1:29">
      <c r="B167" s="46">
        <f t="shared" si="20"/>
        <v>40.75</v>
      </c>
      <c r="D167" s="45" t="str">
        <f t="shared" si="25"/>
        <v>SU</v>
      </c>
      <c r="F167" s="48" t="str">
        <f t="shared" si="26"/>
        <v>FW6</v>
      </c>
      <c r="H167" s="46">
        <f t="shared" si="24"/>
        <v>32.25</v>
      </c>
      <c r="I167" s="46">
        <f t="shared" si="24"/>
        <v>34.25</v>
      </c>
      <c r="J167" s="46">
        <f t="shared" si="24"/>
        <v>33.25</v>
      </c>
      <c r="K167" s="46">
        <f t="shared" si="24"/>
        <v>28</v>
      </c>
      <c r="L167" s="46">
        <f t="shared" si="24"/>
        <v>27</v>
      </c>
      <c r="M167" s="46">
        <f t="shared" si="24"/>
        <v>27.5</v>
      </c>
      <c r="N167" s="46">
        <f t="shared" si="24"/>
        <v>33.75</v>
      </c>
      <c r="O167" s="46">
        <f t="shared" si="24"/>
        <v>28.5</v>
      </c>
      <c r="P167" s="46">
        <f t="shared" si="24"/>
        <v>34.75</v>
      </c>
      <c r="Q167" s="46">
        <f t="shared" si="24"/>
        <v>29.75</v>
      </c>
      <c r="R167" s="46">
        <f t="shared" si="24"/>
        <v>36</v>
      </c>
      <c r="S167" s="46">
        <f t="shared" si="24"/>
        <v>21</v>
      </c>
      <c r="T167" s="46">
        <f t="shared" si="24"/>
        <v>19.5</v>
      </c>
      <c r="U167" s="46">
        <f t="shared" si="24"/>
        <v>19</v>
      </c>
      <c r="V167" s="46">
        <f t="shared" si="24"/>
        <v>23</v>
      </c>
      <c r="W167" s="46">
        <f t="shared" si="24"/>
        <v>18.5</v>
      </c>
      <c r="X167" s="46">
        <f t="shared" ref="X167:AC180" si="27">IF(X$2=$F167,17.5,X166+0.25)</f>
        <v>37.75</v>
      </c>
      <c r="Y167" s="46">
        <f t="shared" si="27"/>
        <v>22</v>
      </c>
      <c r="Z167" s="46">
        <f t="shared" si="27"/>
        <v>17.5</v>
      </c>
      <c r="AA167" s="46">
        <f t="shared" si="27"/>
        <v>18</v>
      </c>
      <c r="AB167" s="46">
        <f t="shared" si="27"/>
        <v>39</v>
      </c>
      <c r="AC167" s="46">
        <f t="shared" si="27"/>
        <v>25.25</v>
      </c>
    </row>
    <row r="168" spans="1:29">
      <c r="B168" s="46">
        <f t="shared" si="20"/>
        <v>41</v>
      </c>
      <c r="D168" s="45" t="str">
        <f t="shared" si="25"/>
        <v>SU</v>
      </c>
      <c r="F168" s="48">
        <f t="shared" si="26"/>
        <v>0</v>
      </c>
      <c r="H168" s="46">
        <f t="shared" ref="H168:AB180" si="28">IF(H$2=$F168,17.5,H167+0.25)</f>
        <v>32.5</v>
      </c>
      <c r="I168" s="46">
        <f t="shared" si="28"/>
        <v>34.5</v>
      </c>
      <c r="J168" s="46">
        <f t="shared" si="28"/>
        <v>33.5</v>
      </c>
      <c r="K168" s="46">
        <f t="shared" si="28"/>
        <v>28.25</v>
      </c>
      <c r="L168" s="46">
        <f t="shared" si="28"/>
        <v>27.25</v>
      </c>
      <c r="M168" s="46">
        <f t="shared" si="28"/>
        <v>27.75</v>
      </c>
      <c r="N168" s="46">
        <f t="shared" si="28"/>
        <v>34</v>
      </c>
      <c r="O168" s="46">
        <f t="shared" si="28"/>
        <v>28.75</v>
      </c>
      <c r="P168" s="46">
        <f t="shared" si="28"/>
        <v>35</v>
      </c>
      <c r="Q168" s="46">
        <f t="shared" si="28"/>
        <v>30</v>
      </c>
      <c r="R168" s="46">
        <f t="shared" si="28"/>
        <v>36.25</v>
      </c>
      <c r="S168" s="46">
        <f t="shared" si="28"/>
        <v>21.25</v>
      </c>
      <c r="T168" s="46">
        <f t="shared" si="28"/>
        <v>19.75</v>
      </c>
      <c r="U168" s="46">
        <f t="shared" si="28"/>
        <v>19.25</v>
      </c>
      <c r="V168" s="46">
        <f t="shared" si="28"/>
        <v>23.25</v>
      </c>
      <c r="W168" s="46">
        <f t="shared" si="28"/>
        <v>18.75</v>
      </c>
      <c r="X168" s="46">
        <f t="shared" si="28"/>
        <v>38</v>
      </c>
      <c r="Y168" s="46">
        <f t="shared" si="28"/>
        <v>22.25</v>
      </c>
      <c r="Z168" s="46">
        <f t="shared" si="28"/>
        <v>17.75</v>
      </c>
      <c r="AA168" s="46">
        <f t="shared" si="28"/>
        <v>18.25</v>
      </c>
      <c r="AB168" s="46">
        <f t="shared" si="28"/>
        <v>39.25</v>
      </c>
      <c r="AC168" s="46">
        <f t="shared" si="27"/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5"/>
        <v>MÅ</v>
      </c>
      <c r="F169" s="48" t="str">
        <f t="shared" si="26"/>
        <v>FW4</v>
      </c>
      <c r="H169" s="46">
        <f t="shared" si="28"/>
        <v>32.75</v>
      </c>
      <c r="I169" s="46">
        <f t="shared" si="28"/>
        <v>34.75</v>
      </c>
      <c r="J169" s="46">
        <f t="shared" si="28"/>
        <v>33.75</v>
      </c>
      <c r="K169" s="46">
        <f t="shared" si="28"/>
        <v>28.5</v>
      </c>
      <c r="L169" s="46">
        <f t="shared" si="28"/>
        <v>27.5</v>
      </c>
      <c r="M169" s="46">
        <f t="shared" si="28"/>
        <v>28</v>
      </c>
      <c r="N169" s="46">
        <f t="shared" si="28"/>
        <v>34.25</v>
      </c>
      <c r="O169" s="46">
        <f t="shared" si="28"/>
        <v>29</v>
      </c>
      <c r="P169" s="46">
        <f t="shared" si="28"/>
        <v>35.25</v>
      </c>
      <c r="Q169" s="46">
        <f t="shared" si="28"/>
        <v>30.25</v>
      </c>
      <c r="R169" s="46">
        <f t="shared" si="28"/>
        <v>36.5</v>
      </c>
      <c r="S169" s="46">
        <f t="shared" si="28"/>
        <v>21.5</v>
      </c>
      <c r="T169" s="46">
        <f t="shared" si="28"/>
        <v>20</v>
      </c>
      <c r="U169" s="46">
        <f t="shared" si="28"/>
        <v>19.5</v>
      </c>
      <c r="V169" s="46">
        <f t="shared" si="28"/>
        <v>23.5</v>
      </c>
      <c r="W169" s="46">
        <f t="shared" si="28"/>
        <v>19</v>
      </c>
      <c r="X169" s="46">
        <f t="shared" si="28"/>
        <v>38.25</v>
      </c>
      <c r="Y169" s="46">
        <f t="shared" si="28"/>
        <v>22.5</v>
      </c>
      <c r="Z169" s="46">
        <f t="shared" si="28"/>
        <v>18</v>
      </c>
      <c r="AA169" s="46">
        <f t="shared" si="28"/>
        <v>18.5</v>
      </c>
      <c r="AB169" s="46">
        <f t="shared" si="28"/>
        <v>17.5</v>
      </c>
      <c r="AC169" s="46">
        <f t="shared" si="27"/>
        <v>25.75</v>
      </c>
    </row>
    <row r="170" spans="1:29">
      <c r="B170" s="46">
        <f t="shared" si="20"/>
        <v>41.5</v>
      </c>
      <c r="D170" s="45" t="str">
        <f t="shared" si="25"/>
        <v>MÅ</v>
      </c>
      <c r="F170" s="48">
        <f t="shared" si="26"/>
        <v>0</v>
      </c>
      <c r="H170" s="46">
        <f t="shared" si="28"/>
        <v>33</v>
      </c>
      <c r="I170" s="46">
        <f t="shared" si="28"/>
        <v>35</v>
      </c>
      <c r="J170" s="46">
        <f t="shared" si="28"/>
        <v>34</v>
      </c>
      <c r="K170" s="46">
        <f t="shared" si="28"/>
        <v>28.75</v>
      </c>
      <c r="L170" s="46">
        <f t="shared" si="28"/>
        <v>27.75</v>
      </c>
      <c r="M170" s="46">
        <f t="shared" si="28"/>
        <v>28.25</v>
      </c>
      <c r="N170" s="46">
        <f t="shared" si="28"/>
        <v>34.5</v>
      </c>
      <c r="O170" s="46">
        <f t="shared" si="28"/>
        <v>29.25</v>
      </c>
      <c r="P170" s="46">
        <f t="shared" si="28"/>
        <v>35.5</v>
      </c>
      <c r="Q170" s="46">
        <f t="shared" si="28"/>
        <v>30.5</v>
      </c>
      <c r="R170" s="46">
        <f t="shared" si="28"/>
        <v>36.75</v>
      </c>
      <c r="S170" s="46">
        <f t="shared" si="28"/>
        <v>21.75</v>
      </c>
      <c r="T170" s="46">
        <f t="shared" si="28"/>
        <v>20.25</v>
      </c>
      <c r="U170" s="46">
        <f t="shared" si="28"/>
        <v>19.75</v>
      </c>
      <c r="V170" s="46">
        <f t="shared" si="28"/>
        <v>23.75</v>
      </c>
      <c r="W170" s="46">
        <f t="shared" si="28"/>
        <v>19.25</v>
      </c>
      <c r="X170" s="46">
        <f t="shared" si="28"/>
        <v>38.5</v>
      </c>
      <c r="Y170" s="46">
        <f t="shared" si="28"/>
        <v>22.75</v>
      </c>
      <c r="Z170" s="46">
        <f t="shared" si="28"/>
        <v>18.25</v>
      </c>
      <c r="AA170" s="46">
        <f t="shared" si="28"/>
        <v>18.75</v>
      </c>
      <c r="AB170" s="46">
        <f t="shared" si="28"/>
        <v>17.75</v>
      </c>
      <c r="AC170" s="46">
        <f t="shared" si="27"/>
        <v>26</v>
      </c>
    </row>
    <row r="171" spans="1:29">
      <c r="B171" s="46">
        <f t="shared" si="20"/>
        <v>41.75</v>
      </c>
      <c r="D171" s="45" t="str">
        <f t="shared" si="25"/>
        <v>MÅ</v>
      </c>
      <c r="F171" s="48">
        <f t="shared" si="26"/>
        <v>0</v>
      </c>
      <c r="H171" s="46">
        <f t="shared" si="28"/>
        <v>33.25</v>
      </c>
      <c r="I171" s="46">
        <f t="shared" si="28"/>
        <v>35.25</v>
      </c>
      <c r="J171" s="46">
        <f t="shared" si="28"/>
        <v>34.25</v>
      </c>
      <c r="K171" s="46">
        <f t="shared" si="28"/>
        <v>29</v>
      </c>
      <c r="L171" s="46">
        <f t="shared" si="28"/>
        <v>28</v>
      </c>
      <c r="M171" s="46">
        <f t="shared" si="28"/>
        <v>28.5</v>
      </c>
      <c r="N171" s="46">
        <f t="shared" si="28"/>
        <v>34.75</v>
      </c>
      <c r="O171" s="46">
        <f t="shared" si="28"/>
        <v>29.5</v>
      </c>
      <c r="P171" s="46">
        <f t="shared" si="28"/>
        <v>35.75</v>
      </c>
      <c r="Q171" s="46">
        <f t="shared" si="28"/>
        <v>30.75</v>
      </c>
      <c r="R171" s="46">
        <f t="shared" si="28"/>
        <v>37</v>
      </c>
      <c r="S171" s="46">
        <f t="shared" si="28"/>
        <v>22</v>
      </c>
      <c r="T171" s="46">
        <f t="shared" si="28"/>
        <v>20.5</v>
      </c>
      <c r="U171" s="46">
        <f t="shared" si="28"/>
        <v>20</v>
      </c>
      <c r="V171" s="46">
        <f t="shared" si="28"/>
        <v>24</v>
      </c>
      <c r="W171" s="46">
        <f t="shared" si="28"/>
        <v>19.5</v>
      </c>
      <c r="X171" s="46">
        <f t="shared" si="28"/>
        <v>38.75</v>
      </c>
      <c r="Y171" s="46">
        <f t="shared" si="28"/>
        <v>23</v>
      </c>
      <c r="Z171" s="46">
        <f t="shared" si="28"/>
        <v>18.5</v>
      </c>
      <c r="AA171" s="46">
        <f t="shared" si="28"/>
        <v>19</v>
      </c>
      <c r="AB171" s="46">
        <f t="shared" si="28"/>
        <v>18</v>
      </c>
      <c r="AC171" s="46">
        <f t="shared" si="27"/>
        <v>26.25</v>
      </c>
    </row>
    <row r="172" spans="1:29">
      <c r="B172" s="46">
        <f t="shared" si="20"/>
        <v>42</v>
      </c>
      <c r="D172" s="45" t="str">
        <f t="shared" si="25"/>
        <v>MÅ</v>
      </c>
      <c r="F172" s="48">
        <f t="shared" si="26"/>
        <v>0</v>
      </c>
      <c r="H172" s="46">
        <f t="shared" si="28"/>
        <v>33.5</v>
      </c>
      <c r="I172" s="46">
        <f t="shared" si="28"/>
        <v>35.5</v>
      </c>
      <c r="J172" s="46">
        <f t="shared" si="28"/>
        <v>34.5</v>
      </c>
      <c r="K172" s="46">
        <f t="shared" si="28"/>
        <v>29.25</v>
      </c>
      <c r="L172" s="46">
        <f t="shared" si="28"/>
        <v>28.25</v>
      </c>
      <c r="M172" s="46">
        <f t="shared" si="28"/>
        <v>28.75</v>
      </c>
      <c r="N172" s="46">
        <f t="shared" si="28"/>
        <v>35</v>
      </c>
      <c r="O172" s="46">
        <f t="shared" si="28"/>
        <v>29.75</v>
      </c>
      <c r="P172" s="46">
        <f t="shared" si="28"/>
        <v>36</v>
      </c>
      <c r="Q172" s="46">
        <f t="shared" si="28"/>
        <v>31</v>
      </c>
      <c r="R172" s="46">
        <f t="shared" si="28"/>
        <v>37.25</v>
      </c>
      <c r="S172" s="46">
        <f t="shared" si="28"/>
        <v>22.25</v>
      </c>
      <c r="T172" s="46">
        <f t="shared" si="28"/>
        <v>20.75</v>
      </c>
      <c r="U172" s="46">
        <f t="shared" si="28"/>
        <v>20.25</v>
      </c>
      <c r="V172" s="46">
        <f t="shared" si="28"/>
        <v>24.25</v>
      </c>
      <c r="W172" s="46">
        <f t="shared" si="28"/>
        <v>19.75</v>
      </c>
      <c r="X172" s="46">
        <f t="shared" si="28"/>
        <v>39</v>
      </c>
      <c r="Y172" s="46">
        <f t="shared" si="28"/>
        <v>23.25</v>
      </c>
      <c r="Z172" s="46">
        <f t="shared" si="28"/>
        <v>18.75</v>
      </c>
      <c r="AA172" s="46">
        <f t="shared" si="28"/>
        <v>19.25</v>
      </c>
      <c r="AB172" s="46">
        <f t="shared" si="28"/>
        <v>18.25</v>
      </c>
      <c r="AC172" s="46">
        <f t="shared" si="27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5"/>
        <v>MÅ</v>
      </c>
      <c r="F173" s="48">
        <f t="shared" si="26"/>
        <v>0</v>
      </c>
      <c r="H173" s="46">
        <f t="shared" si="28"/>
        <v>33.75</v>
      </c>
      <c r="I173" s="46">
        <f t="shared" si="28"/>
        <v>35.75</v>
      </c>
      <c r="J173" s="46">
        <f t="shared" si="28"/>
        <v>34.75</v>
      </c>
      <c r="K173" s="46">
        <f t="shared" si="28"/>
        <v>29.5</v>
      </c>
      <c r="L173" s="46">
        <f t="shared" si="28"/>
        <v>28.5</v>
      </c>
      <c r="M173" s="46">
        <f t="shared" si="28"/>
        <v>29</v>
      </c>
      <c r="N173" s="46">
        <f t="shared" si="28"/>
        <v>35.25</v>
      </c>
      <c r="O173" s="46">
        <f t="shared" si="28"/>
        <v>30</v>
      </c>
      <c r="P173" s="46">
        <f t="shared" si="28"/>
        <v>36.25</v>
      </c>
      <c r="Q173" s="46">
        <f t="shared" si="28"/>
        <v>31.25</v>
      </c>
      <c r="R173" s="46">
        <f t="shared" si="28"/>
        <v>37.5</v>
      </c>
      <c r="S173" s="46">
        <f t="shared" si="28"/>
        <v>22.5</v>
      </c>
      <c r="T173" s="46">
        <f t="shared" si="28"/>
        <v>21</v>
      </c>
      <c r="U173" s="46">
        <f t="shared" si="28"/>
        <v>20.5</v>
      </c>
      <c r="V173" s="46">
        <f t="shared" si="28"/>
        <v>24.5</v>
      </c>
      <c r="W173" s="46">
        <f t="shared" si="28"/>
        <v>20</v>
      </c>
      <c r="X173" s="46">
        <f t="shared" si="28"/>
        <v>39.25</v>
      </c>
      <c r="Y173" s="46">
        <f t="shared" si="28"/>
        <v>23.5</v>
      </c>
      <c r="Z173" s="46">
        <f t="shared" si="28"/>
        <v>19</v>
      </c>
      <c r="AA173" s="46">
        <f t="shared" si="28"/>
        <v>19.5</v>
      </c>
      <c r="AB173" s="46">
        <f t="shared" si="28"/>
        <v>18.5</v>
      </c>
      <c r="AC173" s="46">
        <f t="shared" si="27"/>
        <v>26.75</v>
      </c>
    </row>
    <row r="174" spans="1:29">
      <c r="B174" s="46">
        <f t="shared" si="20"/>
        <v>42.5</v>
      </c>
      <c r="D174" s="45" t="str">
        <f t="shared" si="25"/>
        <v>FR</v>
      </c>
      <c r="F174" s="48" t="str">
        <f t="shared" si="26"/>
        <v>IM5</v>
      </c>
      <c r="H174" s="46">
        <f t="shared" si="28"/>
        <v>34</v>
      </c>
      <c r="I174" s="46">
        <f t="shared" si="28"/>
        <v>36</v>
      </c>
      <c r="J174" s="46">
        <f t="shared" si="28"/>
        <v>35</v>
      </c>
      <c r="K174" s="46">
        <f t="shared" si="28"/>
        <v>29.75</v>
      </c>
      <c r="L174" s="46">
        <f t="shared" si="28"/>
        <v>28.75</v>
      </c>
      <c r="M174" s="46">
        <f t="shared" si="28"/>
        <v>29.25</v>
      </c>
      <c r="N174" s="46">
        <f t="shared" si="28"/>
        <v>35.5</v>
      </c>
      <c r="O174" s="46">
        <f t="shared" si="28"/>
        <v>30.25</v>
      </c>
      <c r="P174" s="46">
        <f t="shared" si="28"/>
        <v>36.5</v>
      </c>
      <c r="Q174" s="46">
        <f t="shared" si="28"/>
        <v>31.5</v>
      </c>
      <c r="R174" s="46">
        <f t="shared" si="28"/>
        <v>37.75</v>
      </c>
      <c r="S174" s="46">
        <f t="shared" si="28"/>
        <v>22.75</v>
      </c>
      <c r="T174" s="46">
        <f t="shared" si="28"/>
        <v>21.25</v>
      </c>
      <c r="U174" s="46">
        <f t="shared" si="28"/>
        <v>20.75</v>
      </c>
      <c r="V174" s="46">
        <f t="shared" si="28"/>
        <v>24.75</v>
      </c>
      <c r="W174" s="46">
        <f t="shared" si="28"/>
        <v>20.25</v>
      </c>
      <c r="X174" s="46">
        <f t="shared" si="28"/>
        <v>17.5</v>
      </c>
      <c r="Y174" s="46">
        <f t="shared" si="28"/>
        <v>23.75</v>
      </c>
      <c r="Z174" s="46">
        <f t="shared" si="28"/>
        <v>19.25</v>
      </c>
      <c r="AA174" s="46">
        <f t="shared" si="28"/>
        <v>19.75</v>
      </c>
      <c r="AB174" s="46">
        <f t="shared" si="28"/>
        <v>18.75</v>
      </c>
      <c r="AC174" s="46">
        <f t="shared" si="27"/>
        <v>27</v>
      </c>
    </row>
    <row r="175" spans="1:29">
      <c r="B175" s="46">
        <f t="shared" si="20"/>
        <v>42.75</v>
      </c>
      <c r="D175" s="45" t="str">
        <f t="shared" si="25"/>
        <v>FR</v>
      </c>
      <c r="F175" s="48">
        <f t="shared" si="26"/>
        <v>0</v>
      </c>
      <c r="H175" s="46">
        <f t="shared" si="28"/>
        <v>34.25</v>
      </c>
      <c r="I175" s="46">
        <f t="shared" si="28"/>
        <v>36.25</v>
      </c>
      <c r="J175" s="46">
        <f t="shared" si="28"/>
        <v>35.25</v>
      </c>
      <c r="K175" s="46">
        <f t="shared" si="28"/>
        <v>30</v>
      </c>
      <c r="L175" s="46">
        <f t="shared" si="28"/>
        <v>29</v>
      </c>
      <c r="M175" s="46">
        <f t="shared" si="28"/>
        <v>29.5</v>
      </c>
      <c r="N175" s="46">
        <f t="shared" si="28"/>
        <v>35.75</v>
      </c>
      <c r="O175" s="46">
        <f t="shared" si="28"/>
        <v>30.5</v>
      </c>
      <c r="P175" s="46">
        <f t="shared" si="28"/>
        <v>36.75</v>
      </c>
      <c r="Q175" s="46">
        <f t="shared" si="28"/>
        <v>31.75</v>
      </c>
      <c r="R175" s="46">
        <f t="shared" si="28"/>
        <v>38</v>
      </c>
      <c r="S175" s="46">
        <f t="shared" si="28"/>
        <v>23</v>
      </c>
      <c r="T175" s="46">
        <f t="shared" si="28"/>
        <v>21.5</v>
      </c>
      <c r="U175" s="46">
        <f t="shared" si="28"/>
        <v>21</v>
      </c>
      <c r="V175" s="46">
        <f t="shared" si="28"/>
        <v>25</v>
      </c>
      <c r="W175" s="46">
        <f t="shared" si="28"/>
        <v>20.5</v>
      </c>
      <c r="X175" s="46">
        <f t="shared" si="28"/>
        <v>17.75</v>
      </c>
      <c r="Y175" s="46">
        <f t="shared" si="28"/>
        <v>24</v>
      </c>
      <c r="Z175" s="46">
        <f t="shared" si="28"/>
        <v>19.5</v>
      </c>
      <c r="AA175" s="46">
        <f t="shared" si="28"/>
        <v>20</v>
      </c>
      <c r="AB175" s="46">
        <f t="shared" si="28"/>
        <v>19</v>
      </c>
      <c r="AC175" s="46">
        <f t="shared" si="27"/>
        <v>27.25</v>
      </c>
    </row>
    <row r="176" spans="1:29">
      <c r="B176" s="46">
        <f t="shared" si="20"/>
        <v>43</v>
      </c>
      <c r="D176" s="45" t="str">
        <f t="shared" si="25"/>
        <v>FR</v>
      </c>
      <c r="F176" s="48">
        <f t="shared" si="26"/>
        <v>0</v>
      </c>
      <c r="H176" s="46">
        <f t="shared" si="28"/>
        <v>34.5</v>
      </c>
      <c r="I176" s="46">
        <f t="shared" si="28"/>
        <v>36.5</v>
      </c>
      <c r="J176" s="46">
        <f t="shared" si="28"/>
        <v>35.5</v>
      </c>
      <c r="K176" s="46">
        <f t="shared" si="28"/>
        <v>30.25</v>
      </c>
      <c r="L176" s="46">
        <f t="shared" si="28"/>
        <v>29.25</v>
      </c>
      <c r="M176" s="46">
        <f t="shared" si="28"/>
        <v>29.75</v>
      </c>
      <c r="N176" s="46">
        <f t="shared" si="28"/>
        <v>36</v>
      </c>
      <c r="O176" s="46">
        <f t="shared" si="28"/>
        <v>30.75</v>
      </c>
      <c r="P176" s="46">
        <f t="shared" si="28"/>
        <v>37</v>
      </c>
      <c r="Q176" s="46">
        <f t="shared" si="28"/>
        <v>32</v>
      </c>
      <c r="R176" s="46">
        <f t="shared" si="28"/>
        <v>38.25</v>
      </c>
      <c r="S176" s="46">
        <f t="shared" si="28"/>
        <v>23.25</v>
      </c>
      <c r="T176" s="46">
        <f t="shared" si="28"/>
        <v>21.75</v>
      </c>
      <c r="U176" s="46">
        <f t="shared" si="28"/>
        <v>21.25</v>
      </c>
      <c r="V176" s="46">
        <f t="shared" si="28"/>
        <v>25.25</v>
      </c>
      <c r="W176" s="46">
        <f t="shared" si="28"/>
        <v>20.75</v>
      </c>
      <c r="X176" s="46">
        <f t="shared" si="28"/>
        <v>18</v>
      </c>
      <c r="Y176" s="46">
        <f t="shared" si="28"/>
        <v>24.25</v>
      </c>
      <c r="Z176" s="46">
        <f t="shared" si="28"/>
        <v>19.75</v>
      </c>
      <c r="AA176" s="46">
        <f t="shared" si="28"/>
        <v>20.25</v>
      </c>
      <c r="AB176" s="46">
        <f t="shared" si="28"/>
        <v>19.25</v>
      </c>
      <c r="AC176" s="46">
        <f t="shared" si="27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5"/>
        <v>SU</v>
      </c>
      <c r="F177" s="48">
        <f t="shared" si="26"/>
        <v>0</v>
      </c>
      <c r="H177" s="46">
        <f t="shared" si="28"/>
        <v>34.75</v>
      </c>
      <c r="I177" s="46">
        <f t="shared" si="28"/>
        <v>36.75</v>
      </c>
      <c r="J177" s="46">
        <f t="shared" si="28"/>
        <v>35.75</v>
      </c>
      <c r="K177" s="46">
        <f t="shared" si="28"/>
        <v>30.5</v>
      </c>
      <c r="L177" s="46">
        <f t="shared" si="28"/>
        <v>29.5</v>
      </c>
      <c r="M177" s="46">
        <f t="shared" si="28"/>
        <v>30</v>
      </c>
      <c r="N177" s="46">
        <f t="shared" si="28"/>
        <v>36.25</v>
      </c>
      <c r="O177" s="46">
        <f t="shared" si="28"/>
        <v>31</v>
      </c>
      <c r="P177" s="46">
        <f t="shared" si="28"/>
        <v>37.25</v>
      </c>
      <c r="Q177" s="46">
        <f t="shared" si="28"/>
        <v>32.25</v>
      </c>
      <c r="R177" s="46">
        <f t="shared" si="28"/>
        <v>38.5</v>
      </c>
      <c r="S177" s="46">
        <f t="shared" si="28"/>
        <v>23.5</v>
      </c>
      <c r="T177" s="46">
        <f t="shared" si="28"/>
        <v>22</v>
      </c>
      <c r="U177" s="46">
        <f t="shared" si="28"/>
        <v>21.5</v>
      </c>
      <c r="V177" s="46">
        <f t="shared" si="28"/>
        <v>25.5</v>
      </c>
      <c r="W177" s="46">
        <f t="shared" si="28"/>
        <v>21</v>
      </c>
      <c r="X177" s="46">
        <f t="shared" si="28"/>
        <v>18.25</v>
      </c>
      <c r="Y177" s="46">
        <f t="shared" si="28"/>
        <v>24.5</v>
      </c>
      <c r="Z177" s="46">
        <f t="shared" si="28"/>
        <v>20</v>
      </c>
      <c r="AA177" s="46">
        <f t="shared" si="28"/>
        <v>20.5</v>
      </c>
      <c r="AB177" s="46">
        <f t="shared" si="28"/>
        <v>19.5</v>
      </c>
      <c r="AC177" s="46">
        <f t="shared" si="27"/>
        <v>27.75</v>
      </c>
    </row>
    <row r="178" spans="1:29">
      <c r="B178" s="46">
        <f t="shared" si="20"/>
        <v>43.5</v>
      </c>
      <c r="D178" s="45" t="str">
        <f t="shared" si="25"/>
        <v>SU</v>
      </c>
      <c r="F178" s="48">
        <f t="shared" si="26"/>
        <v>0</v>
      </c>
      <c r="H178" s="46">
        <f t="shared" si="28"/>
        <v>35</v>
      </c>
      <c r="I178" s="46">
        <f t="shared" si="28"/>
        <v>37</v>
      </c>
      <c r="J178" s="46">
        <f t="shared" si="28"/>
        <v>36</v>
      </c>
      <c r="K178" s="46">
        <f t="shared" si="28"/>
        <v>30.75</v>
      </c>
      <c r="L178" s="46">
        <f t="shared" si="28"/>
        <v>29.75</v>
      </c>
      <c r="M178" s="46">
        <f t="shared" si="28"/>
        <v>30.25</v>
      </c>
      <c r="N178" s="46">
        <f t="shared" si="28"/>
        <v>36.5</v>
      </c>
      <c r="O178" s="46">
        <f t="shared" si="28"/>
        <v>31.25</v>
      </c>
      <c r="P178" s="46">
        <f t="shared" si="28"/>
        <v>37.5</v>
      </c>
      <c r="Q178" s="46">
        <f t="shared" si="28"/>
        <v>32.5</v>
      </c>
      <c r="R178" s="46">
        <f t="shared" si="28"/>
        <v>38.75</v>
      </c>
      <c r="S178" s="46">
        <f t="shared" si="28"/>
        <v>23.75</v>
      </c>
      <c r="T178" s="46">
        <f t="shared" si="28"/>
        <v>22.25</v>
      </c>
      <c r="U178" s="46">
        <f t="shared" si="28"/>
        <v>21.75</v>
      </c>
      <c r="V178" s="46">
        <f t="shared" si="28"/>
        <v>25.75</v>
      </c>
      <c r="W178" s="46">
        <f t="shared" si="28"/>
        <v>21.25</v>
      </c>
      <c r="X178" s="46">
        <f t="shared" si="28"/>
        <v>18.5</v>
      </c>
      <c r="Y178" s="46">
        <f t="shared" si="28"/>
        <v>24.75</v>
      </c>
      <c r="Z178" s="46">
        <f t="shared" si="28"/>
        <v>20.25</v>
      </c>
      <c r="AA178" s="46">
        <f t="shared" si="28"/>
        <v>20.75</v>
      </c>
      <c r="AB178" s="46">
        <f t="shared" si="28"/>
        <v>19.75</v>
      </c>
      <c r="AC178" s="46">
        <f t="shared" si="27"/>
        <v>28</v>
      </c>
    </row>
    <row r="179" spans="1:29">
      <c r="B179" s="46">
        <f t="shared" si="20"/>
        <v>43.75</v>
      </c>
      <c r="D179" s="45" t="str">
        <f t="shared" si="25"/>
        <v>SU</v>
      </c>
      <c r="F179" s="48">
        <f t="shared" si="26"/>
        <v>0</v>
      </c>
      <c r="H179" s="46">
        <f t="shared" si="28"/>
        <v>35.25</v>
      </c>
      <c r="I179" s="46">
        <f t="shared" si="28"/>
        <v>37.25</v>
      </c>
      <c r="J179" s="46">
        <f t="shared" si="28"/>
        <v>36.25</v>
      </c>
      <c r="K179" s="46">
        <f t="shared" si="28"/>
        <v>31</v>
      </c>
      <c r="L179" s="46">
        <f t="shared" si="28"/>
        <v>30</v>
      </c>
      <c r="M179" s="46">
        <f t="shared" si="28"/>
        <v>30.5</v>
      </c>
      <c r="N179" s="46">
        <f t="shared" si="28"/>
        <v>36.75</v>
      </c>
      <c r="O179" s="46">
        <f t="shared" si="28"/>
        <v>31.5</v>
      </c>
      <c r="P179" s="46">
        <f t="shared" si="28"/>
        <v>37.75</v>
      </c>
      <c r="Q179" s="46">
        <f t="shared" si="28"/>
        <v>32.75</v>
      </c>
      <c r="R179" s="46">
        <f t="shared" si="28"/>
        <v>39</v>
      </c>
      <c r="S179" s="46">
        <f t="shared" si="28"/>
        <v>24</v>
      </c>
      <c r="T179" s="46">
        <f t="shared" si="28"/>
        <v>22.5</v>
      </c>
      <c r="U179" s="46">
        <f t="shared" si="28"/>
        <v>22</v>
      </c>
      <c r="V179" s="46">
        <f t="shared" si="28"/>
        <v>26</v>
      </c>
      <c r="W179" s="46">
        <f t="shared" si="28"/>
        <v>21.5</v>
      </c>
      <c r="X179" s="46">
        <f t="shared" si="28"/>
        <v>18.75</v>
      </c>
      <c r="Y179" s="46">
        <f t="shared" si="28"/>
        <v>25</v>
      </c>
      <c r="Z179" s="46">
        <f t="shared" si="28"/>
        <v>20.5</v>
      </c>
      <c r="AA179" s="46">
        <f t="shared" si="28"/>
        <v>21</v>
      </c>
      <c r="AB179" s="46">
        <f t="shared" si="28"/>
        <v>20</v>
      </c>
      <c r="AC179" s="46">
        <f t="shared" si="27"/>
        <v>28.25</v>
      </c>
    </row>
    <row r="180" spans="1:29">
      <c r="B180" s="46">
        <f t="shared" si="20"/>
        <v>44</v>
      </c>
      <c r="D180" s="45" t="str">
        <f t="shared" si="25"/>
        <v>SU</v>
      </c>
      <c r="F180" s="48">
        <f t="shared" si="26"/>
        <v>0</v>
      </c>
      <c r="H180" s="46">
        <f t="shared" si="28"/>
        <v>35.5</v>
      </c>
      <c r="I180" s="46">
        <f t="shared" si="28"/>
        <v>37.5</v>
      </c>
      <c r="J180" s="46">
        <f t="shared" si="28"/>
        <v>36.5</v>
      </c>
      <c r="K180" s="46">
        <f t="shared" ref="K180:AB180" si="29">IF(K$2=$F180,17.5,K179+0.25)</f>
        <v>31.25</v>
      </c>
      <c r="L180" s="46">
        <f t="shared" si="29"/>
        <v>30.25</v>
      </c>
      <c r="M180" s="46">
        <f t="shared" si="29"/>
        <v>30.75</v>
      </c>
      <c r="N180" s="46">
        <f t="shared" si="29"/>
        <v>37</v>
      </c>
      <c r="O180" s="46">
        <f t="shared" si="29"/>
        <v>31.75</v>
      </c>
      <c r="P180" s="46">
        <f t="shared" si="29"/>
        <v>38</v>
      </c>
      <c r="Q180" s="46">
        <f t="shared" si="29"/>
        <v>33</v>
      </c>
      <c r="R180" s="46">
        <f t="shared" si="29"/>
        <v>39.25</v>
      </c>
      <c r="S180" s="46">
        <f t="shared" si="29"/>
        <v>24.25</v>
      </c>
      <c r="T180" s="46">
        <f t="shared" si="29"/>
        <v>22.75</v>
      </c>
      <c r="U180" s="46">
        <f t="shared" si="29"/>
        <v>22.25</v>
      </c>
      <c r="V180" s="46">
        <f t="shared" si="29"/>
        <v>26.25</v>
      </c>
      <c r="W180" s="46">
        <f t="shared" si="29"/>
        <v>21.75</v>
      </c>
      <c r="X180" s="46">
        <f t="shared" si="29"/>
        <v>19</v>
      </c>
      <c r="Y180" s="46">
        <f t="shared" si="29"/>
        <v>25.25</v>
      </c>
      <c r="Z180" s="46">
        <f t="shared" si="29"/>
        <v>20.75</v>
      </c>
      <c r="AA180" s="46">
        <f t="shared" si="29"/>
        <v>21.25</v>
      </c>
      <c r="AB180" s="46">
        <f t="shared" si="29"/>
        <v>20.25</v>
      </c>
      <c r="AC180" s="46">
        <f t="shared" si="27"/>
        <v>28.5</v>
      </c>
    </row>
  </sheetData>
  <conditionalFormatting sqref="A5:B180">
    <cfRule type="expression" dxfId="23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22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179"/>
  <sheetViews>
    <sheetView zoomScale="85" zoomScaleNormal="85" workbookViewId="0">
      <pane ySplit="3" topLeftCell="A43" activePane="bottomLeft" state="frozen"/>
      <selection pane="bottomLeft" activeCell="H65" sqref="H65"/>
    </sheetView>
  </sheetViews>
  <sheetFormatPr defaultRowHeight="12.75"/>
  <cols>
    <col min="1" max="1" width="5.42578125" style="45" customWidth="1"/>
    <col min="2" max="2" width="8.85546875" style="46"/>
    <col min="3" max="3" width="2.7109375" style="67" customWidth="1"/>
    <col min="4" max="4" width="6" style="45" customWidth="1"/>
    <col min="5" max="5" width="2.28515625" style="67" customWidth="1"/>
    <col min="6" max="6" width="8.85546875" style="45"/>
    <col min="7" max="7" width="2.5703125" style="67" customWidth="1"/>
    <col min="8" max="29" width="6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61">
        <f>H91</f>
        <v>35.5</v>
      </c>
      <c r="I3" s="61">
        <f t="shared" ref="I3:AC3" si="0">I91</f>
        <v>37.5</v>
      </c>
      <c r="J3" s="61">
        <f t="shared" si="0"/>
        <v>36.5</v>
      </c>
      <c r="K3" s="61">
        <f t="shared" si="0"/>
        <v>31.25</v>
      </c>
      <c r="L3" s="61">
        <f t="shared" si="0"/>
        <v>30.25</v>
      </c>
      <c r="M3" s="61">
        <f t="shared" si="0"/>
        <v>30.75</v>
      </c>
      <c r="N3" s="61">
        <f t="shared" si="0"/>
        <v>37</v>
      </c>
      <c r="O3" s="61">
        <f t="shared" si="0"/>
        <v>31.75</v>
      </c>
      <c r="P3" s="61">
        <f t="shared" si="0"/>
        <v>38</v>
      </c>
      <c r="Q3" s="61">
        <f t="shared" si="0"/>
        <v>33</v>
      </c>
      <c r="R3" s="61">
        <f t="shared" si="0"/>
        <v>39.25</v>
      </c>
      <c r="S3" s="61">
        <f t="shared" si="0"/>
        <v>24.25</v>
      </c>
      <c r="T3" s="61">
        <v>22</v>
      </c>
      <c r="U3" s="61">
        <f t="shared" si="0"/>
        <v>22.25</v>
      </c>
      <c r="V3" s="61">
        <f t="shared" si="0"/>
        <v>26.25</v>
      </c>
      <c r="W3" s="61">
        <f t="shared" si="0"/>
        <v>21.75</v>
      </c>
      <c r="X3" s="61">
        <f t="shared" si="0"/>
        <v>19</v>
      </c>
      <c r="Y3" s="61">
        <f t="shared" si="0"/>
        <v>25.25</v>
      </c>
      <c r="Z3" s="61">
        <f t="shared" si="0"/>
        <v>20.75</v>
      </c>
      <c r="AA3" s="61">
        <f t="shared" si="0"/>
        <v>21.25</v>
      </c>
      <c r="AB3" s="61">
        <f t="shared" si="0"/>
        <v>20.25</v>
      </c>
      <c r="AC3" s="61">
        <f t="shared" si="0"/>
        <v>28.5</v>
      </c>
    </row>
    <row r="4" spans="1:29">
      <c r="A4" s="45" t="s">
        <v>14</v>
      </c>
      <c r="B4" s="46">
        <f>B1+0.25</f>
        <v>0.25</v>
      </c>
      <c r="D4" s="48" t="s">
        <v>7</v>
      </c>
      <c r="F4" s="48" t="s">
        <v>117</v>
      </c>
      <c r="G4" s="69"/>
      <c r="H4" s="46">
        <f t="shared" ref="H4:Q4" si="1">IF(H$2=$F4,17.5,H3+0.25)</f>
        <v>35.75</v>
      </c>
      <c r="I4" s="46">
        <f t="shared" si="1"/>
        <v>37.75</v>
      </c>
      <c r="J4" s="46">
        <f t="shared" si="1"/>
        <v>36.75</v>
      </c>
      <c r="K4" s="46">
        <f t="shared" si="1"/>
        <v>31.5</v>
      </c>
      <c r="L4" s="46">
        <f t="shared" si="1"/>
        <v>30.5</v>
      </c>
      <c r="M4" s="46">
        <f t="shared" si="1"/>
        <v>31</v>
      </c>
      <c r="N4" s="46">
        <f t="shared" si="1"/>
        <v>37.25</v>
      </c>
      <c r="O4" s="46">
        <f t="shared" si="1"/>
        <v>32</v>
      </c>
      <c r="P4" s="46">
        <f t="shared" si="1"/>
        <v>38.25</v>
      </c>
      <c r="Q4" s="46">
        <f t="shared" si="1"/>
        <v>33.25</v>
      </c>
      <c r="R4" s="46">
        <f>IF(R$2=$F4,17.5,R3+0.25)</f>
        <v>17.5</v>
      </c>
      <c r="S4" s="46">
        <f t="shared" ref="S4:AC4" si="2">IF(S$2=$F4,17.5,S3+0.25)</f>
        <v>24.5</v>
      </c>
      <c r="T4" s="46">
        <f t="shared" si="2"/>
        <v>22.25</v>
      </c>
      <c r="U4" s="46">
        <f t="shared" si="2"/>
        <v>22.5</v>
      </c>
      <c r="V4" s="46">
        <f t="shared" si="2"/>
        <v>26.5</v>
      </c>
      <c r="W4" s="46">
        <f t="shared" si="2"/>
        <v>22</v>
      </c>
      <c r="X4" s="46">
        <f t="shared" si="2"/>
        <v>19.25</v>
      </c>
      <c r="Y4" s="46">
        <f t="shared" si="2"/>
        <v>25.5</v>
      </c>
      <c r="Z4" s="46">
        <f t="shared" si="2"/>
        <v>21</v>
      </c>
      <c r="AA4" s="46">
        <f t="shared" si="2"/>
        <v>21.5</v>
      </c>
      <c r="AB4" s="46">
        <f t="shared" si="2"/>
        <v>20.5</v>
      </c>
      <c r="AC4" s="46">
        <f t="shared" si="2"/>
        <v>28.75</v>
      </c>
    </row>
    <row r="5" spans="1:29">
      <c r="B5" s="46">
        <f t="shared" ref="B5:B68" si="3">B4+0.25</f>
        <v>0.5</v>
      </c>
      <c r="D5" s="48" t="s">
        <v>7</v>
      </c>
      <c r="H5" s="46">
        <f t="shared" ref="H5:H68" si="4">IF(H$2=$F5,17.5,H4+0.25)</f>
        <v>36</v>
      </c>
      <c r="I5" s="46">
        <f t="shared" ref="I5:I68" si="5">IF(I$2=$F5,17.5,I4+0.25)</f>
        <v>38</v>
      </c>
      <c r="J5" s="46">
        <f t="shared" ref="J5:J68" si="6">IF(J$2=$F5,17.5,J4+0.25)</f>
        <v>37</v>
      </c>
      <c r="K5" s="46">
        <f t="shared" ref="K5:K68" si="7">IF(K$2=$F5,17.5,K4+0.25)</f>
        <v>31.75</v>
      </c>
      <c r="L5" s="46">
        <f t="shared" ref="L5:L68" si="8">IF(L$2=$F5,17.5,L4+0.25)</f>
        <v>30.75</v>
      </c>
      <c r="M5" s="46">
        <f t="shared" ref="M5:M68" si="9">IF(M$2=$F5,17.5,M4+0.25)</f>
        <v>31.25</v>
      </c>
      <c r="N5" s="46">
        <f t="shared" ref="N5:N68" si="10">IF(N$2=$F5,17.5,N4+0.25)</f>
        <v>37.5</v>
      </c>
      <c r="O5" s="46">
        <f t="shared" ref="O5:O68" si="11">IF(O$2=$F5,17.5,O4+0.25)</f>
        <v>32.25</v>
      </c>
      <c r="P5" s="46">
        <f t="shared" ref="P5:P68" si="12">IF(P$2=$F5,17.5,P4+0.25)</f>
        <v>38.5</v>
      </c>
      <c r="Q5" s="46">
        <f t="shared" ref="Q5:Q68" si="13">IF(Q$2=$F5,17.5,Q4+0.25)</f>
        <v>33.5</v>
      </c>
      <c r="R5" s="46">
        <f t="shared" ref="R5:R68" si="14">IF(R$2=$F5,17.5,R4+0.25)</f>
        <v>17.75</v>
      </c>
      <c r="S5" s="46">
        <f t="shared" ref="S5:T68" si="15">IF(S$2=$F5,17.5,S4+0.25)</f>
        <v>24.75</v>
      </c>
      <c r="T5" s="46">
        <f t="shared" si="15"/>
        <v>22.5</v>
      </c>
      <c r="U5" s="46">
        <f t="shared" ref="U5:U68" si="16">IF(U$2=$F5,17.5,U4+0.25)</f>
        <v>22.75</v>
      </c>
      <c r="V5" s="46">
        <f t="shared" ref="V5:V68" si="17">IF(V$2=$F5,17.5,V4+0.25)</f>
        <v>26.75</v>
      </c>
      <c r="W5" s="46">
        <f t="shared" ref="W5:W68" si="18">IF(W$2=$F5,17.5,W4+0.25)</f>
        <v>22.25</v>
      </c>
      <c r="X5" s="46">
        <f t="shared" ref="X5:X68" si="19">IF(X$2=$F5,17.5,X4+0.25)</f>
        <v>19.5</v>
      </c>
      <c r="Y5" s="46">
        <f t="shared" ref="Y5:Y68" si="20">IF(Y$2=$F5,17.5,Y4+0.25)</f>
        <v>25.75</v>
      </c>
      <c r="Z5" s="46">
        <f t="shared" ref="Z5:Z68" si="21">IF(Z$2=$F5,17.5,Z4+0.25)</f>
        <v>21.25</v>
      </c>
      <c r="AA5" s="46">
        <f t="shared" ref="AA5:AA68" si="22">IF(AA$2=$F5,17.5,AA4+0.25)</f>
        <v>21.75</v>
      </c>
      <c r="AB5" s="46">
        <f t="shared" ref="AB5:AB68" si="23">IF(AB$2=$F5,17.5,AB4+0.25)</f>
        <v>20.75</v>
      </c>
      <c r="AC5" s="46">
        <f t="shared" ref="AC5:AC68" si="24">IF(AC$2=$F5,17.5,AC4+0.25)</f>
        <v>29</v>
      </c>
    </row>
    <row r="6" spans="1:29">
      <c r="B6" s="46">
        <f t="shared" si="3"/>
        <v>0.75</v>
      </c>
      <c r="D6" s="48" t="s">
        <v>7</v>
      </c>
      <c r="H6" s="46">
        <f t="shared" si="4"/>
        <v>36.25</v>
      </c>
      <c r="I6" s="46">
        <f t="shared" si="5"/>
        <v>38.25</v>
      </c>
      <c r="J6" s="46">
        <f t="shared" si="6"/>
        <v>37.25</v>
      </c>
      <c r="K6" s="46">
        <f t="shared" si="7"/>
        <v>32</v>
      </c>
      <c r="L6" s="46">
        <f t="shared" si="8"/>
        <v>31</v>
      </c>
      <c r="M6" s="46">
        <f t="shared" si="9"/>
        <v>31.5</v>
      </c>
      <c r="N6" s="46">
        <f t="shared" si="10"/>
        <v>37.75</v>
      </c>
      <c r="O6" s="46">
        <f t="shared" si="11"/>
        <v>32.5</v>
      </c>
      <c r="P6" s="46">
        <f t="shared" si="12"/>
        <v>38.75</v>
      </c>
      <c r="Q6" s="46">
        <f t="shared" si="13"/>
        <v>33.75</v>
      </c>
      <c r="R6" s="46">
        <f t="shared" si="14"/>
        <v>18</v>
      </c>
      <c r="S6" s="46">
        <f t="shared" si="15"/>
        <v>25</v>
      </c>
      <c r="T6" s="46">
        <f t="shared" si="15"/>
        <v>22.75</v>
      </c>
      <c r="U6" s="46">
        <f t="shared" si="16"/>
        <v>23</v>
      </c>
      <c r="V6" s="46">
        <f t="shared" si="17"/>
        <v>27</v>
      </c>
      <c r="W6" s="46">
        <f t="shared" si="18"/>
        <v>22.5</v>
      </c>
      <c r="X6" s="46">
        <f t="shared" si="19"/>
        <v>19.75</v>
      </c>
      <c r="Y6" s="46">
        <f t="shared" si="20"/>
        <v>26</v>
      </c>
      <c r="Z6" s="46">
        <f t="shared" si="21"/>
        <v>21.5</v>
      </c>
      <c r="AA6" s="46">
        <f t="shared" si="22"/>
        <v>22</v>
      </c>
      <c r="AB6" s="46">
        <f t="shared" si="23"/>
        <v>21</v>
      </c>
      <c r="AC6" s="46">
        <f t="shared" si="24"/>
        <v>29.25</v>
      </c>
    </row>
    <row r="7" spans="1:29">
      <c r="B7" s="46">
        <f t="shared" si="3"/>
        <v>1</v>
      </c>
      <c r="D7" s="48" t="s">
        <v>7</v>
      </c>
      <c r="H7" s="46">
        <f t="shared" si="4"/>
        <v>36.5</v>
      </c>
      <c r="I7" s="46">
        <f t="shared" si="5"/>
        <v>38.5</v>
      </c>
      <c r="J7" s="46">
        <f t="shared" si="6"/>
        <v>37.5</v>
      </c>
      <c r="K7" s="46">
        <f t="shared" si="7"/>
        <v>32.25</v>
      </c>
      <c r="L7" s="46">
        <f t="shared" si="8"/>
        <v>31.25</v>
      </c>
      <c r="M7" s="46">
        <f t="shared" si="9"/>
        <v>31.75</v>
      </c>
      <c r="N7" s="46">
        <f t="shared" si="10"/>
        <v>38</v>
      </c>
      <c r="O7" s="46">
        <f t="shared" si="11"/>
        <v>32.75</v>
      </c>
      <c r="P7" s="46">
        <f t="shared" si="12"/>
        <v>39</v>
      </c>
      <c r="Q7" s="46">
        <f t="shared" si="13"/>
        <v>34</v>
      </c>
      <c r="R7" s="46">
        <f t="shared" si="14"/>
        <v>18.25</v>
      </c>
      <c r="S7" s="46">
        <f t="shared" si="15"/>
        <v>25.25</v>
      </c>
      <c r="T7" s="46">
        <f t="shared" si="15"/>
        <v>23</v>
      </c>
      <c r="U7" s="46">
        <f t="shared" si="16"/>
        <v>23.25</v>
      </c>
      <c r="V7" s="46">
        <f t="shared" si="17"/>
        <v>27.25</v>
      </c>
      <c r="W7" s="46">
        <f t="shared" si="18"/>
        <v>22.75</v>
      </c>
      <c r="X7" s="46">
        <f t="shared" si="19"/>
        <v>20</v>
      </c>
      <c r="Y7" s="46">
        <f t="shared" si="20"/>
        <v>26.25</v>
      </c>
      <c r="Z7" s="46">
        <f t="shared" si="21"/>
        <v>21.75</v>
      </c>
      <c r="AA7" s="46">
        <f t="shared" si="22"/>
        <v>22.25</v>
      </c>
      <c r="AB7" s="46">
        <f t="shared" si="23"/>
        <v>21.25</v>
      </c>
      <c r="AC7" s="46">
        <f t="shared" si="24"/>
        <v>29.5</v>
      </c>
    </row>
    <row r="8" spans="1:29">
      <c r="A8" s="45" t="s">
        <v>16</v>
      </c>
      <c r="B8" s="46">
        <f t="shared" si="3"/>
        <v>1.25</v>
      </c>
      <c r="D8" s="48" t="s">
        <v>7</v>
      </c>
      <c r="F8" s="48"/>
      <c r="G8" s="69"/>
      <c r="H8" s="46">
        <f t="shared" si="4"/>
        <v>36.75</v>
      </c>
      <c r="I8" s="46">
        <f t="shared" si="5"/>
        <v>38.75</v>
      </c>
      <c r="J8" s="46">
        <f t="shared" si="6"/>
        <v>37.75</v>
      </c>
      <c r="K8" s="46">
        <f t="shared" si="7"/>
        <v>32.5</v>
      </c>
      <c r="L8" s="46">
        <f t="shared" si="8"/>
        <v>31.5</v>
      </c>
      <c r="M8" s="46">
        <f t="shared" si="9"/>
        <v>32</v>
      </c>
      <c r="N8" s="46">
        <f t="shared" si="10"/>
        <v>38.25</v>
      </c>
      <c r="O8" s="46">
        <f t="shared" si="11"/>
        <v>33</v>
      </c>
      <c r="P8" s="46">
        <f t="shared" si="12"/>
        <v>39.25</v>
      </c>
      <c r="Q8" s="46">
        <f t="shared" si="13"/>
        <v>34.25</v>
      </c>
      <c r="R8" s="46">
        <f t="shared" si="14"/>
        <v>18.5</v>
      </c>
      <c r="S8" s="46">
        <f t="shared" si="15"/>
        <v>25.5</v>
      </c>
      <c r="T8" s="46">
        <f t="shared" si="15"/>
        <v>23.25</v>
      </c>
      <c r="U8" s="46">
        <f t="shared" si="16"/>
        <v>23.5</v>
      </c>
      <c r="V8" s="46">
        <f t="shared" si="17"/>
        <v>27.5</v>
      </c>
      <c r="W8" s="46">
        <f t="shared" si="18"/>
        <v>23</v>
      </c>
      <c r="X8" s="46">
        <f t="shared" si="19"/>
        <v>20.25</v>
      </c>
      <c r="Y8" s="46">
        <f t="shared" si="20"/>
        <v>26.5</v>
      </c>
      <c r="Z8" s="46">
        <f t="shared" si="21"/>
        <v>22</v>
      </c>
      <c r="AA8" s="46">
        <f t="shared" si="22"/>
        <v>22.5</v>
      </c>
      <c r="AB8" s="46">
        <f t="shared" si="23"/>
        <v>21.5</v>
      </c>
      <c r="AC8" s="46">
        <f t="shared" si="24"/>
        <v>29.75</v>
      </c>
    </row>
    <row r="9" spans="1:29">
      <c r="B9" s="46">
        <f t="shared" si="3"/>
        <v>1.5</v>
      </c>
      <c r="D9" s="48" t="s">
        <v>6</v>
      </c>
      <c r="F9" s="48" t="s">
        <v>125</v>
      </c>
      <c r="H9" s="46">
        <f t="shared" si="4"/>
        <v>37</v>
      </c>
      <c r="I9" s="46">
        <f t="shared" si="5"/>
        <v>39</v>
      </c>
      <c r="J9" s="46">
        <f t="shared" si="6"/>
        <v>38</v>
      </c>
      <c r="K9" s="46">
        <f t="shared" si="7"/>
        <v>32.75</v>
      </c>
      <c r="L9" s="46">
        <f t="shared" si="8"/>
        <v>31.75</v>
      </c>
      <c r="M9" s="46">
        <f t="shared" si="9"/>
        <v>32.25</v>
      </c>
      <c r="N9" s="46">
        <f t="shared" si="10"/>
        <v>38.5</v>
      </c>
      <c r="O9" s="46">
        <f t="shared" si="11"/>
        <v>33.25</v>
      </c>
      <c r="P9" s="46">
        <f t="shared" si="12"/>
        <v>17.5</v>
      </c>
      <c r="Q9" s="46">
        <f t="shared" si="13"/>
        <v>34.5</v>
      </c>
      <c r="R9" s="46">
        <f t="shared" si="14"/>
        <v>18.75</v>
      </c>
      <c r="S9" s="46">
        <f t="shared" si="15"/>
        <v>25.75</v>
      </c>
      <c r="T9" s="46">
        <f t="shared" si="15"/>
        <v>23.5</v>
      </c>
      <c r="U9" s="46">
        <f t="shared" si="16"/>
        <v>23.75</v>
      </c>
      <c r="V9" s="46">
        <f t="shared" si="17"/>
        <v>27.75</v>
      </c>
      <c r="W9" s="46">
        <f t="shared" si="18"/>
        <v>23.25</v>
      </c>
      <c r="X9" s="46">
        <f t="shared" si="19"/>
        <v>20.5</v>
      </c>
      <c r="Y9" s="46">
        <f t="shared" si="20"/>
        <v>26.75</v>
      </c>
      <c r="Z9" s="46">
        <f t="shared" si="21"/>
        <v>22.25</v>
      </c>
      <c r="AA9" s="46">
        <f t="shared" si="22"/>
        <v>22.75</v>
      </c>
      <c r="AB9" s="46">
        <f t="shared" si="23"/>
        <v>21.75</v>
      </c>
      <c r="AC9" s="46">
        <f t="shared" si="24"/>
        <v>30</v>
      </c>
    </row>
    <row r="10" spans="1:29">
      <c r="B10" s="46">
        <f t="shared" si="3"/>
        <v>1.75</v>
      </c>
      <c r="D10" s="48" t="s">
        <v>6</v>
      </c>
      <c r="H10" s="46">
        <f t="shared" si="4"/>
        <v>37.25</v>
      </c>
      <c r="I10" s="46">
        <f t="shared" si="5"/>
        <v>39.25</v>
      </c>
      <c r="J10" s="46">
        <f t="shared" si="6"/>
        <v>38.25</v>
      </c>
      <c r="K10" s="46">
        <f t="shared" si="7"/>
        <v>33</v>
      </c>
      <c r="L10" s="46">
        <f t="shared" si="8"/>
        <v>32</v>
      </c>
      <c r="M10" s="46">
        <f t="shared" si="9"/>
        <v>32.5</v>
      </c>
      <c r="N10" s="46">
        <f t="shared" si="10"/>
        <v>38.75</v>
      </c>
      <c r="O10" s="46">
        <f t="shared" si="11"/>
        <v>33.5</v>
      </c>
      <c r="P10" s="46">
        <f t="shared" si="12"/>
        <v>17.75</v>
      </c>
      <c r="Q10" s="46">
        <f t="shared" si="13"/>
        <v>34.75</v>
      </c>
      <c r="R10" s="46">
        <f t="shared" si="14"/>
        <v>19</v>
      </c>
      <c r="S10" s="46">
        <f t="shared" si="15"/>
        <v>26</v>
      </c>
      <c r="T10" s="46">
        <f t="shared" si="15"/>
        <v>23.75</v>
      </c>
      <c r="U10" s="46">
        <f t="shared" si="16"/>
        <v>24</v>
      </c>
      <c r="V10" s="46">
        <f t="shared" si="17"/>
        <v>28</v>
      </c>
      <c r="W10" s="46">
        <f t="shared" si="18"/>
        <v>23.5</v>
      </c>
      <c r="X10" s="46">
        <f t="shared" si="19"/>
        <v>20.75</v>
      </c>
      <c r="Y10" s="46">
        <f t="shared" si="20"/>
        <v>27</v>
      </c>
      <c r="Z10" s="46">
        <f t="shared" si="21"/>
        <v>22.5</v>
      </c>
      <c r="AA10" s="46">
        <f t="shared" si="22"/>
        <v>23</v>
      </c>
      <c r="AB10" s="46">
        <f t="shared" si="23"/>
        <v>22</v>
      </c>
      <c r="AC10" s="46">
        <f t="shared" si="24"/>
        <v>30.25</v>
      </c>
    </row>
    <row r="11" spans="1:29">
      <c r="B11" s="46">
        <f t="shared" si="3"/>
        <v>2</v>
      </c>
      <c r="D11" s="48" t="s">
        <v>6</v>
      </c>
      <c r="F11" s="48" t="s">
        <v>124</v>
      </c>
      <c r="H11" s="46">
        <f t="shared" si="4"/>
        <v>37.5</v>
      </c>
      <c r="I11" s="46">
        <f t="shared" si="5"/>
        <v>17.5</v>
      </c>
      <c r="J11" s="46">
        <f t="shared" si="6"/>
        <v>38.5</v>
      </c>
      <c r="K11" s="46">
        <f t="shared" si="7"/>
        <v>33.25</v>
      </c>
      <c r="L11" s="46">
        <f t="shared" si="8"/>
        <v>32.25</v>
      </c>
      <c r="M11" s="46">
        <f t="shared" si="9"/>
        <v>32.75</v>
      </c>
      <c r="N11" s="46">
        <f t="shared" si="10"/>
        <v>39</v>
      </c>
      <c r="O11" s="46">
        <f t="shared" si="11"/>
        <v>33.75</v>
      </c>
      <c r="P11" s="46">
        <f t="shared" si="12"/>
        <v>18</v>
      </c>
      <c r="Q11" s="46">
        <f t="shared" si="13"/>
        <v>35</v>
      </c>
      <c r="R11" s="46">
        <f t="shared" si="14"/>
        <v>19.25</v>
      </c>
      <c r="S11" s="46">
        <f t="shared" si="15"/>
        <v>26.25</v>
      </c>
      <c r="T11" s="46">
        <f t="shared" si="15"/>
        <v>24</v>
      </c>
      <c r="U11" s="46">
        <f t="shared" si="16"/>
        <v>24.25</v>
      </c>
      <c r="V11" s="46">
        <f t="shared" si="17"/>
        <v>28.25</v>
      </c>
      <c r="W11" s="46">
        <f t="shared" si="18"/>
        <v>23.75</v>
      </c>
      <c r="X11" s="46">
        <f t="shared" si="19"/>
        <v>21</v>
      </c>
      <c r="Y11" s="46">
        <f t="shared" si="20"/>
        <v>27.25</v>
      </c>
      <c r="Z11" s="46">
        <f t="shared" si="21"/>
        <v>22.75</v>
      </c>
      <c r="AA11" s="46">
        <f t="shared" si="22"/>
        <v>23.25</v>
      </c>
      <c r="AB11" s="46">
        <f t="shared" si="23"/>
        <v>22.25</v>
      </c>
      <c r="AC11" s="46">
        <f t="shared" si="24"/>
        <v>30.5</v>
      </c>
    </row>
    <row r="12" spans="1:29">
      <c r="A12" s="45" t="s">
        <v>17</v>
      </c>
      <c r="B12" s="46">
        <f t="shared" si="3"/>
        <v>2.25</v>
      </c>
      <c r="D12" s="48" t="s">
        <v>6</v>
      </c>
      <c r="F12" s="48"/>
      <c r="G12" s="69"/>
      <c r="H12" s="46">
        <f t="shared" si="4"/>
        <v>37.75</v>
      </c>
      <c r="I12" s="46">
        <f t="shared" si="5"/>
        <v>17.75</v>
      </c>
      <c r="J12" s="46">
        <f t="shared" si="6"/>
        <v>38.75</v>
      </c>
      <c r="K12" s="46">
        <f t="shared" si="7"/>
        <v>33.5</v>
      </c>
      <c r="L12" s="46">
        <f t="shared" si="8"/>
        <v>32.5</v>
      </c>
      <c r="M12" s="46">
        <f t="shared" si="9"/>
        <v>33</v>
      </c>
      <c r="N12" s="46">
        <f t="shared" si="10"/>
        <v>39.25</v>
      </c>
      <c r="O12" s="46">
        <f t="shared" si="11"/>
        <v>34</v>
      </c>
      <c r="P12" s="46">
        <f t="shared" si="12"/>
        <v>18.25</v>
      </c>
      <c r="Q12" s="46">
        <f t="shared" si="13"/>
        <v>35.25</v>
      </c>
      <c r="R12" s="46">
        <f t="shared" si="14"/>
        <v>19.5</v>
      </c>
      <c r="S12" s="46">
        <f t="shared" si="15"/>
        <v>26.5</v>
      </c>
      <c r="T12" s="46">
        <f t="shared" si="15"/>
        <v>24.25</v>
      </c>
      <c r="U12" s="46">
        <f t="shared" si="16"/>
        <v>24.5</v>
      </c>
      <c r="V12" s="46">
        <f t="shared" si="17"/>
        <v>28.5</v>
      </c>
      <c r="W12" s="46">
        <f t="shared" si="18"/>
        <v>24</v>
      </c>
      <c r="X12" s="46">
        <f t="shared" si="19"/>
        <v>21.25</v>
      </c>
      <c r="Y12" s="46">
        <f t="shared" si="20"/>
        <v>27.5</v>
      </c>
      <c r="Z12" s="46">
        <f t="shared" si="21"/>
        <v>23</v>
      </c>
      <c r="AA12" s="46">
        <f t="shared" si="22"/>
        <v>23.5</v>
      </c>
      <c r="AB12" s="46">
        <f t="shared" si="23"/>
        <v>22.5</v>
      </c>
      <c r="AC12" s="46">
        <f t="shared" si="24"/>
        <v>30.75</v>
      </c>
    </row>
    <row r="13" spans="1:29">
      <c r="B13" s="46">
        <f t="shared" si="3"/>
        <v>2.5</v>
      </c>
      <c r="D13" s="48" t="s">
        <v>5</v>
      </c>
      <c r="F13" s="48" t="s">
        <v>118</v>
      </c>
      <c r="H13" s="46">
        <f t="shared" si="4"/>
        <v>38</v>
      </c>
      <c r="I13" s="46">
        <f t="shared" si="5"/>
        <v>18</v>
      </c>
      <c r="J13" s="46">
        <f t="shared" si="6"/>
        <v>39</v>
      </c>
      <c r="K13" s="46">
        <f t="shared" si="7"/>
        <v>33.75</v>
      </c>
      <c r="L13" s="46">
        <f t="shared" si="8"/>
        <v>32.75</v>
      </c>
      <c r="M13" s="46">
        <f t="shared" si="9"/>
        <v>33.25</v>
      </c>
      <c r="N13" s="46">
        <f t="shared" si="10"/>
        <v>17.5</v>
      </c>
      <c r="O13" s="46">
        <f t="shared" si="11"/>
        <v>34.25</v>
      </c>
      <c r="P13" s="46">
        <f t="shared" si="12"/>
        <v>18.5</v>
      </c>
      <c r="Q13" s="46">
        <f t="shared" si="13"/>
        <v>35.5</v>
      </c>
      <c r="R13" s="46">
        <f t="shared" si="14"/>
        <v>19.75</v>
      </c>
      <c r="S13" s="46">
        <f t="shared" si="15"/>
        <v>26.75</v>
      </c>
      <c r="T13" s="46">
        <f t="shared" si="15"/>
        <v>24.5</v>
      </c>
      <c r="U13" s="46">
        <f t="shared" si="16"/>
        <v>24.75</v>
      </c>
      <c r="V13" s="46">
        <f t="shared" si="17"/>
        <v>28.75</v>
      </c>
      <c r="W13" s="46">
        <f t="shared" si="18"/>
        <v>24.25</v>
      </c>
      <c r="X13" s="46">
        <f t="shared" si="19"/>
        <v>21.5</v>
      </c>
      <c r="Y13" s="46">
        <f t="shared" si="20"/>
        <v>27.75</v>
      </c>
      <c r="Z13" s="46">
        <f t="shared" si="21"/>
        <v>23.25</v>
      </c>
      <c r="AA13" s="46">
        <f t="shared" si="22"/>
        <v>23.75</v>
      </c>
      <c r="AB13" s="46">
        <f t="shared" si="23"/>
        <v>22.75</v>
      </c>
      <c r="AC13" s="46">
        <f t="shared" si="24"/>
        <v>31</v>
      </c>
    </row>
    <row r="14" spans="1:29">
      <c r="B14" s="46">
        <f t="shared" si="3"/>
        <v>2.75</v>
      </c>
      <c r="D14" s="48" t="s">
        <v>5</v>
      </c>
      <c r="H14" s="46">
        <f t="shared" si="4"/>
        <v>38.25</v>
      </c>
      <c r="I14" s="46">
        <f t="shared" si="5"/>
        <v>18.25</v>
      </c>
      <c r="J14" s="46">
        <f t="shared" si="6"/>
        <v>39.25</v>
      </c>
      <c r="K14" s="46">
        <f t="shared" si="7"/>
        <v>34</v>
      </c>
      <c r="L14" s="46">
        <f t="shared" si="8"/>
        <v>33</v>
      </c>
      <c r="M14" s="46">
        <f t="shared" si="9"/>
        <v>33.5</v>
      </c>
      <c r="N14" s="46">
        <f t="shared" si="10"/>
        <v>17.75</v>
      </c>
      <c r="O14" s="46">
        <f t="shared" si="11"/>
        <v>34.5</v>
      </c>
      <c r="P14" s="46">
        <f t="shared" si="12"/>
        <v>18.75</v>
      </c>
      <c r="Q14" s="46">
        <f t="shared" si="13"/>
        <v>35.75</v>
      </c>
      <c r="R14" s="46">
        <f t="shared" si="14"/>
        <v>20</v>
      </c>
      <c r="S14" s="46">
        <f t="shared" si="15"/>
        <v>27</v>
      </c>
      <c r="T14" s="46">
        <f t="shared" si="15"/>
        <v>24.75</v>
      </c>
      <c r="U14" s="46">
        <f t="shared" si="16"/>
        <v>25</v>
      </c>
      <c r="V14" s="46">
        <f t="shared" si="17"/>
        <v>29</v>
      </c>
      <c r="W14" s="46">
        <f t="shared" si="18"/>
        <v>24.5</v>
      </c>
      <c r="X14" s="46">
        <f t="shared" si="19"/>
        <v>21.75</v>
      </c>
      <c r="Y14" s="46">
        <f t="shared" si="20"/>
        <v>28</v>
      </c>
      <c r="Z14" s="46">
        <f t="shared" si="21"/>
        <v>23.5</v>
      </c>
      <c r="AA14" s="46">
        <f t="shared" si="22"/>
        <v>24</v>
      </c>
      <c r="AB14" s="46">
        <f t="shared" si="23"/>
        <v>23</v>
      </c>
      <c r="AC14" s="46">
        <f t="shared" si="24"/>
        <v>31.25</v>
      </c>
    </row>
    <row r="15" spans="1:29">
      <c r="B15" s="46">
        <f t="shared" si="3"/>
        <v>3</v>
      </c>
      <c r="D15" s="48" t="s">
        <v>5</v>
      </c>
      <c r="F15" s="48" t="s">
        <v>119</v>
      </c>
      <c r="H15" s="46">
        <f t="shared" si="4"/>
        <v>38.5</v>
      </c>
      <c r="I15" s="46">
        <f t="shared" si="5"/>
        <v>18.5</v>
      </c>
      <c r="J15" s="46">
        <f t="shared" si="6"/>
        <v>17.5</v>
      </c>
      <c r="K15" s="46">
        <f t="shared" si="7"/>
        <v>34.25</v>
      </c>
      <c r="L15" s="46">
        <f t="shared" si="8"/>
        <v>33.25</v>
      </c>
      <c r="M15" s="46">
        <f t="shared" si="9"/>
        <v>33.75</v>
      </c>
      <c r="N15" s="46">
        <f t="shared" si="10"/>
        <v>18</v>
      </c>
      <c r="O15" s="46">
        <f t="shared" si="11"/>
        <v>34.75</v>
      </c>
      <c r="P15" s="46">
        <f t="shared" si="12"/>
        <v>19</v>
      </c>
      <c r="Q15" s="46">
        <f t="shared" si="13"/>
        <v>36</v>
      </c>
      <c r="R15" s="46">
        <f t="shared" si="14"/>
        <v>20.25</v>
      </c>
      <c r="S15" s="46">
        <f t="shared" si="15"/>
        <v>27.25</v>
      </c>
      <c r="T15" s="46">
        <f t="shared" si="15"/>
        <v>25</v>
      </c>
      <c r="U15" s="46">
        <f t="shared" si="16"/>
        <v>25.25</v>
      </c>
      <c r="V15" s="46">
        <f t="shared" si="17"/>
        <v>29.25</v>
      </c>
      <c r="W15" s="46">
        <f t="shared" si="18"/>
        <v>24.75</v>
      </c>
      <c r="X15" s="46">
        <f t="shared" si="19"/>
        <v>22</v>
      </c>
      <c r="Y15" s="46">
        <f t="shared" si="20"/>
        <v>28.25</v>
      </c>
      <c r="Z15" s="46">
        <f t="shared" si="21"/>
        <v>23.75</v>
      </c>
      <c r="AA15" s="46">
        <f t="shared" si="22"/>
        <v>24.25</v>
      </c>
      <c r="AB15" s="46">
        <f t="shared" si="23"/>
        <v>23.25</v>
      </c>
      <c r="AC15" s="46">
        <f t="shared" si="24"/>
        <v>31.5</v>
      </c>
    </row>
    <row r="16" spans="1:29">
      <c r="A16" s="45" t="s">
        <v>18</v>
      </c>
      <c r="B16" s="46">
        <f t="shared" si="3"/>
        <v>3.25</v>
      </c>
      <c r="D16" s="48" t="s">
        <v>5</v>
      </c>
      <c r="F16" s="48"/>
      <c r="G16" s="69"/>
      <c r="H16" s="46">
        <f t="shared" si="4"/>
        <v>38.75</v>
      </c>
      <c r="I16" s="46">
        <f t="shared" si="5"/>
        <v>18.75</v>
      </c>
      <c r="J16" s="46">
        <f t="shared" si="6"/>
        <v>17.75</v>
      </c>
      <c r="K16" s="46">
        <f t="shared" si="7"/>
        <v>34.5</v>
      </c>
      <c r="L16" s="46">
        <f t="shared" si="8"/>
        <v>33.5</v>
      </c>
      <c r="M16" s="46">
        <f t="shared" si="9"/>
        <v>34</v>
      </c>
      <c r="N16" s="46">
        <f t="shared" si="10"/>
        <v>18.25</v>
      </c>
      <c r="O16" s="46">
        <f t="shared" si="11"/>
        <v>35</v>
      </c>
      <c r="P16" s="46">
        <f t="shared" si="12"/>
        <v>19.25</v>
      </c>
      <c r="Q16" s="46">
        <f t="shared" si="13"/>
        <v>36.25</v>
      </c>
      <c r="R16" s="46">
        <f t="shared" si="14"/>
        <v>20.5</v>
      </c>
      <c r="S16" s="46">
        <f t="shared" si="15"/>
        <v>27.5</v>
      </c>
      <c r="T16" s="46">
        <f t="shared" si="15"/>
        <v>25.25</v>
      </c>
      <c r="U16" s="46">
        <f t="shared" si="16"/>
        <v>25.5</v>
      </c>
      <c r="V16" s="46">
        <f t="shared" si="17"/>
        <v>29.5</v>
      </c>
      <c r="W16" s="46">
        <f t="shared" si="18"/>
        <v>25</v>
      </c>
      <c r="X16" s="46">
        <f t="shared" si="19"/>
        <v>22.25</v>
      </c>
      <c r="Y16" s="46">
        <f t="shared" si="20"/>
        <v>28.5</v>
      </c>
      <c r="Z16" s="46">
        <f t="shared" si="21"/>
        <v>24</v>
      </c>
      <c r="AA16" s="46">
        <f t="shared" si="22"/>
        <v>24.5</v>
      </c>
      <c r="AB16" s="46">
        <f t="shared" si="23"/>
        <v>23.5</v>
      </c>
      <c r="AC16" s="46">
        <f t="shared" si="24"/>
        <v>31.75</v>
      </c>
    </row>
    <row r="17" spans="1:29">
      <c r="B17" s="46">
        <f t="shared" si="3"/>
        <v>3.5</v>
      </c>
      <c r="D17" s="48" t="s">
        <v>4</v>
      </c>
      <c r="H17" s="46">
        <f t="shared" si="4"/>
        <v>39</v>
      </c>
      <c r="I17" s="46">
        <f t="shared" si="5"/>
        <v>19</v>
      </c>
      <c r="J17" s="46">
        <f t="shared" si="6"/>
        <v>18</v>
      </c>
      <c r="K17" s="46">
        <f t="shared" si="7"/>
        <v>34.75</v>
      </c>
      <c r="L17" s="46">
        <f t="shared" si="8"/>
        <v>33.75</v>
      </c>
      <c r="M17" s="46">
        <f t="shared" si="9"/>
        <v>34.25</v>
      </c>
      <c r="N17" s="46">
        <f t="shared" si="10"/>
        <v>18.5</v>
      </c>
      <c r="O17" s="46">
        <f t="shared" si="11"/>
        <v>35.25</v>
      </c>
      <c r="P17" s="46">
        <f t="shared" si="12"/>
        <v>19.5</v>
      </c>
      <c r="Q17" s="46">
        <f t="shared" si="13"/>
        <v>36.5</v>
      </c>
      <c r="R17" s="46">
        <f t="shared" si="14"/>
        <v>20.75</v>
      </c>
      <c r="S17" s="46">
        <f t="shared" si="15"/>
        <v>27.75</v>
      </c>
      <c r="T17" s="46">
        <f t="shared" si="15"/>
        <v>25.5</v>
      </c>
      <c r="U17" s="46">
        <f t="shared" si="16"/>
        <v>25.75</v>
      </c>
      <c r="V17" s="46">
        <f t="shared" si="17"/>
        <v>29.75</v>
      </c>
      <c r="W17" s="46">
        <f t="shared" si="18"/>
        <v>25.25</v>
      </c>
      <c r="X17" s="46">
        <f t="shared" si="19"/>
        <v>22.5</v>
      </c>
      <c r="Y17" s="46">
        <f t="shared" si="20"/>
        <v>28.75</v>
      </c>
      <c r="Z17" s="46">
        <f t="shared" si="21"/>
        <v>24.25</v>
      </c>
      <c r="AA17" s="46">
        <f t="shared" si="22"/>
        <v>24.75</v>
      </c>
      <c r="AB17" s="46">
        <f t="shared" si="23"/>
        <v>23.75</v>
      </c>
      <c r="AC17" s="46">
        <f t="shared" si="24"/>
        <v>32</v>
      </c>
    </row>
    <row r="18" spans="1:29">
      <c r="B18" s="46">
        <f t="shared" si="3"/>
        <v>3.75</v>
      </c>
      <c r="D18" s="48" t="s">
        <v>4</v>
      </c>
      <c r="H18" s="46">
        <f t="shared" si="4"/>
        <v>39.25</v>
      </c>
      <c r="I18" s="46">
        <f t="shared" si="5"/>
        <v>19.25</v>
      </c>
      <c r="J18" s="46">
        <f t="shared" si="6"/>
        <v>18.25</v>
      </c>
      <c r="K18" s="46">
        <f t="shared" si="7"/>
        <v>35</v>
      </c>
      <c r="L18" s="46">
        <f t="shared" si="8"/>
        <v>34</v>
      </c>
      <c r="M18" s="46">
        <f t="shared" si="9"/>
        <v>34.5</v>
      </c>
      <c r="N18" s="46">
        <f t="shared" si="10"/>
        <v>18.75</v>
      </c>
      <c r="O18" s="46">
        <f t="shared" si="11"/>
        <v>35.5</v>
      </c>
      <c r="P18" s="46">
        <f t="shared" si="12"/>
        <v>19.75</v>
      </c>
      <c r="Q18" s="46">
        <f t="shared" si="13"/>
        <v>36.75</v>
      </c>
      <c r="R18" s="46">
        <f t="shared" si="14"/>
        <v>21</v>
      </c>
      <c r="S18" s="46">
        <f t="shared" si="15"/>
        <v>28</v>
      </c>
      <c r="T18" s="46">
        <f t="shared" si="15"/>
        <v>25.75</v>
      </c>
      <c r="U18" s="46">
        <f t="shared" si="16"/>
        <v>26</v>
      </c>
      <c r="V18" s="46">
        <f t="shared" si="17"/>
        <v>30</v>
      </c>
      <c r="W18" s="46">
        <f t="shared" si="18"/>
        <v>25.5</v>
      </c>
      <c r="X18" s="46">
        <f t="shared" si="19"/>
        <v>22.75</v>
      </c>
      <c r="Y18" s="46">
        <f t="shared" si="20"/>
        <v>29</v>
      </c>
      <c r="Z18" s="46">
        <f t="shared" si="21"/>
        <v>24.5</v>
      </c>
      <c r="AA18" s="46">
        <f t="shared" si="22"/>
        <v>25</v>
      </c>
      <c r="AB18" s="46">
        <f t="shared" si="23"/>
        <v>24</v>
      </c>
      <c r="AC18" s="46">
        <f t="shared" si="24"/>
        <v>32.25</v>
      </c>
    </row>
    <row r="19" spans="1:29">
      <c r="B19" s="46">
        <f t="shared" si="3"/>
        <v>4</v>
      </c>
      <c r="D19" s="48" t="s">
        <v>4</v>
      </c>
      <c r="F19" s="48" t="s">
        <v>120</v>
      </c>
      <c r="H19" s="46">
        <f t="shared" si="4"/>
        <v>17.5</v>
      </c>
      <c r="I19" s="46">
        <f t="shared" si="5"/>
        <v>19.5</v>
      </c>
      <c r="J19" s="46">
        <f t="shared" si="6"/>
        <v>18.5</v>
      </c>
      <c r="K19" s="46">
        <f t="shared" si="7"/>
        <v>35.25</v>
      </c>
      <c r="L19" s="46">
        <f t="shared" si="8"/>
        <v>34.25</v>
      </c>
      <c r="M19" s="46">
        <f t="shared" si="9"/>
        <v>34.75</v>
      </c>
      <c r="N19" s="46">
        <f t="shared" si="10"/>
        <v>19</v>
      </c>
      <c r="O19" s="46">
        <f t="shared" si="11"/>
        <v>35.75</v>
      </c>
      <c r="P19" s="46">
        <f t="shared" si="12"/>
        <v>20</v>
      </c>
      <c r="Q19" s="46">
        <f t="shared" si="13"/>
        <v>37</v>
      </c>
      <c r="R19" s="46">
        <f t="shared" si="14"/>
        <v>21.25</v>
      </c>
      <c r="S19" s="46">
        <f t="shared" si="15"/>
        <v>28.25</v>
      </c>
      <c r="T19" s="46">
        <f t="shared" si="15"/>
        <v>26</v>
      </c>
      <c r="U19" s="46">
        <f t="shared" si="16"/>
        <v>26.25</v>
      </c>
      <c r="V19" s="46">
        <f t="shared" si="17"/>
        <v>30.25</v>
      </c>
      <c r="W19" s="46">
        <f t="shared" si="18"/>
        <v>25.75</v>
      </c>
      <c r="X19" s="46">
        <f t="shared" si="19"/>
        <v>23</v>
      </c>
      <c r="Y19" s="46">
        <f t="shared" si="20"/>
        <v>29.25</v>
      </c>
      <c r="Z19" s="46">
        <f t="shared" si="21"/>
        <v>24.75</v>
      </c>
      <c r="AA19" s="46">
        <f t="shared" si="22"/>
        <v>25.25</v>
      </c>
      <c r="AB19" s="46">
        <f t="shared" si="23"/>
        <v>24.25</v>
      </c>
      <c r="AC19" s="46">
        <f t="shared" si="24"/>
        <v>32.5</v>
      </c>
    </row>
    <row r="20" spans="1:29">
      <c r="A20" s="45" t="s">
        <v>19</v>
      </c>
      <c r="B20" s="46">
        <f t="shared" si="3"/>
        <v>4.25</v>
      </c>
      <c r="D20" s="48" t="s">
        <v>4</v>
      </c>
      <c r="F20" s="48"/>
      <c r="G20" s="69"/>
      <c r="H20" s="46">
        <f t="shared" si="4"/>
        <v>17.75</v>
      </c>
      <c r="I20" s="46">
        <f t="shared" si="5"/>
        <v>19.75</v>
      </c>
      <c r="J20" s="46">
        <f t="shared" si="6"/>
        <v>18.75</v>
      </c>
      <c r="K20" s="46">
        <f t="shared" si="7"/>
        <v>35.5</v>
      </c>
      <c r="L20" s="46">
        <f t="shared" si="8"/>
        <v>34.5</v>
      </c>
      <c r="M20" s="46">
        <f t="shared" si="9"/>
        <v>35</v>
      </c>
      <c r="N20" s="46">
        <f t="shared" si="10"/>
        <v>19.25</v>
      </c>
      <c r="O20" s="46">
        <f t="shared" si="11"/>
        <v>36</v>
      </c>
      <c r="P20" s="46">
        <f t="shared" si="12"/>
        <v>20.25</v>
      </c>
      <c r="Q20" s="46">
        <f t="shared" si="13"/>
        <v>37.25</v>
      </c>
      <c r="R20" s="46">
        <f t="shared" si="14"/>
        <v>21.5</v>
      </c>
      <c r="S20" s="46">
        <f t="shared" si="15"/>
        <v>28.5</v>
      </c>
      <c r="T20" s="46">
        <f t="shared" si="15"/>
        <v>26.25</v>
      </c>
      <c r="U20" s="46">
        <f t="shared" si="16"/>
        <v>26.5</v>
      </c>
      <c r="V20" s="46">
        <f t="shared" si="17"/>
        <v>30.5</v>
      </c>
      <c r="W20" s="46">
        <f t="shared" si="18"/>
        <v>26</v>
      </c>
      <c r="X20" s="46">
        <f t="shared" si="19"/>
        <v>23.25</v>
      </c>
      <c r="Y20" s="46">
        <f t="shared" si="20"/>
        <v>29.5</v>
      </c>
      <c r="Z20" s="46">
        <f t="shared" si="21"/>
        <v>25</v>
      </c>
      <c r="AA20" s="46">
        <f t="shared" si="22"/>
        <v>25.5</v>
      </c>
      <c r="AB20" s="46">
        <f t="shared" si="23"/>
        <v>24.5</v>
      </c>
      <c r="AC20" s="46">
        <f t="shared" si="24"/>
        <v>32.75</v>
      </c>
    </row>
    <row r="21" spans="1:29">
      <c r="B21" s="46">
        <f t="shared" si="3"/>
        <v>4.5</v>
      </c>
      <c r="D21" s="48" t="s">
        <v>4</v>
      </c>
      <c r="H21" s="46">
        <f t="shared" si="4"/>
        <v>18</v>
      </c>
      <c r="I21" s="46">
        <f t="shared" si="5"/>
        <v>20</v>
      </c>
      <c r="J21" s="46">
        <f t="shared" si="6"/>
        <v>19</v>
      </c>
      <c r="K21" s="46">
        <f t="shared" si="7"/>
        <v>35.75</v>
      </c>
      <c r="L21" s="46">
        <f t="shared" si="8"/>
        <v>34.75</v>
      </c>
      <c r="M21" s="46">
        <f t="shared" si="9"/>
        <v>35.25</v>
      </c>
      <c r="N21" s="46">
        <f t="shared" si="10"/>
        <v>19.5</v>
      </c>
      <c r="O21" s="46">
        <f t="shared" si="11"/>
        <v>36.25</v>
      </c>
      <c r="P21" s="46">
        <f t="shared" si="12"/>
        <v>20.5</v>
      </c>
      <c r="Q21" s="46">
        <f t="shared" si="13"/>
        <v>37.5</v>
      </c>
      <c r="R21" s="46">
        <f t="shared" si="14"/>
        <v>21.75</v>
      </c>
      <c r="S21" s="46">
        <f t="shared" si="15"/>
        <v>28.75</v>
      </c>
      <c r="T21" s="46">
        <f t="shared" si="15"/>
        <v>26.5</v>
      </c>
      <c r="U21" s="46">
        <f t="shared" si="16"/>
        <v>26.75</v>
      </c>
      <c r="V21" s="46">
        <f t="shared" si="17"/>
        <v>30.75</v>
      </c>
      <c r="W21" s="46">
        <f t="shared" si="18"/>
        <v>26.25</v>
      </c>
      <c r="X21" s="46">
        <f t="shared" si="19"/>
        <v>23.5</v>
      </c>
      <c r="Y21" s="46">
        <f t="shared" si="20"/>
        <v>29.75</v>
      </c>
      <c r="Z21" s="46">
        <f t="shared" si="21"/>
        <v>25.25</v>
      </c>
      <c r="AA21" s="46">
        <f t="shared" si="22"/>
        <v>25.75</v>
      </c>
      <c r="AB21" s="46">
        <f t="shared" si="23"/>
        <v>24.75</v>
      </c>
      <c r="AC21" s="46">
        <f t="shared" si="24"/>
        <v>33</v>
      </c>
    </row>
    <row r="22" spans="1:29">
      <c r="B22" s="46">
        <f t="shared" si="3"/>
        <v>4.75</v>
      </c>
      <c r="D22" s="48" t="s">
        <v>59</v>
      </c>
      <c r="H22" s="46">
        <f t="shared" si="4"/>
        <v>18.25</v>
      </c>
      <c r="I22" s="46">
        <f t="shared" si="5"/>
        <v>20.25</v>
      </c>
      <c r="J22" s="46">
        <f t="shared" si="6"/>
        <v>19.25</v>
      </c>
      <c r="K22" s="46">
        <f t="shared" si="7"/>
        <v>36</v>
      </c>
      <c r="L22" s="46">
        <f t="shared" si="8"/>
        <v>35</v>
      </c>
      <c r="M22" s="46">
        <f t="shared" si="9"/>
        <v>35.5</v>
      </c>
      <c r="N22" s="46">
        <f t="shared" si="10"/>
        <v>19.75</v>
      </c>
      <c r="O22" s="46">
        <f t="shared" si="11"/>
        <v>36.5</v>
      </c>
      <c r="P22" s="46">
        <f t="shared" si="12"/>
        <v>20.75</v>
      </c>
      <c r="Q22" s="46">
        <f t="shared" si="13"/>
        <v>37.75</v>
      </c>
      <c r="R22" s="46">
        <f t="shared" si="14"/>
        <v>22</v>
      </c>
      <c r="S22" s="46">
        <f t="shared" si="15"/>
        <v>29</v>
      </c>
      <c r="T22" s="46">
        <f t="shared" si="15"/>
        <v>26.75</v>
      </c>
      <c r="U22" s="46">
        <f t="shared" si="16"/>
        <v>27</v>
      </c>
      <c r="V22" s="46">
        <f t="shared" si="17"/>
        <v>31</v>
      </c>
      <c r="W22" s="46">
        <f t="shared" si="18"/>
        <v>26.5</v>
      </c>
      <c r="X22" s="46">
        <f t="shared" si="19"/>
        <v>23.75</v>
      </c>
      <c r="Y22" s="46">
        <f t="shared" si="20"/>
        <v>30</v>
      </c>
      <c r="Z22" s="46">
        <f t="shared" si="21"/>
        <v>25.5</v>
      </c>
      <c r="AA22" s="46">
        <f t="shared" si="22"/>
        <v>26</v>
      </c>
      <c r="AB22" s="46">
        <f t="shared" si="23"/>
        <v>25</v>
      </c>
      <c r="AC22" s="46">
        <f t="shared" si="24"/>
        <v>33.25</v>
      </c>
    </row>
    <row r="23" spans="1:29">
      <c r="B23" s="46">
        <f t="shared" si="3"/>
        <v>5</v>
      </c>
      <c r="D23" s="48" t="s">
        <v>59</v>
      </c>
      <c r="H23" s="46">
        <f t="shared" si="4"/>
        <v>18.5</v>
      </c>
      <c r="I23" s="46">
        <f t="shared" si="5"/>
        <v>20.5</v>
      </c>
      <c r="J23" s="46">
        <f t="shared" si="6"/>
        <v>19.5</v>
      </c>
      <c r="K23" s="46">
        <f t="shared" si="7"/>
        <v>36.25</v>
      </c>
      <c r="L23" s="46">
        <f t="shared" si="8"/>
        <v>35.25</v>
      </c>
      <c r="M23" s="46">
        <f t="shared" si="9"/>
        <v>35.75</v>
      </c>
      <c r="N23" s="46">
        <f t="shared" si="10"/>
        <v>20</v>
      </c>
      <c r="O23" s="46">
        <f t="shared" si="11"/>
        <v>36.75</v>
      </c>
      <c r="P23" s="46">
        <f t="shared" si="12"/>
        <v>21</v>
      </c>
      <c r="Q23" s="46">
        <f t="shared" si="13"/>
        <v>38</v>
      </c>
      <c r="R23" s="46">
        <f t="shared" si="14"/>
        <v>22.25</v>
      </c>
      <c r="S23" s="46">
        <f t="shared" si="15"/>
        <v>29.25</v>
      </c>
      <c r="T23" s="46">
        <f t="shared" si="15"/>
        <v>27</v>
      </c>
      <c r="U23" s="46">
        <f t="shared" si="16"/>
        <v>27.25</v>
      </c>
      <c r="V23" s="46">
        <f t="shared" si="17"/>
        <v>31.25</v>
      </c>
      <c r="W23" s="46">
        <f t="shared" si="18"/>
        <v>26.75</v>
      </c>
      <c r="X23" s="46">
        <f t="shared" si="19"/>
        <v>24</v>
      </c>
      <c r="Y23" s="46">
        <f t="shared" si="20"/>
        <v>30.25</v>
      </c>
      <c r="Z23" s="46">
        <f t="shared" si="21"/>
        <v>25.75</v>
      </c>
      <c r="AA23" s="46">
        <f t="shared" si="22"/>
        <v>26.25</v>
      </c>
      <c r="AB23" s="46">
        <f t="shared" si="23"/>
        <v>25.25</v>
      </c>
      <c r="AC23" s="46">
        <f t="shared" si="24"/>
        <v>33.5</v>
      </c>
    </row>
    <row r="24" spans="1:29">
      <c r="A24" s="45" t="s">
        <v>20</v>
      </c>
      <c r="B24" s="46">
        <f t="shared" si="3"/>
        <v>5.25</v>
      </c>
      <c r="D24" s="48" t="s">
        <v>59</v>
      </c>
      <c r="F24" s="48"/>
      <c r="H24" s="46">
        <f t="shared" si="4"/>
        <v>18.75</v>
      </c>
      <c r="I24" s="46">
        <f t="shared" si="5"/>
        <v>20.75</v>
      </c>
      <c r="J24" s="46">
        <f t="shared" si="6"/>
        <v>19.75</v>
      </c>
      <c r="K24" s="46">
        <f t="shared" si="7"/>
        <v>36.5</v>
      </c>
      <c r="L24" s="46">
        <f t="shared" si="8"/>
        <v>35.5</v>
      </c>
      <c r="M24" s="46">
        <f t="shared" si="9"/>
        <v>36</v>
      </c>
      <c r="N24" s="46">
        <f t="shared" si="10"/>
        <v>20.25</v>
      </c>
      <c r="O24" s="46">
        <f t="shared" si="11"/>
        <v>37</v>
      </c>
      <c r="P24" s="46">
        <f t="shared" si="12"/>
        <v>21.25</v>
      </c>
      <c r="Q24" s="46">
        <f t="shared" si="13"/>
        <v>38.25</v>
      </c>
      <c r="R24" s="46">
        <f t="shared" si="14"/>
        <v>22.5</v>
      </c>
      <c r="S24" s="46">
        <f t="shared" si="15"/>
        <v>29.5</v>
      </c>
      <c r="T24" s="46">
        <f t="shared" si="15"/>
        <v>27.25</v>
      </c>
      <c r="U24" s="46">
        <f t="shared" si="16"/>
        <v>27.5</v>
      </c>
      <c r="V24" s="46">
        <f t="shared" si="17"/>
        <v>31.5</v>
      </c>
      <c r="W24" s="46">
        <f t="shared" si="18"/>
        <v>27</v>
      </c>
      <c r="X24" s="46">
        <f t="shared" si="19"/>
        <v>24.25</v>
      </c>
      <c r="Y24" s="46">
        <f t="shared" si="20"/>
        <v>30.5</v>
      </c>
      <c r="Z24" s="46">
        <f t="shared" si="21"/>
        <v>26</v>
      </c>
      <c r="AA24" s="46">
        <f t="shared" si="22"/>
        <v>26.5</v>
      </c>
      <c r="AB24" s="46">
        <f t="shared" si="23"/>
        <v>25.5</v>
      </c>
      <c r="AC24" s="46">
        <f t="shared" si="24"/>
        <v>33.75</v>
      </c>
    </row>
    <row r="25" spans="1:29">
      <c r="B25" s="46">
        <f t="shared" si="3"/>
        <v>5.5</v>
      </c>
      <c r="D25" s="48" t="s">
        <v>59</v>
      </c>
      <c r="F25" s="48" t="s">
        <v>136</v>
      </c>
      <c r="H25" s="46">
        <f t="shared" si="4"/>
        <v>19</v>
      </c>
      <c r="I25" s="46">
        <f t="shared" si="5"/>
        <v>21</v>
      </c>
      <c r="J25" s="46">
        <f t="shared" si="6"/>
        <v>20</v>
      </c>
      <c r="K25" s="46">
        <f t="shared" si="7"/>
        <v>36.75</v>
      </c>
      <c r="L25" s="46">
        <f t="shared" si="8"/>
        <v>35.75</v>
      </c>
      <c r="M25" s="46">
        <f t="shared" si="9"/>
        <v>36.25</v>
      </c>
      <c r="N25" s="46">
        <f t="shared" si="10"/>
        <v>20.5</v>
      </c>
      <c r="O25" s="46">
        <f t="shared" si="11"/>
        <v>37.25</v>
      </c>
      <c r="P25" s="46">
        <f t="shared" si="12"/>
        <v>21.5</v>
      </c>
      <c r="Q25" s="46">
        <f t="shared" si="13"/>
        <v>38.5</v>
      </c>
      <c r="R25" s="46">
        <f t="shared" si="14"/>
        <v>22.75</v>
      </c>
      <c r="S25" s="46">
        <f t="shared" si="15"/>
        <v>29.75</v>
      </c>
      <c r="T25" s="46">
        <f t="shared" si="15"/>
        <v>27.5</v>
      </c>
      <c r="U25" s="46">
        <f t="shared" si="16"/>
        <v>27.75</v>
      </c>
      <c r="V25" s="46">
        <f t="shared" si="17"/>
        <v>31.75</v>
      </c>
      <c r="W25" s="46">
        <f t="shared" si="18"/>
        <v>27.25</v>
      </c>
      <c r="X25" s="46">
        <f t="shared" si="19"/>
        <v>24.5</v>
      </c>
      <c r="Y25" s="46">
        <f t="shared" si="20"/>
        <v>30.75</v>
      </c>
      <c r="Z25" s="46">
        <f t="shared" si="21"/>
        <v>26.25</v>
      </c>
      <c r="AA25" s="46">
        <f t="shared" si="22"/>
        <v>17.5</v>
      </c>
      <c r="AB25" s="46">
        <f t="shared" si="23"/>
        <v>25.75</v>
      </c>
      <c r="AC25" s="46">
        <f t="shared" si="24"/>
        <v>34</v>
      </c>
    </row>
    <row r="26" spans="1:29">
      <c r="B26" s="46">
        <f t="shared" si="3"/>
        <v>5.75</v>
      </c>
      <c r="D26" s="48" t="s">
        <v>59</v>
      </c>
      <c r="H26" s="46">
        <f t="shared" si="4"/>
        <v>19.25</v>
      </c>
      <c r="I26" s="46">
        <f t="shared" si="5"/>
        <v>21.25</v>
      </c>
      <c r="J26" s="46">
        <f t="shared" si="6"/>
        <v>20.25</v>
      </c>
      <c r="K26" s="46">
        <f t="shared" si="7"/>
        <v>37</v>
      </c>
      <c r="L26" s="46">
        <f t="shared" si="8"/>
        <v>36</v>
      </c>
      <c r="M26" s="46">
        <f t="shared" si="9"/>
        <v>36.5</v>
      </c>
      <c r="N26" s="46">
        <f t="shared" si="10"/>
        <v>20.75</v>
      </c>
      <c r="O26" s="46">
        <f t="shared" si="11"/>
        <v>37.5</v>
      </c>
      <c r="P26" s="46">
        <f t="shared" si="12"/>
        <v>21.75</v>
      </c>
      <c r="Q26" s="46">
        <f t="shared" si="13"/>
        <v>38.75</v>
      </c>
      <c r="R26" s="46">
        <f t="shared" si="14"/>
        <v>23</v>
      </c>
      <c r="S26" s="46">
        <f t="shared" si="15"/>
        <v>30</v>
      </c>
      <c r="T26" s="46">
        <f t="shared" si="15"/>
        <v>27.75</v>
      </c>
      <c r="U26" s="46">
        <f t="shared" si="16"/>
        <v>28</v>
      </c>
      <c r="V26" s="46">
        <f t="shared" si="17"/>
        <v>32</v>
      </c>
      <c r="W26" s="46">
        <f t="shared" si="18"/>
        <v>27.5</v>
      </c>
      <c r="X26" s="46">
        <f t="shared" si="19"/>
        <v>24.75</v>
      </c>
      <c r="Y26" s="46">
        <f t="shared" si="20"/>
        <v>31</v>
      </c>
      <c r="Z26" s="46">
        <f t="shared" si="21"/>
        <v>26.5</v>
      </c>
      <c r="AA26" s="46">
        <f t="shared" si="22"/>
        <v>17.75</v>
      </c>
      <c r="AB26" s="46">
        <f t="shared" si="23"/>
        <v>26</v>
      </c>
      <c r="AC26" s="46">
        <f t="shared" si="24"/>
        <v>34.25</v>
      </c>
    </row>
    <row r="27" spans="1:29">
      <c r="B27" s="46">
        <f t="shared" si="3"/>
        <v>6</v>
      </c>
      <c r="D27" s="48" t="s">
        <v>59</v>
      </c>
      <c r="F27" s="48" t="s">
        <v>137</v>
      </c>
      <c r="H27" s="46">
        <f t="shared" si="4"/>
        <v>19.5</v>
      </c>
      <c r="I27" s="46">
        <f t="shared" si="5"/>
        <v>21.5</v>
      </c>
      <c r="J27" s="46">
        <f t="shared" si="6"/>
        <v>20.5</v>
      </c>
      <c r="K27" s="46">
        <f t="shared" si="7"/>
        <v>37.25</v>
      </c>
      <c r="L27" s="46">
        <f t="shared" si="8"/>
        <v>36.25</v>
      </c>
      <c r="M27" s="46">
        <f t="shared" si="9"/>
        <v>36.75</v>
      </c>
      <c r="N27" s="46">
        <f t="shared" si="10"/>
        <v>21</v>
      </c>
      <c r="O27" s="46">
        <f t="shared" si="11"/>
        <v>37.75</v>
      </c>
      <c r="P27" s="46">
        <f t="shared" si="12"/>
        <v>22</v>
      </c>
      <c r="Q27" s="46">
        <f t="shared" si="13"/>
        <v>39</v>
      </c>
      <c r="R27" s="46">
        <f t="shared" si="14"/>
        <v>23.25</v>
      </c>
      <c r="S27" s="46">
        <f t="shared" si="15"/>
        <v>30.25</v>
      </c>
      <c r="T27" s="46">
        <f t="shared" si="15"/>
        <v>28</v>
      </c>
      <c r="U27" s="46">
        <f t="shared" si="16"/>
        <v>28.25</v>
      </c>
      <c r="V27" s="46">
        <f t="shared" si="17"/>
        <v>32.25</v>
      </c>
      <c r="W27" s="46">
        <f t="shared" si="18"/>
        <v>27.75</v>
      </c>
      <c r="X27" s="46">
        <f t="shared" si="19"/>
        <v>25</v>
      </c>
      <c r="Y27" s="46">
        <f t="shared" si="20"/>
        <v>31.25</v>
      </c>
      <c r="Z27" s="46">
        <f t="shared" si="21"/>
        <v>17.5</v>
      </c>
      <c r="AA27" s="46">
        <f t="shared" si="22"/>
        <v>18</v>
      </c>
      <c r="AB27" s="46">
        <f t="shared" si="23"/>
        <v>26.25</v>
      </c>
      <c r="AC27" s="46">
        <f t="shared" si="24"/>
        <v>34.5</v>
      </c>
    </row>
    <row r="28" spans="1:29">
      <c r="A28" s="45" t="s">
        <v>21</v>
      </c>
      <c r="B28" s="46">
        <f t="shared" si="3"/>
        <v>6.25</v>
      </c>
      <c r="D28" s="48" t="s">
        <v>59</v>
      </c>
      <c r="F28" s="48"/>
      <c r="H28" s="46">
        <f t="shared" si="4"/>
        <v>19.75</v>
      </c>
      <c r="I28" s="46">
        <f t="shared" si="5"/>
        <v>21.75</v>
      </c>
      <c r="J28" s="46">
        <f t="shared" si="6"/>
        <v>20.75</v>
      </c>
      <c r="K28" s="46">
        <f t="shared" si="7"/>
        <v>37.5</v>
      </c>
      <c r="L28" s="46">
        <f t="shared" si="8"/>
        <v>36.5</v>
      </c>
      <c r="M28" s="46">
        <f t="shared" si="9"/>
        <v>37</v>
      </c>
      <c r="N28" s="46">
        <f t="shared" si="10"/>
        <v>21.25</v>
      </c>
      <c r="O28" s="46">
        <f t="shared" si="11"/>
        <v>38</v>
      </c>
      <c r="P28" s="46">
        <f t="shared" si="12"/>
        <v>22.25</v>
      </c>
      <c r="Q28" s="46">
        <f t="shared" si="13"/>
        <v>39.25</v>
      </c>
      <c r="R28" s="46">
        <f t="shared" si="14"/>
        <v>23.5</v>
      </c>
      <c r="S28" s="46">
        <f t="shared" si="15"/>
        <v>30.5</v>
      </c>
      <c r="T28" s="46">
        <f t="shared" si="15"/>
        <v>28.25</v>
      </c>
      <c r="U28" s="46">
        <f t="shared" si="16"/>
        <v>28.5</v>
      </c>
      <c r="V28" s="46">
        <f t="shared" si="17"/>
        <v>32.5</v>
      </c>
      <c r="W28" s="46">
        <f t="shared" si="18"/>
        <v>28</v>
      </c>
      <c r="X28" s="46">
        <f t="shared" si="19"/>
        <v>25.25</v>
      </c>
      <c r="Y28" s="46">
        <f t="shared" si="20"/>
        <v>31.5</v>
      </c>
      <c r="Z28" s="46">
        <f t="shared" si="21"/>
        <v>17.75</v>
      </c>
      <c r="AA28" s="46">
        <f t="shared" si="22"/>
        <v>18.25</v>
      </c>
      <c r="AB28" s="46">
        <f t="shared" si="23"/>
        <v>26.5</v>
      </c>
      <c r="AC28" s="46">
        <f t="shared" si="24"/>
        <v>34.75</v>
      </c>
    </row>
    <row r="29" spans="1:29">
      <c r="B29" s="46">
        <f t="shared" si="3"/>
        <v>6.5</v>
      </c>
      <c r="D29" s="48" t="s">
        <v>7</v>
      </c>
      <c r="F29" s="48" t="s">
        <v>121</v>
      </c>
      <c r="G29" s="69"/>
      <c r="H29" s="46">
        <f t="shared" si="4"/>
        <v>20</v>
      </c>
      <c r="I29" s="46">
        <f t="shared" si="5"/>
        <v>22</v>
      </c>
      <c r="J29" s="46">
        <f t="shared" si="6"/>
        <v>21</v>
      </c>
      <c r="K29" s="46">
        <f t="shared" si="7"/>
        <v>37.75</v>
      </c>
      <c r="L29" s="46">
        <f t="shared" si="8"/>
        <v>36.75</v>
      </c>
      <c r="M29" s="46">
        <f t="shared" si="9"/>
        <v>37.25</v>
      </c>
      <c r="N29" s="46">
        <f t="shared" si="10"/>
        <v>21.5</v>
      </c>
      <c r="O29" s="46">
        <f t="shared" si="11"/>
        <v>38.25</v>
      </c>
      <c r="P29" s="46">
        <f t="shared" si="12"/>
        <v>22.5</v>
      </c>
      <c r="Q29" s="46">
        <f t="shared" si="13"/>
        <v>17.5</v>
      </c>
      <c r="R29" s="46">
        <f t="shared" si="14"/>
        <v>23.75</v>
      </c>
      <c r="S29" s="46">
        <f t="shared" si="15"/>
        <v>30.75</v>
      </c>
      <c r="T29" s="46">
        <f t="shared" si="15"/>
        <v>28.5</v>
      </c>
      <c r="U29" s="46">
        <f t="shared" si="16"/>
        <v>28.75</v>
      </c>
      <c r="V29" s="46">
        <f t="shared" si="17"/>
        <v>32.75</v>
      </c>
      <c r="W29" s="46">
        <f t="shared" si="18"/>
        <v>28.25</v>
      </c>
      <c r="X29" s="46">
        <f t="shared" si="19"/>
        <v>25.5</v>
      </c>
      <c r="Y29" s="46">
        <f t="shared" si="20"/>
        <v>31.75</v>
      </c>
      <c r="Z29" s="46">
        <f t="shared" si="21"/>
        <v>18</v>
      </c>
      <c r="AA29" s="46">
        <f t="shared" si="22"/>
        <v>18.5</v>
      </c>
      <c r="AB29" s="46">
        <f t="shared" si="23"/>
        <v>26.75</v>
      </c>
      <c r="AC29" s="46">
        <f t="shared" si="24"/>
        <v>35</v>
      </c>
    </row>
    <row r="30" spans="1:29">
      <c r="B30" s="46">
        <f t="shared" si="3"/>
        <v>6.75</v>
      </c>
      <c r="D30" s="48" t="s">
        <v>7</v>
      </c>
      <c r="H30" s="46">
        <f t="shared" si="4"/>
        <v>20.25</v>
      </c>
      <c r="I30" s="46">
        <f t="shared" si="5"/>
        <v>22.25</v>
      </c>
      <c r="J30" s="46">
        <f t="shared" si="6"/>
        <v>21.25</v>
      </c>
      <c r="K30" s="46">
        <f t="shared" si="7"/>
        <v>38</v>
      </c>
      <c r="L30" s="46">
        <f t="shared" si="8"/>
        <v>37</v>
      </c>
      <c r="M30" s="46">
        <f t="shared" si="9"/>
        <v>37.5</v>
      </c>
      <c r="N30" s="46">
        <f t="shared" si="10"/>
        <v>21.75</v>
      </c>
      <c r="O30" s="46">
        <f t="shared" si="11"/>
        <v>38.5</v>
      </c>
      <c r="P30" s="46">
        <f t="shared" si="12"/>
        <v>22.75</v>
      </c>
      <c r="Q30" s="46">
        <f t="shared" si="13"/>
        <v>17.75</v>
      </c>
      <c r="R30" s="46">
        <f t="shared" si="14"/>
        <v>24</v>
      </c>
      <c r="S30" s="46">
        <f t="shared" si="15"/>
        <v>31</v>
      </c>
      <c r="T30" s="46">
        <f t="shared" si="15"/>
        <v>28.75</v>
      </c>
      <c r="U30" s="46">
        <f t="shared" si="16"/>
        <v>29</v>
      </c>
      <c r="V30" s="46">
        <f t="shared" si="17"/>
        <v>33</v>
      </c>
      <c r="W30" s="46">
        <f t="shared" si="18"/>
        <v>28.5</v>
      </c>
      <c r="X30" s="46">
        <f t="shared" si="19"/>
        <v>25.75</v>
      </c>
      <c r="Y30" s="46">
        <f t="shared" si="20"/>
        <v>32</v>
      </c>
      <c r="Z30" s="46">
        <f t="shared" si="21"/>
        <v>18.25</v>
      </c>
      <c r="AA30" s="46">
        <f t="shared" si="22"/>
        <v>18.75</v>
      </c>
      <c r="AB30" s="46">
        <f t="shared" si="23"/>
        <v>27</v>
      </c>
      <c r="AC30" s="46">
        <f t="shared" si="24"/>
        <v>35.25</v>
      </c>
    </row>
    <row r="31" spans="1:29">
      <c r="B31" s="46">
        <f t="shared" si="3"/>
        <v>7</v>
      </c>
      <c r="D31" s="48" t="s">
        <v>7</v>
      </c>
      <c r="H31" s="46">
        <f t="shared" si="4"/>
        <v>20.5</v>
      </c>
      <c r="I31" s="46">
        <f t="shared" si="5"/>
        <v>22.5</v>
      </c>
      <c r="J31" s="46">
        <f t="shared" si="6"/>
        <v>21.5</v>
      </c>
      <c r="K31" s="46">
        <f t="shared" si="7"/>
        <v>38.25</v>
      </c>
      <c r="L31" s="46">
        <f t="shared" si="8"/>
        <v>37.25</v>
      </c>
      <c r="M31" s="46">
        <f t="shared" si="9"/>
        <v>37.75</v>
      </c>
      <c r="N31" s="46">
        <f t="shared" si="10"/>
        <v>22</v>
      </c>
      <c r="O31" s="46">
        <f t="shared" si="11"/>
        <v>38.75</v>
      </c>
      <c r="P31" s="46">
        <f t="shared" si="12"/>
        <v>23</v>
      </c>
      <c r="Q31" s="46">
        <f t="shared" si="13"/>
        <v>18</v>
      </c>
      <c r="R31" s="46">
        <f t="shared" si="14"/>
        <v>24.25</v>
      </c>
      <c r="S31" s="46">
        <f t="shared" si="15"/>
        <v>31.25</v>
      </c>
      <c r="T31" s="46">
        <f t="shared" si="15"/>
        <v>29</v>
      </c>
      <c r="U31" s="46">
        <f t="shared" si="16"/>
        <v>29.25</v>
      </c>
      <c r="V31" s="46">
        <f t="shared" si="17"/>
        <v>33.25</v>
      </c>
      <c r="W31" s="46">
        <f t="shared" si="18"/>
        <v>28.75</v>
      </c>
      <c r="X31" s="46">
        <f t="shared" si="19"/>
        <v>26</v>
      </c>
      <c r="Y31" s="46">
        <f t="shared" si="20"/>
        <v>32.25</v>
      </c>
      <c r="Z31" s="46">
        <f t="shared" si="21"/>
        <v>18.5</v>
      </c>
      <c r="AA31" s="46">
        <f t="shared" si="22"/>
        <v>19</v>
      </c>
      <c r="AB31" s="46">
        <f t="shared" si="23"/>
        <v>27.25</v>
      </c>
      <c r="AC31" s="46">
        <f t="shared" si="24"/>
        <v>35.5</v>
      </c>
    </row>
    <row r="32" spans="1:29">
      <c r="A32" s="45" t="s">
        <v>22</v>
      </c>
      <c r="B32" s="46">
        <f t="shared" si="3"/>
        <v>7.25</v>
      </c>
      <c r="D32" s="48" t="s">
        <v>7</v>
      </c>
      <c r="F32" s="48"/>
      <c r="H32" s="46">
        <f t="shared" si="4"/>
        <v>20.75</v>
      </c>
      <c r="I32" s="46">
        <f t="shared" si="5"/>
        <v>22.75</v>
      </c>
      <c r="J32" s="46">
        <f t="shared" si="6"/>
        <v>21.75</v>
      </c>
      <c r="K32" s="46">
        <f t="shared" si="7"/>
        <v>38.5</v>
      </c>
      <c r="L32" s="46">
        <f t="shared" si="8"/>
        <v>37.5</v>
      </c>
      <c r="M32" s="46">
        <f t="shared" si="9"/>
        <v>38</v>
      </c>
      <c r="N32" s="46">
        <f t="shared" si="10"/>
        <v>22.25</v>
      </c>
      <c r="O32" s="46">
        <f t="shared" si="11"/>
        <v>39</v>
      </c>
      <c r="P32" s="46">
        <f t="shared" si="12"/>
        <v>23.25</v>
      </c>
      <c r="Q32" s="46">
        <f t="shared" si="13"/>
        <v>18.25</v>
      </c>
      <c r="R32" s="46">
        <f t="shared" si="14"/>
        <v>24.5</v>
      </c>
      <c r="S32" s="46">
        <f t="shared" si="15"/>
        <v>31.5</v>
      </c>
      <c r="T32" s="46">
        <f t="shared" si="15"/>
        <v>29.25</v>
      </c>
      <c r="U32" s="46">
        <f t="shared" si="16"/>
        <v>29.5</v>
      </c>
      <c r="V32" s="46">
        <f t="shared" si="17"/>
        <v>33.5</v>
      </c>
      <c r="W32" s="46">
        <f t="shared" si="18"/>
        <v>29</v>
      </c>
      <c r="X32" s="46">
        <f t="shared" si="19"/>
        <v>26.25</v>
      </c>
      <c r="Y32" s="46">
        <f t="shared" si="20"/>
        <v>32.5</v>
      </c>
      <c r="Z32" s="46">
        <f t="shared" si="21"/>
        <v>18.75</v>
      </c>
      <c r="AA32" s="46">
        <f t="shared" si="22"/>
        <v>19.25</v>
      </c>
      <c r="AB32" s="46">
        <f t="shared" si="23"/>
        <v>27.5</v>
      </c>
      <c r="AC32" s="46">
        <f t="shared" si="24"/>
        <v>35.75</v>
      </c>
    </row>
    <row r="33" spans="1:29">
      <c r="B33" s="46">
        <f t="shared" si="3"/>
        <v>7.5</v>
      </c>
      <c r="D33" s="48" t="s">
        <v>7</v>
      </c>
      <c r="H33" s="46">
        <f t="shared" si="4"/>
        <v>21</v>
      </c>
      <c r="I33" s="46">
        <f t="shared" si="5"/>
        <v>23</v>
      </c>
      <c r="J33" s="46">
        <f t="shared" si="6"/>
        <v>22</v>
      </c>
      <c r="K33" s="46">
        <f t="shared" si="7"/>
        <v>38.75</v>
      </c>
      <c r="L33" s="46">
        <f t="shared" si="8"/>
        <v>37.75</v>
      </c>
      <c r="M33" s="46">
        <f t="shared" si="9"/>
        <v>38.25</v>
      </c>
      <c r="N33" s="46">
        <f t="shared" si="10"/>
        <v>22.5</v>
      </c>
      <c r="O33" s="46">
        <f t="shared" si="11"/>
        <v>39.25</v>
      </c>
      <c r="P33" s="46">
        <f t="shared" si="12"/>
        <v>23.5</v>
      </c>
      <c r="Q33" s="46">
        <f t="shared" si="13"/>
        <v>18.5</v>
      </c>
      <c r="R33" s="46">
        <f t="shared" si="14"/>
        <v>24.75</v>
      </c>
      <c r="S33" s="46">
        <f t="shared" si="15"/>
        <v>31.75</v>
      </c>
      <c r="T33" s="46">
        <f t="shared" si="15"/>
        <v>29.5</v>
      </c>
      <c r="U33" s="46">
        <f t="shared" si="16"/>
        <v>29.75</v>
      </c>
      <c r="V33" s="46">
        <f t="shared" si="17"/>
        <v>33.75</v>
      </c>
      <c r="W33" s="46">
        <f t="shared" si="18"/>
        <v>29.25</v>
      </c>
      <c r="X33" s="46">
        <f t="shared" si="19"/>
        <v>26.5</v>
      </c>
      <c r="Y33" s="46">
        <f t="shared" si="20"/>
        <v>32.75</v>
      </c>
      <c r="Z33" s="46">
        <f t="shared" si="21"/>
        <v>19</v>
      </c>
      <c r="AA33" s="46">
        <f t="shared" si="22"/>
        <v>19.5</v>
      </c>
      <c r="AB33" s="46">
        <f t="shared" si="23"/>
        <v>27.75</v>
      </c>
      <c r="AC33" s="46">
        <f t="shared" si="24"/>
        <v>36</v>
      </c>
    </row>
    <row r="34" spans="1:29">
      <c r="B34" s="46">
        <f t="shared" si="3"/>
        <v>7.75</v>
      </c>
      <c r="D34" s="48" t="s">
        <v>5</v>
      </c>
      <c r="F34" s="48" t="s">
        <v>122</v>
      </c>
      <c r="H34" s="46">
        <f t="shared" si="4"/>
        <v>21.25</v>
      </c>
      <c r="I34" s="46">
        <f t="shared" si="5"/>
        <v>23.25</v>
      </c>
      <c r="J34" s="46">
        <f t="shared" si="6"/>
        <v>22.25</v>
      </c>
      <c r="K34" s="46">
        <f t="shared" si="7"/>
        <v>39</v>
      </c>
      <c r="L34" s="46">
        <f t="shared" si="8"/>
        <v>38</v>
      </c>
      <c r="M34" s="46">
        <f t="shared" si="9"/>
        <v>38.5</v>
      </c>
      <c r="N34" s="46">
        <f t="shared" si="10"/>
        <v>22.75</v>
      </c>
      <c r="O34" s="46">
        <f t="shared" si="11"/>
        <v>17.5</v>
      </c>
      <c r="P34" s="46">
        <f t="shared" si="12"/>
        <v>23.75</v>
      </c>
      <c r="Q34" s="46">
        <f t="shared" si="13"/>
        <v>18.75</v>
      </c>
      <c r="R34" s="46">
        <f t="shared" si="14"/>
        <v>25</v>
      </c>
      <c r="S34" s="46">
        <f t="shared" si="15"/>
        <v>32</v>
      </c>
      <c r="T34" s="46">
        <f t="shared" si="15"/>
        <v>29.75</v>
      </c>
      <c r="U34" s="46">
        <f t="shared" si="16"/>
        <v>30</v>
      </c>
      <c r="V34" s="46">
        <f t="shared" si="17"/>
        <v>34</v>
      </c>
      <c r="W34" s="46">
        <f t="shared" si="18"/>
        <v>29.5</v>
      </c>
      <c r="X34" s="46">
        <f t="shared" si="19"/>
        <v>26.75</v>
      </c>
      <c r="Y34" s="46">
        <f t="shared" si="20"/>
        <v>33</v>
      </c>
      <c r="Z34" s="46">
        <f t="shared" si="21"/>
        <v>19.25</v>
      </c>
      <c r="AA34" s="46">
        <f t="shared" si="22"/>
        <v>19.75</v>
      </c>
      <c r="AB34" s="46">
        <f t="shared" si="23"/>
        <v>28</v>
      </c>
      <c r="AC34" s="46">
        <f t="shared" si="24"/>
        <v>36.25</v>
      </c>
    </row>
    <row r="35" spans="1:29">
      <c r="B35" s="46">
        <f t="shared" si="3"/>
        <v>8</v>
      </c>
      <c r="D35" s="48" t="s">
        <v>5</v>
      </c>
      <c r="H35" s="46">
        <f t="shared" si="4"/>
        <v>21.5</v>
      </c>
      <c r="I35" s="46">
        <f t="shared" si="5"/>
        <v>23.5</v>
      </c>
      <c r="J35" s="46">
        <f t="shared" si="6"/>
        <v>22.5</v>
      </c>
      <c r="K35" s="46">
        <f t="shared" si="7"/>
        <v>39.25</v>
      </c>
      <c r="L35" s="46">
        <f t="shared" si="8"/>
        <v>38.25</v>
      </c>
      <c r="M35" s="46">
        <f t="shared" si="9"/>
        <v>38.75</v>
      </c>
      <c r="N35" s="46">
        <f t="shared" si="10"/>
        <v>23</v>
      </c>
      <c r="O35" s="46">
        <f t="shared" si="11"/>
        <v>17.75</v>
      </c>
      <c r="P35" s="46">
        <f t="shared" si="12"/>
        <v>24</v>
      </c>
      <c r="Q35" s="46">
        <f t="shared" si="13"/>
        <v>19</v>
      </c>
      <c r="R35" s="46">
        <f t="shared" si="14"/>
        <v>25.25</v>
      </c>
      <c r="S35" s="46">
        <f t="shared" si="15"/>
        <v>32.25</v>
      </c>
      <c r="T35" s="46">
        <f t="shared" si="15"/>
        <v>30</v>
      </c>
      <c r="U35" s="46">
        <f t="shared" si="16"/>
        <v>30.25</v>
      </c>
      <c r="V35" s="46">
        <f t="shared" si="17"/>
        <v>34.25</v>
      </c>
      <c r="W35" s="46">
        <f t="shared" si="18"/>
        <v>29.75</v>
      </c>
      <c r="X35" s="46">
        <f t="shared" si="19"/>
        <v>27</v>
      </c>
      <c r="Y35" s="46">
        <f t="shared" si="20"/>
        <v>33.25</v>
      </c>
      <c r="Z35" s="46">
        <f t="shared" si="21"/>
        <v>19.5</v>
      </c>
      <c r="AA35" s="46">
        <f t="shared" si="22"/>
        <v>20</v>
      </c>
      <c r="AB35" s="46">
        <f t="shared" si="23"/>
        <v>28.25</v>
      </c>
      <c r="AC35" s="46">
        <f t="shared" si="24"/>
        <v>36.5</v>
      </c>
    </row>
    <row r="36" spans="1:29">
      <c r="A36" s="45" t="s">
        <v>23</v>
      </c>
      <c r="B36" s="46">
        <f t="shared" si="3"/>
        <v>8.25</v>
      </c>
      <c r="D36" s="48" t="s">
        <v>5</v>
      </c>
      <c r="F36" s="48" t="s">
        <v>126</v>
      </c>
      <c r="H36" s="46">
        <f t="shared" si="4"/>
        <v>21.75</v>
      </c>
      <c r="I36" s="46">
        <f t="shared" si="5"/>
        <v>23.75</v>
      </c>
      <c r="J36" s="46">
        <f t="shared" si="6"/>
        <v>22.75</v>
      </c>
      <c r="K36" s="46">
        <f t="shared" si="7"/>
        <v>17.5</v>
      </c>
      <c r="L36" s="46">
        <f t="shared" si="8"/>
        <v>38.5</v>
      </c>
      <c r="M36" s="46">
        <f t="shared" si="9"/>
        <v>39</v>
      </c>
      <c r="N36" s="46">
        <f t="shared" si="10"/>
        <v>23.25</v>
      </c>
      <c r="O36" s="46">
        <f t="shared" si="11"/>
        <v>18</v>
      </c>
      <c r="P36" s="46">
        <f t="shared" si="12"/>
        <v>24.25</v>
      </c>
      <c r="Q36" s="46">
        <f t="shared" si="13"/>
        <v>19.25</v>
      </c>
      <c r="R36" s="46">
        <f t="shared" si="14"/>
        <v>25.5</v>
      </c>
      <c r="S36" s="46">
        <f t="shared" si="15"/>
        <v>32.5</v>
      </c>
      <c r="T36" s="46">
        <f t="shared" si="15"/>
        <v>30.25</v>
      </c>
      <c r="U36" s="46">
        <f t="shared" si="16"/>
        <v>30.5</v>
      </c>
      <c r="V36" s="46">
        <f t="shared" si="17"/>
        <v>34.5</v>
      </c>
      <c r="W36" s="46">
        <f t="shared" si="18"/>
        <v>30</v>
      </c>
      <c r="X36" s="46">
        <f t="shared" si="19"/>
        <v>27.25</v>
      </c>
      <c r="Y36" s="46">
        <f t="shared" si="20"/>
        <v>33.5</v>
      </c>
      <c r="Z36" s="46">
        <f t="shared" si="21"/>
        <v>19.75</v>
      </c>
      <c r="AA36" s="46">
        <f t="shared" si="22"/>
        <v>20.25</v>
      </c>
      <c r="AB36" s="46">
        <f t="shared" si="23"/>
        <v>28.5</v>
      </c>
      <c r="AC36" s="46">
        <f t="shared" si="24"/>
        <v>36.75</v>
      </c>
    </row>
    <row r="37" spans="1:29">
      <c r="B37" s="46">
        <f t="shared" si="3"/>
        <v>8.5</v>
      </c>
      <c r="D37" s="48" t="s">
        <v>5</v>
      </c>
      <c r="H37" s="46">
        <f t="shared" si="4"/>
        <v>22</v>
      </c>
      <c r="I37" s="46">
        <f t="shared" si="5"/>
        <v>24</v>
      </c>
      <c r="J37" s="46">
        <f t="shared" si="6"/>
        <v>23</v>
      </c>
      <c r="K37" s="46">
        <f t="shared" si="7"/>
        <v>17.75</v>
      </c>
      <c r="L37" s="46">
        <f t="shared" si="8"/>
        <v>38.75</v>
      </c>
      <c r="M37" s="46">
        <f t="shared" si="9"/>
        <v>39.25</v>
      </c>
      <c r="N37" s="46">
        <f t="shared" si="10"/>
        <v>23.5</v>
      </c>
      <c r="O37" s="46">
        <f t="shared" si="11"/>
        <v>18.25</v>
      </c>
      <c r="P37" s="46">
        <f t="shared" si="12"/>
        <v>24.5</v>
      </c>
      <c r="Q37" s="46">
        <f t="shared" si="13"/>
        <v>19.5</v>
      </c>
      <c r="R37" s="46">
        <f t="shared" si="14"/>
        <v>25.75</v>
      </c>
      <c r="S37" s="46">
        <f t="shared" si="15"/>
        <v>32.75</v>
      </c>
      <c r="T37" s="46">
        <f t="shared" si="15"/>
        <v>30.5</v>
      </c>
      <c r="U37" s="46">
        <f t="shared" si="16"/>
        <v>30.75</v>
      </c>
      <c r="V37" s="46">
        <f t="shared" si="17"/>
        <v>34.75</v>
      </c>
      <c r="W37" s="46">
        <f t="shared" si="18"/>
        <v>30.25</v>
      </c>
      <c r="X37" s="46">
        <f t="shared" si="19"/>
        <v>27.5</v>
      </c>
      <c r="Y37" s="46">
        <f t="shared" si="20"/>
        <v>33.75</v>
      </c>
      <c r="Z37" s="46">
        <f t="shared" si="21"/>
        <v>20</v>
      </c>
      <c r="AA37" s="46">
        <f t="shared" si="22"/>
        <v>20.5</v>
      </c>
      <c r="AB37" s="46">
        <f t="shared" si="23"/>
        <v>28.75</v>
      </c>
      <c r="AC37" s="46">
        <f t="shared" si="24"/>
        <v>37</v>
      </c>
    </row>
    <row r="38" spans="1:29">
      <c r="B38" s="46">
        <f t="shared" si="3"/>
        <v>8.75</v>
      </c>
      <c r="D38" s="48" t="s">
        <v>6</v>
      </c>
      <c r="F38" s="48" t="s">
        <v>123</v>
      </c>
      <c r="H38" s="46">
        <f t="shared" si="4"/>
        <v>22.25</v>
      </c>
      <c r="I38" s="46">
        <f t="shared" si="5"/>
        <v>24.25</v>
      </c>
      <c r="J38" s="46">
        <f t="shared" si="6"/>
        <v>23.25</v>
      </c>
      <c r="K38" s="46">
        <f t="shared" si="7"/>
        <v>18</v>
      </c>
      <c r="L38" s="46">
        <f t="shared" si="8"/>
        <v>39</v>
      </c>
      <c r="M38" s="46">
        <f t="shared" si="9"/>
        <v>17.5</v>
      </c>
      <c r="N38" s="46">
        <f t="shared" si="10"/>
        <v>23.75</v>
      </c>
      <c r="O38" s="46">
        <f t="shared" si="11"/>
        <v>18.5</v>
      </c>
      <c r="P38" s="46">
        <f t="shared" si="12"/>
        <v>24.75</v>
      </c>
      <c r="Q38" s="46">
        <f t="shared" si="13"/>
        <v>19.75</v>
      </c>
      <c r="R38" s="46">
        <f t="shared" si="14"/>
        <v>26</v>
      </c>
      <c r="S38" s="46">
        <f t="shared" si="15"/>
        <v>33</v>
      </c>
      <c r="T38" s="46">
        <f t="shared" si="15"/>
        <v>30.75</v>
      </c>
      <c r="U38" s="46">
        <f t="shared" si="16"/>
        <v>31</v>
      </c>
      <c r="V38" s="46">
        <f t="shared" si="17"/>
        <v>35</v>
      </c>
      <c r="W38" s="46">
        <f t="shared" si="18"/>
        <v>30.5</v>
      </c>
      <c r="X38" s="46">
        <f t="shared" si="19"/>
        <v>27.75</v>
      </c>
      <c r="Y38" s="46">
        <f t="shared" si="20"/>
        <v>34</v>
      </c>
      <c r="Z38" s="46">
        <f t="shared" si="21"/>
        <v>20.25</v>
      </c>
      <c r="AA38" s="46">
        <f t="shared" si="22"/>
        <v>20.75</v>
      </c>
      <c r="AB38" s="46">
        <f t="shared" si="23"/>
        <v>29</v>
      </c>
      <c r="AC38" s="46">
        <f t="shared" si="24"/>
        <v>37.25</v>
      </c>
    </row>
    <row r="39" spans="1:29">
      <c r="B39" s="46">
        <f t="shared" si="3"/>
        <v>9</v>
      </c>
      <c r="D39" s="48" t="s">
        <v>6</v>
      </c>
      <c r="H39" s="46">
        <f t="shared" si="4"/>
        <v>22.5</v>
      </c>
      <c r="I39" s="46">
        <f t="shared" si="5"/>
        <v>24.5</v>
      </c>
      <c r="J39" s="46">
        <f t="shared" si="6"/>
        <v>23.5</v>
      </c>
      <c r="K39" s="46">
        <f t="shared" si="7"/>
        <v>18.25</v>
      </c>
      <c r="L39" s="46">
        <f t="shared" si="8"/>
        <v>39.25</v>
      </c>
      <c r="M39" s="46">
        <f t="shared" si="9"/>
        <v>17.75</v>
      </c>
      <c r="N39" s="46">
        <f t="shared" si="10"/>
        <v>24</v>
      </c>
      <c r="O39" s="46">
        <f t="shared" si="11"/>
        <v>18.75</v>
      </c>
      <c r="P39" s="46">
        <f t="shared" si="12"/>
        <v>25</v>
      </c>
      <c r="Q39" s="46">
        <f t="shared" si="13"/>
        <v>20</v>
      </c>
      <c r="R39" s="46">
        <f t="shared" si="14"/>
        <v>26.25</v>
      </c>
      <c r="S39" s="46">
        <f t="shared" si="15"/>
        <v>33.25</v>
      </c>
      <c r="T39" s="46">
        <f t="shared" si="15"/>
        <v>31</v>
      </c>
      <c r="U39" s="46">
        <f t="shared" si="16"/>
        <v>31.25</v>
      </c>
      <c r="V39" s="46">
        <f t="shared" si="17"/>
        <v>35.25</v>
      </c>
      <c r="W39" s="46">
        <f t="shared" si="18"/>
        <v>30.75</v>
      </c>
      <c r="X39" s="46">
        <f t="shared" si="19"/>
        <v>28</v>
      </c>
      <c r="Y39" s="46">
        <f t="shared" si="20"/>
        <v>34.25</v>
      </c>
      <c r="Z39" s="46">
        <f t="shared" si="21"/>
        <v>20.5</v>
      </c>
      <c r="AA39" s="46">
        <f t="shared" si="22"/>
        <v>21</v>
      </c>
      <c r="AB39" s="46">
        <f t="shared" si="23"/>
        <v>29.25</v>
      </c>
      <c r="AC39" s="46">
        <f t="shared" si="24"/>
        <v>37.5</v>
      </c>
    </row>
    <row r="40" spans="1:29">
      <c r="A40" s="45" t="s">
        <v>24</v>
      </c>
      <c r="B40" s="46">
        <f t="shared" si="3"/>
        <v>9.25</v>
      </c>
      <c r="D40" s="48" t="s">
        <v>6</v>
      </c>
      <c r="F40" s="48" t="s">
        <v>135</v>
      </c>
      <c r="H40" s="46">
        <f t="shared" si="4"/>
        <v>22.75</v>
      </c>
      <c r="I40" s="46">
        <f t="shared" si="5"/>
        <v>24.75</v>
      </c>
      <c r="J40" s="46">
        <f t="shared" si="6"/>
        <v>23.75</v>
      </c>
      <c r="K40" s="46">
        <f t="shared" si="7"/>
        <v>18.5</v>
      </c>
      <c r="L40" s="46">
        <f t="shared" si="8"/>
        <v>17.5</v>
      </c>
      <c r="M40" s="46">
        <f t="shared" si="9"/>
        <v>18</v>
      </c>
      <c r="N40" s="46">
        <f t="shared" si="10"/>
        <v>24.25</v>
      </c>
      <c r="O40" s="46">
        <f t="shared" si="11"/>
        <v>19</v>
      </c>
      <c r="P40" s="46">
        <f t="shared" si="12"/>
        <v>25.25</v>
      </c>
      <c r="Q40" s="46">
        <f t="shared" si="13"/>
        <v>20.25</v>
      </c>
      <c r="R40" s="46">
        <f t="shared" si="14"/>
        <v>26.5</v>
      </c>
      <c r="S40" s="46">
        <f t="shared" si="15"/>
        <v>33.5</v>
      </c>
      <c r="T40" s="46">
        <f t="shared" si="15"/>
        <v>31.25</v>
      </c>
      <c r="U40" s="46">
        <f t="shared" si="16"/>
        <v>31.5</v>
      </c>
      <c r="V40" s="46">
        <f t="shared" si="17"/>
        <v>35.5</v>
      </c>
      <c r="W40" s="46">
        <f t="shared" si="18"/>
        <v>31</v>
      </c>
      <c r="X40" s="46">
        <f t="shared" si="19"/>
        <v>28.25</v>
      </c>
      <c r="Y40" s="46">
        <f t="shared" si="20"/>
        <v>34.5</v>
      </c>
      <c r="Z40" s="46">
        <f t="shared" si="21"/>
        <v>20.75</v>
      </c>
      <c r="AA40" s="46">
        <f t="shared" si="22"/>
        <v>21.25</v>
      </c>
      <c r="AB40" s="46">
        <f t="shared" si="23"/>
        <v>29.5</v>
      </c>
      <c r="AC40" s="46">
        <f t="shared" si="24"/>
        <v>37.75</v>
      </c>
    </row>
    <row r="41" spans="1:29">
      <c r="B41" s="46">
        <f t="shared" si="3"/>
        <v>9.5</v>
      </c>
      <c r="D41" s="48" t="s">
        <v>6</v>
      </c>
      <c r="H41" s="46">
        <f t="shared" si="4"/>
        <v>23</v>
      </c>
      <c r="I41" s="46">
        <f t="shared" si="5"/>
        <v>25</v>
      </c>
      <c r="J41" s="46">
        <f t="shared" si="6"/>
        <v>24</v>
      </c>
      <c r="K41" s="46">
        <f t="shared" si="7"/>
        <v>18.75</v>
      </c>
      <c r="L41" s="46">
        <f t="shared" si="8"/>
        <v>17.75</v>
      </c>
      <c r="M41" s="46">
        <f t="shared" si="9"/>
        <v>18.25</v>
      </c>
      <c r="N41" s="46">
        <f t="shared" si="10"/>
        <v>24.5</v>
      </c>
      <c r="O41" s="46">
        <f t="shared" si="11"/>
        <v>19.25</v>
      </c>
      <c r="P41" s="46">
        <f t="shared" si="12"/>
        <v>25.5</v>
      </c>
      <c r="Q41" s="46">
        <f t="shared" si="13"/>
        <v>20.5</v>
      </c>
      <c r="R41" s="46">
        <f t="shared" si="14"/>
        <v>26.75</v>
      </c>
      <c r="S41" s="46">
        <f t="shared" si="15"/>
        <v>33.75</v>
      </c>
      <c r="T41" s="46">
        <f t="shared" si="15"/>
        <v>31.5</v>
      </c>
      <c r="U41" s="46">
        <f t="shared" si="16"/>
        <v>31.75</v>
      </c>
      <c r="V41" s="46">
        <f t="shared" si="17"/>
        <v>35.75</v>
      </c>
      <c r="W41" s="46">
        <f t="shared" si="18"/>
        <v>31.25</v>
      </c>
      <c r="X41" s="46">
        <f t="shared" si="19"/>
        <v>28.5</v>
      </c>
      <c r="Y41" s="46">
        <f t="shared" si="20"/>
        <v>34.75</v>
      </c>
      <c r="Z41" s="46">
        <f t="shared" si="21"/>
        <v>21</v>
      </c>
      <c r="AA41" s="46">
        <f t="shared" si="22"/>
        <v>21.5</v>
      </c>
      <c r="AB41" s="46">
        <f t="shared" si="23"/>
        <v>29.75</v>
      </c>
      <c r="AC41" s="46">
        <f t="shared" si="24"/>
        <v>38</v>
      </c>
    </row>
    <row r="42" spans="1:29">
      <c r="B42" s="46">
        <f t="shared" si="3"/>
        <v>9.75</v>
      </c>
      <c r="D42" s="48" t="s">
        <v>4</v>
      </c>
      <c r="H42" s="46">
        <f t="shared" si="4"/>
        <v>23.25</v>
      </c>
      <c r="I42" s="46">
        <f t="shared" si="5"/>
        <v>25.25</v>
      </c>
      <c r="J42" s="46">
        <f t="shared" si="6"/>
        <v>24.25</v>
      </c>
      <c r="K42" s="46">
        <f t="shared" si="7"/>
        <v>19</v>
      </c>
      <c r="L42" s="46">
        <f t="shared" si="8"/>
        <v>18</v>
      </c>
      <c r="M42" s="46">
        <f t="shared" si="9"/>
        <v>18.5</v>
      </c>
      <c r="N42" s="46">
        <f t="shared" si="10"/>
        <v>24.75</v>
      </c>
      <c r="O42" s="46">
        <f t="shared" si="11"/>
        <v>19.5</v>
      </c>
      <c r="P42" s="46">
        <f t="shared" si="12"/>
        <v>25.75</v>
      </c>
      <c r="Q42" s="46">
        <f t="shared" si="13"/>
        <v>20.75</v>
      </c>
      <c r="R42" s="46">
        <f t="shared" si="14"/>
        <v>27</v>
      </c>
      <c r="S42" s="46">
        <f t="shared" si="15"/>
        <v>34</v>
      </c>
      <c r="T42" s="46">
        <f t="shared" si="15"/>
        <v>31.75</v>
      </c>
      <c r="U42" s="46">
        <f t="shared" si="16"/>
        <v>32</v>
      </c>
      <c r="V42" s="46">
        <f t="shared" si="17"/>
        <v>36</v>
      </c>
      <c r="W42" s="46">
        <f t="shared" si="18"/>
        <v>31.5</v>
      </c>
      <c r="X42" s="46">
        <f t="shared" si="19"/>
        <v>28.75</v>
      </c>
      <c r="Y42" s="46">
        <f t="shared" si="20"/>
        <v>35</v>
      </c>
      <c r="Z42" s="46">
        <f t="shared" si="21"/>
        <v>21.25</v>
      </c>
      <c r="AA42" s="46">
        <f t="shared" si="22"/>
        <v>21.75</v>
      </c>
      <c r="AB42" s="46">
        <f t="shared" si="23"/>
        <v>30</v>
      </c>
      <c r="AC42" s="46">
        <f t="shared" si="24"/>
        <v>38.25</v>
      </c>
    </row>
    <row r="43" spans="1:29">
      <c r="B43" s="46">
        <f t="shared" si="3"/>
        <v>10</v>
      </c>
      <c r="D43" s="48" t="s">
        <v>4</v>
      </c>
      <c r="H43" s="46">
        <f t="shared" si="4"/>
        <v>23.5</v>
      </c>
      <c r="I43" s="46">
        <f t="shared" si="5"/>
        <v>25.5</v>
      </c>
      <c r="J43" s="46">
        <f t="shared" si="6"/>
        <v>24.5</v>
      </c>
      <c r="K43" s="46">
        <f t="shared" si="7"/>
        <v>19.25</v>
      </c>
      <c r="L43" s="46">
        <f t="shared" si="8"/>
        <v>18.25</v>
      </c>
      <c r="M43" s="46">
        <f t="shared" si="9"/>
        <v>18.75</v>
      </c>
      <c r="N43" s="46">
        <f t="shared" si="10"/>
        <v>25</v>
      </c>
      <c r="O43" s="46">
        <f t="shared" si="11"/>
        <v>19.75</v>
      </c>
      <c r="P43" s="46">
        <f t="shared" si="12"/>
        <v>26</v>
      </c>
      <c r="Q43" s="46">
        <f t="shared" si="13"/>
        <v>21</v>
      </c>
      <c r="R43" s="46">
        <f t="shared" si="14"/>
        <v>27.25</v>
      </c>
      <c r="S43" s="46">
        <f t="shared" si="15"/>
        <v>34.25</v>
      </c>
      <c r="T43" s="46">
        <f t="shared" si="15"/>
        <v>32</v>
      </c>
      <c r="U43" s="46">
        <f t="shared" si="16"/>
        <v>32.25</v>
      </c>
      <c r="V43" s="46">
        <f t="shared" si="17"/>
        <v>36.25</v>
      </c>
      <c r="W43" s="46">
        <f t="shared" si="18"/>
        <v>31.75</v>
      </c>
      <c r="X43" s="46">
        <f t="shared" si="19"/>
        <v>29</v>
      </c>
      <c r="Y43" s="46">
        <f t="shared" si="20"/>
        <v>35.25</v>
      </c>
      <c r="Z43" s="46">
        <f t="shared" si="21"/>
        <v>21.5</v>
      </c>
      <c r="AA43" s="46">
        <f t="shared" si="22"/>
        <v>22</v>
      </c>
      <c r="AB43" s="46">
        <f t="shared" si="23"/>
        <v>30.25</v>
      </c>
      <c r="AC43" s="46">
        <f t="shared" si="24"/>
        <v>38.5</v>
      </c>
    </row>
    <row r="44" spans="1:29">
      <c r="A44" s="45" t="s">
        <v>25</v>
      </c>
      <c r="B44" s="46">
        <f t="shared" si="3"/>
        <v>10.25</v>
      </c>
      <c r="D44" s="48" t="s">
        <v>4</v>
      </c>
      <c r="F44" s="48"/>
      <c r="H44" s="46">
        <f t="shared" si="4"/>
        <v>23.75</v>
      </c>
      <c r="I44" s="46">
        <f t="shared" si="5"/>
        <v>25.75</v>
      </c>
      <c r="J44" s="46">
        <f t="shared" si="6"/>
        <v>24.75</v>
      </c>
      <c r="K44" s="46">
        <f t="shared" si="7"/>
        <v>19.5</v>
      </c>
      <c r="L44" s="46">
        <f t="shared" si="8"/>
        <v>18.5</v>
      </c>
      <c r="M44" s="46">
        <f t="shared" si="9"/>
        <v>19</v>
      </c>
      <c r="N44" s="46">
        <f t="shared" si="10"/>
        <v>25.25</v>
      </c>
      <c r="O44" s="46">
        <f t="shared" si="11"/>
        <v>20</v>
      </c>
      <c r="P44" s="46">
        <f t="shared" si="12"/>
        <v>26.25</v>
      </c>
      <c r="Q44" s="46">
        <f t="shared" si="13"/>
        <v>21.25</v>
      </c>
      <c r="R44" s="46">
        <f t="shared" si="14"/>
        <v>27.5</v>
      </c>
      <c r="S44" s="46">
        <f t="shared" si="15"/>
        <v>34.5</v>
      </c>
      <c r="T44" s="46">
        <f t="shared" si="15"/>
        <v>32.25</v>
      </c>
      <c r="U44" s="46">
        <f t="shared" si="16"/>
        <v>32.5</v>
      </c>
      <c r="V44" s="46">
        <f t="shared" si="17"/>
        <v>36.5</v>
      </c>
      <c r="W44" s="46">
        <f t="shared" si="18"/>
        <v>32</v>
      </c>
      <c r="X44" s="46">
        <f t="shared" si="19"/>
        <v>29.25</v>
      </c>
      <c r="Y44" s="46">
        <f t="shared" si="20"/>
        <v>35.5</v>
      </c>
      <c r="Z44" s="46">
        <f t="shared" si="21"/>
        <v>21.75</v>
      </c>
      <c r="AA44" s="46">
        <f t="shared" si="22"/>
        <v>22.25</v>
      </c>
      <c r="AB44" s="46">
        <f t="shared" si="23"/>
        <v>30.5</v>
      </c>
      <c r="AC44" s="46">
        <f t="shared" si="24"/>
        <v>38.75</v>
      </c>
    </row>
    <row r="45" spans="1:29">
      <c r="B45" s="46">
        <f t="shared" si="3"/>
        <v>10.5</v>
      </c>
      <c r="D45" s="48" t="s">
        <v>4</v>
      </c>
      <c r="H45" s="46">
        <f t="shared" si="4"/>
        <v>24</v>
      </c>
      <c r="I45" s="46">
        <f t="shared" si="5"/>
        <v>26</v>
      </c>
      <c r="J45" s="46">
        <f t="shared" si="6"/>
        <v>25</v>
      </c>
      <c r="K45" s="46">
        <f t="shared" si="7"/>
        <v>19.75</v>
      </c>
      <c r="L45" s="46">
        <f t="shared" si="8"/>
        <v>18.75</v>
      </c>
      <c r="M45" s="46">
        <f t="shared" si="9"/>
        <v>19.25</v>
      </c>
      <c r="N45" s="46">
        <f t="shared" si="10"/>
        <v>25.5</v>
      </c>
      <c r="O45" s="46">
        <f t="shared" si="11"/>
        <v>20.25</v>
      </c>
      <c r="P45" s="46">
        <f t="shared" si="12"/>
        <v>26.5</v>
      </c>
      <c r="Q45" s="46">
        <f t="shared" si="13"/>
        <v>21.5</v>
      </c>
      <c r="R45" s="46">
        <f t="shared" si="14"/>
        <v>27.75</v>
      </c>
      <c r="S45" s="46">
        <f t="shared" si="15"/>
        <v>34.75</v>
      </c>
      <c r="T45" s="46">
        <f t="shared" si="15"/>
        <v>32.5</v>
      </c>
      <c r="U45" s="46">
        <f t="shared" si="16"/>
        <v>32.75</v>
      </c>
      <c r="V45" s="46">
        <f t="shared" si="17"/>
        <v>36.75</v>
      </c>
      <c r="W45" s="46">
        <f t="shared" si="18"/>
        <v>32.25</v>
      </c>
      <c r="X45" s="46">
        <f t="shared" si="19"/>
        <v>29.5</v>
      </c>
      <c r="Y45" s="46">
        <f t="shared" si="20"/>
        <v>35.75</v>
      </c>
      <c r="Z45" s="46">
        <f t="shared" si="21"/>
        <v>22</v>
      </c>
      <c r="AA45" s="46">
        <f t="shared" si="22"/>
        <v>22.5</v>
      </c>
      <c r="AB45" s="46">
        <f t="shared" si="23"/>
        <v>30.75</v>
      </c>
      <c r="AC45" s="46">
        <f t="shared" si="24"/>
        <v>39</v>
      </c>
    </row>
    <row r="46" spans="1:29">
      <c r="B46" s="46">
        <f t="shared" si="3"/>
        <v>10.75</v>
      </c>
      <c r="D46" s="48" t="s">
        <v>4</v>
      </c>
      <c r="H46" s="46">
        <f t="shared" si="4"/>
        <v>24.25</v>
      </c>
      <c r="I46" s="46">
        <f t="shared" si="5"/>
        <v>26.25</v>
      </c>
      <c r="J46" s="46">
        <f t="shared" si="6"/>
        <v>25.25</v>
      </c>
      <c r="K46" s="46">
        <f t="shared" si="7"/>
        <v>20</v>
      </c>
      <c r="L46" s="46">
        <f t="shared" si="8"/>
        <v>19</v>
      </c>
      <c r="M46" s="46">
        <f t="shared" si="9"/>
        <v>19.5</v>
      </c>
      <c r="N46" s="46">
        <f t="shared" si="10"/>
        <v>25.75</v>
      </c>
      <c r="O46" s="46">
        <f t="shared" si="11"/>
        <v>20.5</v>
      </c>
      <c r="P46" s="46">
        <f t="shared" si="12"/>
        <v>26.75</v>
      </c>
      <c r="Q46" s="46">
        <f t="shared" si="13"/>
        <v>21.75</v>
      </c>
      <c r="R46" s="46">
        <f t="shared" si="14"/>
        <v>28</v>
      </c>
      <c r="S46" s="46">
        <f t="shared" si="15"/>
        <v>35</v>
      </c>
      <c r="T46" s="46">
        <f t="shared" si="15"/>
        <v>32.75</v>
      </c>
      <c r="U46" s="46">
        <f t="shared" si="16"/>
        <v>33</v>
      </c>
      <c r="V46" s="46">
        <f t="shared" si="17"/>
        <v>37</v>
      </c>
      <c r="W46" s="46">
        <f t="shared" si="18"/>
        <v>32.5</v>
      </c>
      <c r="X46" s="46">
        <f t="shared" si="19"/>
        <v>29.75</v>
      </c>
      <c r="Y46" s="46">
        <f t="shared" si="20"/>
        <v>36</v>
      </c>
      <c r="Z46" s="46">
        <f t="shared" si="21"/>
        <v>22.25</v>
      </c>
      <c r="AA46" s="46">
        <f t="shared" si="22"/>
        <v>22.75</v>
      </c>
      <c r="AB46" s="46">
        <f t="shared" si="23"/>
        <v>31</v>
      </c>
      <c r="AC46" s="46">
        <f t="shared" si="24"/>
        <v>39.25</v>
      </c>
    </row>
    <row r="47" spans="1:29">
      <c r="B47" s="46">
        <f t="shared" si="3"/>
        <v>11</v>
      </c>
      <c r="D47" s="48" t="s">
        <v>75</v>
      </c>
      <c r="F47" s="48" t="s">
        <v>127</v>
      </c>
      <c r="H47" s="46">
        <f t="shared" si="4"/>
        <v>24.5</v>
      </c>
      <c r="I47" s="46">
        <f t="shared" si="5"/>
        <v>26.5</v>
      </c>
      <c r="J47" s="46">
        <f t="shared" si="6"/>
        <v>25.5</v>
      </c>
      <c r="K47" s="46">
        <f t="shared" si="7"/>
        <v>20.25</v>
      </c>
      <c r="L47" s="46">
        <f t="shared" si="8"/>
        <v>19.25</v>
      </c>
      <c r="M47" s="46">
        <f t="shared" si="9"/>
        <v>19.75</v>
      </c>
      <c r="N47" s="46">
        <f t="shared" si="10"/>
        <v>26</v>
      </c>
      <c r="O47" s="46">
        <f t="shared" si="11"/>
        <v>20.75</v>
      </c>
      <c r="P47" s="46">
        <f t="shared" si="12"/>
        <v>27</v>
      </c>
      <c r="Q47" s="46">
        <f t="shared" si="13"/>
        <v>22</v>
      </c>
      <c r="R47" s="46">
        <f t="shared" si="14"/>
        <v>28.25</v>
      </c>
      <c r="S47" s="46">
        <f t="shared" si="15"/>
        <v>35.25</v>
      </c>
      <c r="T47" s="46">
        <f t="shared" si="15"/>
        <v>33</v>
      </c>
      <c r="U47" s="46">
        <f t="shared" si="16"/>
        <v>33.25</v>
      </c>
      <c r="V47" s="46">
        <f t="shared" si="17"/>
        <v>37.25</v>
      </c>
      <c r="W47" s="46">
        <f t="shared" si="18"/>
        <v>32.75</v>
      </c>
      <c r="X47" s="46">
        <f t="shared" si="19"/>
        <v>30</v>
      </c>
      <c r="Y47" s="46">
        <f t="shared" si="20"/>
        <v>36.25</v>
      </c>
      <c r="Z47" s="46">
        <f t="shared" si="21"/>
        <v>22.5</v>
      </c>
      <c r="AA47" s="46">
        <f t="shared" si="22"/>
        <v>23</v>
      </c>
      <c r="AB47" s="46">
        <f t="shared" si="23"/>
        <v>31.25</v>
      </c>
      <c r="AC47" s="46">
        <f t="shared" si="24"/>
        <v>17.5</v>
      </c>
    </row>
    <row r="48" spans="1:29">
      <c r="A48" s="45" t="s">
        <v>26</v>
      </c>
      <c r="B48" s="46">
        <f t="shared" si="3"/>
        <v>11.25</v>
      </c>
      <c r="D48" s="48" t="s">
        <v>75</v>
      </c>
      <c r="F48" s="48"/>
      <c r="H48" s="46">
        <f t="shared" si="4"/>
        <v>24.75</v>
      </c>
      <c r="I48" s="46">
        <f t="shared" si="5"/>
        <v>26.75</v>
      </c>
      <c r="J48" s="46">
        <f t="shared" si="6"/>
        <v>25.75</v>
      </c>
      <c r="K48" s="46">
        <f t="shared" si="7"/>
        <v>20.5</v>
      </c>
      <c r="L48" s="46">
        <f t="shared" si="8"/>
        <v>19.5</v>
      </c>
      <c r="M48" s="46">
        <f t="shared" si="9"/>
        <v>20</v>
      </c>
      <c r="N48" s="46">
        <f t="shared" si="10"/>
        <v>26.25</v>
      </c>
      <c r="O48" s="46">
        <f t="shared" si="11"/>
        <v>21</v>
      </c>
      <c r="P48" s="46">
        <f t="shared" si="12"/>
        <v>27.25</v>
      </c>
      <c r="Q48" s="46">
        <f t="shared" si="13"/>
        <v>22.25</v>
      </c>
      <c r="R48" s="46">
        <f t="shared" si="14"/>
        <v>28.5</v>
      </c>
      <c r="S48" s="46">
        <f t="shared" si="15"/>
        <v>35.5</v>
      </c>
      <c r="T48" s="46">
        <f t="shared" si="15"/>
        <v>33.25</v>
      </c>
      <c r="U48" s="46">
        <f t="shared" si="16"/>
        <v>33.5</v>
      </c>
      <c r="V48" s="46">
        <f t="shared" si="17"/>
        <v>37.5</v>
      </c>
      <c r="W48" s="46">
        <f t="shared" si="18"/>
        <v>33</v>
      </c>
      <c r="X48" s="46">
        <f t="shared" si="19"/>
        <v>30.25</v>
      </c>
      <c r="Y48" s="46">
        <f t="shared" si="20"/>
        <v>36.5</v>
      </c>
      <c r="Z48" s="46">
        <f t="shared" si="21"/>
        <v>22.75</v>
      </c>
      <c r="AA48" s="46">
        <f t="shared" si="22"/>
        <v>23.25</v>
      </c>
      <c r="AB48" s="46">
        <f t="shared" si="23"/>
        <v>31.5</v>
      </c>
      <c r="AC48" s="46">
        <f t="shared" si="24"/>
        <v>17.75</v>
      </c>
    </row>
    <row r="49" spans="1:29">
      <c r="B49" s="46">
        <f t="shared" si="3"/>
        <v>11.5</v>
      </c>
      <c r="D49" s="48" t="s">
        <v>75</v>
      </c>
      <c r="F49" s="48" t="s">
        <v>136</v>
      </c>
      <c r="H49" s="46">
        <f t="shared" si="4"/>
        <v>25</v>
      </c>
      <c r="I49" s="46">
        <f t="shared" si="5"/>
        <v>27</v>
      </c>
      <c r="J49" s="46">
        <f t="shared" si="6"/>
        <v>26</v>
      </c>
      <c r="K49" s="46">
        <f t="shared" si="7"/>
        <v>20.75</v>
      </c>
      <c r="L49" s="46">
        <f t="shared" si="8"/>
        <v>19.75</v>
      </c>
      <c r="M49" s="46">
        <f t="shared" si="9"/>
        <v>20.25</v>
      </c>
      <c r="N49" s="46">
        <f t="shared" si="10"/>
        <v>26.5</v>
      </c>
      <c r="O49" s="46">
        <f t="shared" si="11"/>
        <v>21.25</v>
      </c>
      <c r="P49" s="46">
        <f t="shared" si="12"/>
        <v>27.5</v>
      </c>
      <c r="Q49" s="46">
        <f t="shared" si="13"/>
        <v>22.5</v>
      </c>
      <c r="R49" s="46">
        <f t="shared" si="14"/>
        <v>28.75</v>
      </c>
      <c r="S49" s="46">
        <f t="shared" si="15"/>
        <v>35.75</v>
      </c>
      <c r="T49" s="46">
        <f t="shared" si="15"/>
        <v>33.5</v>
      </c>
      <c r="U49" s="46">
        <f t="shared" si="16"/>
        <v>33.75</v>
      </c>
      <c r="V49" s="46">
        <f t="shared" si="17"/>
        <v>37.75</v>
      </c>
      <c r="W49" s="46">
        <f t="shared" si="18"/>
        <v>33.25</v>
      </c>
      <c r="X49" s="46">
        <f t="shared" si="19"/>
        <v>30.5</v>
      </c>
      <c r="Y49" s="46">
        <f t="shared" si="20"/>
        <v>36.75</v>
      </c>
      <c r="Z49" s="46">
        <f t="shared" si="21"/>
        <v>23</v>
      </c>
      <c r="AA49" s="46">
        <f t="shared" si="22"/>
        <v>17.5</v>
      </c>
      <c r="AB49" s="46">
        <f t="shared" si="23"/>
        <v>31.75</v>
      </c>
      <c r="AC49" s="46">
        <f t="shared" si="24"/>
        <v>18</v>
      </c>
    </row>
    <row r="50" spans="1:29">
      <c r="B50" s="46">
        <f t="shared" si="3"/>
        <v>11.75</v>
      </c>
      <c r="D50" s="48" t="s">
        <v>75</v>
      </c>
      <c r="H50" s="46">
        <f t="shared" si="4"/>
        <v>25.25</v>
      </c>
      <c r="I50" s="46">
        <f t="shared" si="5"/>
        <v>27.25</v>
      </c>
      <c r="J50" s="46">
        <f t="shared" si="6"/>
        <v>26.25</v>
      </c>
      <c r="K50" s="46">
        <f t="shared" si="7"/>
        <v>21</v>
      </c>
      <c r="L50" s="46">
        <f t="shared" si="8"/>
        <v>20</v>
      </c>
      <c r="M50" s="46">
        <f t="shared" si="9"/>
        <v>20.5</v>
      </c>
      <c r="N50" s="46">
        <f t="shared" si="10"/>
        <v>26.75</v>
      </c>
      <c r="O50" s="46">
        <f t="shared" si="11"/>
        <v>21.5</v>
      </c>
      <c r="P50" s="46">
        <f t="shared" si="12"/>
        <v>27.75</v>
      </c>
      <c r="Q50" s="46">
        <f t="shared" si="13"/>
        <v>22.75</v>
      </c>
      <c r="R50" s="46">
        <f t="shared" si="14"/>
        <v>29</v>
      </c>
      <c r="S50" s="46">
        <f t="shared" si="15"/>
        <v>36</v>
      </c>
      <c r="T50" s="46">
        <f t="shared" si="15"/>
        <v>33.75</v>
      </c>
      <c r="U50" s="46">
        <f t="shared" si="16"/>
        <v>34</v>
      </c>
      <c r="V50" s="46">
        <f t="shared" si="17"/>
        <v>38</v>
      </c>
      <c r="W50" s="46">
        <f t="shared" si="18"/>
        <v>33.5</v>
      </c>
      <c r="X50" s="46">
        <f t="shared" si="19"/>
        <v>30.75</v>
      </c>
      <c r="Y50" s="46">
        <f t="shared" si="20"/>
        <v>37</v>
      </c>
      <c r="Z50" s="46">
        <f t="shared" si="21"/>
        <v>23.25</v>
      </c>
      <c r="AA50" s="46">
        <f t="shared" si="22"/>
        <v>17.75</v>
      </c>
      <c r="AB50" s="46">
        <f t="shared" si="23"/>
        <v>32</v>
      </c>
      <c r="AC50" s="46">
        <f t="shared" si="24"/>
        <v>18.25</v>
      </c>
    </row>
    <row r="51" spans="1:29">
      <c r="B51" s="46">
        <f t="shared" si="3"/>
        <v>12</v>
      </c>
      <c r="D51" s="48" t="s">
        <v>76</v>
      </c>
      <c r="F51" s="48" t="s">
        <v>137</v>
      </c>
      <c r="H51" s="46">
        <f t="shared" si="4"/>
        <v>25.5</v>
      </c>
      <c r="I51" s="46">
        <f t="shared" si="5"/>
        <v>27.5</v>
      </c>
      <c r="J51" s="46">
        <f t="shared" si="6"/>
        <v>26.5</v>
      </c>
      <c r="K51" s="46">
        <f t="shared" si="7"/>
        <v>21.25</v>
      </c>
      <c r="L51" s="46">
        <f t="shared" si="8"/>
        <v>20.25</v>
      </c>
      <c r="M51" s="46">
        <f t="shared" si="9"/>
        <v>20.75</v>
      </c>
      <c r="N51" s="46">
        <f t="shared" si="10"/>
        <v>27</v>
      </c>
      <c r="O51" s="46">
        <f t="shared" si="11"/>
        <v>21.75</v>
      </c>
      <c r="P51" s="46">
        <f t="shared" si="12"/>
        <v>28</v>
      </c>
      <c r="Q51" s="46">
        <f t="shared" si="13"/>
        <v>23</v>
      </c>
      <c r="R51" s="46">
        <f t="shared" si="14"/>
        <v>29.25</v>
      </c>
      <c r="S51" s="46">
        <f t="shared" si="15"/>
        <v>36.25</v>
      </c>
      <c r="T51" s="46">
        <f t="shared" si="15"/>
        <v>34</v>
      </c>
      <c r="U51" s="46">
        <f t="shared" si="16"/>
        <v>34.25</v>
      </c>
      <c r="V51" s="46">
        <f t="shared" si="17"/>
        <v>38.25</v>
      </c>
      <c r="W51" s="46">
        <f t="shared" si="18"/>
        <v>33.75</v>
      </c>
      <c r="X51" s="46">
        <f t="shared" si="19"/>
        <v>31</v>
      </c>
      <c r="Y51" s="46">
        <f t="shared" si="20"/>
        <v>37.25</v>
      </c>
      <c r="Z51" s="46">
        <f t="shared" si="21"/>
        <v>17.5</v>
      </c>
      <c r="AA51" s="46">
        <f t="shared" si="22"/>
        <v>18</v>
      </c>
      <c r="AB51" s="46">
        <f t="shared" si="23"/>
        <v>32.25</v>
      </c>
      <c r="AC51" s="46">
        <f t="shared" si="24"/>
        <v>18.5</v>
      </c>
    </row>
    <row r="52" spans="1:29">
      <c r="A52" s="45" t="s">
        <v>27</v>
      </c>
      <c r="B52" s="46">
        <f t="shared" si="3"/>
        <v>12.25</v>
      </c>
      <c r="D52" s="48" t="s">
        <v>76</v>
      </c>
      <c r="F52" s="48"/>
      <c r="H52" s="46">
        <f t="shared" si="4"/>
        <v>25.75</v>
      </c>
      <c r="I52" s="46">
        <f t="shared" si="5"/>
        <v>27.75</v>
      </c>
      <c r="J52" s="46">
        <f t="shared" si="6"/>
        <v>26.75</v>
      </c>
      <c r="K52" s="46">
        <f t="shared" si="7"/>
        <v>21.5</v>
      </c>
      <c r="L52" s="46">
        <f t="shared" si="8"/>
        <v>20.5</v>
      </c>
      <c r="M52" s="46">
        <f t="shared" si="9"/>
        <v>21</v>
      </c>
      <c r="N52" s="46">
        <f t="shared" si="10"/>
        <v>27.25</v>
      </c>
      <c r="O52" s="46">
        <f t="shared" si="11"/>
        <v>22</v>
      </c>
      <c r="P52" s="46">
        <f t="shared" si="12"/>
        <v>28.25</v>
      </c>
      <c r="Q52" s="46">
        <f t="shared" si="13"/>
        <v>23.25</v>
      </c>
      <c r="R52" s="46">
        <f t="shared" si="14"/>
        <v>29.5</v>
      </c>
      <c r="S52" s="46">
        <f t="shared" si="15"/>
        <v>36.5</v>
      </c>
      <c r="T52" s="46">
        <f t="shared" si="15"/>
        <v>34.25</v>
      </c>
      <c r="U52" s="46">
        <f t="shared" si="16"/>
        <v>34.5</v>
      </c>
      <c r="V52" s="46">
        <f t="shared" si="17"/>
        <v>38.5</v>
      </c>
      <c r="W52" s="46">
        <f t="shared" si="18"/>
        <v>34</v>
      </c>
      <c r="X52" s="46">
        <f t="shared" si="19"/>
        <v>31.25</v>
      </c>
      <c r="Y52" s="46">
        <f t="shared" si="20"/>
        <v>37.5</v>
      </c>
      <c r="Z52" s="46">
        <f t="shared" si="21"/>
        <v>17.75</v>
      </c>
      <c r="AA52" s="46">
        <f t="shared" si="22"/>
        <v>18.25</v>
      </c>
      <c r="AB52" s="46">
        <f t="shared" si="23"/>
        <v>32.5</v>
      </c>
      <c r="AC52" s="46">
        <f t="shared" si="24"/>
        <v>18.75</v>
      </c>
    </row>
    <row r="53" spans="1:29">
      <c r="B53" s="46">
        <f t="shared" si="3"/>
        <v>12.5</v>
      </c>
      <c r="D53" s="48" t="s">
        <v>76</v>
      </c>
      <c r="H53" s="46">
        <f t="shared" si="4"/>
        <v>26</v>
      </c>
      <c r="I53" s="46">
        <f t="shared" si="5"/>
        <v>28</v>
      </c>
      <c r="J53" s="46">
        <f t="shared" si="6"/>
        <v>27</v>
      </c>
      <c r="K53" s="46">
        <f t="shared" si="7"/>
        <v>21.75</v>
      </c>
      <c r="L53" s="46">
        <f t="shared" si="8"/>
        <v>20.75</v>
      </c>
      <c r="M53" s="46">
        <f t="shared" si="9"/>
        <v>21.25</v>
      </c>
      <c r="N53" s="46">
        <f t="shared" si="10"/>
        <v>27.5</v>
      </c>
      <c r="O53" s="46">
        <f t="shared" si="11"/>
        <v>22.25</v>
      </c>
      <c r="P53" s="46">
        <f t="shared" si="12"/>
        <v>28.5</v>
      </c>
      <c r="Q53" s="46">
        <f t="shared" si="13"/>
        <v>23.5</v>
      </c>
      <c r="R53" s="46">
        <f t="shared" si="14"/>
        <v>29.75</v>
      </c>
      <c r="S53" s="46">
        <f t="shared" si="15"/>
        <v>36.75</v>
      </c>
      <c r="T53" s="46">
        <f t="shared" si="15"/>
        <v>34.5</v>
      </c>
      <c r="U53" s="46">
        <f t="shared" si="16"/>
        <v>34.75</v>
      </c>
      <c r="V53" s="46">
        <f t="shared" si="17"/>
        <v>38.75</v>
      </c>
      <c r="W53" s="46">
        <f t="shared" si="18"/>
        <v>34.25</v>
      </c>
      <c r="X53" s="46">
        <f t="shared" si="19"/>
        <v>31.5</v>
      </c>
      <c r="Y53" s="46">
        <f t="shared" si="20"/>
        <v>37.75</v>
      </c>
      <c r="Z53" s="46">
        <f t="shared" si="21"/>
        <v>18</v>
      </c>
      <c r="AA53" s="46">
        <f t="shared" si="22"/>
        <v>18.5</v>
      </c>
      <c r="AB53" s="46">
        <f t="shared" si="23"/>
        <v>32.75</v>
      </c>
      <c r="AC53" s="46">
        <f t="shared" si="24"/>
        <v>19</v>
      </c>
    </row>
    <row r="54" spans="1:29">
      <c r="B54" s="46">
        <f t="shared" si="3"/>
        <v>12.75</v>
      </c>
      <c r="D54" s="48" t="s">
        <v>76</v>
      </c>
      <c r="H54" s="46">
        <f t="shared" si="4"/>
        <v>26.25</v>
      </c>
      <c r="I54" s="46">
        <f t="shared" si="5"/>
        <v>28.25</v>
      </c>
      <c r="J54" s="46">
        <f t="shared" si="6"/>
        <v>27.25</v>
      </c>
      <c r="K54" s="46">
        <f t="shared" si="7"/>
        <v>22</v>
      </c>
      <c r="L54" s="46">
        <f t="shared" si="8"/>
        <v>21</v>
      </c>
      <c r="M54" s="46">
        <f t="shared" si="9"/>
        <v>21.5</v>
      </c>
      <c r="N54" s="46">
        <f t="shared" si="10"/>
        <v>27.75</v>
      </c>
      <c r="O54" s="46">
        <f t="shared" si="11"/>
        <v>22.5</v>
      </c>
      <c r="P54" s="46">
        <f t="shared" si="12"/>
        <v>28.75</v>
      </c>
      <c r="Q54" s="46">
        <f t="shared" si="13"/>
        <v>23.75</v>
      </c>
      <c r="R54" s="46">
        <f t="shared" si="14"/>
        <v>30</v>
      </c>
      <c r="S54" s="46">
        <f t="shared" si="15"/>
        <v>37</v>
      </c>
      <c r="T54" s="46">
        <f t="shared" si="15"/>
        <v>34.75</v>
      </c>
      <c r="U54" s="46">
        <f t="shared" si="16"/>
        <v>35</v>
      </c>
      <c r="V54" s="46">
        <f t="shared" si="17"/>
        <v>39</v>
      </c>
      <c r="W54" s="46">
        <f t="shared" si="18"/>
        <v>34.5</v>
      </c>
      <c r="X54" s="46">
        <f t="shared" si="19"/>
        <v>31.75</v>
      </c>
      <c r="Y54" s="46">
        <f t="shared" si="20"/>
        <v>38</v>
      </c>
      <c r="Z54" s="46">
        <f t="shared" si="21"/>
        <v>18.25</v>
      </c>
      <c r="AA54" s="46">
        <f t="shared" si="22"/>
        <v>18.75</v>
      </c>
      <c r="AB54" s="46">
        <f t="shared" si="23"/>
        <v>33</v>
      </c>
      <c r="AC54" s="46">
        <f t="shared" si="24"/>
        <v>19.25</v>
      </c>
    </row>
    <row r="55" spans="1:29">
      <c r="B55" s="46">
        <f t="shared" si="3"/>
        <v>13</v>
      </c>
      <c r="D55" s="48" t="s">
        <v>76</v>
      </c>
      <c r="H55" s="46">
        <f t="shared" si="4"/>
        <v>26.5</v>
      </c>
      <c r="I55" s="46">
        <f t="shared" si="5"/>
        <v>28.5</v>
      </c>
      <c r="J55" s="46">
        <f t="shared" si="6"/>
        <v>27.5</v>
      </c>
      <c r="K55" s="46">
        <f t="shared" si="7"/>
        <v>22.25</v>
      </c>
      <c r="L55" s="46">
        <f t="shared" si="8"/>
        <v>21.25</v>
      </c>
      <c r="M55" s="46">
        <f t="shared" si="9"/>
        <v>21.75</v>
      </c>
      <c r="N55" s="46">
        <f t="shared" si="10"/>
        <v>28</v>
      </c>
      <c r="O55" s="46">
        <f t="shared" si="11"/>
        <v>22.75</v>
      </c>
      <c r="P55" s="46">
        <f t="shared" si="12"/>
        <v>29</v>
      </c>
      <c r="Q55" s="46">
        <f t="shared" si="13"/>
        <v>24</v>
      </c>
      <c r="R55" s="46">
        <f t="shared" si="14"/>
        <v>30.25</v>
      </c>
      <c r="S55" s="46">
        <f t="shared" si="15"/>
        <v>37.25</v>
      </c>
      <c r="T55" s="46">
        <f t="shared" si="15"/>
        <v>35</v>
      </c>
      <c r="U55" s="46">
        <f t="shared" si="16"/>
        <v>35.25</v>
      </c>
      <c r="V55" s="46">
        <f t="shared" si="17"/>
        <v>39.25</v>
      </c>
      <c r="W55" s="46">
        <f t="shared" si="18"/>
        <v>34.75</v>
      </c>
      <c r="X55" s="46">
        <f t="shared" si="19"/>
        <v>32</v>
      </c>
      <c r="Y55" s="46">
        <f t="shared" si="20"/>
        <v>38.25</v>
      </c>
      <c r="Z55" s="46">
        <f t="shared" si="21"/>
        <v>18.5</v>
      </c>
      <c r="AA55" s="46">
        <f t="shared" si="22"/>
        <v>19</v>
      </c>
      <c r="AB55" s="46">
        <f t="shared" si="23"/>
        <v>33.25</v>
      </c>
      <c r="AC55" s="46">
        <f t="shared" si="24"/>
        <v>19.5</v>
      </c>
    </row>
    <row r="56" spans="1:29">
      <c r="A56" s="45" t="s">
        <v>28</v>
      </c>
      <c r="B56" s="46">
        <f t="shared" si="3"/>
        <v>13.25</v>
      </c>
      <c r="D56" s="48" t="s">
        <v>5</v>
      </c>
      <c r="F56" s="48" t="s">
        <v>128</v>
      </c>
      <c r="H56" s="46">
        <f t="shared" si="4"/>
        <v>26.75</v>
      </c>
      <c r="I56" s="46">
        <f t="shared" si="5"/>
        <v>28.75</v>
      </c>
      <c r="J56" s="46">
        <f t="shared" si="6"/>
        <v>27.75</v>
      </c>
      <c r="K56" s="46">
        <f t="shared" si="7"/>
        <v>22.5</v>
      </c>
      <c r="L56" s="46">
        <f t="shared" si="8"/>
        <v>21.5</v>
      </c>
      <c r="M56" s="46">
        <f t="shared" si="9"/>
        <v>22</v>
      </c>
      <c r="N56" s="46">
        <f t="shared" si="10"/>
        <v>28.25</v>
      </c>
      <c r="O56" s="46">
        <f t="shared" si="11"/>
        <v>23</v>
      </c>
      <c r="P56" s="46">
        <f t="shared" si="12"/>
        <v>29.25</v>
      </c>
      <c r="Q56" s="46">
        <f t="shared" si="13"/>
        <v>24.25</v>
      </c>
      <c r="R56" s="46">
        <f t="shared" si="14"/>
        <v>30.5</v>
      </c>
      <c r="S56" s="46">
        <f t="shared" si="15"/>
        <v>37.5</v>
      </c>
      <c r="T56" s="46">
        <f t="shared" si="15"/>
        <v>35.25</v>
      </c>
      <c r="U56" s="46">
        <f t="shared" si="16"/>
        <v>35.5</v>
      </c>
      <c r="V56" s="46">
        <f t="shared" si="17"/>
        <v>17.5</v>
      </c>
      <c r="W56" s="46">
        <f t="shared" si="18"/>
        <v>35</v>
      </c>
      <c r="X56" s="46">
        <f t="shared" si="19"/>
        <v>32.25</v>
      </c>
      <c r="Y56" s="46">
        <f t="shared" si="20"/>
        <v>38.5</v>
      </c>
      <c r="Z56" s="46">
        <f t="shared" si="21"/>
        <v>18.75</v>
      </c>
      <c r="AA56" s="46">
        <f t="shared" si="22"/>
        <v>19.25</v>
      </c>
      <c r="AB56" s="46">
        <f t="shared" si="23"/>
        <v>33.5</v>
      </c>
      <c r="AC56" s="46">
        <f t="shared" si="24"/>
        <v>19.75</v>
      </c>
    </row>
    <row r="57" spans="1:29">
      <c r="B57" s="46">
        <f t="shared" si="3"/>
        <v>13.5</v>
      </c>
      <c r="D57" s="48" t="s">
        <v>5</v>
      </c>
      <c r="H57" s="46">
        <f t="shared" si="4"/>
        <v>27</v>
      </c>
      <c r="I57" s="46">
        <f t="shared" si="5"/>
        <v>29</v>
      </c>
      <c r="J57" s="46">
        <f t="shared" si="6"/>
        <v>28</v>
      </c>
      <c r="K57" s="46">
        <f t="shared" si="7"/>
        <v>22.75</v>
      </c>
      <c r="L57" s="46">
        <f t="shared" si="8"/>
        <v>21.75</v>
      </c>
      <c r="M57" s="46">
        <f t="shared" si="9"/>
        <v>22.25</v>
      </c>
      <c r="N57" s="46">
        <f t="shared" si="10"/>
        <v>28.5</v>
      </c>
      <c r="O57" s="46">
        <f t="shared" si="11"/>
        <v>23.25</v>
      </c>
      <c r="P57" s="46">
        <f t="shared" si="12"/>
        <v>29.5</v>
      </c>
      <c r="Q57" s="46">
        <f t="shared" si="13"/>
        <v>24.5</v>
      </c>
      <c r="R57" s="46">
        <f t="shared" si="14"/>
        <v>30.75</v>
      </c>
      <c r="S57" s="46">
        <f t="shared" si="15"/>
        <v>37.75</v>
      </c>
      <c r="T57" s="46">
        <f t="shared" si="15"/>
        <v>35.5</v>
      </c>
      <c r="U57" s="46">
        <f t="shared" si="16"/>
        <v>35.75</v>
      </c>
      <c r="V57" s="46">
        <f t="shared" si="17"/>
        <v>17.75</v>
      </c>
      <c r="W57" s="46">
        <f t="shared" si="18"/>
        <v>35.25</v>
      </c>
      <c r="X57" s="46">
        <f t="shared" si="19"/>
        <v>32.5</v>
      </c>
      <c r="Y57" s="46">
        <f t="shared" si="20"/>
        <v>38.75</v>
      </c>
      <c r="Z57" s="46">
        <f t="shared" si="21"/>
        <v>19</v>
      </c>
      <c r="AA57" s="46">
        <f t="shared" si="22"/>
        <v>19.5</v>
      </c>
      <c r="AB57" s="46">
        <f t="shared" si="23"/>
        <v>33.75</v>
      </c>
      <c r="AC57" s="46">
        <f t="shared" si="24"/>
        <v>20</v>
      </c>
    </row>
    <row r="58" spans="1:29">
      <c r="B58" s="46">
        <f t="shared" si="3"/>
        <v>13.75</v>
      </c>
      <c r="D58" s="48" t="s">
        <v>5</v>
      </c>
      <c r="H58" s="46">
        <f t="shared" si="4"/>
        <v>27.25</v>
      </c>
      <c r="I58" s="46">
        <f t="shared" si="5"/>
        <v>29.25</v>
      </c>
      <c r="J58" s="46">
        <f t="shared" si="6"/>
        <v>28.25</v>
      </c>
      <c r="K58" s="46">
        <f t="shared" si="7"/>
        <v>23</v>
      </c>
      <c r="L58" s="46">
        <f t="shared" si="8"/>
        <v>22</v>
      </c>
      <c r="M58" s="46">
        <f t="shared" si="9"/>
        <v>22.5</v>
      </c>
      <c r="N58" s="46">
        <f t="shared" si="10"/>
        <v>28.75</v>
      </c>
      <c r="O58" s="46">
        <f t="shared" si="11"/>
        <v>23.5</v>
      </c>
      <c r="P58" s="46">
        <f t="shared" si="12"/>
        <v>29.75</v>
      </c>
      <c r="Q58" s="46">
        <f t="shared" si="13"/>
        <v>24.75</v>
      </c>
      <c r="R58" s="46">
        <f t="shared" si="14"/>
        <v>31</v>
      </c>
      <c r="S58" s="46">
        <f t="shared" si="15"/>
        <v>38</v>
      </c>
      <c r="T58" s="46">
        <f t="shared" si="15"/>
        <v>35.75</v>
      </c>
      <c r="U58" s="46">
        <f t="shared" si="16"/>
        <v>36</v>
      </c>
      <c r="V58" s="46">
        <f t="shared" si="17"/>
        <v>18</v>
      </c>
      <c r="W58" s="46">
        <f t="shared" si="18"/>
        <v>35.5</v>
      </c>
      <c r="X58" s="46">
        <f t="shared" si="19"/>
        <v>32.75</v>
      </c>
      <c r="Y58" s="46">
        <f t="shared" si="20"/>
        <v>39</v>
      </c>
      <c r="Z58" s="46">
        <f t="shared" si="21"/>
        <v>19.25</v>
      </c>
      <c r="AA58" s="46">
        <f t="shared" si="22"/>
        <v>19.75</v>
      </c>
      <c r="AB58" s="46">
        <f t="shared" si="23"/>
        <v>34</v>
      </c>
      <c r="AC58" s="46">
        <f t="shared" si="24"/>
        <v>20.25</v>
      </c>
    </row>
    <row r="59" spans="1:29">
      <c r="B59" s="46">
        <f t="shared" si="3"/>
        <v>14</v>
      </c>
      <c r="D59" s="48" t="s">
        <v>5</v>
      </c>
      <c r="H59" s="46">
        <f t="shared" si="4"/>
        <v>27.5</v>
      </c>
      <c r="I59" s="46">
        <f t="shared" si="5"/>
        <v>29.5</v>
      </c>
      <c r="J59" s="46">
        <f t="shared" si="6"/>
        <v>28.5</v>
      </c>
      <c r="K59" s="46">
        <f t="shared" si="7"/>
        <v>23.25</v>
      </c>
      <c r="L59" s="46">
        <f t="shared" si="8"/>
        <v>22.25</v>
      </c>
      <c r="M59" s="46">
        <f t="shared" si="9"/>
        <v>22.75</v>
      </c>
      <c r="N59" s="46">
        <f t="shared" si="10"/>
        <v>29</v>
      </c>
      <c r="O59" s="46">
        <f t="shared" si="11"/>
        <v>23.75</v>
      </c>
      <c r="P59" s="46">
        <f t="shared" si="12"/>
        <v>30</v>
      </c>
      <c r="Q59" s="46">
        <f t="shared" si="13"/>
        <v>25</v>
      </c>
      <c r="R59" s="46">
        <f t="shared" si="14"/>
        <v>31.25</v>
      </c>
      <c r="S59" s="46">
        <f t="shared" si="15"/>
        <v>38.25</v>
      </c>
      <c r="T59" s="46">
        <f t="shared" si="15"/>
        <v>36</v>
      </c>
      <c r="U59" s="46">
        <f t="shared" si="16"/>
        <v>36.25</v>
      </c>
      <c r="V59" s="46">
        <f t="shared" si="17"/>
        <v>18.25</v>
      </c>
      <c r="W59" s="46">
        <f t="shared" si="18"/>
        <v>35.75</v>
      </c>
      <c r="X59" s="46">
        <f t="shared" si="19"/>
        <v>33</v>
      </c>
      <c r="Y59" s="46">
        <f t="shared" si="20"/>
        <v>39.25</v>
      </c>
      <c r="Z59" s="46">
        <f t="shared" si="21"/>
        <v>19.5</v>
      </c>
      <c r="AA59" s="46">
        <f t="shared" si="22"/>
        <v>20</v>
      </c>
      <c r="AB59" s="46">
        <f t="shared" si="23"/>
        <v>34.25</v>
      </c>
      <c r="AC59" s="46">
        <f t="shared" si="24"/>
        <v>20.5</v>
      </c>
    </row>
    <row r="60" spans="1:29">
      <c r="A60" s="45" t="s">
        <v>29</v>
      </c>
      <c r="B60" s="46">
        <f t="shared" si="3"/>
        <v>14.25</v>
      </c>
      <c r="D60" s="48" t="s">
        <v>60</v>
      </c>
      <c r="F60" s="48" t="s">
        <v>129</v>
      </c>
      <c r="H60" s="46">
        <f t="shared" si="4"/>
        <v>27.75</v>
      </c>
      <c r="I60" s="46">
        <f t="shared" si="5"/>
        <v>29.75</v>
      </c>
      <c r="J60" s="46">
        <f t="shared" si="6"/>
        <v>28.75</v>
      </c>
      <c r="K60" s="46">
        <f t="shared" si="7"/>
        <v>23.5</v>
      </c>
      <c r="L60" s="46">
        <f t="shared" si="8"/>
        <v>22.5</v>
      </c>
      <c r="M60" s="46">
        <f t="shared" si="9"/>
        <v>23</v>
      </c>
      <c r="N60" s="46">
        <f t="shared" si="10"/>
        <v>29.25</v>
      </c>
      <c r="O60" s="46">
        <f t="shared" si="11"/>
        <v>24</v>
      </c>
      <c r="P60" s="46">
        <f t="shared" si="12"/>
        <v>30.25</v>
      </c>
      <c r="Q60" s="46">
        <f t="shared" si="13"/>
        <v>25.25</v>
      </c>
      <c r="R60" s="46">
        <f t="shared" si="14"/>
        <v>31.5</v>
      </c>
      <c r="S60" s="46">
        <f t="shared" si="15"/>
        <v>38.5</v>
      </c>
      <c r="T60" s="46">
        <f t="shared" si="15"/>
        <v>36.25</v>
      </c>
      <c r="U60" s="46">
        <f t="shared" si="16"/>
        <v>36.5</v>
      </c>
      <c r="V60" s="46">
        <f t="shared" si="17"/>
        <v>18.5</v>
      </c>
      <c r="W60" s="46">
        <f t="shared" si="18"/>
        <v>36</v>
      </c>
      <c r="X60" s="46">
        <f t="shared" si="19"/>
        <v>33.25</v>
      </c>
      <c r="Y60" s="46">
        <f t="shared" si="20"/>
        <v>17.5</v>
      </c>
      <c r="Z60" s="46">
        <f t="shared" si="21"/>
        <v>19.75</v>
      </c>
      <c r="AA60" s="46">
        <f t="shared" si="22"/>
        <v>20.25</v>
      </c>
      <c r="AB60" s="46">
        <f t="shared" si="23"/>
        <v>34.5</v>
      </c>
      <c r="AC60" s="46">
        <f t="shared" si="24"/>
        <v>20.75</v>
      </c>
    </row>
    <row r="61" spans="1:29">
      <c r="B61" s="46">
        <f t="shared" si="3"/>
        <v>14.5</v>
      </c>
      <c r="D61" s="48" t="s">
        <v>60</v>
      </c>
      <c r="H61" s="46">
        <f t="shared" si="4"/>
        <v>28</v>
      </c>
      <c r="I61" s="46">
        <f t="shared" si="5"/>
        <v>30</v>
      </c>
      <c r="J61" s="46">
        <f t="shared" si="6"/>
        <v>29</v>
      </c>
      <c r="K61" s="46">
        <f t="shared" si="7"/>
        <v>23.75</v>
      </c>
      <c r="L61" s="46">
        <f t="shared" si="8"/>
        <v>22.75</v>
      </c>
      <c r="M61" s="46">
        <f t="shared" si="9"/>
        <v>23.25</v>
      </c>
      <c r="N61" s="46">
        <f t="shared" si="10"/>
        <v>29.5</v>
      </c>
      <c r="O61" s="46">
        <f t="shared" si="11"/>
        <v>24.25</v>
      </c>
      <c r="P61" s="46">
        <f t="shared" si="12"/>
        <v>30.5</v>
      </c>
      <c r="Q61" s="46">
        <f t="shared" si="13"/>
        <v>25.5</v>
      </c>
      <c r="R61" s="46">
        <f t="shared" si="14"/>
        <v>31.75</v>
      </c>
      <c r="S61" s="46">
        <f t="shared" si="15"/>
        <v>38.75</v>
      </c>
      <c r="T61" s="46">
        <f t="shared" si="15"/>
        <v>36.5</v>
      </c>
      <c r="U61" s="46">
        <f t="shared" si="16"/>
        <v>36.75</v>
      </c>
      <c r="V61" s="46">
        <f t="shared" si="17"/>
        <v>18.75</v>
      </c>
      <c r="W61" s="46">
        <f t="shared" si="18"/>
        <v>36.25</v>
      </c>
      <c r="X61" s="46">
        <f t="shared" si="19"/>
        <v>33.5</v>
      </c>
      <c r="Y61" s="46">
        <f t="shared" si="20"/>
        <v>17.75</v>
      </c>
      <c r="Z61" s="46">
        <f t="shared" si="21"/>
        <v>20</v>
      </c>
      <c r="AA61" s="46">
        <f t="shared" si="22"/>
        <v>20.5</v>
      </c>
      <c r="AB61" s="46">
        <f t="shared" si="23"/>
        <v>34.75</v>
      </c>
      <c r="AC61" s="46">
        <f t="shared" si="24"/>
        <v>21</v>
      </c>
    </row>
    <row r="62" spans="1:29">
      <c r="B62" s="46">
        <f t="shared" si="3"/>
        <v>14.75</v>
      </c>
      <c r="D62" s="48" t="s">
        <v>60</v>
      </c>
      <c r="H62" s="46">
        <f t="shared" si="4"/>
        <v>28.25</v>
      </c>
      <c r="I62" s="46">
        <f t="shared" si="5"/>
        <v>30.25</v>
      </c>
      <c r="J62" s="46">
        <f t="shared" si="6"/>
        <v>29.25</v>
      </c>
      <c r="K62" s="46">
        <f t="shared" si="7"/>
        <v>24</v>
      </c>
      <c r="L62" s="46">
        <f t="shared" si="8"/>
        <v>23</v>
      </c>
      <c r="M62" s="46">
        <f t="shared" si="9"/>
        <v>23.5</v>
      </c>
      <c r="N62" s="46">
        <f t="shared" si="10"/>
        <v>29.75</v>
      </c>
      <c r="O62" s="46">
        <f t="shared" si="11"/>
        <v>24.5</v>
      </c>
      <c r="P62" s="46">
        <f t="shared" si="12"/>
        <v>30.75</v>
      </c>
      <c r="Q62" s="46">
        <f t="shared" si="13"/>
        <v>25.75</v>
      </c>
      <c r="R62" s="46">
        <f t="shared" si="14"/>
        <v>32</v>
      </c>
      <c r="S62" s="46">
        <f t="shared" si="15"/>
        <v>39</v>
      </c>
      <c r="T62" s="46">
        <f t="shared" si="15"/>
        <v>36.75</v>
      </c>
      <c r="U62" s="46">
        <f t="shared" si="16"/>
        <v>37</v>
      </c>
      <c r="V62" s="46">
        <f t="shared" si="17"/>
        <v>19</v>
      </c>
      <c r="W62" s="46">
        <f t="shared" si="18"/>
        <v>36.5</v>
      </c>
      <c r="X62" s="46">
        <f t="shared" si="19"/>
        <v>33.75</v>
      </c>
      <c r="Y62" s="46">
        <f t="shared" si="20"/>
        <v>18</v>
      </c>
      <c r="Z62" s="46">
        <f t="shared" si="21"/>
        <v>20.25</v>
      </c>
      <c r="AA62" s="46">
        <f t="shared" si="22"/>
        <v>20.75</v>
      </c>
      <c r="AB62" s="46">
        <f t="shared" si="23"/>
        <v>35</v>
      </c>
      <c r="AC62" s="46">
        <f t="shared" si="24"/>
        <v>21.25</v>
      </c>
    </row>
    <row r="63" spans="1:29">
      <c r="B63" s="46">
        <f t="shared" si="3"/>
        <v>15</v>
      </c>
      <c r="D63" s="48" t="s">
        <v>60</v>
      </c>
      <c r="H63" s="46">
        <f t="shared" si="4"/>
        <v>28.5</v>
      </c>
      <c r="I63" s="46">
        <f t="shared" si="5"/>
        <v>30.5</v>
      </c>
      <c r="J63" s="46">
        <f t="shared" si="6"/>
        <v>29.5</v>
      </c>
      <c r="K63" s="46">
        <f t="shared" si="7"/>
        <v>24.25</v>
      </c>
      <c r="L63" s="46">
        <f t="shared" si="8"/>
        <v>23.25</v>
      </c>
      <c r="M63" s="46">
        <f t="shared" si="9"/>
        <v>23.75</v>
      </c>
      <c r="N63" s="46">
        <f t="shared" si="10"/>
        <v>30</v>
      </c>
      <c r="O63" s="46">
        <f t="shared" si="11"/>
        <v>24.75</v>
      </c>
      <c r="P63" s="46">
        <f t="shared" si="12"/>
        <v>31</v>
      </c>
      <c r="Q63" s="46">
        <f t="shared" si="13"/>
        <v>26</v>
      </c>
      <c r="R63" s="46">
        <f t="shared" si="14"/>
        <v>32.25</v>
      </c>
      <c r="S63" s="46">
        <f t="shared" si="15"/>
        <v>39.25</v>
      </c>
      <c r="T63" s="46">
        <f t="shared" si="15"/>
        <v>37</v>
      </c>
      <c r="U63" s="46">
        <f t="shared" si="16"/>
        <v>37.25</v>
      </c>
      <c r="V63" s="46">
        <f t="shared" si="17"/>
        <v>19.25</v>
      </c>
      <c r="W63" s="46">
        <f t="shared" si="18"/>
        <v>36.75</v>
      </c>
      <c r="X63" s="46">
        <f t="shared" si="19"/>
        <v>34</v>
      </c>
      <c r="Y63" s="46">
        <f t="shared" si="20"/>
        <v>18.25</v>
      </c>
      <c r="Z63" s="46">
        <f t="shared" si="21"/>
        <v>20.5</v>
      </c>
      <c r="AA63" s="46">
        <f t="shared" si="22"/>
        <v>21</v>
      </c>
      <c r="AB63" s="46">
        <f t="shared" si="23"/>
        <v>35.25</v>
      </c>
      <c r="AC63" s="46">
        <f t="shared" si="24"/>
        <v>21.5</v>
      </c>
    </row>
    <row r="64" spans="1:29">
      <c r="A64" s="45" t="s">
        <v>30</v>
      </c>
      <c r="B64" s="46">
        <f t="shared" si="3"/>
        <v>15.25</v>
      </c>
      <c r="D64" s="48" t="s">
        <v>59</v>
      </c>
      <c r="F64" s="48" t="s">
        <v>130</v>
      </c>
      <c r="H64" s="46">
        <f t="shared" si="4"/>
        <v>28.75</v>
      </c>
      <c r="I64" s="46">
        <f t="shared" si="5"/>
        <v>30.75</v>
      </c>
      <c r="J64" s="46">
        <f t="shared" si="6"/>
        <v>29.75</v>
      </c>
      <c r="K64" s="46">
        <f t="shared" si="7"/>
        <v>24.5</v>
      </c>
      <c r="L64" s="46">
        <f t="shared" si="8"/>
        <v>23.5</v>
      </c>
      <c r="M64" s="46">
        <f t="shared" si="9"/>
        <v>24</v>
      </c>
      <c r="N64" s="46">
        <f t="shared" si="10"/>
        <v>30.25</v>
      </c>
      <c r="O64" s="46">
        <f t="shared" si="11"/>
        <v>25</v>
      </c>
      <c r="P64" s="46">
        <f t="shared" si="12"/>
        <v>31.25</v>
      </c>
      <c r="Q64" s="46">
        <f t="shared" si="13"/>
        <v>26.25</v>
      </c>
      <c r="R64" s="46">
        <f t="shared" si="14"/>
        <v>32.5</v>
      </c>
      <c r="S64" s="46">
        <f t="shared" si="15"/>
        <v>17.5</v>
      </c>
      <c r="T64" s="46">
        <f t="shared" si="15"/>
        <v>37.25</v>
      </c>
      <c r="U64" s="46">
        <f t="shared" si="16"/>
        <v>37.5</v>
      </c>
      <c r="V64" s="46">
        <f t="shared" si="17"/>
        <v>19.5</v>
      </c>
      <c r="W64" s="46">
        <f t="shared" si="18"/>
        <v>37</v>
      </c>
      <c r="X64" s="46">
        <f t="shared" si="19"/>
        <v>34.25</v>
      </c>
      <c r="Y64" s="46">
        <f t="shared" si="20"/>
        <v>18.5</v>
      </c>
      <c r="Z64" s="46">
        <f t="shared" si="21"/>
        <v>20.75</v>
      </c>
      <c r="AA64" s="46">
        <f t="shared" si="22"/>
        <v>21.25</v>
      </c>
      <c r="AB64" s="46">
        <f t="shared" si="23"/>
        <v>35.5</v>
      </c>
      <c r="AC64" s="46">
        <f t="shared" si="24"/>
        <v>21.75</v>
      </c>
    </row>
    <row r="65" spans="1:29">
      <c r="B65" s="46">
        <f t="shared" si="3"/>
        <v>15.5</v>
      </c>
      <c r="D65" s="48" t="s">
        <v>59</v>
      </c>
      <c r="H65" s="46">
        <f t="shared" si="4"/>
        <v>29</v>
      </c>
      <c r="I65" s="46">
        <f t="shared" si="5"/>
        <v>31</v>
      </c>
      <c r="J65" s="46">
        <f t="shared" si="6"/>
        <v>30</v>
      </c>
      <c r="K65" s="46">
        <f t="shared" si="7"/>
        <v>24.75</v>
      </c>
      <c r="L65" s="46">
        <f t="shared" si="8"/>
        <v>23.75</v>
      </c>
      <c r="M65" s="46">
        <f t="shared" si="9"/>
        <v>24.25</v>
      </c>
      <c r="N65" s="46">
        <f t="shared" si="10"/>
        <v>30.5</v>
      </c>
      <c r="O65" s="46">
        <f t="shared" si="11"/>
        <v>25.25</v>
      </c>
      <c r="P65" s="46">
        <f t="shared" si="12"/>
        <v>31.5</v>
      </c>
      <c r="Q65" s="46">
        <f t="shared" si="13"/>
        <v>26.5</v>
      </c>
      <c r="R65" s="46">
        <f t="shared" si="14"/>
        <v>32.75</v>
      </c>
      <c r="S65" s="46">
        <f t="shared" si="15"/>
        <v>17.75</v>
      </c>
      <c r="T65" s="46">
        <f t="shared" si="15"/>
        <v>37.5</v>
      </c>
      <c r="U65" s="46">
        <f t="shared" si="16"/>
        <v>37.75</v>
      </c>
      <c r="V65" s="46">
        <f t="shared" si="17"/>
        <v>19.75</v>
      </c>
      <c r="W65" s="46">
        <f t="shared" si="18"/>
        <v>37.25</v>
      </c>
      <c r="X65" s="46">
        <f t="shared" si="19"/>
        <v>34.5</v>
      </c>
      <c r="Y65" s="46">
        <f t="shared" si="20"/>
        <v>18.75</v>
      </c>
      <c r="Z65" s="46">
        <f t="shared" si="21"/>
        <v>21</v>
      </c>
      <c r="AA65" s="46">
        <f t="shared" si="22"/>
        <v>21.5</v>
      </c>
      <c r="AB65" s="46">
        <f t="shared" si="23"/>
        <v>35.75</v>
      </c>
      <c r="AC65" s="46">
        <f t="shared" si="24"/>
        <v>22</v>
      </c>
    </row>
    <row r="66" spans="1:29">
      <c r="B66" s="46">
        <f t="shared" si="3"/>
        <v>15.75</v>
      </c>
      <c r="D66" s="48" t="s">
        <v>59</v>
      </c>
      <c r="H66" s="46">
        <f t="shared" si="4"/>
        <v>29.25</v>
      </c>
      <c r="I66" s="46">
        <f t="shared" si="5"/>
        <v>31.25</v>
      </c>
      <c r="J66" s="46">
        <f t="shared" si="6"/>
        <v>30.25</v>
      </c>
      <c r="K66" s="46">
        <f t="shared" si="7"/>
        <v>25</v>
      </c>
      <c r="L66" s="46">
        <f t="shared" si="8"/>
        <v>24</v>
      </c>
      <c r="M66" s="46">
        <f t="shared" si="9"/>
        <v>24.5</v>
      </c>
      <c r="N66" s="46">
        <f t="shared" si="10"/>
        <v>30.75</v>
      </c>
      <c r="O66" s="46">
        <f t="shared" si="11"/>
        <v>25.5</v>
      </c>
      <c r="P66" s="46">
        <f t="shared" si="12"/>
        <v>31.75</v>
      </c>
      <c r="Q66" s="46">
        <f t="shared" si="13"/>
        <v>26.75</v>
      </c>
      <c r="R66" s="46">
        <f t="shared" si="14"/>
        <v>33</v>
      </c>
      <c r="S66" s="46">
        <f t="shared" si="15"/>
        <v>18</v>
      </c>
      <c r="T66" s="46">
        <f t="shared" si="15"/>
        <v>37.75</v>
      </c>
      <c r="U66" s="46">
        <f t="shared" si="16"/>
        <v>38</v>
      </c>
      <c r="V66" s="46">
        <f t="shared" si="17"/>
        <v>20</v>
      </c>
      <c r="W66" s="46">
        <f t="shared" si="18"/>
        <v>37.5</v>
      </c>
      <c r="X66" s="46">
        <f t="shared" si="19"/>
        <v>34.75</v>
      </c>
      <c r="Y66" s="46">
        <f t="shared" si="20"/>
        <v>19</v>
      </c>
      <c r="Z66" s="46">
        <f t="shared" si="21"/>
        <v>21.25</v>
      </c>
      <c r="AA66" s="46">
        <f t="shared" si="22"/>
        <v>21.75</v>
      </c>
      <c r="AB66" s="46">
        <f t="shared" si="23"/>
        <v>36</v>
      </c>
      <c r="AC66" s="46">
        <f t="shared" si="24"/>
        <v>22.25</v>
      </c>
    </row>
    <row r="67" spans="1:29">
      <c r="B67" s="46">
        <f t="shared" si="3"/>
        <v>16</v>
      </c>
      <c r="D67" s="48" t="s">
        <v>59</v>
      </c>
      <c r="H67" s="46">
        <f t="shared" si="4"/>
        <v>29.5</v>
      </c>
      <c r="I67" s="46">
        <f t="shared" si="5"/>
        <v>31.5</v>
      </c>
      <c r="J67" s="46">
        <f t="shared" si="6"/>
        <v>30.5</v>
      </c>
      <c r="K67" s="46">
        <f t="shared" si="7"/>
        <v>25.25</v>
      </c>
      <c r="L67" s="46">
        <f t="shared" si="8"/>
        <v>24.25</v>
      </c>
      <c r="M67" s="46">
        <f t="shared" si="9"/>
        <v>24.75</v>
      </c>
      <c r="N67" s="46">
        <f t="shared" si="10"/>
        <v>31</v>
      </c>
      <c r="O67" s="46">
        <f t="shared" si="11"/>
        <v>25.75</v>
      </c>
      <c r="P67" s="46">
        <f t="shared" si="12"/>
        <v>32</v>
      </c>
      <c r="Q67" s="46">
        <f t="shared" si="13"/>
        <v>27</v>
      </c>
      <c r="R67" s="46">
        <f t="shared" si="14"/>
        <v>33.25</v>
      </c>
      <c r="S67" s="46">
        <f t="shared" si="15"/>
        <v>18.25</v>
      </c>
      <c r="T67" s="46">
        <f t="shared" si="15"/>
        <v>38</v>
      </c>
      <c r="U67" s="46">
        <f t="shared" si="16"/>
        <v>38.25</v>
      </c>
      <c r="V67" s="46">
        <f t="shared" si="17"/>
        <v>20.25</v>
      </c>
      <c r="W67" s="46">
        <f t="shared" si="18"/>
        <v>37.75</v>
      </c>
      <c r="X67" s="46">
        <f t="shared" si="19"/>
        <v>35</v>
      </c>
      <c r="Y67" s="46">
        <f t="shared" si="20"/>
        <v>19.25</v>
      </c>
      <c r="Z67" s="46">
        <f t="shared" si="21"/>
        <v>21.5</v>
      </c>
      <c r="AA67" s="46">
        <f t="shared" si="22"/>
        <v>22</v>
      </c>
      <c r="AB67" s="46">
        <f t="shared" si="23"/>
        <v>36.25</v>
      </c>
      <c r="AC67" s="46">
        <f t="shared" si="24"/>
        <v>22.5</v>
      </c>
    </row>
    <row r="68" spans="1:29">
      <c r="A68" s="45" t="s">
        <v>31</v>
      </c>
      <c r="B68" s="46">
        <f t="shared" si="3"/>
        <v>16.25</v>
      </c>
      <c r="D68" s="48" t="s">
        <v>59</v>
      </c>
      <c r="H68" s="46">
        <f t="shared" si="4"/>
        <v>29.75</v>
      </c>
      <c r="I68" s="46">
        <f t="shared" si="5"/>
        <v>31.75</v>
      </c>
      <c r="J68" s="46">
        <f t="shared" si="6"/>
        <v>30.75</v>
      </c>
      <c r="K68" s="46">
        <f t="shared" si="7"/>
        <v>25.5</v>
      </c>
      <c r="L68" s="46">
        <f t="shared" si="8"/>
        <v>24.5</v>
      </c>
      <c r="M68" s="46">
        <f t="shared" si="9"/>
        <v>25</v>
      </c>
      <c r="N68" s="46">
        <f t="shared" si="10"/>
        <v>31.25</v>
      </c>
      <c r="O68" s="46">
        <f t="shared" si="11"/>
        <v>26</v>
      </c>
      <c r="P68" s="46">
        <f t="shared" si="12"/>
        <v>32.25</v>
      </c>
      <c r="Q68" s="46">
        <f t="shared" si="13"/>
        <v>27.25</v>
      </c>
      <c r="R68" s="46">
        <f t="shared" si="14"/>
        <v>33.5</v>
      </c>
      <c r="S68" s="46">
        <f t="shared" si="15"/>
        <v>18.5</v>
      </c>
      <c r="T68" s="46">
        <f t="shared" si="15"/>
        <v>38.25</v>
      </c>
      <c r="U68" s="46">
        <f t="shared" si="16"/>
        <v>38.5</v>
      </c>
      <c r="V68" s="46">
        <f t="shared" si="17"/>
        <v>20.5</v>
      </c>
      <c r="W68" s="46">
        <f t="shared" si="18"/>
        <v>38</v>
      </c>
      <c r="X68" s="46">
        <f t="shared" si="19"/>
        <v>35.25</v>
      </c>
      <c r="Y68" s="46">
        <f t="shared" si="20"/>
        <v>19.5</v>
      </c>
      <c r="Z68" s="46">
        <f t="shared" si="21"/>
        <v>21.75</v>
      </c>
      <c r="AA68" s="46">
        <f t="shared" si="22"/>
        <v>22.25</v>
      </c>
      <c r="AB68" s="46">
        <f t="shared" si="23"/>
        <v>36.5</v>
      </c>
      <c r="AC68" s="46">
        <f t="shared" si="24"/>
        <v>22.75</v>
      </c>
    </row>
    <row r="69" spans="1:29">
      <c r="B69" s="46">
        <f t="shared" ref="B69:B132" si="25">B68+0.25</f>
        <v>16.5</v>
      </c>
      <c r="D69" s="48" t="s">
        <v>59</v>
      </c>
      <c r="H69" s="46">
        <f t="shared" ref="H69:H132" si="26">IF(H$2=$F69,17.5,H68+0.25)</f>
        <v>30</v>
      </c>
      <c r="I69" s="46">
        <f t="shared" ref="I69:I132" si="27">IF(I$2=$F69,17.5,I68+0.25)</f>
        <v>32</v>
      </c>
      <c r="J69" s="46">
        <f t="shared" ref="J69:J132" si="28">IF(J$2=$F69,17.5,J68+0.25)</f>
        <v>31</v>
      </c>
      <c r="K69" s="46">
        <f t="shared" ref="K69:K132" si="29">IF(K$2=$F69,17.5,K68+0.25)</f>
        <v>25.75</v>
      </c>
      <c r="L69" s="46">
        <f t="shared" ref="L69:L132" si="30">IF(L$2=$F69,17.5,L68+0.25)</f>
        <v>24.75</v>
      </c>
      <c r="M69" s="46">
        <f t="shared" ref="M69:M132" si="31">IF(M$2=$F69,17.5,M68+0.25)</f>
        <v>25.25</v>
      </c>
      <c r="N69" s="46">
        <f t="shared" ref="N69:N132" si="32">IF(N$2=$F69,17.5,N68+0.25)</f>
        <v>31.5</v>
      </c>
      <c r="O69" s="46">
        <f t="shared" ref="O69:O132" si="33">IF(O$2=$F69,17.5,O68+0.25)</f>
        <v>26.25</v>
      </c>
      <c r="P69" s="46">
        <f t="shared" ref="P69:P132" si="34">IF(P$2=$F69,17.5,P68+0.25)</f>
        <v>32.5</v>
      </c>
      <c r="Q69" s="46">
        <f t="shared" ref="Q69:Q132" si="35">IF(Q$2=$F69,17.5,Q68+0.25)</f>
        <v>27.5</v>
      </c>
      <c r="R69" s="46">
        <f t="shared" ref="R69:R132" si="36">IF(R$2=$F69,17.5,R68+0.25)</f>
        <v>33.75</v>
      </c>
      <c r="S69" s="46">
        <f t="shared" ref="S69:T132" si="37">IF(S$2=$F69,17.5,S68+0.25)</f>
        <v>18.75</v>
      </c>
      <c r="T69" s="46">
        <f t="shared" si="37"/>
        <v>38.5</v>
      </c>
      <c r="U69" s="46">
        <f t="shared" ref="U69:U132" si="38">IF(U$2=$F69,17.5,U68+0.25)</f>
        <v>38.75</v>
      </c>
      <c r="V69" s="46">
        <f t="shared" ref="V69:V132" si="39">IF(V$2=$F69,17.5,V68+0.25)</f>
        <v>20.75</v>
      </c>
      <c r="W69" s="46">
        <f t="shared" ref="W69:W132" si="40">IF(W$2=$F69,17.5,W68+0.25)</f>
        <v>38.25</v>
      </c>
      <c r="X69" s="46">
        <f t="shared" ref="X69:X132" si="41">IF(X$2=$F69,17.5,X68+0.25)</f>
        <v>35.5</v>
      </c>
      <c r="Y69" s="46">
        <f t="shared" ref="Y69:Y132" si="42">IF(Y$2=$F69,17.5,Y68+0.25)</f>
        <v>19.75</v>
      </c>
      <c r="Z69" s="46">
        <f t="shared" ref="Z69:Z132" si="43">IF(Z$2=$F69,17.5,Z68+0.25)</f>
        <v>22</v>
      </c>
      <c r="AA69" s="46">
        <f t="shared" ref="AA69:AA132" si="44">IF(AA$2=$F69,17.5,AA68+0.25)</f>
        <v>22.5</v>
      </c>
      <c r="AB69" s="46">
        <f t="shared" ref="AB69:AB132" si="45">IF(AB$2=$F69,17.5,AB68+0.25)</f>
        <v>36.75</v>
      </c>
      <c r="AC69" s="46">
        <f t="shared" ref="AC69:AC132" si="46">IF(AC$2=$F69,17.5,AC68+0.25)</f>
        <v>23</v>
      </c>
    </row>
    <row r="70" spans="1:29">
      <c r="B70" s="46">
        <f t="shared" si="25"/>
        <v>16.75</v>
      </c>
      <c r="D70" s="48" t="s">
        <v>59</v>
      </c>
      <c r="F70" s="48" t="s">
        <v>138</v>
      </c>
      <c r="H70" s="46">
        <f t="shared" si="26"/>
        <v>30.25</v>
      </c>
      <c r="I70" s="46">
        <f t="shared" si="27"/>
        <v>32.25</v>
      </c>
      <c r="J70" s="46">
        <f t="shared" si="28"/>
        <v>31.25</v>
      </c>
      <c r="K70" s="46">
        <f t="shared" si="29"/>
        <v>26</v>
      </c>
      <c r="L70" s="46">
        <f t="shared" si="30"/>
        <v>25</v>
      </c>
      <c r="M70" s="46">
        <f t="shared" si="31"/>
        <v>25.5</v>
      </c>
      <c r="N70" s="46">
        <f t="shared" si="32"/>
        <v>31.75</v>
      </c>
      <c r="O70" s="46">
        <f t="shared" si="33"/>
        <v>26.5</v>
      </c>
      <c r="P70" s="46">
        <f t="shared" si="34"/>
        <v>32.75</v>
      </c>
      <c r="Q70" s="46">
        <f t="shared" si="35"/>
        <v>27.75</v>
      </c>
      <c r="R70" s="46">
        <f t="shared" si="36"/>
        <v>34</v>
      </c>
      <c r="S70" s="46">
        <f t="shared" si="37"/>
        <v>19</v>
      </c>
      <c r="T70" s="46">
        <f t="shared" si="37"/>
        <v>17.5</v>
      </c>
      <c r="U70" s="46">
        <f t="shared" si="38"/>
        <v>39</v>
      </c>
      <c r="V70" s="46">
        <f t="shared" si="39"/>
        <v>21</v>
      </c>
      <c r="W70" s="46">
        <f t="shared" si="40"/>
        <v>38.5</v>
      </c>
      <c r="X70" s="46">
        <f t="shared" si="41"/>
        <v>35.75</v>
      </c>
      <c r="Y70" s="46">
        <f t="shared" si="42"/>
        <v>20</v>
      </c>
      <c r="Z70" s="46">
        <f t="shared" si="43"/>
        <v>22.25</v>
      </c>
      <c r="AA70" s="46">
        <f t="shared" si="44"/>
        <v>22.75</v>
      </c>
      <c r="AB70" s="46">
        <f t="shared" si="45"/>
        <v>37</v>
      </c>
      <c r="AC70" s="46">
        <f t="shared" si="46"/>
        <v>23.25</v>
      </c>
    </row>
    <row r="71" spans="1:29">
      <c r="B71" s="46">
        <f t="shared" si="25"/>
        <v>17</v>
      </c>
      <c r="D71" s="48" t="s">
        <v>74</v>
      </c>
      <c r="F71" s="48"/>
      <c r="H71" s="46">
        <f t="shared" si="26"/>
        <v>30.5</v>
      </c>
      <c r="I71" s="46">
        <f t="shared" si="27"/>
        <v>32.5</v>
      </c>
      <c r="J71" s="46">
        <f t="shared" si="28"/>
        <v>31.5</v>
      </c>
      <c r="K71" s="46">
        <f t="shared" si="29"/>
        <v>26.25</v>
      </c>
      <c r="L71" s="46">
        <f t="shared" si="30"/>
        <v>25.25</v>
      </c>
      <c r="M71" s="46">
        <f t="shared" si="31"/>
        <v>25.75</v>
      </c>
      <c r="N71" s="46">
        <f t="shared" si="32"/>
        <v>32</v>
      </c>
      <c r="O71" s="46">
        <f t="shared" si="33"/>
        <v>26.75</v>
      </c>
      <c r="P71" s="46">
        <f t="shared" si="34"/>
        <v>33</v>
      </c>
      <c r="Q71" s="46">
        <f t="shared" si="35"/>
        <v>28</v>
      </c>
      <c r="R71" s="46">
        <f t="shared" si="36"/>
        <v>34.25</v>
      </c>
      <c r="S71" s="46">
        <f t="shared" si="37"/>
        <v>19.25</v>
      </c>
      <c r="T71" s="46">
        <f t="shared" si="37"/>
        <v>17.75</v>
      </c>
      <c r="U71" s="46">
        <f t="shared" si="38"/>
        <v>39.25</v>
      </c>
      <c r="V71" s="46">
        <f t="shared" si="39"/>
        <v>21.25</v>
      </c>
      <c r="W71" s="46">
        <f t="shared" si="40"/>
        <v>38.75</v>
      </c>
      <c r="X71" s="46">
        <f t="shared" si="41"/>
        <v>36</v>
      </c>
      <c r="Y71" s="46">
        <f t="shared" si="42"/>
        <v>20.25</v>
      </c>
      <c r="Z71" s="46">
        <f t="shared" si="43"/>
        <v>22.5</v>
      </c>
      <c r="AA71" s="46">
        <f t="shared" si="44"/>
        <v>23</v>
      </c>
      <c r="AB71" s="46">
        <f t="shared" si="45"/>
        <v>37.25</v>
      </c>
      <c r="AC71" s="46">
        <f t="shared" si="46"/>
        <v>23.5</v>
      </c>
    </row>
    <row r="72" spans="1:29">
      <c r="A72" s="45" t="s">
        <v>32</v>
      </c>
      <c r="B72" s="46">
        <f t="shared" si="25"/>
        <v>17.25</v>
      </c>
      <c r="D72" s="48" t="s">
        <v>74</v>
      </c>
      <c r="F72" s="48" t="s">
        <v>134</v>
      </c>
      <c r="H72" s="46">
        <f t="shared" si="26"/>
        <v>30.75</v>
      </c>
      <c r="I72" s="46">
        <f t="shared" si="27"/>
        <v>32.75</v>
      </c>
      <c r="J72" s="46">
        <f t="shared" si="28"/>
        <v>31.75</v>
      </c>
      <c r="K72" s="46">
        <f t="shared" si="29"/>
        <v>26.5</v>
      </c>
      <c r="L72" s="46">
        <f t="shared" si="30"/>
        <v>25.5</v>
      </c>
      <c r="M72" s="46">
        <f t="shared" si="31"/>
        <v>26</v>
      </c>
      <c r="N72" s="46">
        <f t="shared" si="32"/>
        <v>32.25</v>
      </c>
      <c r="O72" s="46">
        <f t="shared" si="33"/>
        <v>27</v>
      </c>
      <c r="P72" s="46">
        <f t="shared" si="34"/>
        <v>33.25</v>
      </c>
      <c r="Q72" s="46">
        <f t="shared" si="35"/>
        <v>28.25</v>
      </c>
      <c r="R72" s="46">
        <f t="shared" si="36"/>
        <v>34.5</v>
      </c>
      <c r="S72" s="46">
        <f t="shared" si="37"/>
        <v>19.5</v>
      </c>
      <c r="T72" s="46">
        <f t="shared" si="37"/>
        <v>18</v>
      </c>
      <c r="U72" s="46">
        <f t="shared" si="38"/>
        <v>17.5</v>
      </c>
      <c r="V72" s="46">
        <f t="shared" si="39"/>
        <v>21.5</v>
      </c>
      <c r="W72" s="46">
        <f t="shared" si="40"/>
        <v>39</v>
      </c>
      <c r="X72" s="46">
        <f t="shared" si="41"/>
        <v>36.25</v>
      </c>
      <c r="Y72" s="46">
        <f t="shared" si="42"/>
        <v>20.5</v>
      </c>
      <c r="Z72" s="46">
        <f t="shared" si="43"/>
        <v>22.75</v>
      </c>
      <c r="AA72" s="46">
        <f t="shared" si="44"/>
        <v>23.25</v>
      </c>
      <c r="AB72" s="46">
        <f t="shared" si="45"/>
        <v>37.5</v>
      </c>
      <c r="AC72" s="46">
        <f t="shared" si="46"/>
        <v>23.75</v>
      </c>
    </row>
    <row r="73" spans="1:29">
      <c r="B73" s="46">
        <f t="shared" si="25"/>
        <v>17.5</v>
      </c>
      <c r="D73" s="48" t="s">
        <v>74</v>
      </c>
      <c r="H73" s="46">
        <f t="shared" si="26"/>
        <v>31</v>
      </c>
      <c r="I73" s="46">
        <f t="shared" si="27"/>
        <v>33</v>
      </c>
      <c r="J73" s="46">
        <f t="shared" si="28"/>
        <v>32</v>
      </c>
      <c r="K73" s="46">
        <f t="shared" si="29"/>
        <v>26.75</v>
      </c>
      <c r="L73" s="46">
        <f t="shared" si="30"/>
        <v>25.75</v>
      </c>
      <c r="M73" s="46">
        <f t="shared" si="31"/>
        <v>26.25</v>
      </c>
      <c r="N73" s="46">
        <f t="shared" si="32"/>
        <v>32.5</v>
      </c>
      <c r="O73" s="46">
        <f t="shared" si="33"/>
        <v>27.25</v>
      </c>
      <c r="P73" s="46">
        <f t="shared" si="34"/>
        <v>33.5</v>
      </c>
      <c r="Q73" s="46">
        <f t="shared" si="35"/>
        <v>28.5</v>
      </c>
      <c r="R73" s="46">
        <f t="shared" si="36"/>
        <v>34.75</v>
      </c>
      <c r="S73" s="46">
        <f t="shared" si="37"/>
        <v>19.75</v>
      </c>
      <c r="T73" s="46">
        <f t="shared" si="37"/>
        <v>18.25</v>
      </c>
      <c r="U73" s="46">
        <f t="shared" si="38"/>
        <v>17.75</v>
      </c>
      <c r="V73" s="46">
        <f t="shared" si="39"/>
        <v>21.75</v>
      </c>
      <c r="W73" s="46">
        <f t="shared" si="40"/>
        <v>39.25</v>
      </c>
      <c r="X73" s="46">
        <f t="shared" si="41"/>
        <v>36.5</v>
      </c>
      <c r="Y73" s="46">
        <f t="shared" si="42"/>
        <v>20.75</v>
      </c>
      <c r="Z73" s="46">
        <f t="shared" si="43"/>
        <v>23</v>
      </c>
      <c r="AA73" s="46">
        <f t="shared" si="44"/>
        <v>23.5</v>
      </c>
      <c r="AB73" s="46">
        <f t="shared" si="45"/>
        <v>37.75</v>
      </c>
      <c r="AC73" s="46">
        <f t="shared" si="46"/>
        <v>24</v>
      </c>
    </row>
    <row r="74" spans="1:29">
      <c r="B74" s="46">
        <f t="shared" si="25"/>
        <v>17.75</v>
      </c>
      <c r="D74" s="48" t="s">
        <v>74</v>
      </c>
      <c r="F74" s="48" t="s">
        <v>131</v>
      </c>
      <c r="H74" s="46">
        <f t="shared" si="26"/>
        <v>31.25</v>
      </c>
      <c r="I74" s="46">
        <f t="shared" si="27"/>
        <v>33.25</v>
      </c>
      <c r="J74" s="46">
        <f t="shared" si="28"/>
        <v>32.25</v>
      </c>
      <c r="K74" s="46">
        <f t="shared" si="29"/>
        <v>27</v>
      </c>
      <c r="L74" s="46">
        <f t="shared" si="30"/>
        <v>26</v>
      </c>
      <c r="M74" s="46">
        <f t="shared" si="31"/>
        <v>26.5</v>
      </c>
      <c r="N74" s="46">
        <f t="shared" si="32"/>
        <v>32.75</v>
      </c>
      <c r="O74" s="46">
        <f t="shared" si="33"/>
        <v>27.5</v>
      </c>
      <c r="P74" s="46">
        <f t="shared" si="34"/>
        <v>33.75</v>
      </c>
      <c r="Q74" s="46">
        <f t="shared" si="35"/>
        <v>28.75</v>
      </c>
      <c r="R74" s="46">
        <f t="shared" si="36"/>
        <v>35</v>
      </c>
      <c r="S74" s="46">
        <f t="shared" si="37"/>
        <v>20</v>
      </c>
      <c r="T74" s="46">
        <f t="shared" si="37"/>
        <v>18.5</v>
      </c>
      <c r="U74" s="46">
        <f t="shared" si="38"/>
        <v>18</v>
      </c>
      <c r="V74" s="46">
        <f t="shared" si="39"/>
        <v>22</v>
      </c>
      <c r="W74" s="46">
        <f t="shared" si="40"/>
        <v>17.5</v>
      </c>
      <c r="X74" s="46">
        <f t="shared" si="41"/>
        <v>36.75</v>
      </c>
      <c r="Y74" s="46">
        <f t="shared" si="42"/>
        <v>21</v>
      </c>
      <c r="Z74" s="46">
        <f t="shared" si="43"/>
        <v>23.25</v>
      </c>
      <c r="AA74" s="46">
        <f t="shared" si="44"/>
        <v>23.75</v>
      </c>
      <c r="AB74" s="46">
        <f t="shared" si="45"/>
        <v>38</v>
      </c>
      <c r="AC74" s="46">
        <f t="shared" si="46"/>
        <v>24.25</v>
      </c>
    </row>
    <row r="75" spans="1:29">
      <c r="B75" s="46">
        <f t="shared" si="25"/>
        <v>18</v>
      </c>
      <c r="D75" s="48" t="s">
        <v>74</v>
      </c>
      <c r="F75" s="48"/>
      <c r="H75" s="46">
        <f t="shared" si="26"/>
        <v>31.5</v>
      </c>
      <c r="I75" s="46">
        <f t="shared" si="27"/>
        <v>33.5</v>
      </c>
      <c r="J75" s="46">
        <f t="shared" si="28"/>
        <v>32.5</v>
      </c>
      <c r="K75" s="46">
        <f t="shared" si="29"/>
        <v>27.25</v>
      </c>
      <c r="L75" s="46">
        <f t="shared" si="30"/>
        <v>26.25</v>
      </c>
      <c r="M75" s="46">
        <f t="shared" si="31"/>
        <v>26.75</v>
      </c>
      <c r="N75" s="46">
        <f t="shared" si="32"/>
        <v>33</v>
      </c>
      <c r="O75" s="46">
        <f t="shared" si="33"/>
        <v>27.75</v>
      </c>
      <c r="P75" s="46">
        <f t="shared" si="34"/>
        <v>34</v>
      </c>
      <c r="Q75" s="46">
        <f t="shared" si="35"/>
        <v>29</v>
      </c>
      <c r="R75" s="46">
        <f t="shared" si="36"/>
        <v>35.25</v>
      </c>
      <c r="S75" s="46">
        <f t="shared" si="37"/>
        <v>20.25</v>
      </c>
      <c r="T75" s="46">
        <f t="shared" si="37"/>
        <v>18.75</v>
      </c>
      <c r="U75" s="46">
        <f t="shared" si="38"/>
        <v>18.25</v>
      </c>
      <c r="V75" s="46">
        <f t="shared" si="39"/>
        <v>22.25</v>
      </c>
      <c r="W75" s="46">
        <f t="shared" si="40"/>
        <v>17.75</v>
      </c>
      <c r="X75" s="46">
        <f t="shared" si="41"/>
        <v>37</v>
      </c>
      <c r="Y75" s="46">
        <f t="shared" si="42"/>
        <v>21.25</v>
      </c>
      <c r="Z75" s="46">
        <f t="shared" si="43"/>
        <v>23.5</v>
      </c>
      <c r="AA75" s="46">
        <f t="shared" si="44"/>
        <v>24</v>
      </c>
      <c r="AB75" s="46">
        <f t="shared" si="45"/>
        <v>38.25</v>
      </c>
      <c r="AC75" s="46">
        <f t="shared" si="46"/>
        <v>24.5</v>
      </c>
    </row>
    <row r="76" spans="1:29">
      <c r="A76" s="45" t="s">
        <v>33</v>
      </c>
      <c r="B76" s="46">
        <f t="shared" si="25"/>
        <v>18.25</v>
      </c>
      <c r="D76" s="48" t="s">
        <v>5</v>
      </c>
      <c r="F76" s="48" t="s">
        <v>136</v>
      </c>
      <c r="H76" s="46">
        <f t="shared" si="26"/>
        <v>31.75</v>
      </c>
      <c r="I76" s="46">
        <f t="shared" si="27"/>
        <v>33.75</v>
      </c>
      <c r="J76" s="46">
        <f t="shared" si="28"/>
        <v>32.75</v>
      </c>
      <c r="K76" s="46">
        <f t="shared" si="29"/>
        <v>27.5</v>
      </c>
      <c r="L76" s="46">
        <f t="shared" si="30"/>
        <v>26.5</v>
      </c>
      <c r="M76" s="46">
        <f t="shared" si="31"/>
        <v>27</v>
      </c>
      <c r="N76" s="46">
        <f t="shared" si="32"/>
        <v>33.25</v>
      </c>
      <c r="O76" s="46">
        <f t="shared" si="33"/>
        <v>28</v>
      </c>
      <c r="P76" s="46">
        <f t="shared" si="34"/>
        <v>34.25</v>
      </c>
      <c r="Q76" s="46">
        <f t="shared" si="35"/>
        <v>29.25</v>
      </c>
      <c r="R76" s="46">
        <f t="shared" si="36"/>
        <v>35.5</v>
      </c>
      <c r="S76" s="46">
        <f t="shared" si="37"/>
        <v>20.5</v>
      </c>
      <c r="T76" s="46">
        <f t="shared" si="37"/>
        <v>19</v>
      </c>
      <c r="U76" s="46">
        <f t="shared" si="38"/>
        <v>18.5</v>
      </c>
      <c r="V76" s="46">
        <f t="shared" si="39"/>
        <v>22.5</v>
      </c>
      <c r="W76" s="46">
        <f t="shared" si="40"/>
        <v>18</v>
      </c>
      <c r="X76" s="46">
        <f t="shared" si="41"/>
        <v>37.25</v>
      </c>
      <c r="Y76" s="46">
        <f t="shared" si="42"/>
        <v>21.5</v>
      </c>
      <c r="Z76" s="46">
        <f t="shared" si="43"/>
        <v>23.75</v>
      </c>
      <c r="AA76" s="46">
        <f t="shared" si="44"/>
        <v>17.5</v>
      </c>
      <c r="AB76" s="46">
        <f t="shared" si="45"/>
        <v>38.5</v>
      </c>
      <c r="AC76" s="46">
        <f t="shared" si="46"/>
        <v>24.75</v>
      </c>
    </row>
    <row r="77" spans="1:29">
      <c r="B77" s="46">
        <f t="shared" si="25"/>
        <v>18.5</v>
      </c>
      <c r="D77" s="48" t="s">
        <v>5</v>
      </c>
      <c r="H77" s="46">
        <f t="shared" si="26"/>
        <v>32</v>
      </c>
      <c r="I77" s="46">
        <f t="shared" si="27"/>
        <v>34</v>
      </c>
      <c r="J77" s="46">
        <f t="shared" si="28"/>
        <v>33</v>
      </c>
      <c r="K77" s="46">
        <f t="shared" si="29"/>
        <v>27.75</v>
      </c>
      <c r="L77" s="46">
        <f t="shared" si="30"/>
        <v>26.75</v>
      </c>
      <c r="M77" s="46">
        <f t="shared" si="31"/>
        <v>27.25</v>
      </c>
      <c r="N77" s="46">
        <f t="shared" si="32"/>
        <v>33.5</v>
      </c>
      <c r="O77" s="46">
        <f t="shared" si="33"/>
        <v>28.25</v>
      </c>
      <c r="P77" s="46">
        <f t="shared" si="34"/>
        <v>34.5</v>
      </c>
      <c r="Q77" s="46">
        <f t="shared" si="35"/>
        <v>29.5</v>
      </c>
      <c r="R77" s="46">
        <f t="shared" si="36"/>
        <v>35.75</v>
      </c>
      <c r="S77" s="46">
        <f t="shared" si="37"/>
        <v>20.75</v>
      </c>
      <c r="T77" s="46">
        <f t="shared" si="37"/>
        <v>19.25</v>
      </c>
      <c r="U77" s="46">
        <f t="shared" si="38"/>
        <v>18.75</v>
      </c>
      <c r="V77" s="46">
        <f t="shared" si="39"/>
        <v>22.75</v>
      </c>
      <c r="W77" s="46">
        <f t="shared" si="40"/>
        <v>18.25</v>
      </c>
      <c r="X77" s="46">
        <f t="shared" si="41"/>
        <v>37.5</v>
      </c>
      <c r="Y77" s="46">
        <f t="shared" si="42"/>
        <v>21.75</v>
      </c>
      <c r="Z77" s="46">
        <f t="shared" si="43"/>
        <v>24</v>
      </c>
      <c r="AA77" s="46">
        <f t="shared" si="44"/>
        <v>17.75</v>
      </c>
      <c r="AB77" s="46">
        <f t="shared" si="45"/>
        <v>38.75</v>
      </c>
      <c r="AC77" s="46">
        <f t="shared" si="46"/>
        <v>25</v>
      </c>
    </row>
    <row r="78" spans="1:29">
      <c r="B78" s="46">
        <f t="shared" si="25"/>
        <v>18.75</v>
      </c>
      <c r="D78" s="48" t="s">
        <v>5</v>
      </c>
      <c r="F78" s="48" t="s">
        <v>137</v>
      </c>
      <c r="H78" s="46">
        <f t="shared" si="26"/>
        <v>32.25</v>
      </c>
      <c r="I78" s="46">
        <f t="shared" si="27"/>
        <v>34.25</v>
      </c>
      <c r="J78" s="46">
        <f t="shared" si="28"/>
        <v>33.25</v>
      </c>
      <c r="K78" s="46">
        <f t="shared" si="29"/>
        <v>28</v>
      </c>
      <c r="L78" s="46">
        <f t="shared" si="30"/>
        <v>27</v>
      </c>
      <c r="M78" s="46">
        <f t="shared" si="31"/>
        <v>27.5</v>
      </c>
      <c r="N78" s="46">
        <f t="shared" si="32"/>
        <v>33.75</v>
      </c>
      <c r="O78" s="46">
        <f t="shared" si="33"/>
        <v>28.5</v>
      </c>
      <c r="P78" s="46">
        <f t="shared" si="34"/>
        <v>34.75</v>
      </c>
      <c r="Q78" s="46">
        <f t="shared" si="35"/>
        <v>29.75</v>
      </c>
      <c r="R78" s="46">
        <f t="shared" si="36"/>
        <v>36</v>
      </c>
      <c r="S78" s="46">
        <f t="shared" si="37"/>
        <v>21</v>
      </c>
      <c r="T78" s="46">
        <f t="shared" si="37"/>
        <v>19.5</v>
      </c>
      <c r="U78" s="46">
        <f t="shared" si="38"/>
        <v>19</v>
      </c>
      <c r="V78" s="46">
        <f t="shared" si="39"/>
        <v>23</v>
      </c>
      <c r="W78" s="46">
        <f t="shared" si="40"/>
        <v>18.5</v>
      </c>
      <c r="X78" s="46">
        <f t="shared" si="41"/>
        <v>37.75</v>
      </c>
      <c r="Y78" s="46">
        <f t="shared" si="42"/>
        <v>22</v>
      </c>
      <c r="Z78" s="46">
        <f t="shared" si="43"/>
        <v>17.5</v>
      </c>
      <c r="AA78" s="46">
        <f t="shared" si="44"/>
        <v>18</v>
      </c>
      <c r="AB78" s="46">
        <f t="shared" si="45"/>
        <v>39</v>
      </c>
      <c r="AC78" s="46">
        <f t="shared" si="46"/>
        <v>25.25</v>
      </c>
    </row>
    <row r="79" spans="1:29">
      <c r="B79" s="46">
        <f t="shared" si="25"/>
        <v>19</v>
      </c>
      <c r="D79" s="48" t="s">
        <v>5</v>
      </c>
      <c r="H79" s="46">
        <f t="shared" si="26"/>
        <v>32.5</v>
      </c>
      <c r="I79" s="46">
        <f t="shared" si="27"/>
        <v>34.5</v>
      </c>
      <c r="J79" s="46">
        <f t="shared" si="28"/>
        <v>33.5</v>
      </c>
      <c r="K79" s="46">
        <f t="shared" si="29"/>
        <v>28.25</v>
      </c>
      <c r="L79" s="46">
        <f t="shared" si="30"/>
        <v>27.25</v>
      </c>
      <c r="M79" s="46">
        <f t="shared" si="31"/>
        <v>27.75</v>
      </c>
      <c r="N79" s="46">
        <f t="shared" si="32"/>
        <v>34</v>
      </c>
      <c r="O79" s="46">
        <f t="shared" si="33"/>
        <v>28.75</v>
      </c>
      <c r="P79" s="46">
        <f t="shared" si="34"/>
        <v>35</v>
      </c>
      <c r="Q79" s="46">
        <f t="shared" si="35"/>
        <v>30</v>
      </c>
      <c r="R79" s="46">
        <f t="shared" si="36"/>
        <v>36.25</v>
      </c>
      <c r="S79" s="46">
        <f t="shared" si="37"/>
        <v>21.25</v>
      </c>
      <c r="T79" s="46">
        <f t="shared" si="37"/>
        <v>19.75</v>
      </c>
      <c r="U79" s="46">
        <f t="shared" si="38"/>
        <v>19.25</v>
      </c>
      <c r="V79" s="46">
        <f t="shared" si="39"/>
        <v>23.25</v>
      </c>
      <c r="W79" s="46">
        <f t="shared" si="40"/>
        <v>18.75</v>
      </c>
      <c r="X79" s="46">
        <f t="shared" si="41"/>
        <v>38</v>
      </c>
      <c r="Y79" s="46">
        <f t="shared" si="42"/>
        <v>22.25</v>
      </c>
      <c r="Z79" s="46">
        <f t="shared" si="43"/>
        <v>17.75</v>
      </c>
      <c r="AA79" s="46">
        <f t="shared" si="44"/>
        <v>18.25</v>
      </c>
      <c r="AB79" s="46">
        <f t="shared" si="45"/>
        <v>39.25</v>
      </c>
      <c r="AC79" s="46">
        <f t="shared" si="46"/>
        <v>25.5</v>
      </c>
    </row>
    <row r="80" spans="1:29">
      <c r="A80" s="45" t="s">
        <v>34</v>
      </c>
      <c r="B80" s="46">
        <f t="shared" si="25"/>
        <v>19.25</v>
      </c>
      <c r="D80" s="48" t="s">
        <v>76</v>
      </c>
      <c r="F80" s="48" t="s">
        <v>133</v>
      </c>
      <c r="H80" s="46">
        <f t="shared" si="26"/>
        <v>32.75</v>
      </c>
      <c r="I80" s="46">
        <f t="shared" si="27"/>
        <v>34.75</v>
      </c>
      <c r="J80" s="46">
        <f t="shared" si="28"/>
        <v>33.75</v>
      </c>
      <c r="K80" s="46">
        <f t="shared" si="29"/>
        <v>28.5</v>
      </c>
      <c r="L80" s="46">
        <f t="shared" si="30"/>
        <v>27.5</v>
      </c>
      <c r="M80" s="46">
        <f t="shared" si="31"/>
        <v>28</v>
      </c>
      <c r="N80" s="46">
        <f t="shared" si="32"/>
        <v>34.25</v>
      </c>
      <c r="O80" s="46">
        <f t="shared" si="33"/>
        <v>29</v>
      </c>
      <c r="P80" s="46">
        <f t="shared" si="34"/>
        <v>35.25</v>
      </c>
      <c r="Q80" s="46">
        <f t="shared" si="35"/>
        <v>30.25</v>
      </c>
      <c r="R80" s="46">
        <f t="shared" si="36"/>
        <v>36.5</v>
      </c>
      <c r="S80" s="46">
        <f t="shared" si="37"/>
        <v>21.5</v>
      </c>
      <c r="T80" s="46">
        <f t="shared" si="37"/>
        <v>20</v>
      </c>
      <c r="U80" s="46">
        <f t="shared" si="38"/>
        <v>19.5</v>
      </c>
      <c r="V80" s="46">
        <f t="shared" si="39"/>
        <v>23.5</v>
      </c>
      <c r="W80" s="46">
        <f t="shared" si="40"/>
        <v>19</v>
      </c>
      <c r="X80" s="46">
        <f t="shared" si="41"/>
        <v>38.25</v>
      </c>
      <c r="Y80" s="46">
        <f t="shared" si="42"/>
        <v>22.5</v>
      </c>
      <c r="Z80" s="46">
        <f t="shared" si="43"/>
        <v>18</v>
      </c>
      <c r="AA80" s="46">
        <f t="shared" si="44"/>
        <v>18.5</v>
      </c>
      <c r="AB80" s="46">
        <f t="shared" si="45"/>
        <v>17.5</v>
      </c>
      <c r="AC80" s="46">
        <f t="shared" si="46"/>
        <v>25.75</v>
      </c>
    </row>
    <row r="81" spans="1:29">
      <c r="B81" s="46">
        <f t="shared" si="25"/>
        <v>19.5</v>
      </c>
      <c r="D81" s="48" t="s">
        <v>76</v>
      </c>
      <c r="H81" s="46">
        <f t="shared" si="26"/>
        <v>33</v>
      </c>
      <c r="I81" s="46">
        <f t="shared" si="27"/>
        <v>35</v>
      </c>
      <c r="J81" s="46">
        <f t="shared" si="28"/>
        <v>34</v>
      </c>
      <c r="K81" s="46">
        <f t="shared" si="29"/>
        <v>28.75</v>
      </c>
      <c r="L81" s="46">
        <f t="shared" si="30"/>
        <v>27.75</v>
      </c>
      <c r="M81" s="46">
        <f t="shared" si="31"/>
        <v>28.25</v>
      </c>
      <c r="N81" s="46">
        <f t="shared" si="32"/>
        <v>34.5</v>
      </c>
      <c r="O81" s="46">
        <f t="shared" si="33"/>
        <v>29.25</v>
      </c>
      <c r="P81" s="46">
        <f t="shared" si="34"/>
        <v>35.5</v>
      </c>
      <c r="Q81" s="46">
        <f t="shared" si="35"/>
        <v>30.5</v>
      </c>
      <c r="R81" s="46">
        <f t="shared" si="36"/>
        <v>36.75</v>
      </c>
      <c r="S81" s="46">
        <f t="shared" si="37"/>
        <v>21.75</v>
      </c>
      <c r="T81" s="46">
        <f t="shared" si="37"/>
        <v>20.25</v>
      </c>
      <c r="U81" s="46">
        <f t="shared" si="38"/>
        <v>19.75</v>
      </c>
      <c r="V81" s="46">
        <f t="shared" si="39"/>
        <v>23.75</v>
      </c>
      <c r="W81" s="46">
        <f t="shared" si="40"/>
        <v>19.25</v>
      </c>
      <c r="X81" s="46">
        <f t="shared" si="41"/>
        <v>38.5</v>
      </c>
      <c r="Y81" s="46">
        <f t="shared" si="42"/>
        <v>22.75</v>
      </c>
      <c r="Z81" s="46">
        <f t="shared" si="43"/>
        <v>18.25</v>
      </c>
      <c r="AA81" s="46">
        <f t="shared" si="44"/>
        <v>18.75</v>
      </c>
      <c r="AB81" s="46">
        <f t="shared" si="45"/>
        <v>17.75</v>
      </c>
      <c r="AC81" s="46">
        <f t="shared" si="46"/>
        <v>26</v>
      </c>
    </row>
    <row r="82" spans="1:29">
      <c r="B82" s="46">
        <f t="shared" si="25"/>
        <v>19.75</v>
      </c>
      <c r="D82" s="48" t="s">
        <v>76</v>
      </c>
      <c r="H82" s="46">
        <f t="shared" si="26"/>
        <v>33.25</v>
      </c>
      <c r="I82" s="46">
        <f t="shared" si="27"/>
        <v>35.25</v>
      </c>
      <c r="J82" s="46">
        <f t="shared" si="28"/>
        <v>34.25</v>
      </c>
      <c r="K82" s="46">
        <f t="shared" si="29"/>
        <v>29</v>
      </c>
      <c r="L82" s="46">
        <f t="shared" si="30"/>
        <v>28</v>
      </c>
      <c r="M82" s="46">
        <f t="shared" si="31"/>
        <v>28.5</v>
      </c>
      <c r="N82" s="46">
        <f t="shared" si="32"/>
        <v>34.75</v>
      </c>
      <c r="O82" s="46">
        <f t="shared" si="33"/>
        <v>29.5</v>
      </c>
      <c r="P82" s="46">
        <f t="shared" si="34"/>
        <v>35.75</v>
      </c>
      <c r="Q82" s="46">
        <f t="shared" si="35"/>
        <v>30.75</v>
      </c>
      <c r="R82" s="46">
        <f t="shared" si="36"/>
        <v>37</v>
      </c>
      <c r="S82" s="46">
        <f t="shared" si="37"/>
        <v>22</v>
      </c>
      <c r="T82" s="46">
        <f t="shared" si="37"/>
        <v>20.5</v>
      </c>
      <c r="U82" s="46">
        <f t="shared" si="38"/>
        <v>20</v>
      </c>
      <c r="V82" s="46">
        <f t="shared" si="39"/>
        <v>24</v>
      </c>
      <c r="W82" s="46">
        <f t="shared" si="40"/>
        <v>19.5</v>
      </c>
      <c r="X82" s="46">
        <f t="shared" si="41"/>
        <v>38.75</v>
      </c>
      <c r="Y82" s="46">
        <f t="shared" si="42"/>
        <v>23</v>
      </c>
      <c r="Z82" s="46">
        <f t="shared" si="43"/>
        <v>18.5</v>
      </c>
      <c r="AA82" s="46">
        <f t="shared" si="44"/>
        <v>19</v>
      </c>
      <c r="AB82" s="46">
        <f t="shared" si="45"/>
        <v>18</v>
      </c>
      <c r="AC82" s="46">
        <f t="shared" si="46"/>
        <v>26.25</v>
      </c>
    </row>
    <row r="83" spans="1:29">
      <c r="B83" s="46">
        <f t="shared" si="25"/>
        <v>20</v>
      </c>
      <c r="D83" s="48" t="s">
        <v>76</v>
      </c>
      <c r="H83" s="46">
        <f t="shared" si="26"/>
        <v>33.5</v>
      </c>
      <c r="I83" s="46">
        <f t="shared" si="27"/>
        <v>35.5</v>
      </c>
      <c r="J83" s="46">
        <f t="shared" si="28"/>
        <v>34.5</v>
      </c>
      <c r="K83" s="46">
        <f t="shared" si="29"/>
        <v>29.25</v>
      </c>
      <c r="L83" s="46">
        <f t="shared" si="30"/>
        <v>28.25</v>
      </c>
      <c r="M83" s="46">
        <f t="shared" si="31"/>
        <v>28.75</v>
      </c>
      <c r="N83" s="46">
        <f t="shared" si="32"/>
        <v>35</v>
      </c>
      <c r="O83" s="46">
        <f t="shared" si="33"/>
        <v>29.75</v>
      </c>
      <c r="P83" s="46">
        <f t="shared" si="34"/>
        <v>36</v>
      </c>
      <c r="Q83" s="46">
        <f t="shared" si="35"/>
        <v>31</v>
      </c>
      <c r="R83" s="46">
        <f t="shared" si="36"/>
        <v>37.25</v>
      </c>
      <c r="S83" s="46">
        <f t="shared" si="37"/>
        <v>22.25</v>
      </c>
      <c r="T83" s="46">
        <f t="shared" si="37"/>
        <v>20.75</v>
      </c>
      <c r="U83" s="46">
        <f t="shared" si="38"/>
        <v>20.25</v>
      </c>
      <c r="V83" s="46">
        <f t="shared" si="39"/>
        <v>24.25</v>
      </c>
      <c r="W83" s="46">
        <f t="shared" si="40"/>
        <v>19.75</v>
      </c>
      <c r="X83" s="46">
        <f t="shared" si="41"/>
        <v>39</v>
      </c>
      <c r="Y83" s="46">
        <f t="shared" si="42"/>
        <v>23.25</v>
      </c>
      <c r="Z83" s="46">
        <f t="shared" si="43"/>
        <v>18.75</v>
      </c>
      <c r="AA83" s="46">
        <f t="shared" si="44"/>
        <v>19.25</v>
      </c>
      <c r="AB83" s="46">
        <f t="shared" si="45"/>
        <v>18.25</v>
      </c>
      <c r="AC83" s="46">
        <f t="shared" si="46"/>
        <v>26.5</v>
      </c>
    </row>
    <row r="84" spans="1:29">
      <c r="A84" s="45" t="s">
        <v>35</v>
      </c>
      <c r="B84" s="46">
        <f t="shared" si="25"/>
        <v>20.25</v>
      </c>
      <c r="D84" s="48" t="s">
        <v>76</v>
      </c>
      <c r="F84" s="48"/>
      <c r="H84" s="46">
        <f t="shared" si="26"/>
        <v>33.75</v>
      </c>
      <c r="I84" s="46">
        <f t="shared" si="27"/>
        <v>35.75</v>
      </c>
      <c r="J84" s="46">
        <f t="shared" si="28"/>
        <v>34.75</v>
      </c>
      <c r="K84" s="46">
        <f t="shared" si="29"/>
        <v>29.5</v>
      </c>
      <c r="L84" s="46">
        <f t="shared" si="30"/>
        <v>28.5</v>
      </c>
      <c r="M84" s="46">
        <f t="shared" si="31"/>
        <v>29</v>
      </c>
      <c r="N84" s="46">
        <f t="shared" si="32"/>
        <v>35.25</v>
      </c>
      <c r="O84" s="46">
        <f t="shared" si="33"/>
        <v>30</v>
      </c>
      <c r="P84" s="46">
        <f t="shared" si="34"/>
        <v>36.25</v>
      </c>
      <c r="Q84" s="46">
        <f t="shared" si="35"/>
        <v>31.25</v>
      </c>
      <c r="R84" s="46">
        <f t="shared" si="36"/>
        <v>37.5</v>
      </c>
      <c r="S84" s="46">
        <f t="shared" si="37"/>
        <v>22.5</v>
      </c>
      <c r="T84" s="46">
        <f t="shared" si="37"/>
        <v>21</v>
      </c>
      <c r="U84" s="46">
        <f t="shared" si="38"/>
        <v>20.5</v>
      </c>
      <c r="V84" s="46">
        <f t="shared" si="39"/>
        <v>24.5</v>
      </c>
      <c r="W84" s="46">
        <f t="shared" si="40"/>
        <v>20</v>
      </c>
      <c r="X84" s="46">
        <f t="shared" si="41"/>
        <v>39.25</v>
      </c>
      <c r="Y84" s="46">
        <f t="shared" si="42"/>
        <v>23.5</v>
      </c>
      <c r="Z84" s="46">
        <f t="shared" si="43"/>
        <v>19</v>
      </c>
      <c r="AA84" s="46">
        <f t="shared" si="44"/>
        <v>19.5</v>
      </c>
      <c r="AB84" s="46">
        <f t="shared" si="45"/>
        <v>18.5</v>
      </c>
      <c r="AC84" s="46">
        <f t="shared" si="46"/>
        <v>26.75</v>
      </c>
    </row>
    <row r="85" spans="1:29">
      <c r="B85" s="46">
        <f t="shared" si="25"/>
        <v>20.5</v>
      </c>
      <c r="D85" s="48" t="s">
        <v>75</v>
      </c>
      <c r="F85" s="48" t="s">
        <v>132</v>
      </c>
      <c r="H85" s="46">
        <f t="shared" si="26"/>
        <v>34</v>
      </c>
      <c r="I85" s="46">
        <f t="shared" si="27"/>
        <v>36</v>
      </c>
      <c r="J85" s="46">
        <f t="shared" si="28"/>
        <v>35</v>
      </c>
      <c r="K85" s="46">
        <f t="shared" si="29"/>
        <v>29.75</v>
      </c>
      <c r="L85" s="46">
        <f t="shared" si="30"/>
        <v>28.75</v>
      </c>
      <c r="M85" s="46">
        <f t="shared" si="31"/>
        <v>29.25</v>
      </c>
      <c r="N85" s="46">
        <f t="shared" si="32"/>
        <v>35.5</v>
      </c>
      <c r="O85" s="46">
        <f t="shared" si="33"/>
        <v>30.25</v>
      </c>
      <c r="P85" s="46">
        <f t="shared" si="34"/>
        <v>36.5</v>
      </c>
      <c r="Q85" s="46">
        <f t="shared" si="35"/>
        <v>31.5</v>
      </c>
      <c r="R85" s="46">
        <f t="shared" si="36"/>
        <v>37.75</v>
      </c>
      <c r="S85" s="46">
        <f t="shared" si="37"/>
        <v>22.75</v>
      </c>
      <c r="T85" s="46">
        <f t="shared" si="37"/>
        <v>21.25</v>
      </c>
      <c r="U85" s="46">
        <f t="shared" si="38"/>
        <v>20.75</v>
      </c>
      <c r="V85" s="46">
        <f t="shared" si="39"/>
        <v>24.75</v>
      </c>
      <c r="W85" s="46">
        <f t="shared" si="40"/>
        <v>20.25</v>
      </c>
      <c r="X85" s="46">
        <f t="shared" si="41"/>
        <v>17.5</v>
      </c>
      <c r="Y85" s="46">
        <f t="shared" si="42"/>
        <v>23.75</v>
      </c>
      <c r="Z85" s="46">
        <f t="shared" si="43"/>
        <v>19.25</v>
      </c>
      <c r="AA85" s="46">
        <f t="shared" si="44"/>
        <v>19.75</v>
      </c>
      <c r="AB85" s="46">
        <f t="shared" si="45"/>
        <v>18.75</v>
      </c>
      <c r="AC85" s="46">
        <f t="shared" si="46"/>
        <v>27</v>
      </c>
    </row>
    <row r="86" spans="1:29">
      <c r="B86" s="46">
        <f t="shared" si="25"/>
        <v>20.75</v>
      </c>
      <c r="D86" s="48" t="s">
        <v>75</v>
      </c>
      <c r="H86" s="46">
        <f t="shared" si="26"/>
        <v>34.25</v>
      </c>
      <c r="I86" s="46">
        <f t="shared" si="27"/>
        <v>36.25</v>
      </c>
      <c r="J86" s="46">
        <f t="shared" si="28"/>
        <v>35.25</v>
      </c>
      <c r="K86" s="46">
        <f t="shared" si="29"/>
        <v>30</v>
      </c>
      <c r="L86" s="46">
        <f t="shared" si="30"/>
        <v>29</v>
      </c>
      <c r="M86" s="46">
        <f t="shared" si="31"/>
        <v>29.5</v>
      </c>
      <c r="N86" s="46">
        <f t="shared" si="32"/>
        <v>35.75</v>
      </c>
      <c r="O86" s="46">
        <f t="shared" si="33"/>
        <v>30.5</v>
      </c>
      <c r="P86" s="46">
        <f t="shared" si="34"/>
        <v>36.75</v>
      </c>
      <c r="Q86" s="46">
        <f t="shared" si="35"/>
        <v>31.75</v>
      </c>
      <c r="R86" s="46">
        <f t="shared" si="36"/>
        <v>38</v>
      </c>
      <c r="S86" s="46">
        <f t="shared" si="37"/>
        <v>23</v>
      </c>
      <c r="T86" s="46">
        <f t="shared" si="37"/>
        <v>21.5</v>
      </c>
      <c r="U86" s="46">
        <f t="shared" si="38"/>
        <v>21</v>
      </c>
      <c r="V86" s="46">
        <f t="shared" si="39"/>
        <v>25</v>
      </c>
      <c r="W86" s="46">
        <f t="shared" si="40"/>
        <v>20.5</v>
      </c>
      <c r="X86" s="46">
        <f t="shared" si="41"/>
        <v>17.75</v>
      </c>
      <c r="Y86" s="46">
        <f t="shared" si="42"/>
        <v>24</v>
      </c>
      <c r="Z86" s="46">
        <f t="shared" si="43"/>
        <v>19.5</v>
      </c>
      <c r="AA86" s="46">
        <f t="shared" si="44"/>
        <v>20</v>
      </c>
      <c r="AB86" s="46">
        <f t="shared" si="45"/>
        <v>19</v>
      </c>
      <c r="AC86" s="46">
        <f t="shared" si="46"/>
        <v>27.25</v>
      </c>
    </row>
    <row r="87" spans="1:29">
      <c r="A87" s="62"/>
      <c r="B87" s="53">
        <f t="shared" si="25"/>
        <v>21</v>
      </c>
      <c r="D87" s="48" t="s">
        <v>75</v>
      </c>
      <c r="H87" s="46">
        <f t="shared" si="26"/>
        <v>34.5</v>
      </c>
      <c r="I87" s="46">
        <f t="shared" si="27"/>
        <v>36.5</v>
      </c>
      <c r="J87" s="46">
        <f t="shared" si="28"/>
        <v>35.5</v>
      </c>
      <c r="K87" s="46">
        <f t="shared" si="29"/>
        <v>30.25</v>
      </c>
      <c r="L87" s="46">
        <f t="shared" si="30"/>
        <v>29.25</v>
      </c>
      <c r="M87" s="46">
        <f t="shared" si="31"/>
        <v>29.75</v>
      </c>
      <c r="N87" s="46">
        <f t="shared" si="32"/>
        <v>36</v>
      </c>
      <c r="O87" s="46">
        <f t="shared" si="33"/>
        <v>30.75</v>
      </c>
      <c r="P87" s="46">
        <f t="shared" si="34"/>
        <v>37</v>
      </c>
      <c r="Q87" s="46">
        <f t="shared" si="35"/>
        <v>32</v>
      </c>
      <c r="R87" s="46">
        <f t="shared" si="36"/>
        <v>38.25</v>
      </c>
      <c r="S87" s="46">
        <f t="shared" si="37"/>
        <v>23.25</v>
      </c>
      <c r="T87" s="46">
        <f t="shared" si="37"/>
        <v>21.75</v>
      </c>
      <c r="U87" s="46">
        <f t="shared" si="38"/>
        <v>21.25</v>
      </c>
      <c r="V87" s="46">
        <f t="shared" si="39"/>
        <v>25.25</v>
      </c>
      <c r="W87" s="46">
        <f t="shared" si="40"/>
        <v>20.75</v>
      </c>
      <c r="X87" s="46">
        <f t="shared" si="41"/>
        <v>18</v>
      </c>
      <c r="Y87" s="46">
        <f t="shared" si="42"/>
        <v>24.25</v>
      </c>
      <c r="Z87" s="46">
        <f t="shared" si="43"/>
        <v>19.75</v>
      </c>
      <c r="AA87" s="46">
        <f t="shared" si="44"/>
        <v>20.25</v>
      </c>
      <c r="AB87" s="46">
        <f t="shared" si="45"/>
        <v>19.25</v>
      </c>
      <c r="AC87" s="46">
        <f t="shared" si="46"/>
        <v>27.5</v>
      </c>
    </row>
    <row r="88" spans="1:29">
      <c r="A88" s="62" t="s">
        <v>36</v>
      </c>
      <c r="B88" s="53">
        <f t="shared" si="25"/>
        <v>21.25</v>
      </c>
      <c r="D88" s="48" t="s">
        <v>5</v>
      </c>
      <c r="F88" s="48"/>
      <c r="H88" s="46">
        <f t="shared" si="26"/>
        <v>34.75</v>
      </c>
      <c r="I88" s="46">
        <f t="shared" si="27"/>
        <v>36.75</v>
      </c>
      <c r="J88" s="46">
        <f t="shared" si="28"/>
        <v>35.75</v>
      </c>
      <c r="K88" s="46">
        <f t="shared" si="29"/>
        <v>30.5</v>
      </c>
      <c r="L88" s="46">
        <f t="shared" si="30"/>
        <v>29.5</v>
      </c>
      <c r="M88" s="46">
        <f t="shared" si="31"/>
        <v>30</v>
      </c>
      <c r="N88" s="46">
        <f t="shared" si="32"/>
        <v>36.25</v>
      </c>
      <c r="O88" s="46">
        <f t="shared" si="33"/>
        <v>31</v>
      </c>
      <c r="P88" s="46">
        <f t="shared" si="34"/>
        <v>37.25</v>
      </c>
      <c r="Q88" s="46">
        <f t="shared" si="35"/>
        <v>32.25</v>
      </c>
      <c r="R88" s="46">
        <f t="shared" si="36"/>
        <v>38.5</v>
      </c>
      <c r="S88" s="46">
        <f t="shared" si="37"/>
        <v>23.5</v>
      </c>
      <c r="T88" s="46">
        <f t="shared" si="37"/>
        <v>22</v>
      </c>
      <c r="U88" s="46">
        <f t="shared" si="38"/>
        <v>21.5</v>
      </c>
      <c r="V88" s="46">
        <f t="shared" si="39"/>
        <v>25.5</v>
      </c>
      <c r="W88" s="46">
        <f t="shared" si="40"/>
        <v>21</v>
      </c>
      <c r="X88" s="46">
        <f t="shared" si="41"/>
        <v>18.25</v>
      </c>
      <c r="Y88" s="46">
        <f t="shared" si="42"/>
        <v>24.5</v>
      </c>
      <c r="Z88" s="46">
        <f t="shared" si="43"/>
        <v>20</v>
      </c>
      <c r="AA88" s="46">
        <f t="shared" si="44"/>
        <v>20.5</v>
      </c>
      <c r="AB88" s="46">
        <f t="shared" si="45"/>
        <v>19.5</v>
      </c>
      <c r="AC88" s="46">
        <f t="shared" si="46"/>
        <v>27.75</v>
      </c>
    </row>
    <row r="89" spans="1:29">
      <c r="B89" s="46">
        <f t="shared" si="25"/>
        <v>21.5</v>
      </c>
      <c r="D89" s="48" t="s">
        <v>5</v>
      </c>
      <c r="H89" s="46">
        <f t="shared" si="26"/>
        <v>35</v>
      </c>
      <c r="I89" s="46">
        <f t="shared" si="27"/>
        <v>37</v>
      </c>
      <c r="J89" s="46">
        <f t="shared" si="28"/>
        <v>36</v>
      </c>
      <c r="K89" s="46">
        <f t="shared" si="29"/>
        <v>30.75</v>
      </c>
      <c r="L89" s="46">
        <f t="shared" si="30"/>
        <v>29.75</v>
      </c>
      <c r="M89" s="46">
        <f t="shared" si="31"/>
        <v>30.25</v>
      </c>
      <c r="N89" s="46">
        <f t="shared" si="32"/>
        <v>36.5</v>
      </c>
      <c r="O89" s="46">
        <f t="shared" si="33"/>
        <v>31.25</v>
      </c>
      <c r="P89" s="46">
        <f t="shared" si="34"/>
        <v>37.5</v>
      </c>
      <c r="Q89" s="46">
        <f t="shared" si="35"/>
        <v>32.5</v>
      </c>
      <c r="R89" s="46">
        <f t="shared" si="36"/>
        <v>38.75</v>
      </c>
      <c r="S89" s="46">
        <f t="shared" si="37"/>
        <v>23.75</v>
      </c>
      <c r="T89" s="46">
        <f t="shared" si="37"/>
        <v>22.25</v>
      </c>
      <c r="U89" s="46">
        <f t="shared" si="38"/>
        <v>21.75</v>
      </c>
      <c r="V89" s="46">
        <f t="shared" si="39"/>
        <v>25.75</v>
      </c>
      <c r="W89" s="46">
        <f t="shared" si="40"/>
        <v>21.25</v>
      </c>
      <c r="X89" s="46">
        <f t="shared" si="41"/>
        <v>18.5</v>
      </c>
      <c r="Y89" s="46">
        <f t="shared" si="42"/>
        <v>24.75</v>
      </c>
      <c r="Z89" s="46">
        <f t="shared" si="43"/>
        <v>20.25</v>
      </c>
      <c r="AA89" s="46">
        <f t="shared" si="44"/>
        <v>20.75</v>
      </c>
      <c r="AB89" s="46">
        <f t="shared" si="45"/>
        <v>19.75</v>
      </c>
      <c r="AC89" s="46">
        <f t="shared" si="46"/>
        <v>28</v>
      </c>
    </row>
    <row r="90" spans="1:29">
      <c r="B90" s="46">
        <f t="shared" si="25"/>
        <v>21.75</v>
      </c>
      <c r="D90" s="48" t="s">
        <v>5</v>
      </c>
      <c r="H90" s="46">
        <f t="shared" si="26"/>
        <v>35.25</v>
      </c>
      <c r="I90" s="46">
        <f t="shared" si="27"/>
        <v>37.25</v>
      </c>
      <c r="J90" s="46">
        <f t="shared" si="28"/>
        <v>36.25</v>
      </c>
      <c r="K90" s="46">
        <f t="shared" si="29"/>
        <v>31</v>
      </c>
      <c r="L90" s="46">
        <f t="shared" si="30"/>
        <v>30</v>
      </c>
      <c r="M90" s="46">
        <f t="shared" si="31"/>
        <v>30.5</v>
      </c>
      <c r="N90" s="46">
        <f t="shared" si="32"/>
        <v>36.75</v>
      </c>
      <c r="O90" s="46">
        <f t="shared" si="33"/>
        <v>31.5</v>
      </c>
      <c r="P90" s="46">
        <f t="shared" si="34"/>
        <v>37.75</v>
      </c>
      <c r="Q90" s="46">
        <f t="shared" si="35"/>
        <v>32.75</v>
      </c>
      <c r="R90" s="46">
        <f t="shared" si="36"/>
        <v>39</v>
      </c>
      <c r="S90" s="46">
        <f t="shared" si="37"/>
        <v>24</v>
      </c>
      <c r="T90" s="46">
        <f t="shared" si="37"/>
        <v>22.5</v>
      </c>
      <c r="U90" s="46">
        <f t="shared" si="38"/>
        <v>22</v>
      </c>
      <c r="V90" s="46">
        <f t="shared" si="39"/>
        <v>26</v>
      </c>
      <c r="W90" s="46">
        <f t="shared" si="40"/>
        <v>21.5</v>
      </c>
      <c r="X90" s="46">
        <f t="shared" si="41"/>
        <v>18.75</v>
      </c>
      <c r="Y90" s="46">
        <f t="shared" si="42"/>
        <v>25</v>
      </c>
      <c r="Z90" s="46">
        <f t="shared" si="43"/>
        <v>20.5</v>
      </c>
      <c r="AA90" s="46">
        <f t="shared" si="44"/>
        <v>21</v>
      </c>
      <c r="AB90" s="46">
        <f t="shared" si="45"/>
        <v>20</v>
      </c>
      <c r="AC90" s="46">
        <f t="shared" si="46"/>
        <v>28.25</v>
      </c>
    </row>
    <row r="91" spans="1:29" s="64" customFormat="1" ht="13.5" thickBot="1">
      <c r="A91" s="63"/>
      <c r="B91" s="56">
        <f t="shared" si="25"/>
        <v>22</v>
      </c>
      <c r="C91" s="68"/>
      <c r="D91" s="66" t="s">
        <v>5</v>
      </c>
      <c r="E91" s="68"/>
      <c r="F91" s="63"/>
      <c r="G91" s="68"/>
      <c r="H91" s="46">
        <f t="shared" si="26"/>
        <v>35.5</v>
      </c>
      <c r="I91" s="46">
        <f t="shared" si="27"/>
        <v>37.5</v>
      </c>
      <c r="J91" s="46">
        <f t="shared" si="28"/>
        <v>36.5</v>
      </c>
      <c r="K91" s="46">
        <f t="shared" si="29"/>
        <v>31.25</v>
      </c>
      <c r="L91" s="46">
        <f t="shared" si="30"/>
        <v>30.25</v>
      </c>
      <c r="M91" s="46">
        <f t="shared" si="31"/>
        <v>30.75</v>
      </c>
      <c r="N91" s="46">
        <f t="shared" si="32"/>
        <v>37</v>
      </c>
      <c r="O91" s="46">
        <f t="shared" si="33"/>
        <v>31.75</v>
      </c>
      <c r="P91" s="46">
        <f t="shared" si="34"/>
        <v>38</v>
      </c>
      <c r="Q91" s="46">
        <f t="shared" si="35"/>
        <v>33</v>
      </c>
      <c r="R91" s="46">
        <f t="shared" si="36"/>
        <v>39.25</v>
      </c>
      <c r="S91" s="46">
        <f t="shared" si="37"/>
        <v>24.25</v>
      </c>
      <c r="T91" s="46">
        <f>IF(T$2=$F91,17.5,T90+0.25)</f>
        <v>22.75</v>
      </c>
      <c r="U91" s="46">
        <f t="shared" si="38"/>
        <v>22.25</v>
      </c>
      <c r="V91" s="46">
        <f t="shared" si="39"/>
        <v>26.25</v>
      </c>
      <c r="W91" s="46">
        <f t="shared" si="40"/>
        <v>21.75</v>
      </c>
      <c r="X91" s="46">
        <f t="shared" si="41"/>
        <v>19</v>
      </c>
      <c r="Y91" s="46">
        <f t="shared" si="42"/>
        <v>25.25</v>
      </c>
      <c r="Z91" s="46">
        <f t="shared" si="43"/>
        <v>20.75</v>
      </c>
      <c r="AA91" s="46">
        <f t="shared" si="44"/>
        <v>21.25</v>
      </c>
      <c r="AB91" s="46">
        <f t="shared" si="45"/>
        <v>20.25</v>
      </c>
      <c r="AC91" s="46">
        <f t="shared" si="46"/>
        <v>28.5</v>
      </c>
    </row>
    <row r="92" spans="1:29">
      <c r="A92" s="45" t="s">
        <v>37</v>
      </c>
      <c r="B92" s="46">
        <f t="shared" si="25"/>
        <v>22.25</v>
      </c>
      <c r="D92" s="45" t="str">
        <f>D4</f>
        <v>Må</v>
      </c>
      <c r="F92" s="48" t="str">
        <f>F4</f>
        <v>FW1</v>
      </c>
      <c r="H92" s="46">
        <f t="shared" si="26"/>
        <v>35.75</v>
      </c>
      <c r="I92" s="46">
        <f t="shared" si="27"/>
        <v>37.75</v>
      </c>
      <c r="J92" s="46">
        <f t="shared" si="28"/>
        <v>36.75</v>
      </c>
      <c r="K92" s="46">
        <f t="shared" si="29"/>
        <v>31.5</v>
      </c>
      <c r="L92" s="46">
        <f t="shared" si="30"/>
        <v>30.5</v>
      </c>
      <c r="M92" s="46">
        <f t="shared" si="31"/>
        <v>31</v>
      </c>
      <c r="N92" s="46">
        <f t="shared" si="32"/>
        <v>37.25</v>
      </c>
      <c r="O92" s="46">
        <f t="shared" si="33"/>
        <v>32</v>
      </c>
      <c r="P92" s="46">
        <f t="shared" si="34"/>
        <v>38.25</v>
      </c>
      <c r="Q92" s="46">
        <f t="shared" si="35"/>
        <v>33.25</v>
      </c>
      <c r="R92" s="46">
        <f t="shared" si="36"/>
        <v>17.5</v>
      </c>
      <c r="S92" s="46">
        <f t="shared" si="37"/>
        <v>24.5</v>
      </c>
      <c r="T92" s="46">
        <f>IF(T$2=$F92,17.5,T91+0.25)</f>
        <v>23</v>
      </c>
      <c r="U92" s="46">
        <f>IF(U$2=$F92,17.5,U91+0.25)</f>
        <v>22.5</v>
      </c>
      <c r="V92" s="46">
        <f t="shared" si="39"/>
        <v>26.5</v>
      </c>
      <c r="W92" s="46">
        <f t="shared" si="40"/>
        <v>22</v>
      </c>
      <c r="X92" s="46">
        <f t="shared" si="41"/>
        <v>19.25</v>
      </c>
      <c r="Y92" s="46">
        <f t="shared" si="42"/>
        <v>25.5</v>
      </c>
      <c r="Z92" s="46">
        <f t="shared" si="43"/>
        <v>21</v>
      </c>
      <c r="AA92" s="46">
        <f t="shared" si="44"/>
        <v>21.5</v>
      </c>
      <c r="AB92" s="46">
        <f t="shared" si="45"/>
        <v>20.5</v>
      </c>
      <c r="AC92" s="46">
        <f t="shared" si="46"/>
        <v>28.75</v>
      </c>
    </row>
    <row r="93" spans="1:29">
      <c r="B93" s="46">
        <f t="shared" si="25"/>
        <v>22.5</v>
      </c>
      <c r="D93" s="45" t="str">
        <f t="shared" ref="D93:D156" si="47">D5</f>
        <v>Må</v>
      </c>
      <c r="F93" s="48">
        <f t="shared" ref="F93:F156" si="48">F5</f>
        <v>0</v>
      </c>
      <c r="H93" s="46">
        <f t="shared" si="26"/>
        <v>36</v>
      </c>
      <c r="I93" s="46">
        <f t="shared" si="27"/>
        <v>38</v>
      </c>
      <c r="J93" s="46">
        <f t="shared" si="28"/>
        <v>37</v>
      </c>
      <c r="K93" s="46">
        <f t="shared" si="29"/>
        <v>31.75</v>
      </c>
      <c r="L93" s="46">
        <f t="shared" si="30"/>
        <v>30.75</v>
      </c>
      <c r="M93" s="46">
        <f t="shared" si="31"/>
        <v>31.25</v>
      </c>
      <c r="N93" s="46">
        <f t="shared" si="32"/>
        <v>37.5</v>
      </c>
      <c r="O93" s="46">
        <f t="shared" si="33"/>
        <v>32.25</v>
      </c>
      <c r="P93" s="46">
        <f t="shared" si="34"/>
        <v>38.5</v>
      </c>
      <c r="Q93" s="46">
        <f t="shared" si="35"/>
        <v>33.5</v>
      </c>
      <c r="R93" s="46">
        <f t="shared" si="36"/>
        <v>17.75</v>
      </c>
      <c r="S93" s="46">
        <f t="shared" si="37"/>
        <v>24.75</v>
      </c>
      <c r="T93" s="46">
        <f t="shared" ref="T93:T132" si="49">IF(T$2=$F93,17.5,T92+0.25)</f>
        <v>23.25</v>
      </c>
      <c r="U93" s="46">
        <f t="shared" si="38"/>
        <v>22.75</v>
      </c>
      <c r="V93" s="46">
        <f t="shared" si="39"/>
        <v>26.75</v>
      </c>
      <c r="W93" s="46">
        <f t="shared" si="40"/>
        <v>22.25</v>
      </c>
      <c r="X93" s="46">
        <f t="shared" si="41"/>
        <v>19.5</v>
      </c>
      <c r="Y93" s="46">
        <f t="shared" si="42"/>
        <v>25.75</v>
      </c>
      <c r="Z93" s="46">
        <f t="shared" si="43"/>
        <v>21.25</v>
      </c>
      <c r="AA93" s="46">
        <f t="shared" si="44"/>
        <v>21.75</v>
      </c>
      <c r="AB93" s="46">
        <f t="shared" si="45"/>
        <v>20.75</v>
      </c>
      <c r="AC93" s="46">
        <f t="shared" si="46"/>
        <v>29</v>
      </c>
    </row>
    <row r="94" spans="1:29">
      <c r="B94" s="46">
        <f t="shared" si="25"/>
        <v>22.75</v>
      </c>
      <c r="D94" s="45" t="str">
        <f t="shared" si="47"/>
        <v>Må</v>
      </c>
      <c r="F94" s="48">
        <f t="shared" si="48"/>
        <v>0</v>
      </c>
      <c r="H94" s="46">
        <f t="shared" si="26"/>
        <v>36.25</v>
      </c>
      <c r="I94" s="46">
        <f t="shared" si="27"/>
        <v>38.25</v>
      </c>
      <c r="J94" s="46">
        <f t="shared" si="28"/>
        <v>37.25</v>
      </c>
      <c r="K94" s="46">
        <f t="shared" si="29"/>
        <v>32</v>
      </c>
      <c r="L94" s="46">
        <f t="shared" si="30"/>
        <v>31</v>
      </c>
      <c r="M94" s="46">
        <f t="shared" si="31"/>
        <v>31.5</v>
      </c>
      <c r="N94" s="46">
        <f t="shared" si="32"/>
        <v>37.75</v>
      </c>
      <c r="O94" s="46">
        <f t="shared" si="33"/>
        <v>32.5</v>
      </c>
      <c r="P94" s="46">
        <f t="shared" si="34"/>
        <v>38.75</v>
      </c>
      <c r="Q94" s="46">
        <f t="shared" si="35"/>
        <v>33.75</v>
      </c>
      <c r="R94" s="46">
        <f t="shared" si="36"/>
        <v>18</v>
      </c>
      <c r="S94" s="46">
        <f t="shared" si="37"/>
        <v>25</v>
      </c>
      <c r="T94" s="46">
        <f t="shared" si="49"/>
        <v>23.5</v>
      </c>
      <c r="U94" s="46">
        <f t="shared" si="38"/>
        <v>23</v>
      </c>
      <c r="V94" s="46">
        <f t="shared" si="39"/>
        <v>27</v>
      </c>
      <c r="W94" s="46">
        <f t="shared" si="40"/>
        <v>22.5</v>
      </c>
      <c r="X94" s="46">
        <f t="shared" si="41"/>
        <v>19.75</v>
      </c>
      <c r="Y94" s="46">
        <f t="shared" si="42"/>
        <v>26</v>
      </c>
      <c r="Z94" s="46">
        <f t="shared" si="43"/>
        <v>21.5</v>
      </c>
      <c r="AA94" s="46">
        <f t="shared" si="44"/>
        <v>22</v>
      </c>
      <c r="AB94" s="46">
        <f t="shared" si="45"/>
        <v>21</v>
      </c>
      <c r="AC94" s="46">
        <f t="shared" si="46"/>
        <v>29.25</v>
      </c>
    </row>
    <row r="95" spans="1:29">
      <c r="B95" s="46">
        <f t="shared" si="25"/>
        <v>23</v>
      </c>
      <c r="D95" s="45" t="str">
        <f t="shared" si="47"/>
        <v>Må</v>
      </c>
      <c r="F95" s="48">
        <f t="shared" si="48"/>
        <v>0</v>
      </c>
      <c r="H95" s="46">
        <f t="shared" si="26"/>
        <v>36.5</v>
      </c>
      <c r="I95" s="46">
        <f t="shared" si="27"/>
        <v>38.5</v>
      </c>
      <c r="J95" s="46">
        <f t="shared" si="28"/>
        <v>37.5</v>
      </c>
      <c r="K95" s="46">
        <f t="shared" si="29"/>
        <v>32.25</v>
      </c>
      <c r="L95" s="46">
        <f t="shared" si="30"/>
        <v>31.25</v>
      </c>
      <c r="M95" s="46">
        <f t="shared" si="31"/>
        <v>31.75</v>
      </c>
      <c r="N95" s="46">
        <f t="shared" si="32"/>
        <v>38</v>
      </c>
      <c r="O95" s="46">
        <f t="shared" si="33"/>
        <v>32.75</v>
      </c>
      <c r="P95" s="46">
        <f t="shared" si="34"/>
        <v>39</v>
      </c>
      <c r="Q95" s="46">
        <f t="shared" si="35"/>
        <v>34</v>
      </c>
      <c r="R95" s="46">
        <f t="shared" si="36"/>
        <v>18.25</v>
      </c>
      <c r="S95" s="46">
        <f t="shared" si="37"/>
        <v>25.25</v>
      </c>
      <c r="T95" s="46">
        <f t="shared" si="49"/>
        <v>23.75</v>
      </c>
      <c r="U95" s="46">
        <f t="shared" si="38"/>
        <v>23.25</v>
      </c>
      <c r="V95" s="46">
        <f t="shared" si="39"/>
        <v>27.25</v>
      </c>
      <c r="W95" s="46">
        <f t="shared" si="40"/>
        <v>22.75</v>
      </c>
      <c r="X95" s="46">
        <f t="shared" si="41"/>
        <v>20</v>
      </c>
      <c r="Y95" s="46">
        <f t="shared" si="42"/>
        <v>26.25</v>
      </c>
      <c r="Z95" s="46">
        <f t="shared" si="43"/>
        <v>21.75</v>
      </c>
      <c r="AA95" s="46">
        <f t="shared" si="44"/>
        <v>22.25</v>
      </c>
      <c r="AB95" s="46">
        <f t="shared" si="45"/>
        <v>21.25</v>
      </c>
      <c r="AC95" s="46">
        <f t="shared" si="46"/>
        <v>29.5</v>
      </c>
    </row>
    <row r="96" spans="1:29">
      <c r="A96" s="45" t="s">
        <v>38</v>
      </c>
      <c r="B96" s="46">
        <f t="shared" si="25"/>
        <v>23.25</v>
      </c>
      <c r="D96" s="45" t="str">
        <f t="shared" si="47"/>
        <v>Må</v>
      </c>
      <c r="F96" s="48">
        <f t="shared" si="48"/>
        <v>0</v>
      </c>
      <c r="H96" s="46">
        <f t="shared" si="26"/>
        <v>36.75</v>
      </c>
      <c r="I96" s="46">
        <f t="shared" si="27"/>
        <v>38.75</v>
      </c>
      <c r="J96" s="46">
        <f t="shared" si="28"/>
        <v>37.75</v>
      </c>
      <c r="K96" s="46">
        <f t="shared" si="29"/>
        <v>32.5</v>
      </c>
      <c r="L96" s="46">
        <f t="shared" si="30"/>
        <v>31.5</v>
      </c>
      <c r="M96" s="46">
        <f t="shared" si="31"/>
        <v>32</v>
      </c>
      <c r="N96" s="46">
        <f t="shared" si="32"/>
        <v>38.25</v>
      </c>
      <c r="O96" s="46">
        <f t="shared" si="33"/>
        <v>33</v>
      </c>
      <c r="P96" s="46">
        <f t="shared" si="34"/>
        <v>39.25</v>
      </c>
      <c r="Q96" s="46">
        <f t="shared" si="35"/>
        <v>34.25</v>
      </c>
      <c r="R96" s="46">
        <f t="shared" si="36"/>
        <v>18.5</v>
      </c>
      <c r="S96" s="46">
        <f t="shared" si="37"/>
        <v>25.5</v>
      </c>
      <c r="T96" s="46">
        <f t="shared" si="49"/>
        <v>24</v>
      </c>
      <c r="U96" s="46">
        <f t="shared" si="38"/>
        <v>23.5</v>
      </c>
      <c r="V96" s="46">
        <f t="shared" si="39"/>
        <v>27.5</v>
      </c>
      <c r="W96" s="46">
        <f t="shared" si="40"/>
        <v>23</v>
      </c>
      <c r="X96" s="46">
        <f t="shared" si="41"/>
        <v>20.25</v>
      </c>
      <c r="Y96" s="46">
        <f t="shared" si="42"/>
        <v>26.5</v>
      </c>
      <c r="Z96" s="46">
        <f t="shared" si="43"/>
        <v>22</v>
      </c>
      <c r="AA96" s="46">
        <f t="shared" si="44"/>
        <v>22.5</v>
      </c>
      <c r="AB96" s="46">
        <f t="shared" si="45"/>
        <v>21.5</v>
      </c>
      <c r="AC96" s="46">
        <f t="shared" si="46"/>
        <v>29.75</v>
      </c>
    </row>
    <row r="97" spans="1:29">
      <c r="B97" s="46">
        <f t="shared" si="25"/>
        <v>23.5</v>
      </c>
      <c r="D97" s="45" t="str">
        <f t="shared" si="47"/>
        <v>Yt</v>
      </c>
      <c r="F97" s="48" t="str">
        <f t="shared" si="48"/>
        <v>YM1</v>
      </c>
      <c r="H97" s="46">
        <f t="shared" si="26"/>
        <v>37</v>
      </c>
      <c r="I97" s="46">
        <f t="shared" si="27"/>
        <v>39</v>
      </c>
      <c r="J97" s="46">
        <f t="shared" si="28"/>
        <v>38</v>
      </c>
      <c r="K97" s="46">
        <f t="shared" si="29"/>
        <v>32.75</v>
      </c>
      <c r="L97" s="46">
        <f t="shared" si="30"/>
        <v>31.75</v>
      </c>
      <c r="M97" s="46">
        <f t="shared" si="31"/>
        <v>32.25</v>
      </c>
      <c r="N97" s="46">
        <f t="shared" si="32"/>
        <v>38.5</v>
      </c>
      <c r="O97" s="46">
        <f t="shared" si="33"/>
        <v>33.25</v>
      </c>
      <c r="P97" s="46">
        <f t="shared" si="34"/>
        <v>17.5</v>
      </c>
      <c r="Q97" s="46">
        <f t="shared" si="35"/>
        <v>34.5</v>
      </c>
      <c r="R97" s="46">
        <f t="shared" si="36"/>
        <v>18.75</v>
      </c>
      <c r="S97" s="46">
        <f t="shared" si="37"/>
        <v>25.75</v>
      </c>
      <c r="T97" s="46">
        <f t="shared" si="49"/>
        <v>24.25</v>
      </c>
      <c r="U97" s="46">
        <f t="shared" si="38"/>
        <v>23.75</v>
      </c>
      <c r="V97" s="46">
        <f t="shared" si="39"/>
        <v>27.75</v>
      </c>
      <c r="W97" s="46">
        <f t="shared" si="40"/>
        <v>23.25</v>
      </c>
      <c r="X97" s="46">
        <f t="shared" si="41"/>
        <v>20.5</v>
      </c>
      <c r="Y97" s="46">
        <f t="shared" si="42"/>
        <v>26.75</v>
      </c>
      <c r="Z97" s="46">
        <f t="shared" si="43"/>
        <v>22.25</v>
      </c>
      <c r="AA97" s="46">
        <f t="shared" si="44"/>
        <v>22.75</v>
      </c>
      <c r="AB97" s="46">
        <f t="shared" si="45"/>
        <v>21.75</v>
      </c>
      <c r="AC97" s="46">
        <f t="shared" si="46"/>
        <v>30</v>
      </c>
    </row>
    <row r="98" spans="1:29">
      <c r="B98" s="46">
        <f t="shared" si="25"/>
        <v>23.75</v>
      </c>
      <c r="D98" s="45" t="str">
        <f t="shared" si="47"/>
        <v>Yt</v>
      </c>
      <c r="F98" s="48">
        <f t="shared" si="48"/>
        <v>0</v>
      </c>
      <c r="H98" s="46">
        <f t="shared" si="26"/>
        <v>37.25</v>
      </c>
      <c r="I98" s="46">
        <f t="shared" si="27"/>
        <v>39.25</v>
      </c>
      <c r="J98" s="46">
        <f t="shared" si="28"/>
        <v>38.25</v>
      </c>
      <c r="K98" s="46">
        <f t="shared" si="29"/>
        <v>33</v>
      </c>
      <c r="L98" s="46">
        <f t="shared" si="30"/>
        <v>32</v>
      </c>
      <c r="M98" s="46">
        <f t="shared" si="31"/>
        <v>32.5</v>
      </c>
      <c r="N98" s="46">
        <f t="shared" si="32"/>
        <v>38.75</v>
      </c>
      <c r="O98" s="46">
        <f t="shared" si="33"/>
        <v>33.5</v>
      </c>
      <c r="P98" s="46">
        <f t="shared" si="34"/>
        <v>17.75</v>
      </c>
      <c r="Q98" s="46">
        <f t="shared" si="35"/>
        <v>34.75</v>
      </c>
      <c r="R98" s="46">
        <f t="shared" si="36"/>
        <v>19</v>
      </c>
      <c r="S98" s="46">
        <f t="shared" si="37"/>
        <v>26</v>
      </c>
      <c r="T98" s="46">
        <f t="shared" si="49"/>
        <v>24.5</v>
      </c>
      <c r="U98" s="46">
        <f t="shared" si="38"/>
        <v>24</v>
      </c>
      <c r="V98" s="46">
        <f t="shared" si="39"/>
        <v>28</v>
      </c>
      <c r="W98" s="46">
        <f t="shared" si="40"/>
        <v>23.5</v>
      </c>
      <c r="X98" s="46">
        <f t="shared" si="41"/>
        <v>20.75</v>
      </c>
      <c r="Y98" s="46">
        <f t="shared" si="42"/>
        <v>27</v>
      </c>
      <c r="Z98" s="46">
        <f t="shared" si="43"/>
        <v>22.5</v>
      </c>
      <c r="AA98" s="46">
        <f t="shared" si="44"/>
        <v>23</v>
      </c>
      <c r="AB98" s="46">
        <f t="shared" si="45"/>
        <v>22</v>
      </c>
      <c r="AC98" s="46">
        <f t="shared" si="46"/>
        <v>30.25</v>
      </c>
    </row>
    <row r="99" spans="1:29">
      <c r="B99" s="46">
        <f t="shared" si="25"/>
        <v>24</v>
      </c>
      <c r="D99" s="45" t="str">
        <f t="shared" si="47"/>
        <v>Yt</v>
      </c>
      <c r="F99" s="48" t="str">
        <f t="shared" si="48"/>
        <v>YB1</v>
      </c>
      <c r="H99" s="46">
        <f t="shared" si="26"/>
        <v>37.5</v>
      </c>
      <c r="I99" s="46">
        <f t="shared" si="27"/>
        <v>17.5</v>
      </c>
      <c r="J99" s="46">
        <f t="shared" si="28"/>
        <v>38.5</v>
      </c>
      <c r="K99" s="46">
        <f t="shared" si="29"/>
        <v>33.25</v>
      </c>
      <c r="L99" s="46">
        <f t="shared" si="30"/>
        <v>32.25</v>
      </c>
      <c r="M99" s="46">
        <f t="shared" si="31"/>
        <v>32.75</v>
      </c>
      <c r="N99" s="46">
        <f t="shared" si="32"/>
        <v>39</v>
      </c>
      <c r="O99" s="46">
        <f t="shared" si="33"/>
        <v>33.75</v>
      </c>
      <c r="P99" s="46">
        <f t="shared" si="34"/>
        <v>18</v>
      </c>
      <c r="Q99" s="46">
        <f t="shared" si="35"/>
        <v>35</v>
      </c>
      <c r="R99" s="46">
        <f t="shared" si="36"/>
        <v>19.25</v>
      </c>
      <c r="S99" s="46">
        <f t="shared" si="37"/>
        <v>26.25</v>
      </c>
      <c r="T99" s="46">
        <f t="shared" si="49"/>
        <v>24.75</v>
      </c>
      <c r="U99" s="46">
        <f t="shared" si="38"/>
        <v>24.25</v>
      </c>
      <c r="V99" s="46">
        <f t="shared" si="39"/>
        <v>28.25</v>
      </c>
      <c r="W99" s="46">
        <f t="shared" si="40"/>
        <v>23.75</v>
      </c>
      <c r="X99" s="46">
        <f t="shared" si="41"/>
        <v>21</v>
      </c>
      <c r="Y99" s="46">
        <f t="shared" si="42"/>
        <v>27.25</v>
      </c>
      <c r="Z99" s="46">
        <f t="shared" si="43"/>
        <v>22.75</v>
      </c>
      <c r="AA99" s="46">
        <f t="shared" si="44"/>
        <v>23.25</v>
      </c>
      <c r="AB99" s="46">
        <f t="shared" si="45"/>
        <v>22.25</v>
      </c>
      <c r="AC99" s="46">
        <f t="shared" si="46"/>
        <v>30.5</v>
      </c>
    </row>
    <row r="100" spans="1:29">
      <c r="A100" s="45" t="s">
        <v>39</v>
      </c>
      <c r="B100" s="46">
        <f t="shared" si="25"/>
        <v>24.25</v>
      </c>
      <c r="D100" s="45" t="str">
        <f t="shared" si="47"/>
        <v>Yt</v>
      </c>
      <c r="F100" s="48">
        <f t="shared" si="48"/>
        <v>0</v>
      </c>
      <c r="H100" s="46">
        <f t="shared" si="26"/>
        <v>37.75</v>
      </c>
      <c r="I100" s="46">
        <f t="shared" si="27"/>
        <v>17.75</v>
      </c>
      <c r="J100" s="46">
        <f t="shared" si="28"/>
        <v>38.75</v>
      </c>
      <c r="K100" s="46">
        <f t="shared" si="29"/>
        <v>33.5</v>
      </c>
      <c r="L100" s="46">
        <f t="shared" si="30"/>
        <v>32.5</v>
      </c>
      <c r="M100" s="46">
        <f t="shared" si="31"/>
        <v>33</v>
      </c>
      <c r="N100" s="46">
        <f t="shared" si="32"/>
        <v>39.25</v>
      </c>
      <c r="O100" s="46">
        <f t="shared" si="33"/>
        <v>34</v>
      </c>
      <c r="P100" s="46">
        <f t="shared" si="34"/>
        <v>18.25</v>
      </c>
      <c r="Q100" s="46">
        <f t="shared" si="35"/>
        <v>35.25</v>
      </c>
      <c r="R100" s="46">
        <f t="shared" si="36"/>
        <v>19.5</v>
      </c>
      <c r="S100" s="46">
        <f t="shared" si="37"/>
        <v>26.5</v>
      </c>
      <c r="T100" s="46">
        <f t="shared" si="49"/>
        <v>25</v>
      </c>
      <c r="U100" s="46">
        <f t="shared" si="38"/>
        <v>24.5</v>
      </c>
      <c r="V100" s="46">
        <f t="shared" si="39"/>
        <v>28.5</v>
      </c>
      <c r="W100" s="46">
        <f t="shared" si="40"/>
        <v>24</v>
      </c>
      <c r="X100" s="46">
        <f t="shared" si="41"/>
        <v>21.25</v>
      </c>
      <c r="Y100" s="46">
        <f t="shared" si="42"/>
        <v>27.5</v>
      </c>
      <c r="Z100" s="46">
        <f t="shared" si="43"/>
        <v>23</v>
      </c>
      <c r="AA100" s="46">
        <f t="shared" si="44"/>
        <v>23.5</v>
      </c>
      <c r="AB100" s="46">
        <f t="shared" si="45"/>
        <v>22.5</v>
      </c>
      <c r="AC100" s="46">
        <f t="shared" si="46"/>
        <v>30.75</v>
      </c>
    </row>
    <row r="101" spans="1:29">
      <c r="B101" s="46">
        <f t="shared" si="25"/>
        <v>24.5</v>
      </c>
      <c r="D101" s="45" t="str">
        <f t="shared" si="47"/>
        <v>SU</v>
      </c>
      <c r="F101" s="48" t="str">
        <f t="shared" si="48"/>
        <v>IM1</v>
      </c>
      <c r="H101" s="46">
        <f t="shared" si="26"/>
        <v>38</v>
      </c>
      <c r="I101" s="46">
        <f t="shared" si="27"/>
        <v>18</v>
      </c>
      <c r="J101" s="46">
        <f t="shared" si="28"/>
        <v>39</v>
      </c>
      <c r="K101" s="46">
        <f t="shared" si="29"/>
        <v>33.75</v>
      </c>
      <c r="L101" s="46">
        <f t="shared" si="30"/>
        <v>32.75</v>
      </c>
      <c r="M101" s="46">
        <f t="shared" si="31"/>
        <v>33.25</v>
      </c>
      <c r="N101" s="46">
        <f t="shared" si="32"/>
        <v>17.5</v>
      </c>
      <c r="O101" s="46">
        <f t="shared" si="33"/>
        <v>34.25</v>
      </c>
      <c r="P101" s="46">
        <f t="shared" si="34"/>
        <v>18.5</v>
      </c>
      <c r="Q101" s="46">
        <f t="shared" si="35"/>
        <v>35.5</v>
      </c>
      <c r="R101" s="46">
        <f t="shared" si="36"/>
        <v>19.75</v>
      </c>
      <c r="S101" s="46">
        <f t="shared" si="37"/>
        <v>26.75</v>
      </c>
      <c r="T101" s="46">
        <f t="shared" si="49"/>
        <v>25.25</v>
      </c>
      <c r="U101" s="46">
        <f t="shared" si="38"/>
        <v>24.75</v>
      </c>
      <c r="V101" s="46">
        <f t="shared" si="39"/>
        <v>28.75</v>
      </c>
      <c r="W101" s="46">
        <f t="shared" si="40"/>
        <v>24.25</v>
      </c>
      <c r="X101" s="46">
        <f t="shared" si="41"/>
        <v>21.5</v>
      </c>
      <c r="Y101" s="46">
        <f t="shared" si="42"/>
        <v>27.75</v>
      </c>
      <c r="Z101" s="46">
        <f t="shared" si="43"/>
        <v>23.25</v>
      </c>
      <c r="AA101" s="46">
        <f t="shared" si="44"/>
        <v>23.75</v>
      </c>
      <c r="AB101" s="46">
        <f t="shared" si="45"/>
        <v>22.75</v>
      </c>
      <c r="AC101" s="46">
        <f t="shared" si="46"/>
        <v>31</v>
      </c>
    </row>
    <row r="102" spans="1:29">
      <c r="B102" s="46">
        <f t="shared" si="25"/>
        <v>24.75</v>
      </c>
      <c r="D102" s="45" t="str">
        <f t="shared" si="47"/>
        <v>SU</v>
      </c>
      <c r="F102" s="48">
        <f t="shared" si="48"/>
        <v>0</v>
      </c>
      <c r="H102" s="46">
        <f t="shared" si="26"/>
        <v>38.25</v>
      </c>
      <c r="I102" s="46">
        <f t="shared" si="27"/>
        <v>18.25</v>
      </c>
      <c r="J102" s="46">
        <f t="shared" si="28"/>
        <v>39.25</v>
      </c>
      <c r="K102" s="46">
        <f t="shared" si="29"/>
        <v>34</v>
      </c>
      <c r="L102" s="46">
        <f t="shared" si="30"/>
        <v>33</v>
      </c>
      <c r="M102" s="46">
        <f t="shared" si="31"/>
        <v>33.5</v>
      </c>
      <c r="N102" s="46">
        <f t="shared" si="32"/>
        <v>17.75</v>
      </c>
      <c r="O102" s="46">
        <f t="shared" si="33"/>
        <v>34.5</v>
      </c>
      <c r="P102" s="46">
        <f t="shared" si="34"/>
        <v>18.75</v>
      </c>
      <c r="Q102" s="46">
        <f t="shared" si="35"/>
        <v>35.75</v>
      </c>
      <c r="R102" s="46">
        <f t="shared" si="36"/>
        <v>20</v>
      </c>
      <c r="S102" s="46">
        <f t="shared" si="37"/>
        <v>27</v>
      </c>
      <c r="T102" s="46">
        <f t="shared" si="49"/>
        <v>25.5</v>
      </c>
      <c r="U102" s="46">
        <f t="shared" si="38"/>
        <v>25</v>
      </c>
      <c r="V102" s="46">
        <f t="shared" si="39"/>
        <v>29</v>
      </c>
      <c r="W102" s="46">
        <f t="shared" si="40"/>
        <v>24.5</v>
      </c>
      <c r="X102" s="46">
        <f t="shared" si="41"/>
        <v>21.75</v>
      </c>
      <c r="Y102" s="46">
        <f t="shared" si="42"/>
        <v>28</v>
      </c>
      <c r="Z102" s="46">
        <f t="shared" si="43"/>
        <v>23.5</v>
      </c>
      <c r="AA102" s="46">
        <f t="shared" si="44"/>
        <v>24</v>
      </c>
      <c r="AB102" s="46">
        <f t="shared" si="45"/>
        <v>23</v>
      </c>
      <c r="AC102" s="46">
        <f t="shared" si="46"/>
        <v>31.25</v>
      </c>
    </row>
    <row r="103" spans="1:29">
      <c r="B103" s="46">
        <f t="shared" si="25"/>
        <v>25</v>
      </c>
      <c r="D103" s="45" t="str">
        <f t="shared" si="47"/>
        <v>SU</v>
      </c>
      <c r="F103" s="48" t="str">
        <f t="shared" si="48"/>
        <v>IB1</v>
      </c>
      <c r="H103" s="46">
        <f t="shared" si="26"/>
        <v>38.5</v>
      </c>
      <c r="I103" s="46">
        <f t="shared" si="27"/>
        <v>18.5</v>
      </c>
      <c r="J103" s="46">
        <f t="shared" si="28"/>
        <v>17.5</v>
      </c>
      <c r="K103" s="46">
        <f t="shared" si="29"/>
        <v>34.25</v>
      </c>
      <c r="L103" s="46">
        <f t="shared" si="30"/>
        <v>33.25</v>
      </c>
      <c r="M103" s="46">
        <f t="shared" si="31"/>
        <v>33.75</v>
      </c>
      <c r="N103" s="46">
        <f t="shared" si="32"/>
        <v>18</v>
      </c>
      <c r="O103" s="46">
        <f t="shared" si="33"/>
        <v>34.75</v>
      </c>
      <c r="P103" s="46">
        <f t="shared" si="34"/>
        <v>19</v>
      </c>
      <c r="Q103" s="46">
        <f t="shared" si="35"/>
        <v>36</v>
      </c>
      <c r="R103" s="46">
        <f t="shared" si="36"/>
        <v>20.25</v>
      </c>
      <c r="S103" s="46">
        <f t="shared" si="37"/>
        <v>27.25</v>
      </c>
      <c r="T103" s="46">
        <f t="shared" si="49"/>
        <v>25.75</v>
      </c>
      <c r="U103" s="46">
        <f t="shared" si="38"/>
        <v>25.25</v>
      </c>
      <c r="V103" s="46">
        <f t="shared" si="39"/>
        <v>29.25</v>
      </c>
      <c r="W103" s="46">
        <f t="shared" si="40"/>
        <v>24.75</v>
      </c>
      <c r="X103" s="46">
        <f t="shared" si="41"/>
        <v>22</v>
      </c>
      <c r="Y103" s="46">
        <f t="shared" si="42"/>
        <v>28.25</v>
      </c>
      <c r="Z103" s="46">
        <f t="shared" si="43"/>
        <v>23.75</v>
      </c>
      <c r="AA103" s="46">
        <f t="shared" si="44"/>
        <v>24.25</v>
      </c>
      <c r="AB103" s="46">
        <f t="shared" si="45"/>
        <v>23.25</v>
      </c>
      <c r="AC103" s="46">
        <f t="shared" si="46"/>
        <v>31.5</v>
      </c>
    </row>
    <row r="104" spans="1:29">
      <c r="A104" s="45" t="s">
        <v>40</v>
      </c>
      <c r="B104" s="46">
        <f t="shared" si="25"/>
        <v>25.25</v>
      </c>
      <c r="D104" s="45" t="str">
        <f t="shared" si="47"/>
        <v>SU</v>
      </c>
      <c r="F104" s="48">
        <f t="shared" si="48"/>
        <v>0</v>
      </c>
      <c r="H104" s="46">
        <f t="shared" si="26"/>
        <v>38.75</v>
      </c>
      <c r="I104" s="46">
        <f t="shared" si="27"/>
        <v>18.75</v>
      </c>
      <c r="J104" s="46">
        <f t="shared" si="28"/>
        <v>17.75</v>
      </c>
      <c r="K104" s="46">
        <f t="shared" si="29"/>
        <v>34.5</v>
      </c>
      <c r="L104" s="46">
        <f t="shared" si="30"/>
        <v>33.5</v>
      </c>
      <c r="M104" s="46">
        <f t="shared" si="31"/>
        <v>34</v>
      </c>
      <c r="N104" s="46">
        <f t="shared" si="32"/>
        <v>18.25</v>
      </c>
      <c r="O104" s="46">
        <f t="shared" si="33"/>
        <v>35</v>
      </c>
      <c r="P104" s="46">
        <f t="shared" si="34"/>
        <v>19.25</v>
      </c>
      <c r="Q104" s="46">
        <f t="shared" si="35"/>
        <v>36.25</v>
      </c>
      <c r="R104" s="46">
        <f t="shared" si="36"/>
        <v>20.5</v>
      </c>
      <c r="S104" s="46">
        <f t="shared" si="37"/>
        <v>27.5</v>
      </c>
      <c r="T104" s="46">
        <f t="shared" si="49"/>
        <v>26</v>
      </c>
      <c r="U104" s="46">
        <f t="shared" si="38"/>
        <v>25.5</v>
      </c>
      <c r="V104" s="46">
        <f t="shared" si="39"/>
        <v>29.5</v>
      </c>
      <c r="W104" s="46">
        <f t="shared" si="40"/>
        <v>25</v>
      </c>
      <c r="X104" s="46">
        <f t="shared" si="41"/>
        <v>22.25</v>
      </c>
      <c r="Y104" s="46">
        <f t="shared" si="42"/>
        <v>28.5</v>
      </c>
      <c r="Z104" s="46">
        <f t="shared" si="43"/>
        <v>24</v>
      </c>
      <c r="AA104" s="46">
        <f t="shared" si="44"/>
        <v>24.5</v>
      </c>
      <c r="AB104" s="46">
        <f t="shared" si="45"/>
        <v>23.5</v>
      </c>
      <c r="AC104" s="46">
        <f t="shared" si="46"/>
        <v>31.75</v>
      </c>
    </row>
    <row r="105" spans="1:29">
      <c r="B105" s="46">
        <f t="shared" si="25"/>
        <v>25.5</v>
      </c>
      <c r="D105" s="45" t="str">
        <f t="shared" si="47"/>
        <v>Fö</v>
      </c>
      <c r="F105" s="48">
        <f t="shared" si="48"/>
        <v>0</v>
      </c>
      <c r="H105" s="46">
        <f t="shared" si="26"/>
        <v>39</v>
      </c>
      <c r="I105" s="46">
        <f t="shared" si="27"/>
        <v>19</v>
      </c>
      <c r="J105" s="46">
        <f t="shared" si="28"/>
        <v>18</v>
      </c>
      <c r="K105" s="46">
        <f t="shared" si="29"/>
        <v>34.75</v>
      </c>
      <c r="L105" s="46">
        <f t="shared" si="30"/>
        <v>33.75</v>
      </c>
      <c r="M105" s="46">
        <f t="shared" si="31"/>
        <v>34.25</v>
      </c>
      <c r="N105" s="46">
        <f t="shared" si="32"/>
        <v>18.5</v>
      </c>
      <c r="O105" s="46">
        <f t="shared" si="33"/>
        <v>35.25</v>
      </c>
      <c r="P105" s="46">
        <f t="shared" si="34"/>
        <v>19.5</v>
      </c>
      <c r="Q105" s="46">
        <f t="shared" si="35"/>
        <v>36.5</v>
      </c>
      <c r="R105" s="46">
        <f t="shared" si="36"/>
        <v>20.75</v>
      </c>
      <c r="S105" s="46">
        <f t="shared" si="37"/>
        <v>27.75</v>
      </c>
      <c r="T105" s="46">
        <f t="shared" si="49"/>
        <v>26.25</v>
      </c>
      <c r="U105" s="46">
        <f t="shared" si="38"/>
        <v>25.75</v>
      </c>
      <c r="V105" s="46">
        <f t="shared" si="39"/>
        <v>29.75</v>
      </c>
      <c r="W105" s="46">
        <f t="shared" si="40"/>
        <v>25.25</v>
      </c>
      <c r="X105" s="46">
        <f t="shared" si="41"/>
        <v>22.5</v>
      </c>
      <c r="Y105" s="46">
        <f t="shared" si="42"/>
        <v>28.75</v>
      </c>
      <c r="Z105" s="46">
        <f t="shared" si="43"/>
        <v>24.25</v>
      </c>
      <c r="AA105" s="46">
        <f t="shared" si="44"/>
        <v>24.75</v>
      </c>
      <c r="AB105" s="46">
        <f t="shared" si="45"/>
        <v>23.75</v>
      </c>
      <c r="AC105" s="46">
        <f t="shared" si="46"/>
        <v>32</v>
      </c>
    </row>
    <row r="106" spans="1:29">
      <c r="B106" s="46">
        <f t="shared" si="25"/>
        <v>25.75</v>
      </c>
      <c r="D106" s="45" t="str">
        <f t="shared" si="47"/>
        <v>Fö</v>
      </c>
      <c r="F106" s="48">
        <f t="shared" si="48"/>
        <v>0</v>
      </c>
      <c r="H106" s="46">
        <f t="shared" si="26"/>
        <v>39.25</v>
      </c>
      <c r="I106" s="46">
        <f t="shared" si="27"/>
        <v>19.25</v>
      </c>
      <c r="J106" s="46">
        <f t="shared" si="28"/>
        <v>18.25</v>
      </c>
      <c r="K106" s="46">
        <f t="shared" si="29"/>
        <v>35</v>
      </c>
      <c r="L106" s="46">
        <f t="shared" si="30"/>
        <v>34</v>
      </c>
      <c r="M106" s="46">
        <f t="shared" si="31"/>
        <v>34.5</v>
      </c>
      <c r="N106" s="46">
        <f t="shared" si="32"/>
        <v>18.75</v>
      </c>
      <c r="O106" s="46">
        <f t="shared" si="33"/>
        <v>35.5</v>
      </c>
      <c r="P106" s="46">
        <f t="shared" si="34"/>
        <v>19.75</v>
      </c>
      <c r="Q106" s="46">
        <f t="shared" si="35"/>
        <v>36.75</v>
      </c>
      <c r="R106" s="46">
        <f t="shared" si="36"/>
        <v>21</v>
      </c>
      <c r="S106" s="46">
        <f t="shared" si="37"/>
        <v>28</v>
      </c>
      <c r="T106" s="46">
        <f t="shared" si="49"/>
        <v>26.5</v>
      </c>
      <c r="U106" s="46">
        <f t="shared" si="38"/>
        <v>26</v>
      </c>
      <c r="V106" s="46">
        <f t="shared" si="39"/>
        <v>30</v>
      </c>
      <c r="W106" s="46">
        <f t="shared" si="40"/>
        <v>25.5</v>
      </c>
      <c r="X106" s="46">
        <f t="shared" si="41"/>
        <v>22.75</v>
      </c>
      <c r="Y106" s="46">
        <f t="shared" si="42"/>
        <v>29</v>
      </c>
      <c r="Z106" s="46">
        <f t="shared" si="43"/>
        <v>24.5</v>
      </c>
      <c r="AA106" s="46">
        <f t="shared" si="44"/>
        <v>25</v>
      </c>
      <c r="AB106" s="46">
        <f t="shared" si="45"/>
        <v>24</v>
      </c>
      <c r="AC106" s="46">
        <f t="shared" si="46"/>
        <v>32.25</v>
      </c>
    </row>
    <row r="107" spans="1:29">
      <c r="B107" s="46">
        <f t="shared" si="25"/>
        <v>26</v>
      </c>
      <c r="D107" s="45" t="str">
        <f t="shared" si="47"/>
        <v>Fö</v>
      </c>
      <c r="F107" s="48" t="str">
        <f t="shared" si="48"/>
        <v>MV1</v>
      </c>
      <c r="H107" s="46">
        <f t="shared" si="26"/>
        <v>17.5</v>
      </c>
      <c r="I107" s="46">
        <f t="shared" si="27"/>
        <v>19.5</v>
      </c>
      <c r="J107" s="46">
        <f t="shared" si="28"/>
        <v>18.5</v>
      </c>
      <c r="K107" s="46">
        <f t="shared" si="29"/>
        <v>35.25</v>
      </c>
      <c r="L107" s="46">
        <f t="shared" si="30"/>
        <v>34.25</v>
      </c>
      <c r="M107" s="46">
        <f t="shared" si="31"/>
        <v>34.75</v>
      </c>
      <c r="N107" s="46">
        <f t="shared" si="32"/>
        <v>19</v>
      </c>
      <c r="O107" s="46">
        <f t="shared" si="33"/>
        <v>35.75</v>
      </c>
      <c r="P107" s="46">
        <f t="shared" si="34"/>
        <v>20</v>
      </c>
      <c r="Q107" s="46">
        <f t="shared" si="35"/>
        <v>37</v>
      </c>
      <c r="R107" s="46">
        <f t="shared" si="36"/>
        <v>21.25</v>
      </c>
      <c r="S107" s="46">
        <f t="shared" si="37"/>
        <v>28.25</v>
      </c>
      <c r="T107" s="46">
        <f t="shared" si="49"/>
        <v>26.75</v>
      </c>
      <c r="U107" s="46">
        <f t="shared" si="38"/>
        <v>26.25</v>
      </c>
      <c r="V107" s="46">
        <f t="shared" si="39"/>
        <v>30.25</v>
      </c>
      <c r="W107" s="46">
        <f t="shared" si="40"/>
        <v>25.75</v>
      </c>
      <c r="X107" s="46">
        <f t="shared" si="41"/>
        <v>23</v>
      </c>
      <c r="Y107" s="46">
        <f t="shared" si="42"/>
        <v>29.25</v>
      </c>
      <c r="Z107" s="46">
        <f t="shared" si="43"/>
        <v>24.75</v>
      </c>
      <c r="AA107" s="46">
        <f t="shared" si="44"/>
        <v>25.25</v>
      </c>
      <c r="AB107" s="46">
        <f t="shared" si="45"/>
        <v>24.25</v>
      </c>
      <c r="AC107" s="46">
        <f t="shared" si="46"/>
        <v>32.5</v>
      </c>
    </row>
    <row r="108" spans="1:29">
      <c r="A108" s="45" t="s">
        <v>41</v>
      </c>
      <c r="B108" s="46">
        <f t="shared" si="25"/>
        <v>26.25</v>
      </c>
      <c r="D108" s="45" t="str">
        <f t="shared" si="47"/>
        <v>Fö</v>
      </c>
      <c r="F108" s="48">
        <f t="shared" si="48"/>
        <v>0</v>
      </c>
      <c r="H108" s="46">
        <f t="shared" si="26"/>
        <v>17.75</v>
      </c>
      <c r="I108" s="46">
        <f t="shared" si="27"/>
        <v>19.75</v>
      </c>
      <c r="J108" s="46">
        <f t="shared" si="28"/>
        <v>18.75</v>
      </c>
      <c r="K108" s="46">
        <f t="shared" si="29"/>
        <v>35.5</v>
      </c>
      <c r="L108" s="46">
        <f t="shared" si="30"/>
        <v>34.5</v>
      </c>
      <c r="M108" s="46">
        <f t="shared" si="31"/>
        <v>35</v>
      </c>
      <c r="N108" s="46">
        <f t="shared" si="32"/>
        <v>19.25</v>
      </c>
      <c r="O108" s="46">
        <f t="shared" si="33"/>
        <v>36</v>
      </c>
      <c r="P108" s="46">
        <f t="shared" si="34"/>
        <v>20.25</v>
      </c>
      <c r="Q108" s="46">
        <f t="shared" si="35"/>
        <v>37.25</v>
      </c>
      <c r="R108" s="46">
        <f t="shared" si="36"/>
        <v>21.5</v>
      </c>
      <c r="S108" s="46">
        <f t="shared" si="37"/>
        <v>28.5</v>
      </c>
      <c r="T108" s="46">
        <f t="shared" si="49"/>
        <v>27</v>
      </c>
      <c r="U108" s="46">
        <f t="shared" si="38"/>
        <v>26.5</v>
      </c>
      <c r="V108" s="46">
        <f t="shared" si="39"/>
        <v>30.5</v>
      </c>
      <c r="W108" s="46">
        <f t="shared" si="40"/>
        <v>26</v>
      </c>
      <c r="X108" s="46">
        <f t="shared" si="41"/>
        <v>23.25</v>
      </c>
      <c r="Y108" s="46">
        <f t="shared" si="42"/>
        <v>29.5</v>
      </c>
      <c r="Z108" s="46">
        <f t="shared" si="43"/>
        <v>25</v>
      </c>
      <c r="AA108" s="46">
        <f t="shared" si="44"/>
        <v>25.5</v>
      </c>
      <c r="AB108" s="46">
        <f t="shared" si="45"/>
        <v>24.5</v>
      </c>
      <c r="AC108" s="46">
        <f t="shared" si="46"/>
        <v>32.75</v>
      </c>
    </row>
    <row r="109" spans="1:29">
      <c r="B109" s="46">
        <f t="shared" si="25"/>
        <v>26.5</v>
      </c>
      <c r="D109" s="45" t="str">
        <f t="shared" si="47"/>
        <v>Fö</v>
      </c>
      <c r="F109" s="48">
        <f t="shared" si="48"/>
        <v>0</v>
      </c>
      <c r="H109" s="46">
        <f t="shared" si="26"/>
        <v>18</v>
      </c>
      <c r="I109" s="46">
        <f t="shared" si="27"/>
        <v>20</v>
      </c>
      <c r="J109" s="46">
        <f t="shared" si="28"/>
        <v>19</v>
      </c>
      <c r="K109" s="46">
        <f t="shared" si="29"/>
        <v>35.75</v>
      </c>
      <c r="L109" s="46">
        <f t="shared" si="30"/>
        <v>34.75</v>
      </c>
      <c r="M109" s="46">
        <f t="shared" si="31"/>
        <v>35.25</v>
      </c>
      <c r="N109" s="46">
        <f t="shared" si="32"/>
        <v>19.5</v>
      </c>
      <c r="O109" s="46">
        <f t="shared" si="33"/>
        <v>36.25</v>
      </c>
      <c r="P109" s="46">
        <f t="shared" si="34"/>
        <v>20.5</v>
      </c>
      <c r="Q109" s="46">
        <f t="shared" si="35"/>
        <v>37.5</v>
      </c>
      <c r="R109" s="46">
        <f t="shared" si="36"/>
        <v>21.75</v>
      </c>
      <c r="S109" s="46">
        <f t="shared" si="37"/>
        <v>28.75</v>
      </c>
      <c r="T109" s="46">
        <f t="shared" si="49"/>
        <v>27.25</v>
      </c>
      <c r="U109" s="46">
        <f t="shared" si="38"/>
        <v>26.75</v>
      </c>
      <c r="V109" s="46">
        <f t="shared" si="39"/>
        <v>30.75</v>
      </c>
      <c r="W109" s="46">
        <f t="shared" si="40"/>
        <v>26.25</v>
      </c>
      <c r="X109" s="46">
        <f t="shared" si="41"/>
        <v>23.5</v>
      </c>
      <c r="Y109" s="46">
        <f t="shared" si="42"/>
        <v>29.75</v>
      </c>
      <c r="Z109" s="46">
        <f t="shared" si="43"/>
        <v>25.25</v>
      </c>
      <c r="AA109" s="46">
        <f t="shared" si="44"/>
        <v>25.75</v>
      </c>
      <c r="AB109" s="46">
        <f t="shared" si="45"/>
        <v>24.75</v>
      </c>
      <c r="AC109" s="46">
        <f t="shared" si="46"/>
        <v>33</v>
      </c>
    </row>
    <row r="110" spans="1:29">
      <c r="B110" s="46">
        <f t="shared" si="25"/>
        <v>26.75</v>
      </c>
      <c r="D110" s="45" t="str">
        <f t="shared" si="47"/>
        <v>MV</v>
      </c>
      <c r="F110" s="48">
        <f t="shared" si="48"/>
        <v>0</v>
      </c>
      <c r="H110" s="46">
        <f t="shared" si="26"/>
        <v>18.25</v>
      </c>
      <c r="I110" s="46">
        <f t="shared" si="27"/>
        <v>20.25</v>
      </c>
      <c r="J110" s="46">
        <f t="shared" si="28"/>
        <v>19.25</v>
      </c>
      <c r="K110" s="46">
        <f t="shared" si="29"/>
        <v>36</v>
      </c>
      <c r="L110" s="46">
        <f t="shared" si="30"/>
        <v>35</v>
      </c>
      <c r="M110" s="46">
        <f t="shared" si="31"/>
        <v>35.5</v>
      </c>
      <c r="N110" s="46">
        <f t="shared" si="32"/>
        <v>19.75</v>
      </c>
      <c r="O110" s="46">
        <f t="shared" si="33"/>
        <v>36.5</v>
      </c>
      <c r="P110" s="46">
        <f t="shared" si="34"/>
        <v>20.75</v>
      </c>
      <c r="Q110" s="46">
        <f t="shared" si="35"/>
        <v>37.75</v>
      </c>
      <c r="R110" s="46">
        <f t="shared" si="36"/>
        <v>22</v>
      </c>
      <c r="S110" s="46">
        <f t="shared" si="37"/>
        <v>29</v>
      </c>
      <c r="T110" s="46">
        <f t="shared" si="49"/>
        <v>27.5</v>
      </c>
      <c r="U110" s="46">
        <f t="shared" si="38"/>
        <v>27</v>
      </c>
      <c r="V110" s="46">
        <f t="shared" si="39"/>
        <v>31</v>
      </c>
      <c r="W110" s="46">
        <f t="shared" si="40"/>
        <v>26.5</v>
      </c>
      <c r="X110" s="46">
        <f t="shared" si="41"/>
        <v>23.75</v>
      </c>
      <c r="Y110" s="46">
        <f t="shared" si="42"/>
        <v>30</v>
      </c>
      <c r="Z110" s="46">
        <f t="shared" si="43"/>
        <v>25.5</v>
      </c>
      <c r="AA110" s="46">
        <f t="shared" si="44"/>
        <v>26</v>
      </c>
      <c r="AB110" s="46">
        <f t="shared" si="45"/>
        <v>25</v>
      </c>
      <c r="AC110" s="46">
        <f t="shared" si="46"/>
        <v>33.25</v>
      </c>
    </row>
    <row r="111" spans="1:29">
      <c r="B111" s="46">
        <f t="shared" si="25"/>
        <v>27</v>
      </c>
      <c r="D111" s="45" t="str">
        <f t="shared" si="47"/>
        <v>MV</v>
      </c>
      <c r="F111" s="48">
        <f t="shared" si="48"/>
        <v>0</v>
      </c>
      <c r="H111" s="46">
        <f t="shared" si="26"/>
        <v>18.5</v>
      </c>
      <c r="I111" s="46">
        <f t="shared" si="27"/>
        <v>20.5</v>
      </c>
      <c r="J111" s="46">
        <f t="shared" si="28"/>
        <v>19.5</v>
      </c>
      <c r="K111" s="46">
        <f t="shared" si="29"/>
        <v>36.25</v>
      </c>
      <c r="L111" s="46">
        <f t="shared" si="30"/>
        <v>35.25</v>
      </c>
      <c r="M111" s="46">
        <f t="shared" si="31"/>
        <v>35.75</v>
      </c>
      <c r="N111" s="46">
        <f t="shared" si="32"/>
        <v>20</v>
      </c>
      <c r="O111" s="46">
        <f t="shared" si="33"/>
        <v>36.75</v>
      </c>
      <c r="P111" s="46">
        <f t="shared" si="34"/>
        <v>21</v>
      </c>
      <c r="Q111" s="46">
        <f t="shared" si="35"/>
        <v>38</v>
      </c>
      <c r="R111" s="46">
        <f t="shared" si="36"/>
        <v>22.25</v>
      </c>
      <c r="S111" s="46">
        <f t="shared" si="37"/>
        <v>29.25</v>
      </c>
      <c r="T111" s="46">
        <f t="shared" si="49"/>
        <v>27.75</v>
      </c>
      <c r="U111" s="46">
        <f t="shared" si="38"/>
        <v>27.25</v>
      </c>
      <c r="V111" s="46">
        <f t="shared" si="39"/>
        <v>31.25</v>
      </c>
      <c r="W111" s="46">
        <f t="shared" si="40"/>
        <v>26.75</v>
      </c>
      <c r="X111" s="46">
        <f t="shared" si="41"/>
        <v>24</v>
      </c>
      <c r="Y111" s="46">
        <f t="shared" si="42"/>
        <v>30.25</v>
      </c>
      <c r="Z111" s="46">
        <f t="shared" si="43"/>
        <v>25.75</v>
      </c>
      <c r="AA111" s="46">
        <f t="shared" si="44"/>
        <v>26.25</v>
      </c>
      <c r="AB111" s="46">
        <f t="shared" si="45"/>
        <v>25.25</v>
      </c>
      <c r="AC111" s="46">
        <f t="shared" si="46"/>
        <v>33.5</v>
      </c>
    </row>
    <row r="112" spans="1:29">
      <c r="A112" s="45" t="s">
        <v>42</v>
      </c>
      <c r="B112" s="46">
        <f t="shared" si="25"/>
        <v>27.25</v>
      </c>
      <c r="D112" s="45" t="str">
        <f t="shared" si="47"/>
        <v>MV</v>
      </c>
      <c r="F112" s="48">
        <f t="shared" si="48"/>
        <v>0</v>
      </c>
      <c r="H112" s="46">
        <f t="shared" si="26"/>
        <v>18.75</v>
      </c>
      <c r="I112" s="46">
        <f t="shared" si="27"/>
        <v>20.75</v>
      </c>
      <c r="J112" s="46">
        <f t="shared" si="28"/>
        <v>19.75</v>
      </c>
      <c r="K112" s="46">
        <f t="shared" si="29"/>
        <v>36.5</v>
      </c>
      <c r="L112" s="46">
        <f t="shared" si="30"/>
        <v>35.5</v>
      </c>
      <c r="M112" s="46">
        <f t="shared" si="31"/>
        <v>36</v>
      </c>
      <c r="N112" s="46">
        <f t="shared" si="32"/>
        <v>20.25</v>
      </c>
      <c r="O112" s="46">
        <f t="shared" si="33"/>
        <v>37</v>
      </c>
      <c r="P112" s="46">
        <f t="shared" si="34"/>
        <v>21.25</v>
      </c>
      <c r="Q112" s="46">
        <f t="shared" si="35"/>
        <v>38.25</v>
      </c>
      <c r="R112" s="46">
        <f t="shared" si="36"/>
        <v>22.5</v>
      </c>
      <c r="S112" s="46">
        <f t="shared" si="37"/>
        <v>29.5</v>
      </c>
      <c r="T112" s="46">
        <f t="shared" si="49"/>
        <v>28</v>
      </c>
      <c r="U112" s="46">
        <f t="shared" si="38"/>
        <v>27.5</v>
      </c>
      <c r="V112" s="46">
        <f t="shared" si="39"/>
        <v>31.5</v>
      </c>
      <c r="W112" s="46">
        <f t="shared" si="40"/>
        <v>27</v>
      </c>
      <c r="X112" s="46">
        <f t="shared" si="41"/>
        <v>24.25</v>
      </c>
      <c r="Y112" s="46">
        <f t="shared" si="42"/>
        <v>30.5</v>
      </c>
      <c r="Z112" s="46">
        <f t="shared" si="43"/>
        <v>26</v>
      </c>
      <c r="AA112" s="46">
        <f t="shared" si="44"/>
        <v>26.5</v>
      </c>
      <c r="AB112" s="46">
        <f t="shared" si="45"/>
        <v>25.5</v>
      </c>
      <c r="AC112" s="46">
        <f t="shared" si="46"/>
        <v>33.75</v>
      </c>
    </row>
    <row r="113" spans="1:29">
      <c r="B113" s="46">
        <f t="shared" si="25"/>
        <v>27.5</v>
      </c>
      <c r="D113" s="45" t="str">
        <f t="shared" si="47"/>
        <v>MV</v>
      </c>
      <c r="F113" s="48" t="str">
        <f t="shared" si="48"/>
        <v>FW5</v>
      </c>
      <c r="H113" s="46">
        <f t="shared" si="26"/>
        <v>19</v>
      </c>
      <c r="I113" s="46">
        <f t="shared" si="27"/>
        <v>21</v>
      </c>
      <c r="J113" s="46">
        <f t="shared" si="28"/>
        <v>20</v>
      </c>
      <c r="K113" s="46">
        <f t="shared" si="29"/>
        <v>36.75</v>
      </c>
      <c r="L113" s="46">
        <f t="shared" si="30"/>
        <v>35.75</v>
      </c>
      <c r="M113" s="46">
        <f t="shared" si="31"/>
        <v>36.25</v>
      </c>
      <c r="N113" s="46">
        <f t="shared" si="32"/>
        <v>20.5</v>
      </c>
      <c r="O113" s="46">
        <f t="shared" si="33"/>
        <v>37.25</v>
      </c>
      <c r="P113" s="46">
        <f t="shared" si="34"/>
        <v>21.5</v>
      </c>
      <c r="Q113" s="46">
        <f t="shared" si="35"/>
        <v>38.5</v>
      </c>
      <c r="R113" s="46">
        <f t="shared" si="36"/>
        <v>22.75</v>
      </c>
      <c r="S113" s="46">
        <f t="shared" si="37"/>
        <v>29.75</v>
      </c>
      <c r="T113" s="46">
        <f t="shared" si="49"/>
        <v>28.25</v>
      </c>
      <c r="U113" s="46">
        <f t="shared" si="38"/>
        <v>27.75</v>
      </c>
      <c r="V113" s="46">
        <f t="shared" si="39"/>
        <v>31.75</v>
      </c>
      <c r="W113" s="46">
        <f t="shared" si="40"/>
        <v>27.25</v>
      </c>
      <c r="X113" s="46">
        <f t="shared" si="41"/>
        <v>24.5</v>
      </c>
      <c r="Y113" s="46">
        <f t="shared" si="42"/>
        <v>30.75</v>
      </c>
      <c r="Z113" s="46">
        <f t="shared" si="43"/>
        <v>26.25</v>
      </c>
      <c r="AA113" s="46">
        <f t="shared" si="44"/>
        <v>17.5</v>
      </c>
      <c r="AB113" s="46">
        <f t="shared" si="45"/>
        <v>25.75</v>
      </c>
      <c r="AC113" s="46">
        <f t="shared" si="46"/>
        <v>34</v>
      </c>
    </row>
    <row r="114" spans="1:29">
      <c r="B114" s="46">
        <f t="shared" si="25"/>
        <v>27.75</v>
      </c>
      <c r="D114" s="45" t="str">
        <f t="shared" si="47"/>
        <v>MV</v>
      </c>
      <c r="F114" s="48">
        <f t="shared" si="48"/>
        <v>0</v>
      </c>
      <c r="H114" s="46">
        <f t="shared" si="26"/>
        <v>19.25</v>
      </c>
      <c r="I114" s="46">
        <f t="shared" si="27"/>
        <v>21.25</v>
      </c>
      <c r="J114" s="46">
        <f t="shared" si="28"/>
        <v>20.25</v>
      </c>
      <c r="K114" s="46">
        <f t="shared" si="29"/>
        <v>37</v>
      </c>
      <c r="L114" s="46">
        <f t="shared" si="30"/>
        <v>36</v>
      </c>
      <c r="M114" s="46">
        <f t="shared" si="31"/>
        <v>36.5</v>
      </c>
      <c r="N114" s="46">
        <f t="shared" si="32"/>
        <v>20.75</v>
      </c>
      <c r="O114" s="46">
        <f t="shared" si="33"/>
        <v>37.5</v>
      </c>
      <c r="P114" s="46">
        <f t="shared" si="34"/>
        <v>21.75</v>
      </c>
      <c r="Q114" s="46">
        <f t="shared" si="35"/>
        <v>38.75</v>
      </c>
      <c r="R114" s="46">
        <f t="shared" si="36"/>
        <v>23</v>
      </c>
      <c r="S114" s="46">
        <f t="shared" si="37"/>
        <v>30</v>
      </c>
      <c r="T114" s="46">
        <f t="shared" si="49"/>
        <v>28.5</v>
      </c>
      <c r="U114" s="46">
        <f t="shared" si="38"/>
        <v>28</v>
      </c>
      <c r="V114" s="46">
        <f t="shared" si="39"/>
        <v>32</v>
      </c>
      <c r="W114" s="46">
        <f t="shared" si="40"/>
        <v>27.5</v>
      </c>
      <c r="X114" s="46">
        <f t="shared" si="41"/>
        <v>24.75</v>
      </c>
      <c r="Y114" s="46">
        <f t="shared" si="42"/>
        <v>31</v>
      </c>
      <c r="Z114" s="46">
        <f t="shared" si="43"/>
        <v>26.5</v>
      </c>
      <c r="AA114" s="46">
        <f t="shared" si="44"/>
        <v>17.75</v>
      </c>
      <c r="AB114" s="46">
        <f t="shared" si="45"/>
        <v>26</v>
      </c>
      <c r="AC114" s="46">
        <f t="shared" si="46"/>
        <v>34.25</v>
      </c>
    </row>
    <row r="115" spans="1:29">
      <c r="B115" s="46">
        <f t="shared" si="25"/>
        <v>28</v>
      </c>
      <c r="D115" s="45" t="str">
        <f t="shared" si="47"/>
        <v>MV</v>
      </c>
      <c r="F115" s="48" t="str">
        <f t="shared" si="48"/>
        <v>FW6</v>
      </c>
      <c r="H115" s="46">
        <f t="shared" si="26"/>
        <v>19.5</v>
      </c>
      <c r="I115" s="46">
        <f t="shared" si="27"/>
        <v>21.5</v>
      </c>
      <c r="J115" s="46">
        <f t="shared" si="28"/>
        <v>20.5</v>
      </c>
      <c r="K115" s="46">
        <f t="shared" si="29"/>
        <v>37.25</v>
      </c>
      <c r="L115" s="46">
        <f t="shared" si="30"/>
        <v>36.25</v>
      </c>
      <c r="M115" s="46">
        <f t="shared" si="31"/>
        <v>36.75</v>
      </c>
      <c r="N115" s="46">
        <f t="shared" si="32"/>
        <v>21</v>
      </c>
      <c r="O115" s="46">
        <f t="shared" si="33"/>
        <v>37.75</v>
      </c>
      <c r="P115" s="46">
        <f t="shared" si="34"/>
        <v>22</v>
      </c>
      <c r="Q115" s="46">
        <f t="shared" si="35"/>
        <v>39</v>
      </c>
      <c r="R115" s="46">
        <f t="shared" si="36"/>
        <v>23.25</v>
      </c>
      <c r="S115" s="46">
        <f t="shared" si="37"/>
        <v>30.25</v>
      </c>
      <c r="T115" s="46">
        <f t="shared" si="49"/>
        <v>28.75</v>
      </c>
      <c r="U115" s="46">
        <f t="shared" si="38"/>
        <v>28.25</v>
      </c>
      <c r="V115" s="46">
        <f t="shared" si="39"/>
        <v>32.25</v>
      </c>
      <c r="W115" s="46">
        <f t="shared" si="40"/>
        <v>27.75</v>
      </c>
      <c r="X115" s="46">
        <f t="shared" si="41"/>
        <v>25</v>
      </c>
      <c r="Y115" s="46">
        <f t="shared" si="42"/>
        <v>31.25</v>
      </c>
      <c r="Z115" s="46">
        <f t="shared" si="43"/>
        <v>17.5</v>
      </c>
      <c r="AA115" s="46">
        <f t="shared" si="44"/>
        <v>18</v>
      </c>
      <c r="AB115" s="46">
        <f t="shared" si="45"/>
        <v>26.25</v>
      </c>
      <c r="AC115" s="46">
        <f t="shared" si="46"/>
        <v>34.5</v>
      </c>
    </row>
    <row r="116" spans="1:29">
      <c r="A116" s="45" t="s">
        <v>43</v>
      </c>
      <c r="B116" s="46">
        <f t="shared" si="25"/>
        <v>28.25</v>
      </c>
      <c r="D116" s="45" t="str">
        <f t="shared" si="47"/>
        <v>MV</v>
      </c>
      <c r="F116" s="48">
        <f t="shared" si="48"/>
        <v>0</v>
      </c>
      <c r="H116" s="46">
        <f t="shared" si="26"/>
        <v>19.75</v>
      </c>
      <c r="I116" s="46">
        <f t="shared" si="27"/>
        <v>21.75</v>
      </c>
      <c r="J116" s="46">
        <f t="shared" si="28"/>
        <v>20.75</v>
      </c>
      <c r="K116" s="46">
        <f t="shared" si="29"/>
        <v>37.5</v>
      </c>
      <c r="L116" s="46">
        <f t="shared" si="30"/>
        <v>36.5</v>
      </c>
      <c r="M116" s="46">
        <f t="shared" si="31"/>
        <v>37</v>
      </c>
      <c r="N116" s="46">
        <f t="shared" si="32"/>
        <v>21.25</v>
      </c>
      <c r="O116" s="46">
        <f t="shared" si="33"/>
        <v>38</v>
      </c>
      <c r="P116" s="46">
        <f t="shared" si="34"/>
        <v>22.25</v>
      </c>
      <c r="Q116" s="46">
        <f t="shared" si="35"/>
        <v>39.25</v>
      </c>
      <c r="R116" s="46">
        <f t="shared" si="36"/>
        <v>23.5</v>
      </c>
      <c r="S116" s="46">
        <f t="shared" si="37"/>
        <v>30.5</v>
      </c>
      <c r="T116" s="46">
        <f t="shared" si="49"/>
        <v>29</v>
      </c>
      <c r="U116" s="46">
        <f t="shared" si="38"/>
        <v>28.5</v>
      </c>
      <c r="V116" s="46">
        <f t="shared" si="39"/>
        <v>32.5</v>
      </c>
      <c r="W116" s="46">
        <f t="shared" si="40"/>
        <v>28</v>
      </c>
      <c r="X116" s="46">
        <f t="shared" si="41"/>
        <v>25.25</v>
      </c>
      <c r="Y116" s="46">
        <f t="shared" si="42"/>
        <v>31.5</v>
      </c>
      <c r="Z116" s="46">
        <f t="shared" si="43"/>
        <v>17.75</v>
      </c>
      <c r="AA116" s="46">
        <f t="shared" si="44"/>
        <v>18.25</v>
      </c>
      <c r="AB116" s="46">
        <f t="shared" si="45"/>
        <v>26.5</v>
      </c>
      <c r="AC116" s="46">
        <f t="shared" si="46"/>
        <v>34.75</v>
      </c>
    </row>
    <row r="117" spans="1:29">
      <c r="B117" s="46">
        <f t="shared" si="25"/>
        <v>28.5</v>
      </c>
      <c r="D117" s="45" t="str">
        <f t="shared" si="47"/>
        <v>Må</v>
      </c>
      <c r="F117" s="48" t="str">
        <f t="shared" si="48"/>
        <v>FW2</v>
      </c>
      <c r="H117" s="46">
        <f t="shared" si="26"/>
        <v>20</v>
      </c>
      <c r="I117" s="46">
        <f t="shared" si="27"/>
        <v>22</v>
      </c>
      <c r="J117" s="46">
        <f t="shared" si="28"/>
        <v>21</v>
      </c>
      <c r="K117" s="46">
        <f t="shared" si="29"/>
        <v>37.75</v>
      </c>
      <c r="L117" s="46">
        <f t="shared" si="30"/>
        <v>36.75</v>
      </c>
      <c r="M117" s="46">
        <f t="shared" si="31"/>
        <v>37.25</v>
      </c>
      <c r="N117" s="46">
        <f t="shared" si="32"/>
        <v>21.5</v>
      </c>
      <c r="O117" s="46">
        <f t="shared" si="33"/>
        <v>38.25</v>
      </c>
      <c r="P117" s="46">
        <f t="shared" si="34"/>
        <v>22.5</v>
      </c>
      <c r="Q117" s="46">
        <f t="shared" si="35"/>
        <v>17.5</v>
      </c>
      <c r="R117" s="46">
        <f t="shared" si="36"/>
        <v>23.75</v>
      </c>
      <c r="S117" s="46">
        <f t="shared" si="37"/>
        <v>30.75</v>
      </c>
      <c r="T117" s="46">
        <f t="shared" si="49"/>
        <v>29.25</v>
      </c>
      <c r="U117" s="46">
        <f t="shared" si="38"/>
        <v>28.75</v>
      </c>
      <c r="V117" s="46">
        <f t="shared" si="39"/>
        <v>32.75</v>
      </c>
      <c r="W117" s="46">
        <f t="shared" si="40"/>
        <v>28.25</v>
      </c>
      <c r="X117" s="46">
        <f t="shared" si="41"/>
        <v>25.5</v>
      </c>
      <c r="Y117" s="46">
        <f t="shared" si="42"/>
        <v>31.75</v>
      </c>
      <c r="Z117" s="46">
        <f t="shared" si="43"/>
        <v>18</v>
      </c>
      <c r="AA117" s="46">
        <f t="shared" si="44"/>
        <v>18.5</v>
      </c>
      <c r="AB117" s="46">
        <f t="shared" si="45"/>
        <v>26.75</v>
      </c>
      <c r="AC117" s="46">
        <f t="shared" si="46"/>
        <v>35</v>
      </c>
    </row>
    <row r="118" spans="1:29">
      <c r="B118" s="46">
        <f t="shared" si="25"/>
        <v>28.75</v>
      </c>
      <c r="D118" s="45" t="str">
        <f t="shared" si="47"/>
        <v>Må</v>
      </c>
      <c r="F118" s="48">
        <f t="shared" si="48"/>
        <v>0</v>
      </c>
      <c r="H118" s="46">
        <f t="shared" si="26"/>
        <v>20.25</v>
      </c>
      <c r="I118" s="46">
        <f t="shared" si="27"/>
        <v>22.25</v>
      </c>
      <c r="J118" s="46">
        <f t="shared" si="28"/>
        <v>21.25</v>
      </c>
      <c r="K118" s="46">
        <f t="shared" si="29"/>
        <v>38</v>
      </c>
      <c r="L118" s="46">
        <f t="shared" si="30"/>
        <v>37</v>
      </c>
      <c r="M118" s="46">
        <f t="shared" si="31"/>
        <v>37.5</v>
      </c>
      <c r="N118" s="46">
        <f t="shared" si="32"/>
        <v>21.75</v>
      </c>
      <c r="O118" s="46">
        <f t="shared" si="33"/>
        <v>38.5</v>
      </c>
      <c r="P118" s="46">
        <f t="shared" si="34"/>
        <v>22.75</v>
      </c>
      <c r="Q118" s="46">
        <f t="shared" si="35"/>
        <v>17.75</v>
      </c>
      <c r="R118" s="46">
        <f t="shared" si="36"/>
        <v>24</v>
      </c>
      <c r="S118" s="46">
        <f t="shared" si="37"/>
        <v>31</v>
      </c>
      <c r="T118" s="46">
        <f t="shared" si="49"/>
        <v>29.5</v>
      </c>
      <c r="U118" s="46">
        <f t="shared" si="38"/>
        <v>29</v>
      </c>
      <c r="V118" s="46">
        <f t="shared" si="39"/>
        <v>33</v>
      </c>
      <c r="W118" s="46">
        <f t="shared" si="40"/>
        <v>28.5</v>
      </c>
      <c r="X118" s="46">
        <f t="shared" si="41"/>
        <v>25.75</v>
      </c>
      <c r="Y118" s="46">
        <f t="shared" si="42"/>
        <v>32</v>
      </c>
      <c r="Z118" s="46">
        <f t="shared" si="43"/>
        <v>18.25</v>
      </c>
      <c r="AA118" s="46">
        <f t="shared" si="44"/>
        <v>18.75</v>
      </c>
      <c r="AB118" s="46">
        <f t="shared" si="45"/>
        <v>27</v>
      </c>
      <c r="AC118" s="46">
        <f t="shared" si="46"/>
        <v>35.25</v>
      </c>
    </row>
    <row r="119" spans="1:29">
      <c r="B119" s="46">
        <f t="shared" si="25"/>
        <v>29</v>
      </c>
      <c r="D119" s="45" t="str">
        <f t="shared" si="47"/>
        <v>Må</v>
      </c>
      <c r="F119" s="48">
        <f t="shared" si="48"/>
        <v>0</v>
      </c>
      <c r="H119" s="46">
        <f t="shared" si="26"/>
        <v>20.5</v>
      </c>
      <c r="I119" s="46">
        <f t="shared" si="27"/>
        <v>22.5</v>
      </c>
      <c r="J119" s="46">
        <f t="shared" si="28"/>
        <v>21.5</v>
      </c>
      <c r="K119" s="46">
        <f t="shared" si="29"/>
        <v>38.25</v>
      </c>
      <c r="L119" s="46">
        <f t="shared" si="30"/>
        <v>37.25</v>
      </c>
      <c r="M119" s="46">
        <f t="shared" si="31"/>
        <v>37.75</v>
      </c>
      <c r="N119" s="46">
        <f t="shared" si="32"/>
        <v>22</v>
      </c>
      <c r="O119" s="46">
        <f t="shared" si="33"/>
        <v>38.75</v>
      </c>
      <c r="P119" s="46">
        <f t="shared" si="34"/>
        <v>23</v>
      </c>
      <c r="Q119" s="46">
        <f t="shared" si="35"/>
        <v>18</v>
      </c>
      <c r="R119" s="46">
        <f t="shared" si="36"/>
        <v>24.25</v>
      </c>
      <c r="S119" s="46">
        <f t="shared" si="37"/>
        <v>31.25</v>
      </c>
      <c r="T119" s="46">
        <f t="shared" si="49"/>
        <v>29.75</v>
      </c>
      <c r="U119" s="46">
        <f t="shared" si="38"/>
        <v>29.25</v>
      </c>
      <c r="V119" s="46">
        <f t="shared" si="39"/>
        <v>33.25</v>
      </c>
      <c r="W119" s="46">
        <f t="shared" si="40"/>
        <v>28.75</v>
      </c>
      <c r="X119" s="46">
        <f t="shared" si="41"/>
        <v>26</v>
      </c>
      <c r="Y119" s="46">
        <f t="shared" si="42"/>
        <v>32.25</v>
      </c>
      <c r="Z119" s="46">
        <f t="shared" si="43"/>
        <v>18.5</v>
      </c>
      <c r="AA119" s="46">
        <f t="shared" si="44"/>
        <v>19</v>
      </c>
      <c r="AB119" s="46">
        <f t="shared" si="45"/>
        <v>27.25</v>
      </c>
      <c r="AC119" s="46">
        <f t="shared" si="46"/>
        <v>35.5</v>
      </c>
    </row>
    <row r="120" spans="1:29">
      <c r="A120" s="45" t="s">
        <v>44</v>
      </c>
      <c r="B120" s="46">
        <f t="shared" si="25"/>
        <v>29.25</v>
      </c>
      <c r="D120" s="45" t="str">
        <f t="shared" si="47"/>
        <v>Må</v>
      </c>
      <c r="F120" s="48">
        <f t="shared" si="48"/>
        <v>0</v>
      </c>
      <c r="H120" s="46">
        <f t="shared" si="26"/>
        <v>20.75</v>
      </c>
      <c r="I120" s="46">
        <f t="shared" si="27"/>
        <v>22.75</v>
      </c>
      <c r="J120" s="46">
        <f t="shared" si="28"/>
        <v>21.75</v>
      </c>
      <c r="K120" s="46">
        <f t="shared" si="29"/>
        <v>38.5</v>
      </c>
      <c r="L120" s="46">
        <f t="shared" si="30"/>
        <v>37.5</v>
      </c>
      <c r="M120" s="46">
        <f t="shared" si="31"/>
        <v>38</v>
      </c>
      <c r="N120" s="46">
        <f t="shared" si="32"/>
        <v>22.25</v>
      </c>
      <c r="O120" s="46">
        <f t="shared" si="33"/>
        <v>39</v>
      </c>
      <c r="P120" s="46">
        <f t="shared" si="34"/>
        <v>23.25</v>
      </c>
      <c r="Q120" s="46">
        <f t="shared" si="35"/>
        <v>18.25</v>
      </c>
      <c r="R120" s="46">
        <f t="shared" si="36"/>
        <v>24.5</v>
      </c>
      <c r="S120" s="46">
        <f t="shared" si="37"/>
        <v>31.5</v>
      </c>
      <c r="T120" s="46">
        <f t="shared" si="49"/>
        <v>30</v>
      </c>
      <c r="U120" s="46">
        <f t="shared" si="38"/>
        <v>29.5</v>
      </c>
      <c r="V120" s="46">
        <f t="shared" si="39"/>
        <v>33.5</v>
      </c>
      <c r="W120" s="46">
        <f t="shared" si="40"/>
        <v>29</v>
      </c>
      <c r="X120" s="46">
        <f t="shared" si="41"/>
        <v>26.25</v>
      </c>
      <c r="Y120" s="46">
        <f t="shared" si="42"/>
        <v>32.5</v>
      </c>
      <c r="Z120" s="46">
        <f t="shared" si="43"/>
        <v>18.75</v>
      </c>
      <c r="AA120" s="46">
        <f t="shared" si="44"/>
        <v>19.25</v>
      </c>
      <c r="AB120" s="46">
        <f t="shared" si="45"/>
        <v>27.5</v>
      </c>
      <c r="AC120" s="46">
        <f t="shared" si="46"/>
        <v>35.75</v>
      </c>
    </row>
    <row r="121" spans="1:29">
      <c r="B121" s="46">
        <f t="shared" si="25"/>
        <v>29.5</v>
      </c>
      <c r="D121" s="45" t="str">
        <f t="shared" si="47"/>
        <v>Må</v>
      </c>
      <c r="F121" s="48">
        <f t="shared" si="48"/>
        <v>0</v>
      </c>
      <c r="H121" s="46">
        <f t="shared" si="26"/>
        <v>21</v>
      </c>
      <c r="I121" s="46">
        <f t="shared" si="27"/>
        <v>23</v>
      </c>
      <c r="J121" s="46">
        <f t="shared" si="28"/>
        <v>22</v>
      </c>
      <c r="K121" s="46">
        <f t="shared" si="29"/>
        <v>38.75</v>
      </c>
      <c r="L121" s="46">
        <f t="shared" si="30"/>
        <v>37.75</v>
      </c>
      <c r="M121" s="46">
        <f t="shared" si="31"/>
        <v>38.25</v>
      </c>
      <c r="N121" s="46">
        <f t="shared" si="32"/>
        <v>22.5</v>
      </c>
      <c r="O121" s="46">
        <f t="shared" si="33"/>
        <v>39.25</v>
      </c>
      <c r="P121" s="46">
        <f t="shared" si="34"/>
        <v>23.5</v>
      </c>
      <c r="Q121" s="46">
        <f t="shared" si="35"/>
        <v>18.5</v>
      </c>
      <c r="R121" s="46">
        <f t="shared" si="36"/>
        <v>24.75</v>
      </c>
      <c r="S121" s="46">
        <f t="shared" si="37"/>
        <v>31.75</v>
      </c>
      <c r="T121" s="46">
        <f t="shared" si="49"/>
        <v>30.25</v>
      </c>
      <c r="U121" s="46">
        <f t="shared" si="38"/>
        <v>29.75</v>
      </c>
      <c r="V121" s="46">
        <f t="shared" si="39"/>
        <v>33.75</v>
      </c>
      <c r="W121" s="46">
        <f t="shared" si="40"/>
        <v>29.25</v>
      </c>
      <c r="X121" s="46">
        <f t="shared" si="41"/>
        <v>26.5</v>
      </c>
      <c r="Y121" s="46">
        <f t="shared" si="42"/>
        <v>32.75</v>
      </c>
      <c r="Z121" s="46">
        <f t="shared" si="43"/>
        <v>19</v>
      </c>
      <c r="AA121" s="46">
        <f t="shared" si="44"/>
        <v>19.5</v>
      </c>
      <c r="AB121" s="46">
        <f t="shared" si="45"/>
        <v>27.75</v>
      </c>
      <c r="AC121" s="46">
        <f t="shared" si="46"/>
        <v>36</v>
      </c>
    </row>
    <row r="122" spans="1:29">
      <c r="B122" s="46">
        <f t="shared" si="25"/>
        <v>29.75</v>
      </c>
      <c r="D122" s="45" t="str">
        <f t="shared" si="47"/>
        <v>SU</v>
      </c>
      <c r="F122" s="48" t="str">
        <f t="shared" si="48"/>
        <v>IM2</v>
      </c>
      <c r="H122" s="46">
        <f t="shared" si="26"/>
        <v>21.25</v>
      </c>
      <c r="I122" s="46">
        <f t="shared" si="27"/>
        <v>23.25</v>
      </c>
      <c r="J122" s="46">
        <f t="shared" si="28"/>
        <v>22.25</v>
      </c>
      <c r="K122" s="46">
        <f t="shared" si="29"/>
        <v>39</v>
      </c>
      <c r="L122" s="46">
        <f t="shared" si="30"/>
        <v>38</v>
      </c>
      <c r="M122" s="46">
        <f t="shared" si="31"/>
        <v>38.5</v>
      </c>
      <c r="N122" s="46">
        <f t="shared" si="32"/>
        <v>22.75</v>
      </c>
      <c r="O122" s="46">
        <f t="shared" si="33"/>
        <v>17.5</v>
      </c>
      <c r="P122" s="46">
        <f t="shared" si="34"/>
        <v>23.75</v>
      </c>
      <c r="Q122" s="46">
        <f t="shared" si="35"/>
        <v>18.75</v>
      </c>
      <c r="R122" s="46">
        <f t="shared" si="36"/>
        <v>25</v>
      </c>
      <c r="S122" s="46">
        <f t="shared" si="37"/>
        <v>32</v>
      </c>
      <c r="T122" s="46">
        <f t="shared" si="49"/>
        <v>30.5</v>
      </c>
      <c r="U122" s="46">
        <f t="shared" si="38"/>
        <v>30</v>
      </c>
      <c r="V122" s="46">
        <f t="shared" si="39"/>
        <v>34</v>
      </c>
      <c r="W122" s="46">
        <f t="shared" si="40"/>
        <v>29.5</v>
      </c>
      <c r="X122" s="46">
        <f t="shared" si="41"/>
        <v>26.75</v>
      </c>
      <c r="Y122" s="46">
        <f t="shared" si="42"/>
        <v>33</v>
      </c>
      <c r="Z122" s="46">
        <f t="shared" si="43"/>
        <v>19.25</v>
      </c>
      <c r="AA122" s="46">
        <f t="shared" si="44"/>
        <v>19.75</v>
      </c>
      <c r="AB122" s="46">
        <f t="shared" si="45"/>
        <v>28</v>
      </c>
      <c r="AC122" s="46">
        <f t="shared" si="46"/>
        <v>36.25</v>
      </c>
    </row>
    <row r="123" spans="1:29">
      <c r="B123" s="46">
        <f t="shared" si="25"/>
        <v>30</v>
      </c>
      <c r="D123" s="45" t="str">
        <f t="shared" si="47"/>
        <v>SU</v>
      </c>
      <c r="F123" s="48">
        <f t="shared" si="48"/>
        <v>0</v>
      </c>
      <c r="H123" s="46">
        <f t="shared" si="26"/>
        <v>21.5</v>
      </c>
      <c r="I123" s="46">
        <f t="shared" si="27"/>
        <v>23.5</v>
      </c>
      <c r="J123" s="46">
        <f t="shared" si="28"/>
        <v>22.5</v>
      </c>
      <c r="K123" s="46">
        <f t="shared" si="29"/>
        <v>39.25</v>
      </c>
      <c r="L123" s="46">
        <f t="shared" si="30"/>
        <v>38.25</v>
      </c>
      <c r="M123" s="46">
        <f t="shared" si="31"/>
        <v>38.75</v>
      </c>
      <c r="N123" s="46">
        <f t="shared" si="32"/>
        <v>23</v>
      </c>
      <c r="O123" s="46">
        <f t="shared" si="33"/>
        <v>17.75</v>
      </c>
      <c r="P123" s="46">
        <f t="shared" si="34"/>
        <v>24</v>
      </c>
      <c r="Q123" s="46">
        <f t="shared" si="35"/>
        <v>19</v>
      </c>
      <c r="R123" s="46">
        <f t="shared" si="36"/>
        <v>25.25</v>
      </c>
      <c r="S123" s="46">
        <f t="shared" si="37"/>
        <v>32.25</v>
      </c>
      <c r="T123" s="46">
        <f t="shared" si="49"/>
        <v>30.75</v>
      </c>
      <c r="U123" s="46">
        <f t="shared" si="38"/>
        <v>30.25</v>
      </c>
      <c r="V123" s="46">
        <f t="shared" si="39"/>
        <v>34.25</v>
      </c>
      <c r="W123" s="46">
        <f t="shared" si="40"/>
        <v>29.75</v>
      </c>
      <c r="X123" s="46">
        <f t="shared" si="41"/>
        <v>27</v>
      </c>
      <c r="Y123" s="46">
        <f t="shared" si="42"/>
        <v>33.25</v>
      </c>
      <c r="Z123" s="46">
        <f t="shared" si="43"/>
        <v>19.5</v>
      </c>
      <c r="AA123" s="46">
        <f t="shared" si="44"/>
        <v>20</v>
      </c>
      <c r="AB123" s="46">
        <f t="shared" si="45"/>
        <v>28.25</v>
      </c>
      <c r="AC123" s="46">
        <f t="shared" si="46"/>
        <v>36.5</v>
      </c>
    </row>
    <row r="124" spans="1:29">
      <c r="A124" s="45" t="s">
        <v>45</v>
      </c>
      <c r="B124" s="46">
        <f t="shared" si="25"/>
        <v>30.25</v>
      </c>
      <c r="D124" s="45" t="str">
        <f t="shared" si="47"/>
        <v>SU</v>
      </c>
      <c r="F124" s="48" t="str">
        <f t="shared" si="48"/>
        <v>IB2</v>
      </c>
      <c r="H124" s="46">
        <f t="shared" si="26"/>
        <v>21.75</v>
      </c>
      <c r="I124" s="46">
        <f t="shared" si="27"/>
        <v>23.75</v>
      </c>
      <c r="J124" s="46">
        <f t="shared" si="28"/>
        <v>22.75</v>
      </c>
      <c r="K124" s="46">
        <f t="shared" si="29"/>
        <v>17.5</v>
      </c>
      <c r="L124" s="46">
        <f t="shared" si="30"/>
        <v>38.5</v>
      </c>
      <c r="M124" s="46">
        <f t="shared" si="31"/>
        <v>39</v>
      </c>
      <c r="N124" s="46">
        <f t="shared" si="32"/>
        <v>23.25</v>
      </c>
      <c r="O124" s="46">
        <f t="shared" si="33"/>
        <v>18</v>
      </c>
      <c r="P124" s="46">
        <f t="shared" si="34"/>
        <v>24.25</v>
      </c>
      <c r="Q124" s="46">
        <f t="shared" si="35"/>
        <v>19.25</v>
      </c>
      <c r="R124" s="46">
        <f t="shared" si="36"/>
        <v>25.5</v>
      </c>
      <c r="S124" s="46">
        <f t="shared" si="37"/>
        <v>32.5</v>
      </c>
      <c r="T124" s="46">
        <f t="shared" si="49"/>
        <v>31</v>
      </c>
      <c r="U124" s="46">
        <f t="shared" si="38"/>
        <v>30.5</v>
      </c>
      <c r="V124" s="46">
        <f t="shared" si="39"/>
        <v>34.5</v>
      </c>
      <c r="W124" s="46">
        <f t="shared" si="40"/>
        <v>30</v>
      </c>
      <c r="X124" s="46">
        <f t="shared" si="41"/>
        <v>27.25</v>
      </c>
      <c r="Y124" s="46">
        <f t="shared" si="42"/>
        <v>33.5</v>
      </c>
      <c r="Z124" s="46">
        <f t="shared" si="43"/>
        <v>19.75</v>
      </c>
      <c r="AA124" s="46">
        <f t="shared" si="44"/>
        <v>20.25</v>
      </c>
      <c r="AB124" s="46">
        <f t="shared" si="45"/>
        <v>28.5</v>
      </c>
      <c r="AC124" s="46">
        <f t="shared" si="46"/>
        <v>36.75</v>
      </c>
    </row>
    <row r="125" spans="1:29">
      <c r="B125" s="46">
        <f t="shared" si="25"/>
        <v>30.5</v>
      </c>
      <c r="D125" s="45" t="str">
        <f t="shared" si="47"/>
        <v>SU</v>
      </c>
      <c r="F125" s="48">
        <f t="shared" si="48"/>
        <v>0</v>
      </c>
      <c r="H125" s="46">
        <f t="shared" si="26"/>
        <v>22</v>
      </c>
      <c r="I125" s="46">
        <f t="shared" si="27"/>
        <v>24</v>
      </c>
      <c r="J125" s="46">
        <f t="shared" si="28"/>
        <v>23</v>
      </c>
      <c r="K125" s="46">
        <f t="shared" si="29"/>
        <v>17.75</v>
      </c>
      <c r="L125" s="46">
        <f t="shared" si="30"/>
        <v>38.75</v>
      </c>
      <c r="M125" s="46">
        <f t="shared" si="31"/>
        <v>39.25</v>
      </c>
      <c r="N125" s="46">
        <f t="shared" si="32"/>
        <v>23.5</v>
      </c>
      <c r="O125" s="46">
        <f t="shared" si="33"/>
        <v>18.25</v>
      </c>
      <c r="P125" s="46">
        <f t="shared" si="34"/>
        <v>24.5</v>
      </c>
      <c r="Q125" s="46">
        <f t="shared" si="35"/>
        <v>19.5</v>
      </c>
      <c r="R125" s="46">
        <f t="shared" si="36"/>
        <v>25.75</v>
      </c>
      <c r="S125" s="46">
        <f t="shared" si="37"/>
        <v>32.75</v>
      </c>
      <c r="T125" s="46">
        <f t="shared" si="49"/>
        <v>31.25</v>
      </c>
      <c r="U125" s="46">
        <f t="shared" si="38"/>
        <v>30.75</v>
      </c>
      <c r="V125" s="46">
        <f t="shared" si="39"/>
        <v>34.75</v>
      </c>
      <c r="W125" s="46">
        <f t="shared" si="40"/>
        <v>30.25</v>
      </c>
      <c r="X125" s="46">
        <f t="shared" si="41"/>
        <v>27.5</v>
      </c>
      <c r="Y125" s="46">
        <f t="shared" si="42"/>
        <v>33.75</v>
      </c>
      <c r="Z125" s="46">
        <f t="shared" si="43"/>
        <v>20</v>
      </c>
      <c r="AA125" s="46">
        <f t="shared" si="44"/>
        <v>20.5</v>
      </c>
      <c r="AB125" s="46">
        <f t="shared" si="45"/>
        <v>28.75</v>
      </c>
      <c r="AC125" s="46">
        <f t="shared" si="46"/>
        <v>37</v>
      </c>
    </row>
    <row r="126" spans="1:29">
      <c r="B126" s="46">
        <f t="shared" si="25"/>
        <v>30.75</v>
      </c>
      <c r="D126" s="45" t="str">
        <f t="shared" si="47"/>
        <v>Yt</v>
      </c>
      <c r="F126" s="48" t="str">
        <f t="shared" si="48"/>
        <v>YM2</v>
      </c>
      <c r="H126" s="46">
        <f t="shared" si="26"/>
        <v>22.25</v>
      </c>
      <c r="I126" s="46">
        <f t="shared" si="27"/>
        <v>24.25</v>
      </c>
      <c r="J126" s="46">
        <f t="shared" si="28"/>
        <v>23.25</v>
      </c>
      <c r="K126" s="46">
        <f t="shared" si="29"/>
        <v>18</v>
      </c>
      <c r="L126" s="46">
        <f t="shared" si="30"/>
        <v>39</v>
      </c>
      <c r="M126" s="46">
        <f t="shared" si="31"/>
        <v>17.5</v>
      </c>
      <c r="N126" s="46">
        <f t="shared" si="32"/>
        <v>23.75</v>
      </c>
      <c r="O126" s="46">
        <f t="shared" si="33"/>
        <v>18.5</v>
      </c>
      <c r="P126" s="46">
        <f t="shared" si="34"/>
        <v>24.75</v>
      </c>
      <c r="Q126" s="46">
        <f t="shared" si="35"/>
        <v>19.75</v>
      </c>
      <c r="R126" s="46">
        <f t="shared" si="36"/>
        <v>26</v>
      </c>
      <c r="S126" s="46">
        <f t="shared" si="37"/>
        <v>33</v>
      </c>
      <c r="T126" s="46">
        <f t="shared" si="49"/>
        <v>31.5</v>
      </c>
      <c r="U126" s="46">
        <f t="shared" si="38"/>
        <v>31</v>
      </c>
      <c r="V126" s="46">
        <f t="shared" si="39"/>
        <v>35</v>
      </c>
      <c r="W126" s="46">
        <f t="shared" si="40"/>
        <v>30.5</v>
      </c>
      <c r="X126" s="46">
        <f t="shared" si="41"/>
        <v>27.75</v>
      </c>
      <c r="Y126" s="46">
        <f t="shared" si="42"/>
        <v>34</v>
      </c>
      <c r="Z126" s="46">
        <f t="shared" si="43"/>
        <v>20.25</v>
      </c>
      <c r="AA126" s="46">
        <f t="shared" si="44"/>
        <v>20.75</v>
      </c>
      <c r="AB126" s="46">
        <f t="shared" si="45"/>
        <v>29</v>
      </c>
      <c r="AC126" s="46">
        <f t="shared" si="46"/>
        <v>37.25</v>
      </c>
    </row>
    <row r="127" spans="1:29">
      <c r="B127" s="46">
        <f t="shared" si="25"/>
        <v>31</v>
      </c>
      <c r="D127" s="45" t="str">
        <f t="shared" si="47"/>
        <v>Yt</v>
      </c>
      <c r="F127" s="48">
        <f t="shared" si="48"/>
        <v>0</v>
      </c>
      <c r="H127" s="46">
        <f t="shared" si="26"/>
        <v>22.5</v>
      </c>
      <c r="I127" s="46">
        <f t="shared" si="27"/>
        <v>24.5</v>
      </c>
      <c r="J127" s="46">
        <f t="shared" si="28"/>
        <v>23.5</v>
      </c>
      <c r="K127" s="46">
        <f t="shared" si="29"/>
        <v>18.25</v>
      </c>
      <c r="L127" s="46">
        <f t="shared" si="30"/>
        <v>39.25</v>
      </c>
      <c r="M127" s="46">
        <f t="shared" si="31"/>
        <v>17.75</v>
      </c>
      <c r="N127" s="46">
        <f t="shared" si="32"/>
        <v>24</v>
      </c>
      <c r="O127" s="46">
        <f t="shared" si="33"/>
        <v>18.75</v>
      </c>
      <c r="P127" s="46">
        <f t="shared" si="34"/>
        <v>25</v>
      </c>
      <c r="Q127" s="46">
        <f t="shared" si="35"/>
        <v>20</v>
      </c>
      <c r="R127" s="46">
        <f t="shared" si="36"/>
        <v>26.25</v>
      </c>
      <c r="S127" s="46">
        <f t="shared" si="37"/>
        <v>33.25</v>
      </c>
      <c r="T127" s="46">
        <f t="shared" si="49"/>
        <v>31.75</v>
      </c>
      <c r="U127" s="46">
        <f t="shared" si="38"/>
        <v>31.25</v>
      </c>
      <c r="V127" s="46">
        <f t="shared" si="39"/>
        <v>35.25</v>
      </c>
      <c r="W127" s="46">
        <f t="shared" si="40"/>
        <v>30.75</v>
      </c>
      <c r="X127" s="46">
        <f t="shared" si="41"/>
        <v>28</v>
      </c>
      <c r="Y127" s="46">
        <f t="shared" si="42"/>
        <v>34.25</v>
      </c>
      <c r="Z127" s="46">
        <f t="shared" si="43"/>
        <v>20.5</v>
      </c>
      <c r="AA127" s="46">
        <f t="shared" si="44"/>
        <v>21</v>
      </c>
      <c r="AB127" s="46">
        <f t="shared" si="45"/>
        <v>29.25</v>
      </c>
      <c r="AC127" s="46">
        <f t="shared" si="46"/>
        <v>37.5</v>
      </c>
    </row>
    <row r="128" spans="1:29">
      <c r="A128" s="45" t="s">
        <v>46</v>
      </c>
      <c r="B128" s="46">
        <f t="shared" si="25"/>
        <v>31.25</v>
      </c>
      <c r="D128" s="45" t="str">
        <f t="shared" si="47"/>
        <v>Yt</v>
      </c>
      <c r="F128" s="48" t="str">
        <f t="shared" si="48"/>
        <v>YB2</v>
      </c>
      <c r="H128" s="46">
        <f t="shared" si="26"/>
        <v>22.75</v>
      </c>
      <c r="I128" s="46">
        <f t="shared" si="27"/>
        <v>24.75</v>
      </c>
      <c r="J128" s="46">
        <f t="shared" si="28"/>
        <v>23.75</v>
      </c>
      <c r="K128" s="46">
        <f t="shared" si="29"/>
        <v>18.5</v>
      </c>
      <c r="L128" s="46">
        <f t="shared" si="30"/>
        <v>17.5</v>
      </c>
      <c r="M128" s="46">
        <f t="shared" si="31"/>
        <v>18</v>
      </c>
      <c r="N128" s="46">
        <f t="shared" si="32"/>
        <v>24.25</v>
      </c>
      <c r="O128" s="46">
        <f t="shared" si="33"/>
        <v>19</v>
      </c>
      <c r="P128" s="46">
        <f t="shared" si="34"/>
        <v>25.25</v>
      </c>
      <c r="Q128" s="46">
        <f t="shared" si="35"/>
        <v>20.25</v>
      </c>
      <c r="R128" s="46">
        <f t="shared" si="36"/>
        <v>26.5</v>
      </c>
      <c r="S128" s="46">
        <f t="shared" si="37"/>
        <v>33.5</v>
      </c>
      <c r="T128" s="46">
        <f t="shared" si="49"/>
        <v>32</v>
      </c>
      <c r="U128" s="46">
        <f t="shared" si="38"/>
        <v>31.5</v>
      </c>
      <c r="V128" s="46">
        <f t="shared" si="39"/>
        <v>35.5</v>
      </c>
      <c r="W128" s="46">
        <f t="shared" si="40"/>
        <v>31</v>
      </c>
      <c r="X128" s="46">
        <f t="shared" si="41"/>
        <v>28.25</v>
      </c>
      <c r="Y128" s="46">
        <f t="shared" si="42"/>
        <v>34.5</v>
      </c>
      <c r="Z128" s="46">
        <f t="shared" si="43"/>
        <v>20.75</v>
      </c>
      <c r="AA128" s="46">
        <f t="shared" si="44"/>
        <v>21.25</v>
      </c>
      <c r="AB128" s="46">
        <f t="shared" si="45"/>
        <v>29.5</v>
      </c>
      <c r="AC128" s="46">
        <f t="shared" si="46"/>
        <v>37.75</v>
      </c>
    </row>
    <row r="129" spans="1:29">
      <c r="B129" s="46">
        <f t="shared" si="25"/>
        <v>31.5</v>
      </c>
      <c r="D129" s="45" t="str">
        <f t="shared" si="47"/>
        <v>Yt</v>
      </c>
      <c r="F129" s="48">
        <f t="shared" si="48"/>
        <v>0</v>
      </c>
      <c r="H129" s="46">
        <f t="shared" si="26"/>
        <v>23</v>
      </c>
      <c r="I129" s="46">
        <f t="shared" si="27"/>
        <v>25</v>
      </c>
      <c r="J129" s="46">
        <f t="shared" si="28"/>
        <v>24</v>
      </c>
      <c r="K129" s="46">
        <f t="shared" si="29"/>
        <v>18.75</v>
      </c>
      <c r="L129" s="46">
        <f t="shared" si="30"/>
        <v>17.75</v>
      </c>
      <c r="M129" s="46">
        <f t="shared" si="31"/>
        <v>18.25</v>
      </c>
      <c r="N129" s="46">
        <f t="shared" si="32"/>
        <v>24.5</v>
      </c>
      <c r="O129" s="46">
        <f t="shared" si="33"/>
        <v>19.25</v>
      </c>
      <c r="P129" s="46">
        <f t="shared" si="34"/>
        <v>25.5</v>
      </c>
      <c r="Q129" s="46">
        <f t="shared" si="35"/>
        <v>20.5</v>
      </c>
      <c r="R129" s="46">
        <f t="shared" si="36"/>
        <v>26.75</v>
      </c>
      <c r="S129" s="46">
        <f t="shared" si="37"/>
        <v>33.75</v>
      </c>
      <c r="T129" s="46">
        <f t="shared" si="49"/>
        <v>32.25</v>
      </c>
      <c r="U129" s="46">
        <f t="shared" si="38"/>
        <v>31.75</v>
      </c>
      <c r="V129" s="46">
        <f t="shared" si="39"/>
        <v>35.75</v>
      </c>
      <c r="W129" s="46">
        <f t="shared" si="40"/>
        <v>31.25</v>
      </c>
      <c r="X129" s="46">
        <f t="shared" si="41"/>
        <v>28.5</v>
      </c>
      <c r="Y129" s="46">
        <f t="shared" si="42"/>
        <v>34.75</v>
      </c>
      <c r="Z129" s="46">
        <f t="shared" si="43"/>
        <v>21</v>
      </c>
      <c r="AA129" s="46">
        <f t="shared" si="44"/>
        <v>21.5</v>
      </c>
      <c r="AB129" s="46">
        <f t="shared" si="45"/>
        <v>29.75</v>
      </c>
      <c r="AC129" s="46">
        <f t="shared" si="46"/>
        <v>38</v>
      </c>
    </row>
    <row r="130" spans="1:29">
      <c r="B130" s="46">
        <f t="shared" si="25"/>
        <v>31.75</v>
      </c>
      <c r="D130" s="45" t="str">
        <f t="shared" si="47"/>
        <v>Fö</v>
      </c>
      <c r="F130" s="48">
        <f t="shared" si="48"/>
        <v>0</v>
      </c>
      <c r="H130" s="46">
        <f t="shared" si="26"/>
        <v>23.25</v>
      </c>
      <c r="I130" s="46">
        <f t="shared" si="27"/>
        <v>25.25</v>
      </c>
      <c r="J130" s="46">
        <f t="shared" si="28"/>
        <v>24.25</v>
      </c>
      <c r="K130" s="46">
        <f t="shared" si="29"/>
        <v>19</v>
      </c>
      <c r="L130" s="46">
        <f t="shared" si="30"/>
        <v>18</v>
      </c>
      <c r="M130" s="46">
        <f t="shared" si="31"/>
        <v>18.5</v>
      </c>
      <c r="N130" s="46">
        <f t="shared" si="32"/>
        <v>24.75</v>
      </c>
      <c r="O130" s="46">
        <f t="shared" si="33"/>
        <v>19.5</v>
      </c>
      <c r="P130" s="46">
        <f t="shared" si="34"/>
        <v>25.75</v>
      </c>
      <c r="Q130" s="46">
        <f t="shared" si="35"/>
        <v>20.75</v>
      </c>
      <c r="R130" s="46">
        <f t="shared" si="36"/>
        <v>27</v>
      </c>
      <c r="S130" s="46">
        <f t="shared" si="37"/>
        <v>34</v>
      </c>
      <c r="T130" s="46">
        <f t="shared" si="49"/>
        <v>32.5</v>
      </c>
      <c r="U130" s="46">
        <f t="shared" si="38"/>
        <v>32</v>
      </c>
      <c r="V130" s="46">
        <f t="shared" si="39"/>
        <v>36</v>
      </c>
      <c r="W130" s="46">
        <f t="shared" si="40"/>
        <v>31.5</v>
      </c>
      <c r="X130" s="46">
        <f t="shared" si="41"/>
        <v>28.75</v>
      </c>
      <c r="Y130" s="46">
        <f t="shared" si="42"/>
        <v>35</v>
      </c>
      <c r="Z130" s="46">
        <f t="shared" si="43"/>
        <v>21.25</v>
      </c>
      <c r="AA130" s="46">
        <f t="shared" si="44"/>
        <v>21.75</v>
      </c>
      <c r="AB130" s="46">
        <f t="shared" si="45"/>
        <v>30</v>
      </c>
      <c r="AC130" s="46">
        <f t="shared" si="46"/>
        <v>38.25</v>
      </c>
    </row>
    <row r="131" spans="1:29">
      <c r="B131" s="46">
        <f t="shared" si="25"/>
        <v>32</v>
      </c>
      <c r="D131" s="45" t="str">
        <f t="shared" si="47"/>
        <v>Fö</v>
      </c>
      <c r="F131" s="48">
        <f t="shared" si="48"/>
        <v>0</v>
      </c>
      <c r="H131" s="46">
        <f t="shared" si="26"/>
        <v>23.5</v>
      </c>
      <c r="I131" s="46">
        <f t="shared" si="27"/>
        <v>25.5</v>
      </c>
      <c r="J131" s="46">
        <f t="shared" si="28"/>
        <v>24.5</v>
      </c>
      <c r="K131" s="46">
        <f t="shared" si="29"/>
        <v>19.25</v>
      </c>
      <c r="L131" s="46">
        <f t="shared" si="30"/>
        <v>18.25</v>
      </c>
      <c r="M131" s="46">
        <f t="shared" si="31"/>
        <v>18.75</v>
      </c>
      <c r="N131" s="46">
        <f t="shared" si="32"/>
        <v>25</v>
      </c>
      <c r="O131" s="46">
        <f t="shared" si="33"/>
        <v>19.75</v>
      </c>
      <c r="P131" s="46">
        <f t="shared" si="34"/>
        <v>26</v>
      </c>
      <c r="Q131" s="46">
        <f t="shared" si="35"/>
        <v>21</v>
      </c>
      <c r="R131" s="46">
        <f t="shared" si="36"/>
        <v>27.25</v>
      </c>
      <c r="S131" s="46">
        <f t="shared" si="37"/>
        <v>34.25</v>
      </c>
      <c r="T131" s="46">
        <f t="shared" si="49"/>
        <v>32.75</v>
      </c>
      <c r="U131" s="46">
        <f t="shared" si="38"/>
        <v>32.25</v>
      </c>
      <c r="V131" s="46">
        <f t="shared" si="39"/>
        <v>36.25</v>
      </c>
      <c r="W131" s="46">
        <f t="shared" si="40"/>
        <v>31.75</v>
      </c>
      <c r="X131" s="46">
        <f t="shared" si="41"/>
        <v>29</v>
      </c>
      <c r="Y131" s="46">
        <f t="shared" si="42"/>
        <v>35.25</v>
      </c>
      <c r="Z131" s="46">
        <f t="shared" si="43"/>
        <v>21.5</v>
      </c>
      <c r="AA131" s="46">
        <f t="shared" si="44"/>
        <v>22</v>
      </c>
      <c r="AB131" s="46">
        <f t="shared" si="45"/>
        <v>30.25</v>
      </c>
      <c r="AC131" s="46">
        <f t="shared" si="46"/>
        <v>38.5</v>
      </c>
    </row>
    <row r="132" spans="1:29">
      <c r="A132" s="45" t="s">
        <v>47</v>
      </c>
      <c r="B132" s="46">
        <f t="shared" si="25"/>
        <v>32.25</v>
      </c>
      <c r="D132" s="45" t="str">
        <f t="shared" si="47"/>
        <v>Fö</v>
      </c>
      <c r="F132" s="48">
        <f t="shared" si="48"/>
        <v>0</v>
      </c>
      <c r="H132" s="46">
        <f t="shared" si="26"/>
        <v>23.75</v>
      </c>
      <c r="I132" s="46">
        <f t="shared" si="27"/>
        <v>25.75</v>
      </c>
      <c r="J132" s="46">
        <f t="shared" si="28"/>
        <v>24.75</v>
      </c>
      <c r="K132" s="46">
        <f t="shared" si="29"/>
        <v>19.5</v>
      </c>
      <c r="L132" s="46">
        <f t="shared" si="30"/>
        <v>18.5</v>
      </c>
      <c r="M132" s="46">
        <f t="shared" si="31"/>
        <v>19</v>
      </c>
      <c r="N132" s="46">
        <f t="shared" si="32"/>
        <v>25.25</v>
      </c>
      <c r="O132" s="46">
        <f t="shared" si="33"/>
        <v>20</v>
      </c>
      <c r="P132" s="46">
        <f t="shared" si="34"/>
        <v>26.25</v>
      </c>
      <c r="Q132" s="46">
        <f t="shared" si="35"/>
        <v>21.25</v>
      </c>
      <c r="R132" s="46">
        <f t="shared" si="36"/>
        <v>27.5</v>
      </c>
      <c r="S132" s="46">
        <f t="shared" si="37"/>
        <v>34.5</v>
      </c>
      <c r="T132" s="46">
        <f t="shared" si="49"/>
        <v>33</v>
      </c>
      <c r="U132" s="46">
        <f t="shared" si="38"/>
        <v>32.5</v>
      </c>
      <c r="V132" s="46">
        <f t="shared" si="39"/>
        <v>36.5</v>
      </c>
      <c r="W132" s="46">
        <f t="shared" si="40"/>
        <v>32</v>
      </c>
      <c r="X132" s="46">
        <f t="shared" si="41"/>
        <v>29.25</v>
      </c>
      <c r="Y132" s="46">
        <f t="shared" si="42"/>
        <v>35.5</v>
      </c>
      <c r="Z132" s="46">
        <f t="shared" si="43"/>
        <v>21.75</v>
      </c>
      <c r="AA132" s="46">
        <f t="shared" si="44"/>
        <v>22.25</v>
      </c>
      <c r="AB132" s="46">
        <f t="shared" si="45"/>
        <v>30.5</v>
      </c>
      <c r="AC132" s="46">
        <f t="shared" si="46"/>
        <v>38.75</v>
      </c>
    </row>
    <row r="133" spans="1:29">
      <c r="B133" s="46">
        <f t="shared" ref="B133:B179" si="50">B132+0.25</f>
        <v>32.5</v>
      </c>
      <c r="D133" s="45" t="str">
        <f t="shared" si="47"/>
        <v>Fö</v>
      </c>
      <c r="F133" s="48">
        <f t="shared" si="48"/>
        <v>0</v>
      </c>
      <c r="H133" s="46">
        <f t="shared" ref="H133:H179" si="51">IF(H$2=$F133,17.5,H132+0.25)</f>
        <v>24</v>
      </c>
      <c r="I133" s="46">
        <f t="shared" ref="I133:I179" si="52">IF(I$2=$F133,17.5,I132+0.25)</f>
        <v>26</v>
      </c>
      <c r="J133" s="46">
        <f t="shared" ref="J133:J179" si="53">IF(J$2=$F133,17.5,J132+0.25)</f>
        <v>25</v>
      </c>
      <c r="K133" s="46">
        <f t="shared" ref="K133:K179" si="54">IF(K$2=$F133,17.5,K132+0.25)</f>
        <v>19.75</v>
      </c>
      <c r="L133" s="46">
        <f t="shared" ref="L133:L179" si="55">IF(L$2=$F133,17.5,L132+0.25)</f>
        <v>18.75</v>
      </c>
      <c r="M133" s="46">
        <f t="shared" ref="M133:M179" si="56">IF(M$2=$F133,17.5,M132+0.25)</f>
        <v>19.25</v>
      </c>
      <c r="N133" s="46">
        <f t="shared" ref="N133:N179" si="57">IF(N$2=$F133,17.5,N132+0.25)</f>
        <v>25.5</v>
      </c>
      <c r="O133" s="46">
        <f t="shared" ref="O133:O179" si="58">IF(O$2=$F133,17.5,O132+0.25)</f>
        <v>20.25</v>
      </c>
      <c r="P133" s="46">
        <f t="shared" ref="P133:P179" si="59">IF(P$2=$F133,17.5,P132+0.25)</f>
        <v>26.5</v>
      </c>
      <c r="Q133" s="46">
        <f t="shared" ref="Q133:Q179" si="60">IF(Q$2=$F133,17.5,Q132+0.25)</f>
        <v>21.5</v>
      </c>
      <c r="R133" s="46">
        <f t="shared" ref="R133:R179" si="61">IF(R$2=$F133,17.5,R132+0.25)</f>
        <v>27.75</v>
      </c>
      <c r="S133" s="46">
        <f t="shared" ref="S133:S179" si="62">IF(S$2=$F133,17.5,S132+0.25)</f>
        <v>34.75</v>
      </c>
      <c r="T133" s="46">
        <f t="shared" ref="T133:T179" si="63">IF(T$2=$F133,17.5,T132+0.25)</f>
        <v>33.25</v>
      </c>
      <c r="U133" s="46">
        <f t="shared" ref="U133:U179" si="64">IF(U$2=$F133,17.5,U132+0.25)</f>
        <v>32.75</v>
      </c>
      <c r="V133" s="46">
        <f t="shared" ref="V133:V179" si="65">IF(V$2=$F133,17.5,V132+0.25)</f>
        <v>36.75</v>
      </c>
      <c r="W133" s="46">
        <f t="shared" ref="W133:W179" si="66">IF(W$2=$F133,17.5,W132+0.25)</f>
        <v>32.25</v>
      </c>
      <c r="X133" s="46">
        <f t="shared" ref="X133:X179" si="67">IF(X$2=$F133,17.5,X132+0.25)</f>
        <v>29.5</v>
      </c>
      <c r="Y133" s="46">
        <f t="shared" ref="Y133:Y179" si="68">IF(Y$2=$F133,17.5,Y132+0.25)</f>
        <v>35.75</v>
      </c>
      <c r="Z133" s="46">
        <f t="shared" ref="Z133:Z179" si="69">IF(Z$2=$F133,17.5,Z132+0.25)</f>
        <v>22</v>
      </c>
      <c r="AA133" s="46">
        <f t="shared" ref="AA133:AA179" si="70">IF(AA$2=$F133,17.5,AA132+0.25)</f>
        <v>22.5</v>
      </c>
      <c r="AB133" s="46">
        <f t="shared" ref="AB133:AB179" si="71">IF(AB$2=$F133,17.5,AB132+0.25)</f>
        <v>30.75</v>
      </c>
      <c r="AC133" s="46">
        <f t="shared" ref="AC133:AC179" si="72">IF(AC$2=$F133,17.5,AC132+0.25)</f>
        <v>39</v>
      </c>
    </row>
    <row r="134" spans="1:29">
      <c r="B134" s="46">
        <f t="shared" si="50"/>
        <v>32.75</v>
      </c>
      <c r="D134" s="45" t="str">
        <f t="shared" si="47"/>
        <v>Fö</v>
      </c>
      <c r="F134" s="48">
        <f t="shared" si="48"/>
        <v>0</v>
      </c>
      <c r="H134" s="46">
        <f t="shared" si="51"/>
        <v>24.25</v>
      </c>
      <c r="I134" s="46">
        <f t="shared" si="52"/>
        <v>26.25</v>
      </c>
      <c r="J134" s="46">
        <f t="shared" si="53"/>
        <v>25.25</v>
      </c>
      <c r="K134" s="46">
        <f t="shared" si="54"/>
        <v>20</v>
      </c>
      <c r="L134" s="46">
        <f t="shared" si="55"/>
        <v>19</v>
      </c>
      <c r="M134" s="46">
        <f t="shared" si="56"/>
        <v>19.5</v>
      </c>
      <c r="N134" s="46">
        <f t="shared" si="57"/>
        <v>25.75</v>
      </c>
      <c r="O134" s="46">
        <f t="shared" si="58"/>
        <v>20.5</v>
      </c>
      <c r="P134" s="46">
        <f t="shared" si="59"/>
        <v>26.75</v>
      </c>
      <c r="Q134" s="46">
        <f t="shared" si="60"/>
        <v>21.75</v>
      </c>
      <c r="R134" s="46">
        <f t="shared" si="61"/>
        <v>28</v>
      </c>
      <c r="S134" s="46">
        <f t="shared" si="62"/>
        <v>35</v>
      </c>
      <c r="T134" s="46">
        <f t="shared" si="63"/>
        <v>33.5</v>
      </c>
      <c r="U134" s="46">
        <f t="shared" si="64"/>
        <v>33</v>
      </c>
      <c r="V134" s="46">
        <f t="shared" si="65"/>
        <v>37</v>
      </c>
      <c r="W134" s="46">
        <f t="shared" si="66"/>
        <v>32.5</v>
      </c>
      <c r="X134" s="46">
        <f t="shared" si="67"/>
        <v>29.75</v>
      </c>
      <c r="Y134" s="46">
        <f t="shared" si="68"/>
        <v>36</v>
      </c>
      <c r="Z134" s="46">
        <f t="shared" si="69"/>
        <v>22.25</v>
      </c>
      <c r="AA134" s="46">
        <f t="shared" si="70"/>
        <v>22.75</v>
      </c>
      <c r="AB134" s="46">
        <f t="shared" si="71"/>
        <v>31</v>
      </c>
      <c r="AC134" s="46">
        <f t="shared" si="72"/>
        <v>39.25</v>
      </c>
    </row>
    <row r="135" spans="1:29">
      <c r="B135" s="46">
        <f t="shared" si="50"/>
        <v>33</v>
      </c>
      <c r="D135" s="45" t="str">
        <f t="shared" si="47"/>
        <v>FR</v>
      </c>
      <c r="F135" s="48" t="str">
        <f t="shared" si="48"/>
        <v>FW3</v>
      </c>
      <c r="H135" s="46">
        <f t="shared" si="51"/>
        <v>24.5</v>
      </c>
      <c r="I135" s="46">
        <f t="shared" si="52"/>
        <v>26.5</v>
      </c>
      <c r="J135" s="46">
        <f t="shared" si="53"/>
        <v>25.5</v>
      </c>
      <c r="K135" s="46">
        <f t="shared" si="54"/>
        <v>20.25</v>
      </c>
      <c r="L135" s="46">
        <f t="shared" si="55"/>
        <v>19.25</v>
      </c>
      <c r="M135" s="46">
        <f t="shared" si="56"/>
        <v>19.75</v>
      </c>
      <c r="N135" s="46">
        <f t="shared" si="57"/>
        <v>26</v>
      </c>
      <c r="O135" s="46">
        <f t="shared" si="58"/>
        <v>20.75</v>
      </c>
      <c r="P135" s="46">
        <f t="shared" si="59"/>
        <v>27</v>
      </c>
      <c r="Q135" s="46">
        <f t="shared" si="60"/>
        <v>22</v>
      </c>
      <c r="R135" s="46">
        <f t="shared" si="61"/>
        <v>28.25</v>
      </c>
      <c r="S135" s="46">
        <f t="shared" si="62"/>
        <v>35.25</v>
      </c>
      <c r="T135" s="46">
        <f t="shared" si="63"/>
        <v>33.75</v>
      </c>
      <c r="U135" s="46">
        <f t="shared" si="64"/>
        <v>33.25</v>
      </c>
      <c r="V135" s="46">
        <f t="shared" si="65"/>
        <v>37.25</v>
      </c>
      <c r="W135" s="46">
        <f t="shared" si="66"/>
        <v>32.75</v>
      </c>
      <c r="X135" s="46">
        <f t="shared" si="67"/>
        <v>30</v>
      </c>
      <c r="Y135" s="46">
        <f t="shared" si="68"/>
        <v>36.25</v>
      </c>
      <c r="Z135" s="46">
        <f t="shared" si="69"/>
        <v>22.5</v>
      </c>
      <c r="AA135" s="46">
        <f t="shared" si="70"/>
        <v>23</v>
      </c>
      <c r="AB135" s="46">
        <f t="shared" si="71"/>
        <v>31.25</v>
      </c>
      <c r="AC135" s="46">
        <f t="shared" si="72"/>
        <v>17.5</v>
      </c>
    </row>
    <row r="136" spans="1:29">
      <c r="A136" s="45" t="s">
        <v>48</v>
      </c>
      <c r="B136" s="46">
        <f t="shared" si="50"/>
        <v>33.25</v>
      </c>
      <c r="D136" s="45" t="str">
        <f t="shared" si="47"/>
        <v>FR</v>
      </c>
      <c r="F136" s="48">
        <f t="shared" si="48"/>
        <v>0</v>
      </c>
      <c r="H136" s="46">
        <f t="shared" si="51"/>
        <v>24.75</v>
      </c>
      <c r="I136" s="46">
        <f t="shared" si="52"/>
        <v>26.75</v>
      </c>
      <c r="J136" s="46">
        <f t="shared" si="53"/>
        <v>25.75</v>
      </c>
      <c r="K136" s="46">
        <f t="shared" si="54"/>
        <v>20.5</v>
      </c>
      <c r="L136" s="46">
        <f t="shared" si="55"/>
        <v>19.5</v>
      </c>
      <c r="M136" s="46">
        <f t="shared" si="56"/>
        <v>20</v>
      </c>
      <c r="N136" s="46">
        <f t="shared" si="57"/>
        <v>26.25</v>
      </c>
      <c r="O136" s="46">
        <f t="shared" si="58"/>
        <v>21</v>
      </c>
      <c r="P136" s="46">
        <f t="shared" si="59"/>
        <v>27.25</v>
      </c>
      <c r="Q136" s="46">
        <f t="shared" si="60"/>
        <v>22.25</v>
      </c>
      <c r="R136" s="46">
        <f t="shared" si="61"/>
        <v>28.5</v>
      </c>
      <c r="S136" s="46">
        <f t="shared" si="62"/>
        <v>35.5</v>
      </c>
      <c r="T136" s="46">
        <f t="shared" si="63"/>
        <v>34</v>
      </c>
      <c r="U136" s="46">
        <f t="shared" si="64"/>
        <v>33.5</v>
      </c>
      <c r="V136" s="46">
        <f t="shared" si="65"/>
        <v>37.5</v>
      </c>
      <c r="W136" s="46">
        <f t="shared" si="66"/>
        <v>33</v>
      </c>
      <c r="X136" s="46">
        <f t="shared" si="67"/>
        <v>30.25</v>
      </c>
      <c r="Y136" s="46">
        <f t="shared" si="68"/>
        <v>36.5</v>
      </c>
      <c r="Z136" s="46">
        <f t="shared" si="69"/>
        <v>22.75</v>
      </c>
      <c r="AA136" s="46">
        <f t="shared" si="70"/>
        <v>23.25</v>
      </c>
      <c r="AB136" s="46">
        <f t="shared" si="71"/>
        <v>31.5</v>
      </c>
      <c r="AC136" s="46">
        <f t="shared" si="72"/>
        <v>17.75</v>
      </c>
    </row>
    <row r="137" spans="1:29">
      <c r="B137" s="46">
        <f t="shared" si="50"/>
        <v>33.5</v>
      </c>
      <c r="D137" s="45" t="str">
        <f t="shared" si="47"/>
        <v>FR</v>
      </c>
      <c r="F137" s="48" t="str">
        <f t="shared" si="48"/>
        <v>FW5</v>
      </c>
      <c r="H137" s="46">
        <f t="shared" si="51"/>
        <v>25</v>
      </c>
      <c r="I137" s="46">
        <f t="shared" si="52"/>
        <v>27</v>
      </c>
      <c r="J137" s="46">
        <f t="shared" si="53"/>
        <v>26</v>
      </c>
      <c r="K137" s="46">
        <f t="shared" si="54"/>
        <v>20.75</v>
      </c>
      <c r="L137" s="46">
        <f t="shared" si="55"/>
        <v>19.75</v>
      </c>
      <c r="M137" s="46">
        <f t="shared" si="56"/>
        <v>20.25</v>
      </c>
      <c r="N137" s="46">
        <f t="shared" si="57"/>
        <v>26.5</v>
      </c>
      <c r="O137" s="46">
        <f t="shared" si="58"/>
        <v>21.25</v>
      </c>
      <c r="P137" s="46">
        <f t="shared" si="59"/>
        <v>27.5</v>
      </c>
      <c r="Q137" s="46">
        <f t="shared" si="60"/>
        <v>22.5</v>
      </c>
      <c r="R137" s="46">
        <f t="shared" si="61"/>
        <v>28.75</v>
      </c>
      <c r="S137" s="46">
        <f t="shared" si="62"/>
        <v>35.75</v>
      </c>
      <c r="T137" s="46">
        <f t="shared" si="63"/>
        <v>34.25</v>
      </c>
      <c r="U137" s="46">
        <f t="shared" si="64"/>
        <v>33.75</v>
      </c>
      <c r="V137" s="46">
        <f t="shared" si="65"/>
        <v>37.75</v>
      </c>
      <c r="W137" s="46">
        <f t="shared" si="66"/>
        <v>33.25</v>
      </c>
      <c r="X137" s="46">
        <f t="shared" si="67"/>
        <v>30.5</v>
      </c>
      <c r="Y137" s="46">
        <f t="shared" si="68"/>
        <v>36.75</v>
      </c>
      <c r="Z137" s="46">
        <f t="shared" si="69"/>
        <v>23</v>
      </c>
      <c r="AA137" s="46">
        <f t="shared" si="70"/>
        <v>17.5</v>
      </c>
      <c r="AB137" s="46">
        <f t="shared" si="71"/>
        <v>31.75</v>
      </c>
      <c r="AC137" s="46">
        <f t="shared" si="72"/>
        <v>18</v>
      </c>
    </row>
    <row r="138" spans="1:29">
      <c r="B138" s="46">
        <f t="shared" si="50"/>
        <v>33.75</v>
      </c>
      <c r="D138" s="45" t="str">
        <f t="shared" si="47"/>
        <v>FR</v>
      </c>
      <c r="F138" s="48">
        <f t="shared" si="48"/>
        <v>0</v>
      </c>
      <c r="H138" s="46">
        <f t="shared" si="51"/>
        <v>25.25</v>
      </c>
      <c r="I138" s="46">
        <f t="shared" si="52"/>
        <v>27.25</v>
      </c>
      <c r="J138" s="46">
        <f t="shared" si="53"/>
        <v>26.25</v>
      </c>
      <c r="K138" s="46">
        <f t="shared" si="54"/>
        <v>21</v>
      </c>
      <c r="L138" s="46">
        <f t="shared" si="55"/>
        <v>20</v>
      </c>
      <c r="M138" s="46">
        <f t="shared" si="56"/>
        <v>20.5</v>
      </c>
      <c r="N138" s="46">
        <f t="shared" si="57"/>
        <v>26.75</v>
      </c>
      <c r="O138" s="46">
        <f t="shared" si="58"/>
        <v>21.5</v>
      </c>
      <c r="P138" s="46">
        <f t="shared" si="59"/>
        <v>27.75</v>
      </c>
      <c r="Q138" s="46">
        <f t="shared" si="60"/>
        <v>22.75</v>
      </c>
      <c r="R138" s="46">
        <f t="shared" si="61"/>
        <v>29</v>
      </c>
      <c r="S138" s="46">
        <f t="shared" si="62"/>
        <v>36</v>
      </c>
      <c r="T138" s="46">
        <f t="shared" si="63"/>
        <v>34.5</v>
      </c>
      <c r="U138" s="46">
        <f t="shared" si="64"/>
        <v>34</v>
      </c>
      <c r="V138" s="46">
        <f t="shared" si="65"/>
        <v>38</v>
      </c>
      <c r="W138" s="46">
        <f t="shared" si="66"/>
        <v>33.5</v>
      </c>
      <c r="X138" s="46">
        <f t="shared" si="67"/>
        <v>30.75</v>
      </c>
      <c r="Y138" s="46">
        <f t="shared" si="68"/>
        <v>37</v>
      </c>
      <c r="Z138" s="46">
        <f t="shared" si="69"/>
        <v>23.25</v>
      </c>
      <c r="AA138" s="46">
        <f t="shared" si="70"/>
        <v>17.75</v>
      </c>
      <c r="AB138" s="46">
        <f t="shared" si="71"/>
        <v>32</v>
      </c>
      <c r="AC138" s="46">
        <f t="shared" si="72"/>
        <v>18.25</v>
      </c>
    </row>
    <row r="139" spans="1:29">
      <c r="B139" s="46">
        <f t="shared" si="50"/>
        <v>34</v>
      </c>
      <c r="D139" s="45" t="str">
        <f t="shared" si="47"/>
        <v>MÅ</v>
      </c>
      <c r="F139" s="48" t="str">
        <f t="shared" si="48"/>
        <v>FW6</v>
      </c>
      <c r="H139" s="46">
        <f t="shared" si="51"/>
        <v>25.5</v>
      </c>
      <c r="I139" s="46">
        <f t="shared" si="52"/>
        <v>27.5</v>
      </c>
      <c r="J139" s="46">
        <f t="shared" si="53"/>
        <v>26.5</v>
      </c>
      <c r="K139" s="46">
        <f t="shared" si="54"/>
        <v>21.25</v>
      </c>
      <c r="L139" s="46">
        <f t="shared" si="55"/>
        <v>20.25</v>
      </c>
      <c r="M139" s="46">
        <f t="shared" si="56"/>
        <v>20.75</v>
      </c>
      <c r="N139" s="46">
        <f t="shared" si="57"/>
        <v>27</v>
      </c>
      <c r="O139" s="46">
        <f t="shared" si="58"/>
        <v>21.75</v>
      </c>
      <c r="P139" s="46">
        <f t="shared" si="59"/>
        <v>28</v>
      </c>
      <c r="Q139" s="46">
        <f t="shared" si="60"/>
        <v>23</v>
      </c>
      <c r="R139" s="46">
        <f t="shared" si="61"/>
        <v>29.25</v>
      </c>
      <c r="S139" s="46">
        <f t="shared" si="62"/>
        <v>36.25</v>
      </c>
      <c r="T139" s="46">
        <f t="shared" si="63"/>
        <v>34.75</v>
      </c>
      <c r="U139" s="46">
        <f t="shared" si="64"/>
        <v>34.25</v>
      </c>
      <c r="V139" s="46">
        <f t="shared" si="65"/>
        <v>38.25</v>
      </c>
      <c r="W139" s="46">
        <f t="shared" si="66"/>
        <v>33.75</v>
      </c>
      <c r="X139" s="46">
        <f t="shared" si="67"/>
        <v>31</v>
      </c>
      <c r="Y139" s="46">
        <f t="shared" si="68"/>
        <v>37.25</v>
      </c>
      <c r="Z139" s="46">
        <f t="shared" si="69"/>
        <v>17.5</v>
      </c>
      <c r="AA139" s="46">
        <f t="shared" si="70"/>
        <v>18</v>
      </c>
      <c r="AB139" s="46">
        <f t="shared" si="71"/>
        <v>32.25</v>
      </c>
      <c r="AC139" s="46">
        <f t="shared" si="72"/>
        <v>18.5</v>
      </c>
    </row>
    <row r="140" spans="1:29">
      <c r="A140" s="45" t="s">
        <v>49</v>
      </c>
      <c r="B140" s="46">
        <f t="shared" si="50"/>
        <v>34.25</v>
      </c>
      <c r="D140" s="45" t="str">
        <f t="shared" si="47"/>
        <v>MÅ</v>
      </c>
      <c r="F140" s="48">
        <f t="shared" si="48"/>
        <v>0</v>
      </c>
      <c r="H140" s="46">
        <f t="shared" si="51"/>
        <v>25.75</v>
      </c>
      <c r="I140" s="46">
        <f t="shared" si="52"/>
        <v>27.75</v>
      </c>
      <c r="J140" s="46">
        <f t="shared" si="53"/>
        <v>26.75</v>
      </c>
      <c r="K140" s="46">
        <f t="shared" si="54"/>
        <v>21.5</v>
      </c>
      <c r="L140" s="46">
        <f t="shared" si="55"/>
        <v>20.5</v>
      </c>
      <c r="M140" s="46">
        <f t="shared" si="56"/>
        <v>21</v>
      </c>
      <c r="N140" s="46">
        <f t="shared" si="57"/>
        <v>27.25</v>
      </c>
      <c r="O140" s="46">
        <f t="shared" si="58"/>
        <v>22</v>
      </c>
      <c r="P140" s="46">
        <f t="shared" si="59"/>
        <v>28.25</v>
      </c>
      <c r="Q140" s="46">
        <f t="shared" si="60"/>
        <v>23.25</v>
      </c>
      <c r="R140" s="46">
        <f t="shared" si="61"/>
        <v>29.5</v>
      </c>
      <c r="S140" s="46">
        <f t="shared" si="62"/>
        <v>36.5</v>
      </c>
      <c r="T140" s="46">
        <f t="shared" si="63"/>
        <v>35</v>
      </c>
      <c r="U140" s="46">
        <f t="shared" si="64"/>
        <v>34.5</v>
      </c>
      <c r="V140" s="46">
        <f t="shared" si="65"/>
        <v>38.5</v>
      </c>
      <c r="W140" s="46">
        <f t="shared" si="66"/>
        <v>34</v>
      </c>
      <c r="X140" s="46">
        <f t="shared" si="67"/>
        <v>31.25</v>
      </c>
      <c r="Y140" s="46">
        <f t="shared" si="68"/>
        <v>37.5</v>
      </c>
      <c r="Z140" s="46">
        <f t="shared" si="69"/>
        <v>17.75</v>
      </c>
      <c r="AA140" s="46">
        <f t="shared" si="70"/>
        <v>18.25</v>
      </c>
      <c r="AB140" s="46">
        <f t="shared" si="71"/>
        <v>32.5</v>
      </c>
      <c r="AC140" s="46">
        <f t="shared" si="72"/>
        <v>18.75</v>
      </c>
    </row>
    <row r="141" spans="1:29">
      <c r="B141" s="46">
        <f t="shared" si="50"/>
        <v>34.5</v>
      </c>
      <c r="D141" s="45" t="str">
        <f t="shared" si="47"/>
        <v>MÅ</v>
      </c>
      <c r="F141" s="48">
        <f t="shared" si="48"/>
        <v>0</v>
      </c>
      <c r="H141" s="46">
        <f t="shared" si="51"/>
        <v>26</v>
      </c>
      <c r="I141" s="46">
        <f t="shared" si="52"/>
        <v>28</v>
      </c>
      <c r="J141" s="46">
        <f t="shared" si="53"/>
        <v>27</v>
      </c>
      <c r="K141" s="46">
        <f t="shared" si="54"/>
        <v>21.75</v>
      </c>
      <c r="L141" s="46">
        <f t="shared" si="55"/>
        <v>20.75</v>
      </c>
      <c r="M141" s="46">
        <f t="shared" si="56"/>
        <v>21.25</v>
      </c>
      <c r="N141" s="46">
        <f t="shared" si="57"/>
        <v>27.5</v>
      </c>
      <c r="O141" s="46">
        <f t="shared" si="58"/>
        <v>22.25</v>
      </c>
      <c r="P141" s="46">
        <f t="shared" si="59"/>
        <v>28.5</v>
      </c>
      <c r="Q141" s="46">
        <f t="shared" si="60"/>
        <v>23.5</v>
      </c>
      <c r="R141" s="46">
        <f t="shared" si="61"/>
        <v>29.75</v>
      </c>
      <c r="S141" s="46">
        <f t="shared" si="62"/>
        <v>36.75</v>
      </c>
      <c r="T141" s="46">
        <f t="shared" si="63"/>
        <v>35.25</v>
      </c>
      <c r="U141" s="46">
        <f t="shared" si="64"/>
        <v>34.75</v>
      </c>
      <c r="V141" s="46">
        <f t="shared" si="65"/>
        <v>38.75</v>
      </c>
      <c r="W141" s="46">
        <f t="shared" si="66"/>
        <v>34.25</v>
      </c>
      <c r="X141" s="46">
        <f t="shared" si="67"/>
        <v>31.5</v>
      </c>
      <c r="Y141" s="46">
        <f t="shared" si="68"/>
        <v>37.75</v>
      </c>
      <c r="Z141" s="46">
        <f t="shared" si="69"/>
        <v>18</v>
      </c>
      <c r="AA141" s="46">
        <f t="shared" si="70"/>
        <v>18.5</v>
      </c>
      <c r="AB141" s="46">
        <f t="shared" si="71"/>
        <v>32.75</v>
      </c>
      <c r="AC141" s="46">
        <f t="shared" si="72"/>
        <v>19</v>
      </c>
    </row>
    <row r="142" spans="1:29">
      <c r="B142" s="46">
        <f t="shared" si="50"/>
        <v>34.75</v>
      </c>
      <c r="D142" s="45" t="str">
        <f t="shared" si="47"/>
        <v>MÅ</v>
      </c>
      <c r="F142" s="48">
        <f t="shared" si="48"/>
        <v>0</v>
      </c>
      <c r="H142" s="46">
        <f t="shared" si="51"/>
        <v>26.25</v>
      </c>
      <c r="I142" s="46">
        <f t="shared" si="52"/>
        <v>28.25</v>
      </c>
      <c r="J142" s="46">
        <f t="shared" si="53"/>
        <v>27.25</v>
      </c>
      <c r="K142" s="46">
        <f t="shared" si="54"/>
        <v>22</v>
      </c>
      <c r="L142" s="46">
        <f t="shared" si="55"/>
        <v>21</v>
      </c>
      <c r="M142" s="46">
        <f t="shared" si="56"/>
        <v>21.5</v>
      </c>
      <c r="N142" s="46">
        <f t="shared" si="57"/>
        <v>27.75</v>
      </c>
      <c r="O142" s="46">
        <f t="shared" si="58"/>
        <v>22.5</v>
      </c>
      <c r="P142" s="46">
        <f t="shared" si="59"/>
        <v>28.75</v>
      </c>
      <c r="Q142" s="46">
        <f t="shared" si="60"/>
        <v>23.75</v>
      </c>
      <c r="R142" s="46">
        <f t="shared" si="61"/>
        <v>30</v>
      </c>
      <c r="S142" s="46">
        <f t="shared" si="62"/>
        <v>37</v>
      </c>
      <c r="T142" s="46">
        <f t="shared" si="63"/>
        <v>35.5</v>
      </c>
      <c r="U142" s="46">
        <f t="shared" si="64"/>
        <v>35</v>
      </c>
      <c r="V142" s="46">
        <f t="shared" si="65"/>
        <v>39</v>
      </c>
      <c r="W142" s="46">
        <f t="shared" si="66"/>
        <v>34.5</v>
      </c>
      <c r="X142" s="46">
        <f t="shared" si="67"/>
        <v>31.75</v>
      </c>
      <c r="Y142" s="46">
        <f t="shared" si="68"/>
        <v>38</v>
      </c>
      <c r="Z142" s="46">
        <f t="shared" si="69"/>
        <v>18.25</v>
      </c>
      <c r="AA142" s="46">
        <f t="shared" si="70"/>
        <v>18.75</v>
      </c>
      <c r="AB142" s="46">
        <f t="shared" si="71"/>
        <v>33</v>
      </c>
      <c r="AC142" s="46">
        <f t="shared" si="72"/>
        <v>19.25</v>
      </c>
    </row>
    <row r="143" spans="1:29">
      <c r="B143" s="46">
        <f t="shared" si="50"/>
        <v>35</v>
      </c>
      <c r="D143" s="45" t="str">
        <f t="shared" si="47"/>
        <v>MÅ</v>
      </c>
      <c r="F143" s="48">
        <f t="shared" si="48"/>
        <v>0</v>
      </c>
      <c r="H143" s="46">
        <f t="shared" si="51"/>
        <v>26.5</v>
      </c>
      <c r="I143" s="46">
        <f t="shared" si="52"/>
        <v>28.5</v>
      </c>
      <c r="J143" s="46">
        <f t="shared" si="53"/>
        <v>27.5</v>
      </c>
      <c r="K143" s="46">
        <f t="shared" si="54"/>
        <v>22.25</v>
      </c>
      <c r="L143" s="46">
        <f t="shared" si="55"/>
        <v>21.25</v>
      </c>
      <c r="M143" s="46">
        <f t="shared" si="56"/>
        <v>21.75</v>
      </c>
      <c r="N143" s="46">
        <f t="shared" si="57"/>
        <v>28</v>
      </c>
      <c r="O143" s="46">
        <f t="shared" si="58"/>
        <v>22.75</v>
      </c>
      <c r="P143" s="46">
        <f t="shared" si="59"/>
        <v>29</v>
      </c>
      <c r="Q143" s="46">
        <f t="shared" si="60"/>
        <v>24</v>
      </c>
      <c r="R143" s="46">
        <f t="shared" si="61"/>
        <v>30.25</v>
      </c>
      <c r="S143" s="46">
        <f t="shared" si="62"/>
        <v>37.25</v>
      </c>
      <c r="T143" s="46">
        <f t="shared" si="63"/>
        <v>35.75</v>
      </c>
      <c r="U143" s="46">
        <f t="shared" si="64"/>
        <v>35.25</v>
      </c>
      <c r="V143" s="46">
        <f t="shared" si="65"/>
        <v>39.25</v>
      </c>
      <c r="W143" s="46">
        <f t="shared" si="66"/>
        <v>34.75</v>
      </c>
      <c r="X143" s="46">
        <f t="shared" si="67"/>
        <v>32</v>
      </c>
      <c r="Y143" s="46">
        <f t="shared" si="68"/>
        <v>38.25</v>
      </c>
      <c r="Z143" s="46">
        <f t="shared" si="69"/>
        <v>18.5</v>
      </c>
      <c r="AA143" s="46">
        <f t="shared" si="70"/>
        <v>19</v>
      </c>
      <c r="AB143" s="46">
        <f t="shared" si="71"/>
        <v>33.25</v>
      </c>
      <c r="AC143" s="46">
        <f t="shared" si="72"/>
        <v>19.5</v>
      </c>
    </row>
    <row r="144" spans="1:29">
      <c r="A144" s="45" t="s">
        <v>50</v>
      </c>
      <c r="B144" s="46">
        <f t="shared" si="50"/>
        <v>35.25</v>
      </c>
      <c r="D144" s="45" t="str">
        <f t="shared" si="47"/>
        <v>SU</v>
      </c>
      <c r="F144" s="48" t="str">
        <f t="shared" si="48"/>
        <v>IM3</v>
      </c>
      <c r="H144" s="46">
        <f t="shared" si="51"/>
        <v>26.75</v>
      </c>
      <c r="I144" s="46">
        <f t="shared" si="52"/>
        <v>28.75</v>
      </c>
      <c r="J144" s="46">
        <f t="shared" si="53"/>
        <v>27.75</v>
      </c>
      <c r="K144" s="46">
        <f t="shared" si="54"/>
        <v>22.5</v>
      </c>
      <c r="L144" s="46">
        <f t="shared" si="55"/>
        <v>21.5</v>
      </c>
      <c r="M144" s="46">
        <f t="shared" si="56"/>
        <v>22</v>
      </c>
      <c r="N144" s="46">
        <f t="shared" si="57"/>
        <v>28.25</v>
      </c>
      <c r="O144" s="46">
        <f t="shared" si="58"/>
        <v>23</v>
      </c>
      <c r="P144" s="46">
        <f t="shared" si="59"/>
        <v>29.25</v>
      </c>
      <c r="Q144" s="46">
        <f t="shared" si="60"/>
        <v>24.25</v>
      </c>
      <c r="R144" s="46">
        <f t="shared" si="61"/>
        <v>30.5</v>
      </c>
      <c r="S144" s="46">
        <f t="shared" si="62"/>
        <v>37.5</v>
      </c>
      <c r="T144" s="46">
        <f t="shared" si="63"/>
        <v>36</v>
      </c>
      <c r="U144" s="46">
        <f t="shared" si="64"/>
        <v>35.5</v>
      </c>
      <c r="V144" s="46">
        <f t="shared" si="65"/>
        <v>17.5</v>
      </c>
      <c r="W144" s="46">
        <f t="shared" si="66"/>
        <v>35</v>
      </c>
      <c r="X144" s="46">
        <f t="shared" si="67"/>
        <v>32.25</v>
      </c>
      <c r="Y144" s="46">
        <f t="shared" si="68"/>
        <v>38.5</v>
      </c>
      <c r="Z144" s="46">
        <f t="shared" si="69"/>
        <v>18.75</v>
      </c>
      <c r="AA144" s="46">
        <f t="shared" si="70"/>
        <v>19.25</v>
      </c>
      <c r="AB144" s="46">
        <f t="shared" si="71"/>
        <v>33.5</v>
      </c>
      <c r="AC144" s="46">
        <f t="shared" si="72"/>
        <v>19.75</v>
      </c>
    </row>
    <row r="145" spans="1:29">
      <c r="B145" s="46">
        <f t="shared" si="50"/>
        <v>35.5</v>
      </c>
      <c r="D145" s="45" t="str">
        <f t="shared" si="47"/>
        <v>SU</v>
      </c>
      <c r="F145" s="48">
        <f t="shared" si="48"/>
        <v>0</v>
      </c>
      <c r="H145" s="46">
        <f t="shared" si="51"/>
        <v>27</v>
      </c>
      <c r="I145" s="46">
        <f t="shared" si="52"/>
        <v>29</v>
      </c>
      <c r="J145" s="46">
        <f t="shared" si="53"/>
        <v>28</v>
      </c>
      <c r="K145" s="46">
        <f t="shared" si="54"/>
        <v>22.75</v>
      </c>
      <c r="L145" s="46">
        <f t="shared" si="55"/>
        <v>21.75</v>
      </c>
      <c r="M145" s="46">
        <f t="shared" si="56"/>
        <v>22.25</v>
      </c>
      <c r="N145" s="46">
        <f t="shared" si="57"/>
        <v>28.5</v>
      </c>
      <c r="O145" s="46">
        <f t="shared" si="58"/>
        <v>23.25</v>
      </c>
      <c r="P145" s="46">
        <f t="shared" si="59"/>
        <v>29.5</v>
      </c>
      <c r="Q145" s="46">
        <f t="shared" si="60"/>
        <v>24.5</v>
      </c>
      <c r="R145" s="46">
        <f t="shared" si="61"/>
        <v>30.75</v>
      </c>
      <c r="S145" s="46">
        <f t="shared" si="62"/>
        <v>37.75</v>
      </c>
      <c r="T145" s="46">
        <f t="shared" si="63"/>
        <v>36.25</v>
      </c>
      <c r="U145" s="46">
        <f t="shared" si="64"/>
        <v>35.75</v>
      </c>
      <c r="V145" s="46">
        <f t="shared" si="65"/>
        <v>17.75</v>
      </c>
      <c r="W145" s="46">
        <f t="shared" si="66"/>
        <v>35.25</v>
      </c>
      <c r="X145" s="46">
        <f t="shared" si="67"/>
        <v>32.5</v>
      </c>
      <c r="Y145" s="46">
        <f t="shared" si="68"/>
        <v>38.75</v>
      </c>
      <c r="Z145" s="46">
        <f t="shared" si="69"/>
        <v>19</v>
      </c>
      <c r="AA145" s="46">
        <f t="shared" si="70"/>
        <v>19.5</v>
      </c>
      <c r="AB145" s="46">
        <f t="shared" si="71"/>
        <v>33.75</v>
      </c>
      <c r="AC145" s="46">
        <f t="shared" si="72"/>
        <v>20</v>
      </c>
    </row>
    <row r="146" spans="1:29">
      <c r="B146" s="46">
        <f t="shared" si="50"/>
        <v>35.75</v>
      </c>
      <c r="D146" s="45" t="str">
        <f t="shared" si="47"/>
        <v>SU</v>
      </c>
      <c r="F146" s="48">
        <f t="shared" si="48"/>
        <v>0</v>
      </c>
      <c r="H146" s="46">
        <f t="shared" si="51"/>
        <v>27.25</v>
      </c>
      <c r="I146" s="46">
        <f t="shared" si="52"/>
        <v>29.25</v>
      </c>
      <c r="J146" s="46">
        <f t="shared" si="53"/>
        <v>28.25</v>
      </c>
      <c r="K146" s="46">
        <f t="shared" si="54"/>
        <v>23</v>
      </c>
      <c r="L146" s="46">
        <f t="shared" si="55"/>
        <v>22</v>
      </c>
      <c r="M146" s="46">
        <f t="shared" si="56"/>
        <v>22.5</v>
      </c>
      <c r="N146" s="46">
        <f t="shared" si="57"/>
        <v>28.75</v>
      </c>
      <c r="O146" s="46">
        <f t="shared" si="58"/>
        <v>23.5</v>
      </c>
      <c r="P146" s="46">
        <f t="shared" si="59"/>
        <v>29.75</v>
      </c>
      <c r="Q146" s="46">
        <f t="shared" si="60"/>
        <v>24.75</v>
      </c>
      <c r="R146" s="46">
        <f t="shared" si="61"/>
        <v>31</v>
      </c>
      <c r="S146" s="46">
        <f t="shared" si="62"/>
        <v>38</v>
      </c>
      <c r="T146" s="46">
        <f t="shared" si="63"/>
        <v>36.5</v>
      </c>
      <c r="U146" s="46">
        <f t="shared" si="64"/>
        <v>36</v>
      </c>
      <c r="V146" s="46">
        <f t="shared" si="65"/>
        <v>18</v>
      </c>
      <c r="W146" s="46">
        <f t="shared" si="66"/>
        <v>35.5</v>
      </c>
      <c r="X146" s="46">
        <f t="shared" si="67"/>
        <v>32.75</v>
      </c>
      <c r="Y146" s="46">
        <f t="shared" si="68"/>
        <v>39</v>
      </c>
      <c r="Z146" s="46">
        <f t="shared" si="69"/>
        <v>19.25</v>
      </c>
      <c r="AA146" s="46">
        <f t="shared" si="70"/>
        <v>19.75</v>
      </c>
      <c r="AB146" s="46">
        <f t="shared" si="71"/>
        <v>34</v>
      </c>
      <c r="AC146" s="46">
        <f t="shared" si="72"/>
        <v>20.25</v>
      </c>
    </row>
    <row r="147" spans="1:29">
      <c r="B147" s="46">
        <f t="shared" si="50"/>
        <v>36</v>
      </c>
      <c r="D147" s="45" t="str">
        <f t="shared" si="47"/>
        <v>SU</v>
      </c>
      <c r="F147" s="48">
        <f t="shared" si="48"/>
        <v>0</v>
      </c>
      <c r="H147" s="46">
        <f t="shared" si="51"/>
        <v>27.5</v>
      </c>
      <c r="I147" s="46">
        <f t="shared" si="52"/>
        <v>29.5</v>
      </c>
      <c r="J147" s="46">
        <f t="shared" si="53"/>
        <v>28.5</v>
      </c>
      <c r="K147" s="46">
        <f t="shared" si="54"/>
        <v>23.25</v>
      </c>
      <c r="L147" s="46">
        <f t="shared" si="55"/>
        <v>22.25</v>
      </c>
      <c r="M147" s="46">
        <f t="shared" si="56"/>
        <v>22.75</v>
      </c>
      <c r="N147" s="46">
        <f t="shared" si="57"/>
        <v>29</v>
      </c>
      <c r="O147" s="46">
        <f t="shared" si="58"/>
        <v>23.75</v>
      </c>
      <c r="P147" s="46">
        <f t="shared" si="59"/>
        <v>30</v>
      </c>
      <c r="Q147" s="46">
        <f t="shared" si="60"/>
        <v>25</v>
      </c>
      <c r="R147" s="46">
        <f t="shared" si="61"/>
        <v>31.25</v>
      </c>
      <c r="S147" s="46">
        <f t="shared" si="62"/>
        <v>38.25</v>
      </c>
      <c r="T147" s="46">
        <f t="shared" si="63"/>
        <v>36.75</v>
      </c>
      <c r="U147" s="46">
        <f t="shared" si="64"/>
        <v>36.25</v>
      </c>
      <c r="V147" s="46">
        <f t="shared" si="65"/>
        <v>18.25</v>
      </c>
      <c r="W147" s="46">
        <f t="shared" si="66"/>
        <v>35.75</v>
      </c>
      <c r="X147" s="46">
        <f t="shared" si="67"/>
        <v>33</v>
      </c>
      <c r="Y147" s="46">
        <f t="shared" si="68"/>
        <v>39.25</v>
      </c>
      <c r="Z147" s="46">
        <f t="shared" si="69"/>
        <v>19.5</v>
      </c>
      <c r="AA147" s="46">
        <f t="shared" si="70"/>
        <v>20</v>
      </c>
      <c r="AB147" s="46">
        <f t="shared" si="71"/>
        <v>34.25</v>
      </c>
      <c r="AC147" s="46">
        <f t="shared" si="72"/>
        <v>20.5</v>
      </c>
    </row>
    <row r="148" spans="1:29">
      <c r="A148" s="45" t="s">
        <v>51</v>
      </c>
      <c r="B148" s="46">
        <f t="shared" si="50"/>
        <v>36.25</v>
      </c>
      <c r="D148" s="45" t="str">
        <f t="shared" si="47"/>
        <v>YT</v>
      </c>
      <c r="F148" s="48" t="str">
        <f t="shared" si="48"/>
        <v>YM3</v>
      </c>
      <c r="H148" s="46">
        <f t="shared" si="51"/>
        <v>27.75</v>
      </c>
      <c r="I148" s="46">
        <f t="shared" si="52"/>
        <v>29.75</v>
      </c>
      <c r="J148" s="46">
        <f t="shared" si="53"/>
        <v>28.75</v>
      </c>
      <c r="K148" s="46">
        <f t="shared" si="54"/>
        <v>23.5</v>
      </c>
      <c r="L148" s="46">
        <f t="shared" si="55"/>
        <v>22.5</v>
      </c>
      <c r="M148" s="46">
        <f t="shared" si="56"/>
        <v>23</v>
      </c>
      <c r="N148" s="46">
        <f t="shared" si="57"/>
        <v>29.25</v>
      </c>
      <c r="O148" s="46">
        <f t="shared" si="58"/>
        <v>24</v>
      </c>
      <c r="P148" s="46">
        <f t="shared" si="59"/>
        <v>30.25</v>
      </c>
      <c r="Q148" s="46">
        <f t="shared" si="60"/>
        <v>25.25</v>
      </c>
      <c r="R148" s="46">
        <f t="shared" si="61"/>
        <v>31.5</v>
      </c>
      <c r="S148" s="46">
        <f t="shared" si="62"/>
        <v>38.5</v>
      </c>
      <c r="T148" s="46">
        <f t="shared" si="63"/>
        <v>37</v>
      </c>
      <c r="U148" s="46">
        <f t="shared" si="64"/>
        <v>36.5</v>
      </c>
      <c r="V148" s="46">
        <f t="shared" si="65"/>
        <v>18.5</v>
      </c>
      <c r="W148" s="46">
        <f t="shared" si="66"/>
        <v>36</v>
      </c>
      <c r="X148" s="46">
        <f t="shared" si="67"/>
        <v>33.25</v>
      </c>
      <c r="Y148" s="46">
        <f t="shared" si="68"/>
        <v>17.5</v>
      </c>
      <c r="Z148" s="46">
        <f t="shared" si="69"/>
        <v>19.75</v>
      </c>
      <c r="AA148" s="46">
        <f t="shared" si="70"/>
        <v>20.25</v>
      </c>
      <c r="AB148" s="46">
        <f t="shared" si="71"/>
        <v>34.5</v>
      </c>
      <c r="AC148" s="46">
        <f t="shared" si="72"/>
        <v>20.75</v>
      </c>
    </row>
    <row r="149" spans="1:29">
      <c r="B149" s="46">
        <f t="shared" si="50"/>
        <v>36.5</v>
      </c>
      <c r="D149" s="45" t="str">
        <f t="shared" si="47"/>
        <v>YT</v>
      </c>
      <c r="F149" s="48">
        <f t="shared" si="48"/>
        <v>0</v>
      </c>
      <c r="H149" s="46">
        <f t="shared" si="51"/>
        <v>28</v>
      </c>
      <c r="I149" s="46">
        <f t="shared" si="52"/>
        <v>30</v>
      </c>
      <c r="J149" s="46">
        <f t="shared" si="53"/>
        <v>29</v>
      </c>
      <c r="K149" s="46">
        <f t="shared" si="54"/>
        <v>23.75</v>
      </c>
      <c r="L149" s="46">
        <f t="shared" si="55"/>
        <v>22.75</v>
      </c>
      <c r="M149" s="46">
        <f t="shared" si="56"/>
        <v>23.25</v>
      </c>
      <c r="N149" s="46">
        <f t="shared" si="57"/>
        <v>29.5</v>
      </c>
      <c r="O149" s="46">
        <f t="shared" si="58"/>
        <v>24.25</v>
      </c>
      <c r="P149" s="46">
        <f t="shared" si="59"/>
        <v>30.5</v>
      </c>
      <c r="Q149" s="46">
        <f t="shared" si="60"/>
        <v>25.5</v>
      </c>
      <c r="R149" s="46">
        <f t="shared" si="61"/>
        <v>31.75</v>
      </c>
      <c r="S149" s="46">
        <f t="shared" si="62"/>
        <v>38.75</v>
      </c>
      <c r="T149" s="46">
        <f t="shared" si="63"/>
        <v>37.25</v>
      </c>
      <c r="U149" s="46">
        <f t="shared" si="64"/>
        <v>36.75</v>
      </c>
      <c r="V149" s="46">
        <f t="shared" si="65"/>
        <v>18.75</v>
      </c>
      <c r="W149" s="46">
        <f t="shared" si="66"/>
        <v>36.25</v>
      </c>
      <c r="X149" s="46">
        <f t="shared" si="67"/>
        <v>33.5</v>
      </c>
      <c r="Y149" s="46">
        <f t="shared" si="68"/>
        <v>17.75</v>
      </c>
      <c r="Z149" s="46">
        <f t="shared" si="69"/>
        <v>20</v>
      </c>
      <c r="AA149" s="46">
        <f t="shared" si="70"/>
        <v>20.5</v>
      </c>
      <c r="AB149" s="46">
        <f t="shared" si="71"/>
        <v>34.75</v>
      </c>
      <c r="AC149" s="46">
        <f t="shared" si="72"/>
        <v>21</v>
      </c>
    </row>
    <row r="150" spans="1:29">
      <c r="B150" s="46">
        <f t="shared" si="50"/>
        <v>36.75</v>
      </c>
      <c r="D150" s="45" t="str">
        <f t="shared" si="47"/>
        <v>YT</v>
      </c>
      <c r="F150" s="48">
        <f t="shared" si="48"/>
        <v>0</v>
      </c>
      <c r="H150" s="46">
        <f t="shared" si="51"/>
        <v>28.25</v>
      </c>
      <c r="I150" s="46">
        <f t="shared" si="52"/>
        <v>30.25</v>
      </c>
      <c r="J150" s="46">
        <f t="shared" si="53"/>
        <v>29.25</v>
      </c>
      <c r="K150" s="46">
        <f t="shared" si="54"/>
        <v>24</v>
      </c>
      <c r="L150" s="46">
        <f t="shared" si="55"/>
        <v>23</v>
      </c>
      <c r="M150" s="46">
        <f t="shared" si="56"/>
        <v>23.5</v>
      </c>
      <c r="N150" s="46">
        <f t="shared" si="57"/>
        <v>29.75</v>
      </c>
      <c r="O150" s="46">
        <f t="shared" si="58"/>
        <v>24.5</v>
      </c>
      <c r="P150" s="46">
        <f t="shared" si="59"/>
        <v>30.75</v>
      </c>
      <c r="Q150" s="46">
        <f t="shared" si="60"/>
        <v>25.75</v>
      </c>
      <c r="R150" s="46">
        <f t="shared" si="61"/>
        <v>32</v>
      </c>
      <c r="S150" s="46">
        <f t="shared" si="62"/>
        <v>39</v>
      </c>
      <c r="T150" s="46">
        <f t="shared" si="63"/>
        <v>37.5</v>
      </c>
      <c r="U150" s="46">
        <f t="shared" si="64"/>
        <v>37</v>
      </c>
      <c r="V150" s="46">
        <f t="shared" si="65"/>
        <v>19</v>
      </c>
      <c r="W150" s="46">
        <f t="shared" si="66"/>
        <v>36.5</v>
      </c>
      <c r="X150" s="46">
        <f t="shared" si="67"/>
        <v>33.75</v>
      </c>
      <c r="Y150" s="46">
        <f t="shared" si="68"/>
        <v>18</v>
      </c>
      <c r="Z150" s="46">
        <f t="shared" si="69"/>
        <v>20.25</v>
      </c>
      <c r="AA150" s="46">
        <f t="shared" si="70"/>
        <v>20.75</v>
      </c>
      <c r="AB150" s="46">
        <f t="shared" si="71"/>
        <v>35</v>
      </c>
      <c r="AC150" s="46">
        <f t="shared" si="72"/>
        <v>21.25</v>
      </c>
    </row>
    <row r="151" spans="1:29">
      <c r="B151" s="46">
        <f t="shared" si="50"/>
        <v>37</v>
      </c>
      <c r="D151" s="45" t="str">
        <f t="shared" si="47"/>
        <v>YT</v>
      </c>
      <c r="F151" s="48">
        <f t="shared" si="48"/>
        <v>0</v>
      </c>
      <c r="H151" s="46">
        <f t="shared" si="51"/>
        <v>28.5</v>
      </c>
      <c r="I151" s="46">
        <f t="shared" si="52"/>
        <v>30.5</v>
      </c>
      <c r="J151" s="46">
        <f t="shared" si="53"/>
        <v>29.5</v>
      </c>
      <c r="K151" s="46">
        <f t="shared" si="54"/>
        <v>24.25</v>
      </c>
      <c r="L151" s="46">
        <f t="shared" si="55"/>
        <v>23.25</v>
      </c>
      <c r="M151" s="46">
        <f t="shared" si="56"/>
        <v>23.75</v>
      </c>
      <c r="N151" s="46">
        <f t="shared" si="57"/>
        <v>30</v>
      </c>
      <c r="O151" s="46">
        <f t="shared" si="58"/>
        <v>24.75</v>
      </c>
      <c r="P151" s="46">
        <f t="shared" si="59"/>
        <v>31</v>
      </c>
      <c r="Q151" s="46">
        <f t="shared" si="60"/>
        <v>26</v>
      </c>
      <c r="R151" s="46">
        <f t="shared" si="61"/>
        <v>32.25</v>
      </c>
      <c r="S151" s="46">
        <f t="shared" si="62"/>
        <v>39.25</v>
      </c>
      <c r="T151" s="46">
        <f t="shared" si="63"/>
        <v>37.75</v>
      </c>
      <c r="U151" s="46">
        <f t="shared" si="64"/>
        <v>37.25</v>
      </c>
      <c r="V151" s="46">
        <f t="shared" si="65"/>
        <v>19.25</v>
      </c>
      <c r="W151" s="46">
        <f t="shared" si="66"/>
        <v>36.75</v>
      </c>
      <c r="X151" s="46">
        <f t="shared" si="67"/>
        <v>34</v>
      </c>
      <c r="Y151" s="46">
        <f t="shared" si="68"/>
        <v>18.25</v>
      </c>
      <c r="Z151" s="46">
        <f t="shared" si="69"/>
        <v>20.5</v>
      </c>
      <c r="AA151" s="46">
        <f t="shared" si="70"/>
        <v>21</v>
      </c>
      <c r="AB151" s="46">
        <f t="shared" si="71"/>
        <v>35.25</v>
      </c>
      <c r="AC151" s="46">
        <f t="shared" si="72"/>
        <v>21.5</v>
      </c>
    </row>
    <row r="152" spans="1:29">
      <c r="A152" s="45" t="s">
        <v>52</v>
      </c>
      <c r="B152" s="46">
        <f t="shared" si="50"/>
        <v>37.25</v>
      </c>
      <c r="D152" s="45" t="str">
        <f t="shared" si="47"/>
        <v>MV</v>
      </c>
      <c r="F152" s="48" t="str">
        <f t="shared" si="48"/>
        <v>MV2</v>
      </c>
      <c r="H152" s="46">
        <f t="shared" si="51"/>
        <v>28.75</v>
      </c>
      <c r="I152" s="46">
        <f t="shared" si="52"/>
        <v>30.75</v>
      </c>
      <c r="J152" s="46">
        <f t="shared" si="53"/>
        <v>29.75</v>
      </c>
      <c r="K152" s="46">
        <f t="shared" si="54"/>
        <v>24.5</v>
      </c>
      <c r="L152" s="46">
        <f t="shared" si="55"/>
        <v>23.5</v>
      </c>
      <c r="M152" s="46">
        <f t="shared" si="56"/>
        <v>24</v>
      </c>
      <c r="N152" s="46">
        <f t="shared" si="57"/>
        <v>30.25</v>
      </c>
      <c r="O152" s="46">
        <f t="shared" si="58"/>
        <v>25</v>
      </c>
      <c r="P152" s="46">
        <f t="shared" si="59"/>
        <v>31.25</v>
      </c>
      <c r="Q152" s="46">
        <f t="shared" si="60"/>
        <v>26.25</v>
      </c>
      <c r="R152" s="46">
        <f t="shared" si="61"/>
        <v>32.5</v>
      </c>
      <c r="S152" s="46">
        <f t="shared" si="62"/>
        <v>17.5</v>
      </c>
      <c r="T152" s="46">
        <f t="shared" si="63"/>
        <v>38</v>
      </c>
      <c r="U152" s="46">
        <f t="shared" si="64"/>
        <v>37.5</v>
      </c>
      <c r="V152" s="46">
        <f t="shared" si="65"/>
        <v>19.5</v>
      </c>
      <c r="W152" s="46">
        <f t="shared" si="66"/>
        <v>37</v>
      </c>
      <c r="X152" s="46">
        <f t="shared" si="67"/>
        <v>34.25</v>
      </c>
      <c r="Y152" s="46">
        <f t="shared" si="68"/>
        <v>18.5</v>
      </c>
      <c r="Z152" s="46">
        <f t="shared" si="69"/>
        <v>20.75</v>
      </c>
      <c r="AA152" s="46">
        <f t="shared" si="70"/>
        <v>21.25</v>
      </c>
      <c r="AB152" s="46">
        <f t="shared" si="71"/>
        <v>35.5</v>
      </c>
      <c r="AC152" s="46">
        <f t="shared" si="72"/>
        <v>21.75</v>
      </c>
    </row>
    <row r="153" spans="1:29">
      <c r="B153" s="46">
        <f t="shared" si="50"/>
        <v>37.5</v>
      </c>
      <c r="D153" s="45" t="str">
        <f t="shared" si="47"/>
        <v>MV</v>
      </c>
      <c r="F153" s="48">
        <f t="shared" si="48"/>
        <v>0</v>
      </c>
      <c r="H153" s="46">
        <f t="shared" si="51"/>
        <v>29</v>
      </c>
      <c r="I153" s="46">
        <f t="shared" si="52"/>
        <v>31</v>
      </c>
      <c r="J153" s="46">
        <f t="shared" si="53"/>
        <v>30</v>
      </c>
      <c r="K153" s="46">
        <f t="shared" si="54"/>
        <v>24.75</v>
      </c>
      <c r="L153" s="46">
        <f t="shared" si="55"/>
        <v>23.75</v>
      </c>
      <c r="M153" s="46">
        <f t="shared" si="56"/>
        <v>24.25</v>
      </c>
      <c r="N153" s="46">
        <f t="shared" si="57"/>
        <v>30.5</v>
      </c>
      <c r="O153" s="46">
        <f t="shared" si="58"/>
        <v>25.25</v>
      </c>
      <c r="P153" s="46">
        <f t="shared" si="59"/>
        <v>31.5</v>
      </c>
      <c r="Q153" s="46">
        <f t="shared" si="60"/>
        <v>26.5</v>
      </c>
      <c r="R153" s="46">
        <f t="shared" si="61"/>
        <v>32.75</v>
      </c>
      <c r="S153" s="46">
        <f t="shared" si="62"/>
        <v>17.75</v>
      </c>
      <c r="T153" s="46">
        <f t="shared" si="63"/>
        <v>38.25</v>
      </c>
      <c r="U153" s="46">
        <f t="shared" si="64"/>
        <v>37.75</v>
      </c>
      <c r="V153" s="46">
        <f t="shared" si="65"/>
        <v>19.75</v>
      </c>
      <c r="W153" s="46">
        <f t="shared" si="66"/>
        <v>37.25</v>
      </c>
      <c r="X153" s="46">
        <f t="shared" si="67"/>
        <v>34.5</v>
      </c>
      <c r="Y153" s="46">
        <f t="shared" si="68"/>
        <v>18.75</v>
      </c>
      <c r="Z153" s="46">
        <f t="shared" si="69"/>
        <v>21</v>
      </c>
      <c r="AA153" s="46">
        <f t="shared" si="70"/>
        <v>21.5</v>
      </c>
      <c r="AB153" s="46">
        <f t="shared" si="71"/>
        <v>35.75</v>
      </c>
      <c r="AC153" s="46">
        <f t="shared" si="72"/>
        <v>22</v>
      </c>
    </row>
    <row r="154" spans="1:29">
      <c r="B154" s="46">
        <f t="shared" si="50"/>
        <v>37.75</v>
      </c>
      <c r="D154" s="45" t="str">
        <f t="shared" si="47"/>
        <v>MV</v>
      </c>
      <c r="F154" s="48">
        <f t="shared" si="48"/>
        <v>0</v>
      </c>
      <c r="H154" s="46">
        <f t="shared" si="51"/>
        <v>29.25</v>
      </c>
      <c r="I154" s="46">
        <f t="shared" si="52"/>
        <v>31.25</v>
      </c>
      <c r="J154" s="46">
        <f t="shared" si="53"/>
        <v>30.25</v>
      </c>
      <c r="K154" s="46">
        <f t="shared" si="54"/>
        <v>25</v>
      </c>
      <c r="L154" s="46">
        <f t="shared" si="55"/>
        <v>24</v>
      </c>
      <c r="M154" s="46">
        <f t="shared" si="56"/>
        <v>24.5</v>
      </c>
      <c r="N154" s="46">
        <f t="shared" si="57"/>
        <v>30.75</v>
      </c>
      <c r="O154" s="46">
        <f t="shared" si="58"/>
        <v>25.5</v>
      </c>
      <c r="P154" s="46">
        <f t="shared" si="59"/>
        <v>31.75</v>
      </c>
      <c r="Q154" s="46">
        <f t="shared" si="60"/>
        <v>26.75</v>
      </c>
      <c r="R154" s="46">
        <f t="shared" si="61"/>
        <v>33</v>
      </c>
      <c r="S154" s="46">
        <f t="shared" si="62"/>
        <v>18</v>
      </c>
      <c r="T154" s="46">
        <f t="shared" si="63"/>
        <v>38.5</v>
      </c>
      <c r="U154" s="46">
        <f t="shared" si="64"/>
        <v>38</v>
      </c>
      <c r="V154" s="46">
        <f t="shared" si="65"/>
        <v>20</v>
      </c>
      <c r="W154" s="46">
        <f t="shared" si="66"/>
        <v>37.5</v>
      </c>
      <c r="X154" s="46">
        <f t="shared" si="67"/>
        <v>34.75</v>
      </c>
      <c r="Y154" s="46">
        <f t="shared" si="68"/>
        <v>19</v>
      </c>
      <c r="Z154" s="46">
        <f t="shared" si="69"/>
        <v>21.25</v>
      </c>
      <c r="AA154" s="46">
        <f t="shared" si="70"/>
        <v>21.75</v>
      </c>
      <c r="AB154" s="46">
        <f t="shared" si="71"/>
        <v>36</v>
      </c>
      <c r="AC154" s="46">
        <f t="shared" si="72"/>
        <v>22.25</v>
      </c>
    </row>
    <row r="155" spans="1:29">
      <c r="B155" s="46">
        <f t="shared" si="50"/>
        <v>38</v>
      </c>
      <c r="D155" s="45" t="str">
        <f t="shared" si="47"/>
        <v>MV</v>
      </c>
      <c r="F155" s="48">
        <f t="shared" si="48"/>
        <v>0</v>
      </c>
      <c r="H155" s="46">
        <f t="shared" si="51"/>
        <v>29.5</v>
      </c>
      <c r="I155" s="46">
        <f t="shared" si="52"/>
        <v>31.5</v>
      </c>
      <c r="J155" s="46">
        <f t="shared" si="53"/>
        <v>30.5</v>
      </c>
      <c r="K155" s="46">
        <f t="shared" si="54"/>
        <v>25.25</v>
      </c>
      <c r="L155" s="46">
        <f t="shared" si="55"/>
        <v>24.25</v>
      </c>
      <c r="M155" s="46">
        <f t="shared" si="56"/>
        <v>24.75</v>
      </c>
      <c r="N155" s="46">
        <f t="shared" si="57"/>
        <v>31</v>
      </c>
      <c r="O155" s="46">
        <f t="shared" si="58"/>
        <v>25.75</v>
      </c>
      <c r="P155" s="46">
        <f t="shared" si="59"/>
        <v>32</v>
      </c>
      <c r="Q155" s="46">
        <f t="shared" si="60"/>
        <v>27</v>
      </c>
      <c r="R155" s="46">
        <f t="shared" si="61"/>
        <v>33.25</v>
      </c>
      <c r="S155" s="46">
        <f t="shared" si="62"/>
        <v>18.25</v>
      </c>
      <c r="T155" s="46">
        <f t="shared" si="63"/>
        <v>38.75</v>
      </c>
      <c r="U155" s="46">
        <f t="shared" si="64"/>
        <v>38.25</v>
      </c>
      <c r="V155" s="46">
        <f t="shared" si="65"/>
        <v>20.25</v>
      </c>
      <c r="W155" s="46">
        <f t="shared" si="66"/>
        <v>37.75</v>
      </c>
      <c r="X155" s="46">
        <f t="shared" si="67"/>
        <v>35</v>
      </c>
      <c r="Y155" s="46">
        <f t="shared" si="68"/>
        <v>19.25</v>
      </c>
      <c r="Z155" s="46">
        <f t="shared" si="69"/>
        <v>21.5</v>
      </c>
      <c r="AA155" s="46">
        <f t="shared" si="70"/>
        <v>22</v>
      </c>
      <c r="AB155" s="46">
        <f t="shared" si="71"/>
        <v>36.25</v>
      </c>
      <c r="AC155" s="46">
        <f t="shared" si="72"/>
        <v>22.5</v>
      </c>
    </row>
    <row r="156" spans="1:29">
      <c r="A156" s="45" t="s">
        <v>53</v>
      </c>
      <c r="B156" s="46">
        <f t="shared" si="50"/>
        <v>38.25</v>
      </c>
      <c r="D156" s="45" t="str">
        <f t="shared" si="47"/>
        <v>MV</v>
      </c>
      <c r="F156" s="48">
        <f t="shared" si="48"/>
        <v>0</v>
      </c>
      <c r="H156" s="46">
        <f t="shared" si="51"/>
        <v>29.75</v>
      </c>
      <c r="I156" s="46">
        <f t="shared" si="52"/>
        <v>31.75</v>
      </c>
      <c r="J156" s="46">
        <f t="shared" si="53"/>
        <v>30.75</v>
      </c>
      <c r="K156" s="46">
        <f t="shared" si="54"/>
        <v>25.5</v>
      </c>
      <c r="L156" s="46">
        <f t="shared" si="55"/>
        <v>24.5</v>
      </c>
      <c r="M156" s="46">
        <f t="shared" si="56"/>
        <v>25</v>
      </c>
      <c r="N156" s="46">
        <f t="shared" si="57"/>
        <v>31.25</v>
      </c>
      <c r="O156" s="46">
        <f t="shared" si="58"/>
        <v>26</v>
      </c>
      <c r="P156" s="46">
        <f t="shared" si="59"/>
        <v>32.25</v>
      </c>
      <c r="Q156" s="46">
        <f t="shared" si="60"/>
        <v>27.25</v>
      </c>
      <c r="R156" s="46">
        <f t="shared" si="61"/>
        <v>33.5</v>
      </c>
      <c r="S156" s="46">
        <f t="shared" si="62"/>
        <v>18.5</v>
      </c>
      <c r="T156" s="46">
        <f t="shared" si="63"/>
        <v>39</v>
      </c>
      <c r="U156" s="46">
        <f t="shared" si="64"/>
        <v>38.5</v>
      </c>
      <c r="V156" s="46">
        <f t="shared" si="65"/>
        <v>20.5</v>
      </c>
      <c r="W156" s="46">
        <f t="shared" si="66"/>
        <v>38</v>
      </c>
      <c r="X156" s="46">
        <f t="shared" si="67"/>
        <v>35.25</v>
      </c>
      <c r="Y156" s="46">
        <f t="shared" si="68"/>
        <v>19.5</v>
      </c>
      <c r="Z156" s="46">
        <f t="shared" si="69"/>
        <v>21.75</v>
      </c>
      <c r="AA156" s="46">
        <f t="shared" si="70"/>
        <v>22.25</v>
      </c>
      <c r="AB156" s="46">
        <f t="shared" si="71"/>
        <v>36.5</v>
      </c>
      <c r="AC156" s="46">
        <f t="shared" si="72"/>
        <v>22.75</v>
      </c>
    </row>
    <row r="157" spans="1:29">
      <c r="B157" s="46">
        <f t="shared" si="50"/>
        <v>38.5</v>
      </c>
      <c r="D157" s="45" t="str">
        <f t="shared" ref="D157:D179" si="73">D69</f>
        <v>MV</v>
      </c>
      <c r="F157" s="48">
        <f t="shared" ref="F157:F179" si="74">F69</f>
        <v>0</v>
      </c>
      <c r="H157" s="46">
        <f t="shared" si="51"/>
        <v>30</v>
      </c>
      <c r="I157" s="46">
        <f t="shared" si="52"/>
        <v>32</v>
      </c>
      <c r="J157" s="46">
        <f t="shared" si="53"/>
        <v>31</v>
      </c>
      <c r="K157" s="46">
        <f t="shared" si="54"/>
        <v>25.75</v>
      </c>
      <c r="L157" s="46">
        <f t="shared" si="55"/>
        <v>24.75</v>
      </c>
      <c r="M157" s="46">
        <f t="shared" si="56"/>
        <v>25.25</v>
      </c>
      <c r="N157" s="46">
        <f t="shared" si="57"/>
        <v>31.5</v>
      </c>
      <c r="O157" s="46">
        <f t="shared" si="58"/>
        <v>26.25</v>
      </c>
      <c r="P157" s="46">
        <f t="shared" si="59"/>
        <v>32.5</v>
      </c>
      <c r="Q157" s="46">
        <f t="shared" si="60"/>
        <v>27.5</v>
      </c>
      <c r="R157" s="46">
        <f t="shared" si="61"/>
        <v>33.75</v>
      </c>
      <c r="S157" s="46">
        <f t="shared" si="62"/>
        <v>18.75</v>
      </c>
      <c r="T157" s="46">
        <f t="shared" si="63"/>
        <v>39.25</v>
      </c>
      <c r="U157" s="46">
        <f t="shared" si="64"/>
        <v>38.75</v>
      </c>
      <c r="V157" s="46">
        <f t="shared" si="65"/>
        <v>20.75</v>
      </c>
      <c r="W157" s="46">
        <f t="shared" si="66"/>
        <v>38.25</v>
      </c>
      <c r="X157" s="46">
        <f t="shared" si="67"/>
        <v>35.5</v>
      </c>
      <c r="Y157" s="46">
        <f t="shared" si="68"/>
        <v>19.75</v>
      </c>
      <c r="Z157" s="46">
        <f t="shared" si="69"/>
        <v>22</v>
      </c>
      <c r="AA157" s="46">
        <f t="shared" si="70"/>
        <v>22.5</v>
      </c>
      <c r="AB157" s="46">
        <f t="shared" si="71"/>
        <v>36.75</v>
      </c>
      <c r="AC157" s="46">
        <f t="shared" si="72"/>
        <v>23</v>
      </c>
    </row>
    <row r="158" spans="1:29">
      <c r="B158" s="46">
        <f t="shared" si="50"/>
        <v>38.75</v>
      </c>
      <c r="D158" s="45" t="str">
        <f t="shared" si="73"/>
        <v>MV</v>
      </c>
      <c r="F158" s="48" t="str">
        <f t="shared" si="74"/>
        <v>YB3</v>
      </c>
      <c r="H158" s="46">
        <f t="shared" si="51"/>
        <v>30.25</v>
      </c>
      <c r="I158" s="46">
        <f t="shared" si="52"/>
        <v>32.25</v>
      </c>
      <c r="J158" s="46">
        <f t="shared" si="53"/>
        <v>31.25</v>
      </c>
      <c r="K158" s="46">
        <f t="shared" si="54"/>
        <v>26</v>
      </c>
      <c r="L158" s="46">
        <f t="shared" si="55"/>
        <v>25</v>
      </c>
      <c r="M158" s="46">
        <f t="shared" si="56"/>
        <v>25.5</v>
      </c>
      <c r="N158" s="46">
        <f t="shared" si="57"/>
        <v>31.75</v>
      </c>
      <c r="O158" s="46">
        <f t="shared" si="58"/>
        <v>26.5</v>
      </c>
      <c r="P158" s="46">
        <f t="shared" si="59"/>
        <v>32.75</v>
      </c>
      <c r="Q158" s="46">
        <f t="shared" si="60"/>
        <v>27.75</v>
      </c>
      <c r="R158" s="46">
        <f t="shared" si="61"/>
        <v>34</v>
      </c>
      <c r="S158" s="46">
        <f t="shared" si="62"/>
        <v>19</v>
      </c>
      <c r="T158" s="46">
        <f t="shared" si="63"/>
        <v>17.5</v>
      </c>
      <c r="U158" s="46">
        <f t="shared" si="64"/>
        <v>39</v>
      </c>
      <c r="V158" s="46">
        <f t="shared" si="65"/>
        <v>21</v>
      </c>
      <c r="W158" s="46">
        <f t="shared" si="66"/>
        <v>38.5</v>
      </c>
      <c r="X158" s="46">
        <f t="shared" si="67"/>
        <v>35.75</v>
      </c>
      <c r="Y158" s="46">
        <f t="shared" si="68"/>
        <v>20</v>
      </c>
      <c r="Z158" s="46">
        <f t="shared" si="69"/>
        <v>22.25</v>
      </c>
      <c r="AA158" s="46">
        <f t="shared" si="70"/>
        <v>22.75</v>
      </c>
      <c r="AB158" s="46">
        <f t="shared" si="71"/>
        <v>37</v>
      </c>
      <c r="AC158" s="46">
        <f t="shared" si="72"/>
        <v>23.25</v>
      </c>
    </row>
    <row r="159" spans="1:29">
      <c r="B159" s="46">
        <f t="shared" si="50"/>
        <v>39</v>
      </c>
      <c r="D159" s="45" t="str">
        <f t="shared" si="73"/>
        <v>FÖ</v>
      </c>
      <c r="F159" s="48">
        <f t="shared" si="74"/>
        <v>0</v>
      </c>
      <c r="H159" s="46">
        <f t="shared" si="51"/>
        <v>30.5</v>
      </c>
      <c r="I159" s="46">
        <f t="shared" si="52"/>
        <v>32.5</v>
      </c>
      <c r="J159" s="46">
        <f t="shared" si="53"/>
        <v>31.5</v>
      </c>
      <c r="K159" s="46">
        <f t="shared" si="54"/>
        <v>26.25</v>
      </c>
      <c r="L159" s="46">
        <f t="shared" si="55"/>
        <v>25.25</v>
      </c>
      <c r="M159" s="46">
        <f t="shared" si="56"/>
        <v>25.75</v>
      </c>
      <c r="N159" s="46">
        <f t="shared" si="57"/>
        <v>32</v>
      </c>
      <c r="O159" s="46">
        <f t="shared" si="58"/>
        <v>26.75</v>
      </c>
      <c r="P159" s="46">
        <f t="shared" si="59"/>
        <v>33</v>
      </c>
      <c r="Q159" s="46">
        <f t="shared" si="60"/>
        <v>28</v>
      </c>
      <c r="R159" s="46">
        <f t="shared" si="61"/>
        <v>34.25</v>
      </c>
      <c r="S159" s="46">
        <f t="shared" si="62"/>
        <v>19.25</v>
      </c>
      <c r="T159" s="46">
        <f t="shared" si="63"/>
        <v>17.75</v>
      </c>
      <c r="U159" s="46">
        <f t="shared" si="64"/>
        <v>39.25</v>
      </c>
      <c r="V159" s="46">
        <f t="shared" si="65"/>
        <v>21.25</v>
      </c>
      <c r="W159" s="46">
        <f t="shared" si="66"/>
        <v>38.75</v>
      </c>
      <c r="X159" s="46">
        <f t="shared" si="67"/>
        <v>36</v>
      </c>
      <c r="Y159" s="46">
        <f t="shared" si="68"/>
        <v>20.25</v>
      </c>
      <c r="Z159" s="46">
        <f t="shared" si="69"/>
        <v>22.5</v>
      </c>
      <c r="AA159" s="46">
        <f t="shared" si="70"/>
        <v>23</v>
      </c>
      <c r="AB159" s="46">
        <f t="shared" si="71"/>
        <v>37.25</v>
      </c>
      <c r="AC159" s="46">
        <f t="shared" si="72"/>
        <v>23.5</v>
      </c>
    </row>
    <row r="160" spans="1:29">
      <c r="A160" s="45" t="s">
        <v>54</v>
      </c>
      <c r="B160" s="46">
        <f t="shared" si="50"/>
        <v>39.25</v>
      </c>
      <c r="D160" s="45" t="str">
        <f t="shared" si="73"/>
        <v>FÖ</v>
      </c>
      <c r="F160" s="48" t="str">
        <f t="shared" si="74"/>
        <v>IB3</v>
      </c>
      <c r="H160" s="46">
        <f t="shared" si="51"/>
        <v>30.75</v>
      </c>
      <c r="I160" s="46">
        <f t="shared" si="52"/>
        <v>32.75</v>
      </c>
      <c r="J160" s="46">
        <f t="shared" si="53"/>
        <v>31.75</v>
      </c>
      <c r="K160" s="46">
        <f t="shared" si="54"/>
        <v>26.5</v>
      </c>
      <c r="L160" s="46">
        <f t="shared" si="55"/>
        <v>25.5</v>
      </c>
      <c r="M160" s="46">
        <f t="shared" si="56"/>
        <v>26</v>
      </c>
      <c r="N160" s="46">
        <f t="shared" si="57"/>
        <v>32.25</v>
      </c>
      <c r="O160" s="46">
        <f t="shared" si="58"/>
        <v>27</v>
      </c>
      <c r="P160" s="46">
        <f t="shared" si="59"/>
        <v>33.25</v>
      </c>
      <c r="Q160" s="46">
        <f t="shared" si="60"/>
        <v>28.25</v>
      </c>
      <c r="R160" s="46">
        <f t="shared" si="61"/>
        <v>34.5</v>
      </c>
      <c r="S160" s="46">
        <f t="shared" si="62"/>
        <v>19.5</v>
      </c>
      <c r="T160" s="46">
        <f t="shared" si="63"/>
        <v>18</v>
      </c>
      <c r="U160" s="46">
        <f t="shared" si="64"/>
        <v>17.5</v>
      </c>
      <c r="V160" s="46">
        <f t="shared" si="65"/>
        <v>21.5</v>
      </c>
      <c r="W160" s="46">
        <f t="shared" si="66"/>
        <v>39</v>
      </c>
      <c r="X160" s="46">
        <f t="shared" si="67"/>
        <v>36.25</v>
      </c>
      <c r="Y160" s="46">
        <f t="shared" si="68"/>
        <v>20.5</v>
      </c>
      <c r="Z160" s="46">
        <f t="shared" si="69"/>
        <v>22.75</v>
      </c>
      <c r="AA160" s="46">
        <f t="shared" si="70"/>
        <v>23.25</v>
      </c>
      <c r="AB160" s="46">
        <f t="shared" si="71"/>
        <v>37.5</v>
      </c>
      <c r="AC160" s="46">
        <f t="shared" si="72"/>
        <v>23.75</v>
      </c>
    </row>
    <row r="161" spans="1:29">
      <c r="B161" s="46">
        <f t="shared" si="50"/>
        <v>39.5</v>
      </c>
      <c r="D161" s="45" t="str">
        <f t="shared" si="73"/>
        <v>FÖ</v>
      </c>
      <c r="F161" s="48">
        <f t="shared" si="74"/>
        <v>0</v>
      </c>
      <c r="H161" s="46">
        <f t="shared" si="51"/>
        <v>31</v>
      </c>
      <c r="I161" s="46">
        <f t="shared" si="52"/>
        <v>33</v>
      </c>
      <c r="J161" s="46">
        <f t="shared" si="53"/>
        <v>32</v>
      </c>
      <c r="K161" s="46">
        <f t="shared" si="54"/>
        <v>26.75</v>
      </c>
      <c r="L161" s="46">
        <f t="shared" si="55"/>
        <v>25.75</v>
      </c>
      <c r="M161" s="46">
        <f t="shared" si="56"/>
        <v>26.25</v>
      </c>
      <c r="N161" s="46">
        <f t="shared" si="57"/>
        <v>32.5</v>
      </c>
      <c r="O161" s="46">
        <f t="shared" si="58"/>
        <v>27.25</v>
      </c>
      <c r="P161" s="46">
        <f t="shared" si="59"/>
        <v>33.5</v>
      </c>
      <c r="Q161" s="46">
        <f t="shared" si="60"/>
        <v>28.5</v>
      </c>
      <c r="R161" s="46">
        <f t="shared" si="61"/>
        <v>34.75</v>
      </c>
      <c r="S161" s="46">
        <f t="shared" si="62"/>
        <v>19.75</v>
      </c>
      <c r="T161" s="46">
        <f t="shared" si="63"/>
        <v>18.25</v>
      </c>
      <c r="U161" s="46">
        <f t="shared" si="64"/>
        <v>17.75</v>
      </c>
      <c r="V161" s="46">
        <f t="shared" si="65"/>
        <v>21.75</v>
      </c>
      <c r="W161" s="46">
        <f t="shared" si="66"/>
        <v>39.25</v>
      </c>
      <c r="X161" s="46">
        <f t="shared" si="67"/>
        <v>36.5</v>
      </c>
      <c r="Y161" s="46">
        <f t="shared" si="68"/>
        <v>20.75</v>
      </c>
      <c r="Z161" s="46">
        <f t="shared" si="69"/>
        <v>23</v>
      </c>
      <c r="AA161" s="46">
        <f t="shared" si="70"/>
        <v>23.5</v>
      </c>
      <c r="AB161" s="46">
        <f t="shared" si="71"/>
        <v>37.75</v>
      </c>
      <c r="AC161" s="46">
        <f t="shared" si="72"/>
        <v>24</v>
      </c>
    </row>
    <row r="162" spans="1:29">
      <c r="B162" s="46">
        <f t="shared" si="50"/>
        <v>39.75</v>
      </c>
      <c r="D162" s="45" t="str">
        <f t="shared" si="73"/>
        <v>FÖ</v>
      </c>
      <c r="F162" s="48" t="str">
        <f t="shared" si="74"/>
        <v>IM4</v>
      </c>
      <c r="H162" s="46">
        <f t="shared" si="51"/>
        <v>31.25</v>
      </c>
      <c r="I162" s="46">
        <f t="shared" si="52"/>
        <v>33.25</v>
      </c>
      <c r="J162" s="46">
        <f t="shared" si="53"/>
        <v>32.25</v>
      </c>
      <c r="K162" s="46">
        <f t="shared" si="54"/>
        <v>27</v>
      </c>
      <c r="L162" s="46">
        <f t="shared" si="55"/>
        <v>26</v>
      </c>
      <c r="M162" s="46">
        <f t="shared" si="56"/>
        <v>26.5</v>
      </c>
      <c r="N162" s="46">
        <f t="shared" si="57"/>
        <v>32.75</v>
      </c>
      <c r="O162" s="46">
        <f t="shared" si="58"/>
        <v>27.5</v>
      </c>
      <c r="P162" s="46">
        <f t="shared" si="59"/>
        <v>33.75</v>
      </c>
      <c r="Q162" s="46">
        <f t="shared" si="60"/>
        <v>28.75</v>
      </c>
      <c r="R162" s="46">
        <f t="shared" si="61"/>
        <v>35</v>
      </c>
      <c r="S162" s="46">
        <f t="shared" si="62"/>
        <v>20</v>
      </c>
      <c r="T162" s="46">
        <f t="shared" si="63"/>
        <v>18.5</v>
      </c>
      <c r="U162" s="46">
        <f t="shared" si="64"/>
        <v>18</v>
      </c>
      <c r="V162" s="46">
        <f t="shared" si="65"/>
        <v>22</v>
      </c>
      <c r="W162" s="46">
        <f t="shared" si="66"/>
        <v>17.5</v>
      </c>
      <c r="X162" s="46">
        <f t="shared" si="67"/>
        <v>36.75</v>
      </c>
      <c r="Y162" s="46">
        <f t="shared" si="68"/>
        <v>21</v>
      </c>
      <c r="Z162" s="46">
        <f t="shared" si="69"/>
        <v>23.25</v>
      </c>
      <c r="AA162" s="46">
        <f t="shared" si="70"/>
        <v>23.75</v>
      </c>
      <c r="AB162" s="46">
        <f t="shared" si="71"/>
        <v>38</v>
      </c>
      <c r="AC162" s="46">
        <f t="shared" si="72"/>
        <v>24.25</v>
      </c>
    </row>
    <row r="163" spans="1:29">
      <c r="B163" s="46">
        <f t="shared" si="50"/>
        <v>40</v>
      </c>
      <c r="D163" s="45" t="str">
        <f t="shared" si="73"/>
        <v>FÖ</v>
      </c>
      <c r="F163" s="48">
        <f t="shared" si="74"/>
        <v>0</v>
      </c>
      <c r="H163" s="46">
        <f t="shared" si="51"/>
        <v>31.5</v>
      </c>
      <c r="I163" s="46">
        <f t="shared" si="52"/>
        <v>33.5</v>
      </c>
      <c r="J163" s="46">
        <f t="shared" si="53"/>
        <v>32.5</v>
      </c>
      <c r="K163" s="46">
        <f t="shared" si="54"/>
        <v>27.25</v>
      </c>
      <c r="L163" s="46">
        <f t="shared" si="55"/>
        <v>26.25</v>
      </c>
      <c r="M163" s="46">
        <f t="shared" si="56"/>
        <v>26.75</v>
      </c>
      <c r="N163" s="46">
        <f t="shared" si="57"/>
        <v>33</v>
      </c>
      <c r="O163" s="46">
        <f t="shared" si="58"/>
        <v>27.75</v>
      </c>
      <c r="P163" s="46">
        <f t="shared" si="59"/>
        <v>34</v>
      </c>
      <c r="Q163" s="46">
        <f t="shared" si="60"/>
        <v>29</v>
      </c>
      <c r="R163" s="46">
        <f t="shared" si="61"/>
        <v>35.25</v>
      </c>
      <c r="S163" s="46">
        <f t="shared" si="62"/>
        <v>20.25</v>
      </c>
      <c r="T163" s="46">
        <f t="shared" si="63"/>
        <v>18.75</v>
      </c>
      <c r="U163" s="46">
        <f t="shared" si="64"/>
        <v>18.25</v>
      </c>
      <c r="V163" s="46">
        <f t="shared" si="65"/>
        <v>22.25</v>
      </c>
      <c r="W163" s="46">
        <f t="shared" si="66"/>
        <v>17.75</v>
      </c>
      <c r="X163" s="46">
        <f t="shared" si="67"/>
        <v>37</v>
      </c>
      <c r="Y163" s="46">
        <f t="shared" si="68"/>
        <v>21.25</v>
      </c>
      <c r="Z163" s="46">
        <f t="shared" si="69"/>
        <v>23.5</v>
      </c>
      <c r="AA163" s="46">
        <f t="shared" si="70"/>
        <v>24</v>
      </c>
      <c r="AB163" s="46">
        <f t="shared" si="71"/>
        <v>38.25</v>
      </c>
      <c r="AC163" s="46">
        <f t="shared" si="72"/>
        <v>24.5</v>
      </c>
    </row>
    <row r="164" spans="1:29">
      <c r="A164" s="45" t="s">
        <v>55</v>
      </c>
      <c r="B164" s="46">
        <f t="shared" si="50"/>
        <v>40.25</v>
      </c>
      <c r="D164" s="45" t="str">
        <f t="shared" si="73"/>
        <v>SU</v>
      </c>
      <c r="F164" s="48" t="str">
        <f t="shared" si="74"/>
        <v>FW5</v>
      </c>
      <c r="H164" s="46">
        <f t="shared" si="51"/>
        <v>31.75</v>
      </c>
      <c r="I164" s="46">
        <f t="shared" si="52"/>
        <v>33.75</v>
      </c>
      <c r="J164" s="46">
        <f t="shared" si="53"/>
        <v>32.75</v>
      </c>
      <c r="K164" s="46">
        <f t="shared" si="54"/>
        <v>27.5</v>
      </c>
      <c r="L164" s="46">
        <f t="shared" si="55"/>
        <v>26.5</v>
      </c>
      <c r="M164" s="46">
        <f t="shared" si="56"/>
        <v>27</v>
      </c>
      <c r="N164" s="46">
        <f t="shared" si="57"/>
        <v>33.25</v>
      </c>
      <c r="O164" s="46">
        <f t="shared" si="58"/>
        <v>28</v>
      </c>
      <c r="P164" s="46">
        <f t="shared" si="59"/>
        <v>34.25</v>
      </c>
      <c r="Q164" s="46">
        <f t="shared" si="60"/>
        <v>29.25</v>
      </c>
      <c r="R164" s="46">
        <f t="shared" si="61"/>
        <v>35.5</v>
      </c>
      <c r="S164" s="46">
        <f t="shared" si="62"/>
        <v>20.5</v>
      </c>
      <c r="T164" s="46">
        <f t="shared" si="63"/>
        <v>19</v>
      </c>
      <c r="U164" s="46">
        <f t="shared" si="64"/>
        <v>18.5</v>
      </c>
      <c r="V164" s="46">
        <f t="shared" si="65"/>
        <v>22.5</v>
      </c>
      <c r="W164" s="46">
        <f t="shared" si="66"/>
        <v>18</v>
      </c>
      <c r="X164" s="46">
        <f t="shared" si="67"/>
        <v>37.25</v>
      </c>
      <c r="Y164" s="46">
        <f t="shared" si="68"/>
        <v>21.5</v>
      </c>
      <c r="Z164" s="46">
        <f t="shared" si="69"/>
        <v>23.75</v>
      </c>
      <c r="AA164" s="46">
        <f t="shared" si="70"/>
        <v>17.5</v>
      </c>
      <c r="AB164" s="46">
        <f t="shared" si="71"/>
        <v>38.5</v>
      </c>
      <c r="AC164" s="46">
        <f t="shared" si="72"/>
        <v>24.75</v>
      </c>
    </row>
    <row r="165" spans="1:29">
      <c r="B165" s="46">
        <f t="shared" si="50"/>
        <v>40.5</v>
      </c>
      <c r="D165" s="45" t="str">
        <f t="shared" si="73"/>
        <v>SU</v>
      </c>
      <c r="F165" s="48">
        <f t="shared" si="74"/>
        <v>0</v>
      </c>
      <c r="H165" s="46">
        <f t="shared" si="51"/>
        <v>32</v>
      </c>
      <c r="I165" s="46">
        <f t="shared" si="52"/>
        <v>34</v>
      </c>
      <c r="J165" s="46">
        <f t="shared" si="53"/>
        <v>33</v>
      </c>
      <c r="K165" s="46">
        <f t="shared" si="54"/>
        <v>27.75</v>
      </c>
      <c r="L165" s="46">
        <f t="shared" si="55"/>
        <v>26.75</v>
      </c>
      <c r="M165" s="46">
        <f t="shared" si="56"/>
        <v>27.25</v>
      </c>
      <c r="N165" s="46">
        <f t="shared" si="57"/>
        <v>33.5</v>
      </c>
      <c r="O165" s="46">
        <f t="shared" si="58"/>
        <v>28.25</v>
      </c>
      <c r="P165" s="46">
        <f t="shared" si="59"/>
        <v>34.5</v>
      </c>
      <c r="Q165" s="46">
        <f t="shared" si="60"/>
        <v>29.5</v>
      </c>
      <c r="R165" s="46">
        <f t="shared" si="61"/>
        <v>35.75</v>
      </c>
      <c r="S165" s="46">
        <f t="shared" si="62"/>
        <v>20.75</v>
      </c>
      <c r="T165" s="46">
        <f t="shared" si="63"/>
        <v>19.25</v>
      </c>
      <c r="U165" s="46">
        <f t="shared" si="64"/>
        <v>18.75</v>
      </c>
      <c r="V165" s="46">
        <f t="shared" si="65"/>
        <v>22.75</v>
      </c>
      <c r="W165" s="46">
        <f t="shared" si="66"/>
        <v>18.25</v>
      </c>
      <c r="X165" s="46">
        <f t="shared" si="67"/>
        <v>37.5</v>
      </c>
      <c r="Y165" s="46">
        <f t="shared" si="68"/>
        <v>21.75</v>
      </c>
      <c r="Z165" s="46">
        <f t="shared" si="69"/>
        <v>24</v>
      </c>
      <c r="AA165" s="46">
        <f t="shared" si="70"/>
        <v>17.75</v>
      </c>
      <c r="AB165" s="46">
        <f t="shared" si="71"/>
        <v>38.75</v>
      </c>
      <c r="AC165" s="46">
        <f t="shared" si="72"/>
        <v>25</v>
      </c>
    </row>
    <row r="166" spans="1:29">
      <c r="B166" s="46">
        <f t="shared" si="50"/>
        <v>40.75</v>
      </c>
      <c r="D166" s="45" t="str">
        <f t="shared" si="73"/>
        <v>SU</v>
      </c>
      <c r="F166" s="48" t="str">
        <f t="shared" si="74"/>
        <v>FW6</v>
      </c>
      <c r="H166" s="46">
        <f t="shared" si="51"/>
        <v>32.25</v>
      </c>
      <c r="I166" s="46">
        <f t="shared" si="52"/>
        <v>34.25</v>
      </c>
      <c r="J166" s="46">
        <f t="shared" si="53"/>
        <v>33.25</v>
      </c>
      <c r="K166" s="46">
        <f t="shared" si="54"/>
        <v>28</v>
      </c>
      <c r="L166" s="46">
        <f t="shared" si="55"/>
        <v>27</v>
      </c>
      <c r="M166" s="46">
        <f t="shared" si="56"/>
        <v>27.5</v>
      </c>
      <c r="N166" s="46">
        <f t="shared" si="57"/>
        <v>33.75</v>
      </c>
      <c r="O166" s="46">
        <f t="shared" si="58"/>
        <v>28.5</v>
      </c>
      <c r="P166" s="46">
        <f t="shared" si="59"/>
        <v>34.75</v>
      </c>
      <c r="Q166" s="46">
        <f t="shared" si="60"/>
        <v>29.75</v>
      </c>
      <c r="R166" s="46">
        <f t="shared" si="61"/>
        <v>36</v>
      </c>
      <c r="S166" s="46">
        <f t="shared" si="62"/>
        <v>21</v>
      </c>
      <c r="T166" s="46">
        <f t="shared" si="63"/>
        <v>19.5</v>
      </c>
      <c r="U166" s="46">
        <f t="shared" si="64"/>
        <v>19</v>
      </c>
      <c r="V166" s="46">
        <f t="shared" si="65"/>
        <v>23</v>
      </c>
      <c r="W166" s="46">
        <f t="shared" si="66"/>
        <v>18.5</v>
      </c>
      <c r="X166" s="46">
        <f t="shared" si="67"/>
        <v>37.75</v>
      </c>
      <c r="Y166" s="46">
        <f t="shared" si="68"/>
        <v>22</v>
      </c>
      <c r="Z166" s="46">
        <f t="shared" si="69"/>
        <v>17.5</v>
      </c>
      <c r="AA166" s="46">
        <f t="shared" si="70"/>
        <v>18</v>
      </c>
      <c r="AB166" s="46">
        <f t="shared" si="71"/>
        <v>39</v>
      </c>
      <c r="AC166" s="46">
        <f t="shared" si="72"/>
        <v>25.25</v>
      </c>
    </row>
    <row r="167" spans="1:29">
      <c r="B167" s="46">
        <f t="shared" si="50"/>
        <v>41</v>
      </c>
      <c r="D167" s="45" t="str">
        <f t="shared" si="73"/>
        <v>SU</v>
      </c>
      <c r="F167" s="48">
        <f t="shared" si="74"/>
        <v>0</v>
      </c>
      <c r="H167" s="46">
        <f t="shared" si="51"/>
        <v>32.5</v>
      </c>
      <c r="I167" s="46">
        <f t="shared" si="52"/>
        <v>34.5</v>
      </c>
      <c r="J167" s="46">
        <f t="shared" si="53"/>
        <v>33.5</v>
      </c>
      <c r="K167" s="46">
        <f t="shared" si="54"/>
        <v>28.25</v>
      </c>
      <c r="L167" s="46">
        <f t="shared" si="55"/>
        <v>27.25</v>
      </c>
      <c r="M167" s="46">
        <f t="shared" si="56"/>
        <v>27.75</v>
      </c>
      <c r="N167" s="46">
        <f t="shared" si="57"/>
        <v>34</v>
      </c>
      <c r="O167" s="46">
        <f t="shared" si="58"/>
        <v>28.75</v>
      </c>
      <c r="P167" s="46">
        <f t="shared" si="59"/>
        <v>35</v>
      </c>
      <c r="Q167" s="46">
        <f t="shared" si="60"/>
        <v>30</v>
      </c>
      <c r="R167" s="46">
        <f t="shared" si="61"/>
        <v>36.25</v>
      </c>
      <c r="S167" s="46">
        <f t="shared" si="62"/>
        <v>21.25</v>
      </c>
      <c r="T167" s="46">
        <f t="shared" si="63"/>
        <v>19.75</v>
      </c>
      <c r="U167" s="46">
        <f t="shared" si="64"/>
        <v>19.25</v>
      </c>
      <c r="V167" s="46">
        <f t="shared" si="65"/>
        <v>23.25</v>
      </c>
      <c r="W167" s="46">
        <f t="shared" si="66"/>
        <v>18.75</v>
      </c>
      <c r="X167" s="46">
        <f t="shared" si="67"/>
        <v>38</v>
      </c>
      <c r="Y167" s="46">
        <f t="shared" si="68"/>
        <v>22.25</v>
      </c>
      <c r="Z167" s="46">
        <f t="shared" si="69"/>
        <v>17.75</v>
      </c>
      <c r="AA167" s="46">
        <f t="shared" si="70"/>
        <v>18.25</v>
      </c>
      <c r="AB167" s="46">
        <f t="shared" si="71"/>
        <v>39.25</v>
      </c>
      <c r="AC167" s="46">
        <f t="shared" si="72"/>
        <v>25.5</v>
      </c>
    </row>
    <row r="168" spans="1:29">
      <c r="A168" s="45" t="s">
        <v>56</v>
      </c>
      <c r="B168" s="46">
        <f t="shared" si="50"/>
        <v>41.25</v>
      </c>
      <c r="D168" s="45" t="str">
        <f t="shared" si="73"/>
        <v>MÅ</v>
      </c>
      <c r="F168" s="48" t="str">
        <f t="shared" si="74"/>
        <v>FW4</v>
      </c>
      <c r="H168" s="46">
        <f t="shared" si="51"/>
        <v>32.75</v>
      </c>
      <c r="I168" s="46">
        <f t="shared" si="52"/>
        <v>34.75</v>
      </c>
      <c r="J168" s="46">
        <f t="shared" si="53"/>
        <v>33.75</v>
      </c>
      <c r="K168" s="46">
        <f t="shared" si="54"/>
        <v>28.5</v>
      </c>
      <c r="L168" s="46">
        <f t="shared" si="55"/>
        <v>27.5</v>
      </c>
      <c r="M168" s="46">
        <f t="shared" si="56"/>
        <v>28</v>
      </c>
      <c r="N168" s="46">
        <f t="shared" si="57"/>
        <v>34.25</v>
      </c>
      <c r="O168" s="46">
        <f t="shared" si="58"/>
        <v>29</v>
      </c>
      <c r="P168" s="46">
        <f t="shared" si="59"/>
        <v>35.25</v>
      </c>
      <c r="Q168" s="46">
        <f t="shared" si="60"/>
        <v>30.25</v>
      </c>
      <c r="R168" s="46">
        <f t="shared" si="61"/>
        <v>36.5</v>
      </c>
      <c r="S168" s="46">
        <f t="shared" si="62"/>
        <v>21.5</v>
      </c>
      <c r="T168" s="46">
        <f t="shared" si="63"/>
        <v>20</v>
      </c>
      <c r="U168" s="46">
        <f t="shared" si="64"/>
        <v>19.5</v>
      </c>
      <c r="V168" s="46">
        <f t="shared" si="65"/>
        <v>23.5</v>
      </c>
      <c r="W168" s="46">
        <f t="shared" si="66"/>
        <v>19</v>
      </c>
      <c r="X168" s="46">
        <f t="shared" si="67"/>
        <v>38.25</v>
      </c>
      <c r="Y168" s="46">
        <f t="shared" si="68"/>
        <v>22.5</v>
      </c>
      <c r="Z168" s="46">
        <f t="shared" si="69"/>
        <v>18</v>
      </c>
      <c r="AA168" s="46">
        <f t="shared" si="70"/>
        <v>18.5</v>
      </c>
      <c r="AB168" s="46">
        <f t="shared" si="71"/>
        <v>17.5</v>
      </c>
      <c r="AC168" s="46">
        <f t="shared" si="72"/>
        <v>25.75</v>
      </c>
    </row>
    <row r="169" spans="1:29">
      <c r="B169" s="46">
        <f t="shared" si="50"/>
        <v>41.5</v>
      </c>
      <c r="D169" s="45" t="str">
        <f t="shared" si="73"/>
        <v>MÅ</v>
      </c>
      <c r="F169" s="48">
        <f t="shared" si="74"/>
        <v>0</v>
      </c>
      <c r="H169" s="46">
        <f t="shared" si="51"/>
        <v>33</v>
      </c>
      <c r="I169" s="46">
        <f t="shared" si="52"/>
        <v>35</v>
      </c>
      <c r="J169" s="46">
        <f t="shared" si="53"/>
        <v>34</v>
      </c>
      <c r="K169" s="46">
        <f t="shared" si="54"/>
        <v>28.75</v>
      </c>
      <c r="L169" s="46">
        <f t="shared" si="55"/>
        <v>27.75</v>
      </c>
      <c r="M169" s="46">
        <f t="shared" si="56"/>
        <v>28.25</v>
      </c>
      <c r="N169" s="46">
        <f t="shared" si="57"/>
        <v>34.5</v>
      </c>
      <c r="O169" s="46">
        <f t="shared" si="58"/>
        <v>29.25</v>
      </c>
      <c r="P169" s="46">
        <f t="shared" si="59"/>
        <v>35.5</v>
      </c>
      <c r="Q169" s="46">
        <f t="shared" si="60"/>
        <v>30.5</v>
      </c>
      <c r="R169" s="46">
        <f t="shared" si="61"/>
        <v>36.75</v>
      </c>
      <c r="S169" s="46">
        <f t="shared" si="62"/>
        <v>21.75</v>
      </c>
      <c r="T169" s="46">
        <f t="shared" si="63"/>
        <v>20.25</v>
      </c>
      <c r="U169" s="46">
        <f t="shared" si="64"/>
        <v>19.75</v>
      </c>
      <c r="V169" s="46">
        <f t="shared" si="65"/>
        <v>23.75</v>
      </c>
      <c r="W169" s="46">
        <f t="shared" si="66"/>
        <v>19.25</v>
      </c>
      <c r="X169" s="46">
        <f t="shared" si="67"/>
        <v>38.5</v>
      </c>
      <c r="Y169" s="46">
        <f t="shared" si="68"/>
        <v>22.75</v>
      </c>
      <c r="Z169" s="46">
        <f t="shared" si="69"/>
        <v>18.25</v>
      </c>
      <c r="AA169" s="46">
        <f t="shared" si="70"/>
        <v>18.75</v>
      </c>
      <c r="AB169" s="46">
        <f t="shared" si="71"/>
        <v>17.75</v>
      </c>
      <c r="AC169" s="46">
        <f t="shared" si="72"/>
        <v>26</v>
      </c>
    </row>
    <row r="170" spans="1:29">
      <c r="B170" s="46">
        <f t="shared" si="50"/>
        <v>41.75</v>
      </c>
      <c r="D170" s="45" t="str">
        <f t="shared" si="73"/>
        <v>MÅ</v>
      </c>
      <c r="F170" s="48">
        <f t="shared" si="74"/>
        <v>0</v>
      </c>
      <c r="H170" s="46">
        <f t="shared" si="51"/>
        <v>33.25</v>
      </c>
      <c r="I170" s="46">
        <f t="shared" si="52"/>
        <v>35.25</v>
      </c>
      <c r="J170" s="46">
        <f t="shared" si="53"/>
        <v>34.25</v>
      </c>
      <c r="K170" s="46">
        <f t="shared" si="54"/>
        <v>29</v>
      </c>
      <c r="L170" s="46">
        <f t="shared" si="55"/>
        <v>28</v>
      </c>
      <c r="M170" s="46">
        <f t="shared" si="56"/>
        <v>28.5</v>
      </c>
      <c r="N170" s="46">
        <f t="shared" si="57"/>
        <v>34.75</v>
      </c>
      <c r="O170" s="46">
        <f t="shared" si="58"/>
        <v>29.5</v>
      </c>
      <c r="P170" s="46">
        <f t="shared" si="59"/>
        <v>35.75</v>
      </c>
      <c r="Q170" s="46">
        <f t="shared" si="60"/>
        <v>30.75</v>
      </c>
      <c r="R170" s="46">
        <f t="shared" si="61"/>
        <v>37</v>
      </c>
      <c r="S170" s="46">
        <f t="shared" si="62"/>
        <v>22</v>
      </c>
      <c r="T170" s="46">
        <f t="shared" si="63"/>
        <v>20.5</v>
      </c>
      <c r="U170" s="46">
        <f t="shared" si="64"/>
        <v>20</v>
      </c>
      <c r="V170" s="46">
        <f t="shared" si="65"/>
        <v>24</v>
      </c>
      <c r="W170" s="46">
        <f t="shared" si="66"/>
        <v>19.5</v>
      </c>
      <c r="X170" s="46">
        <f t="shared" si="67"/>
        <v>38.75</v>
      </c>
      <c r="Y170" s="46">
        <f t="shared" si="68"/>
        <v>23</v>
      </c>
      <c r="Z170" s="46">
        <f t="shared" si="69"/>
        <v>18.5</v>
      </c>
      <c r="AA170" s="46">
        <f t="shared" si="70"/>
        <v>19</v>
      </c>
      <c r="AB170" s="46">
        <f t="shared" si="71"/>
        <v>18</v>
      </c>
      <c r="AC170" s="46">
        <f t="shared" si="72"/>
        <v>26.25</v>
      </c>
    </row>
    <row r="171" spans="1:29">
      <c r="B171" s="46">
        <f t="shared" si="50"/>
        <v>42</v>
      </c>
      <c r="D171" s="45" t="str">
        <f t="shared" si="73"/>
        <v>MÅ</v>
      </c>
      <c r="F171" s="48">
        <f t="shared" si="74"/>
        <v>0</v>
      </c>
      <c r="H171" s="46">
        <f t="shared" si="51"/>
        <v>33.5</v>
      </c>
      <c r="I171" s="46">
        <f t="shared" si="52"/>
        <v>35.5</v>
      </c>
      <c r="J171" s="46">
        <f t="shared" si="53"/>
        <v>34.5</v>
      </c>
      <c r="K171" s="46">
        <f t="shared" si="54"/>
        <v>29.25</v>
      </c>
      <c r="L171" s="46">
        <f t="shared" si="55"/>
        <v>28.25</v>
      </c>
      <c r="M171" s="46">
        <f t="shared" si="56"/>
        <v>28.75</v>
      </c>
      <c r="N171" s="46">
        <f t="shared" si="57"/>
        <v>35</v>
      </c>
      <c r="O171" s="46">
        <f t="shared" si="58"/>
        <v>29.75</v>
      </c>
      <c r="P171" s="46">
        <f t="shared" si="59"/>
        <v>36</v>
      </c>
      <c r="Q171" s="46">
        <f t="shared" si="60"/>
        <v>31</v>
      </c>
      <c r="R171" s="46">
        <f t="shared" si="61"/>
        <v>37.25</v>
      </c>
      <c r="S171" s="46">
        <f t="shared" si="62"/>
        <v>22.25</v>
      </c>
      <c r="T171" s="46">
        <f t="shared" si="63"/>
        <v>20.75</v>
      </c>
      <c r="U171" s="46">
        <f t="shared" si="64"/>
        <v>20.25</v>
      </c>
      <c r="V171" s="46">
        <f t="shared" si="65"/>
        <v>24.25</v>
      </c>
      <c r="W171" s="46">
        <f t="shared" si="66"/>
        <v>19.75</v>
      </c>
      <c r="X171" s="46">
        <f t="shared" si="67"/>
        <v>39</v>
      </c>
      <c r="Y171" s="46">
        <f t="shared" si="68"/>
        <v>23.25</v>
      </c>
      <c r="Z171" s="46">
        <f t="shared" si="69"/>
        <v>18.75</v>
      </c>
      <c r="AA171" s="46">
        <f t="shared" si="70"/>
        <v>19.25</v>
      </c>
      <c r="AB171" s="46">
        <f t="shared" si="71"/>
        <v>18.25</v>
      </c>
      <c r="AC171" s="46">
        <f t="shared" si="72"/>
        <v>26.5</v>
      </c>
    </row>
    <row r="172" spans="1:29">
      <c r="A172" s="45" t="s">
        <v>57</v>
      </c>
      <c r="B172" s="46">
        <f t="shared" si="50"/>
        <v>42.25</v>
      </c>
      <c r="D172" s="45" t="str">
        <f t="shared" si="73"/>
        <v>MÅ</v>
      </c>
      <c r="F172" s="48">
        <f t="shared" si="74"/>
        <v>0</v>
      </c>
      <c r="H172" s="46">
        <f t="shared" si="51"/>
        <v>33.75</v>
      </c>
      <c r="I172" s="46">
        <f t="shared" si="52"/>
        <v>35.75</v>
      </c>
      <c r="J172" s="46">
        <f t="shared" si="53"/>
        <v>34.75</v>
      </c>
      <c r="K172" s="46">
        <f t="shared" si="54"/>
        <v>29.5</v>
      </c>
      <c r="L172" s="46">
        <f t="shared" si="55"/>
        <v>28.5</v>
      </c>
      <c r="M172" s="46">
        <f t="shared" si="56"/>
        <v>29</v>
      </c>
      <c r="N172" s="46">
        <f t="shared" si="57"/>
        <v>35.25</v>
      </c>
      <c r="O172" s="46">
        <f t="shared" si="58"/>
        <v>30</v>
      </c>
      <c r="P172" s="46">
        <f t="shared" si="59"/>
        <v>36.25</v>
      </c>
      <c r="Q172" s="46">
        <f t="shared" si="60"/>
        <v>31.25</v>
      </c>
      <c r="R172" s="46">
        <f t="shared" si="61"/>
        <v>37.5</v>
      </c>
      <c r="S172" s="46">
        <f t="shared" si="62"/>
        <v>22.5</v>
      </c>
      <c r="T172" s="46">
        <f t="shared" si="63"/>
        <v>21</v>
      </c>
      <c r="U172" s="46">
        <f t="shared" si="64"/>
        <v>20.5</v>
      </c>
      <c r="V172" s="46">
        <f t="shared" si="65"/>
        <v>24.5</v>
      </c>
      <c r="W172" s="46">
        <f t="shared" si="66"/>
        <v>20</v>
      </c>
      <c r="X172" s="46">
        <f t="shared" si="67"/>
        <v>39.25</v>
      </c>
      <c r="Y172" s="46">
        <f t="shared" si="68"/>
        <v>23.5</v>
      </c>
      <c r="Z172" s="46">
        <f t="shared" si="69"/>
        <v>19</v>
      </c>
      <c r="AA172" s="46">
        <f t="shared" si="70"/>
        <v>19.5</v>
      </c>
      <c r="AB172" s="46">
        <f t="shared" si="71"/>
        <v>18.5</v>
      </c>
      <c r="AC172" s="46">
        <f t="shared" si="72"/>
        <v>26.75</v>
      </c>
    </row>
    <row r="173" spans="1:29">
      <c r="B173" s="46">
        <f t="shared" si="50"/>
        <v>42.5</v>
      </c>
      <c r="D173" s="45" t="str">
        <f t="shared" si="73"/>
        <v>FR</v>
      </c>
      <c r="F173" s="48" t="str">
        <f t="shared" si="74"/>
        <v>IM5</v>
      </c>
      <c r="H173" s="46">
        <f t="shared" si="51"/>
        <v>34</v>
      </c>
      <c r="I173" s="46">
        <f t="shared" si="52"/>
        <v>36</v>
      </c>
      <c r="J173" s="46">
        <f t="shared" si="53"/>
        <v>35</v>
      </c>
      <c r="K173" s="46">
        <f t="shared" si="54"/>
        <v>29.75</v>
      </c>
      <c r="L173" s="46">
        <f t="shared" si="55"/>
        <v>28.75</v>
      </c>
      <c r="M173" s="46">
        <f t="shared" si="56"/>
        <v>29.25</v>
      </c>
      <c r="N173" s="46">
        <f t="shared" si="57"/>
        <v>35.5</v>
      </c>
      <c r="O173" s="46">
        <f t="shared" si="58"/>
        <v>30.25</v>
      </c>
      <c r="P173" s="46">
        <f t="shared" si="59"/>
        <v>36.5</v>
      </c>
      <c r="Q173" s="46">
        <f t="shared" si="60"/>
        <v>31.5</v>
      </c>
      <c r="R173" s="46">
        <f t="shared" si="61"/>
        <v>37.75</v>
      </c>
      <c r="S173" s="46">
        <f t="shared" si="62"/>
        <v>22.75</v>
      </c>
      <c r="T173" s="46">
        <f t="shared" si="63"/>
        <v>21.25</v>
      </c>
      <c r="U173" s="46">
        <f t="shared" si="64"/>
        <v>20.75</v>
      </c>
      <c r="V173" s="46">
        <f t="shared" si="65"/>
        <v>24.75</v>
      </c>
      <c r="W173" s="46">
        <f t="shared" si="66"/>
        <v>20.25</v>
      </c>
      <c r="X173" s="46">
        <f t="shared" si="67"/>
        <v>17.5</v>
      </c>
      <c r="Y173" s="46">
        <f t="shared" si="68"/>
        <v>23.75</v>
      </c>
      <c r="Z173" s="46">
        <f t="shared" si="69"/>
        <v>19.25</v>
      </c>
      <c r="AA173" s="46">
        <f t="shared" si="70"/>
        <v>19.75</v>
      </c>
      <c r="AB173" s="46">
        <f t="shared" si="71"/>
        <v>18.75</v>
      </c>
      <c r="AC173" s="46">
        <f t="shared" si="72"/>
        <v>27</v>
      </c>
    </row>
    <row r="174" spans="1:29">
      <c r="B174" s="46">
        <f t="shared" si="50"/>
        <v>42.75</v>
      </c>
      <c r="D174" s="45" t="str">
        <f t="shared" si="73"/>
        <v>FR</v>
      </c>
      <c r="F174" s="48">
        <f t="shared" si="74"/>
        <v>0</v>
      </c>
      <c r="H174" s="46">
        <f t="shared" si="51"/>
        <v>34.25</v>
      </c>
      <c r="I174" s="46">
        <f t="shared" si="52"/>
        <v>36.25</v>
      </c>
      <c r="J174" s="46">
        <f t="shared" si="53"/>
        <v>35.25</v>
      </c>
      <c r="K174" s="46">
        <f t="shared" si="54"/>
        <v>30</v>
      </c>
      <c r="L174" s="46">
        <f t="shared" si="55"/>
        <v>29</v>
      </c>
      <c r="M174" s="46">
        <f t="shared" si="56"/>
        <v>29.5</v>
      </c>
      <c r="N174" s="46">
        <f t="shared" si="57"/>
        <v>35.75</v>
      </c>
      <c r="O174" s="46">
        <f t="shared" si="58"/>
        <v>30.5</v>
      </c>
      <c r="P174" s="46">
        <f t="shared" si="59"/>
        <v>36.75</v>
      </c>
      <c r="Q174" s="46">
        <f t="shared" si="60"/>
        <v>31.75</v>
      </c>
      <c r="R174" s="46">
        <f t="shared" si="61"/>
        <v>38</v>
      </c>
      <c r="S174" s="46">
        <f t="shared" si="62"/>
        <v>23</v>
      </c>
      <c r="T174" s="46">
        <f t="shared" si="63"/>
        <v>21.5</v>
      </c>
      <c r="U174" s="46">
        <f t="shared" si="64"/>
        <v>21</v>
      </c>
      <c r="V174" s="46">
        <f t="shared" si="65"/>
        <v>25</v>
      </c>
      <c r="W174" s="46">
        <f t="shared" si="66"/>
        <v>20.5</v>
      </c>
      <c r="X174" s="46">
        <f t="shared" si="67"/>
        <v>17.75</v>
      </c>
      <c r="Y174" s="46">
        <f t="shared" si="68"/>
        <v>24</v>
      </c>
      <c r="Z174" s="46">
        <f t="shared" si="69"/>
        <v>19.5</v>
      </c>
      <c r="AA174" s="46">
        <f t="shared" si="70"/>
        <v>20</v>
      </c>
      <c r="AB174" s="46">
        <f t="shared" si="71"/>
        <v>19</v>
      </c>
      <c r="AC174" s="46">
        <f t="shared" si="72"/>
        <v>27.25</v>
      </c>
    </row>
    <row r="175" spans="1:29">
      <c r="B175" s="46">
        <f t="shared" si="50"/>
        <v>43</v>
      </c>
      <c r="D175" s="45" t="str">
        <f t="shared" si="73"/>
        <v>FR</v>
      </c>
      <c r="F175" s="48">
        <f t="shared" si="74"/>
        <v>0</v>
      </c>
      <c r="H175" s="46">
        <f t="shared" si="51"/>
        <v>34.5</v>
      </c>
      <c r="I175" s="46">
        <f t="shared" si="52"/>
        <v>36.5</v>
      </c>
      <c r="J175" s="46">
        <f t="shared" si="53"/>
        <v>35.5</v>
      </c>
      <c r="K175" s="46">
        <f t="shared" si="54"/>
        <v>30.25</v>
      </c>
      <c r="L175" s="46">
        <f t="shared" si="55"/>
        <v>29.25</v>
      </c>
      <c r="M175" s="46">
        <f t="shared" si="56"/>
        <v>29.75</v>
      </c>
      <c r="N175" s="46">
        <f t="shared" si="57"/>
        <v>36</v>
      </c>
      <c r="O175" s="46">
        <f t="shared" si="58"/>
        <v>30.75</v>
      </c>
      <c r="P175" s="46">
        <f t="shared" si="59"/>
        <v>37</v>
      </c>
      <c r="Q175" s="46">
        <f t="shared" si="60"/>
        <v>32</v>
      </c>
      <c r="R175" s="46">
        <f t="shared" si="61"/>
        <v>38.25</v>
      </c>
      <c r="S175" s="46">
        <f t="shared" si="62"/>
        <v>23.25</v>
      </c>
      <c r="T175" s="46">
        <f t="shared" si="63"/>
        <v>21.75</v>
      </c>
      <c r="U175" s="46">
        <f t="shared" si="64"/>
        <v>21.25</v>
      </c>
      <c r="V175" s="46">
        <f t="shared" si="65"/>
        <v>25.25</v>
      </c>
      <c r="W175" s="46">
        <f t="shared" si="66"/>
        <v>20.75</v>
      </c>
      <c r="X175" s="46">
        <f t="shared" si="67"/>
        <v>18</v>
      </c>
      <c r="Y175" s="46">
        <f t="shared" si="68"/>
        <v>24.25</v>
      </c>
      <c r="Z175" s="46">
        <f t="shared" si="69"/>
        <v>19.75</v>
      </c>
      <c r="AA175" s="46">
        <f t="shared" si="70"/>
        <v>20.25</v>
      </c>
      <c r="AB175" s="46">
        <f t="shared" si="71"/>
        <v>19.25</v>
      </c>
      <c r="AC175" s="46">
        <f t="shared" si="72"/>
        <v>27.5</v>
      </c>
    </row>
    <row r="176" spans="1:29">
      <c r="A176" s="45" t="s">
        <v>58</v>
      </c>
      <c r="B176" s="46">
        <f t="shared" si="50"/>
        <v>43.25</v>
      </c>
      <c r="D176" s="45" t="str">
        <f t="shared" si="73"/>
        <v>SU</v>
      </c>
      <c r="F176" s="48">
        <f t="shared" si="74"/>
        <v>0</v>
      </c>
      <c r="H176" s="46">
        <f t="shared" si="51"/>
        <v>34.75</v>
      </c>
      <c r="I176" s="46">
        <f t="shared" si="52"/>
        <v>36.75</v>
      </c>
      <c r="J176" s="46">
        <f t="shared" si="53"/>
        <v>35.75</v>
      </c>
      <c r="K176" s="46">
        <f t="shared" si="54"/>
        <v>30.5</v>
      </c>
      <c r="L176" s="46">
        <f t="shared" si="55"/>
        <v>29.5</v>
      </c>
      <c r="M176" s="46">
        <f t="shared" si="56"/>
        <v>30</v>
      </c>
      <c r="N176" s="46">
        <f t="shared" si="57"/>
        <v>36.25</v>
      </c>
      <c r="O176" s="46">
        <f t="shared" si="58"/>
        <v>31</v>
      </c>
      <c r="P176" s="46">
        <f t="shared" si="59"/>
        <v>37.25</v>
      </c>
      <c r="Q176" s="46">
        <f t="shared" si="60"/>
        <v>32.25</v>
      </c>
      <c r="R176" s="46">
        <f t="shared" si="61"/>
        <v>38.5</v>
      </c>
      <c r="S176" s="46">
        <f t="shared" si="62"/>
        <v>23.5</v>
      </c>
      <c r="T176" s="46">
        <f t="shared" si="63"/>
        <v>22</v>
      </c>
      <c r="U176" s="46">
        <f t="shared" si="64"/>
        <v>21.5</v>
      </c>
      <c r="V176" s="46">
        <f t="shared" si="65"/>
        <v>25.5</v>
      </c>
      <c r="W176" s="46">
        <f t="shared" si="66"/>
        <v>21</v>
      </c>
      <c r="X176" s="46">
        <f t="shared" si="67"/>
        <v>18.25</v>
      </c>
      <c r="Y176" s="46">
        <f t="shared" si="68"/>
        <v>24.5</v>
      </c>
      <c r="Z176" s="46">
        <f t="shared" si="69"/>
        <v>20</v>
      </c>
      <c r="AA176" s="46">
        <f t="shared" si="70"/>
        <v>20.5</v>
      </c>
      <c r="AB176" s="46">
        <f t="shared" si="71"/>
        <v>19.5</v>
      </c>
      <c r="AC176" s="46">
        <f t="shared" si="72"/>
        <v>27.75</v>
      </c>
    </row>
    <row r="177" spans="2:29">
      <c r="B177" s="46">
        <f t="shared" si="50"/>
        <v>43.5</v>
      </c>
      <c r="D177" s="45" t="str">
        <f t="shared" si="73"/>
        <v>SU</v>
      </c>
      <c r="F177" s="48">
        <f t="shared" si="74"/>
        <v>0</v>
      </c>
      <c r="H177" s="46">
        <f t="shared" si="51"/>
        <v>35</v>
      </c>
      <c r="I177" s="46">
        <f t="shared" si="52"/>
        <v>37</v>
      </c>
      <c r="J177" s="46">
        <f t="shared" si="53"/>
        <v>36</v>
      </c>
      <c r="K177" s="46">
        <f t="shared" si="54"/>
        <v>30.75</v>
      </c>
      <c r="L177" s="46">
        <f t="shared" si="55"/>
        <v>29.75</v>
      </c>
      <c r="M177" s="46">
        <f t="shared" si="56"/>
        <v>30.25</v>
      </c>
      <c r="N177" s="46">
        <f t="shared" si="57"/>
        <v>36.5</v>
      </c>
      <c r="O177" s="46">
        <f t="shared" si="58"/>
        <v>31.25</v>
      </c>
      <c r="P177" s="46">
        <f t="shared" si="59"/>
        <v>37.5</v>
      </c>
      <c r="Q177" s="46">
        <f t="shared" si="60"/>
        <v>32.5</v>
      </c>
      <c r="R177" s="46">
        <f t="shared" si="61"/>
        <v>38.75</v>
      </c>
      <c r="S177" s="46">
        <f t="shared" si="62"/>
        <v>23.75</v>
      </c>
      <c r="T177" s="46">
        <f t="shared" si="63"/>
        <v>22.25</v>
      </c>
      <c r="U177" s="46">
        <f t="shared" si="64"/>
        <v>21.75</v>
      </c>
      <c r="V177" s="46">
        <f t="shared" si="65"/>
        <v>25.75</v>
      </c>
      <c r="W177" s="46">
        <f t="shared" si="66"/>
        <v>21.25</v>
      </c>
      <c r="X177" s="46">
        <f t="shared" si="67"/>
        <v>18.5</v>
      </c>
      <c r="Y177" s="46">
        <f t="shared" si="68"/>
        <v>24.75</v>
      </c>
      <c r="Z177" s="46">
        <f t="shared" si="69"/>
        <v>20.25</v>
      </c>
      <c r="AA177" s="46">
        <f t="shared" si="70"/>
        <v>20.75</v>
      </c>
      <c r="AB177" s="46">
        <f t="shared" si="71"/>
        <v>19.75</v>
      </c>
      <c r="AC177" s="46">
        <f t="shared" si="72"/>
        <v>28</v>
      </c>
    </row>
    <row r="178" spans="2:29">
      <c r="B178" s="46">
        <f t="shared" si="50"/>
        <v>43.75</v>
      </c>
      <c r="D178" s="45" t="str">
        <f t="shared" si="73"/>
        <v>SU</v>
      </c>
      <c r="F178" s="48">
        <f t="shared" si="74"/>
        <v>0</v>
      </c>
      <c r="H178" s="46">
        <f t="shared" si="51"/>
        <v>35.25</v>
      </c>
      <c r="I178" s="46">
        <f t="shared" si="52"/>
        <v>37.25</v>
      </c>
      <c r="J178" s="46">
        <f t="shared" si="53"/>
        <v>36.25</v>
      </c>
      <c r="K178" s="46">
        <f t="shared" si="54"/>
        <v>31</v>
      </c>
      <c r="L178" s="46">
        <f t="shared" si="55"/>
        <v>30</v>
      </c>
      <c r="M178" s="46">
        <f t="shared" si="56"/>
        <v>30.5</v>
      </c>
      <c r="N178" s="46">
        <f t="shared" si="57"/>
        <v>36.75</v>
      </c>
      <c r="O178" s="46">
        <f t="shared" si="58"/>
        <v>31.5</v>
      </c>
      <c r="P178" s="46">
        <f t="shared" si="59"/>
        <v>37.75</v>
      </c>
      <c r="Q178" s="46">
        <f t="shared" si="60"/>
        <v>32.75</v>
      </c>
      <c r="R178" s="46">
        <f t="shared" si="61"/>
        <v>39</v>
      </c>
      <c r="S178" s="46">
        <f t="shared" si="62"/>
        <v>24</v>
      </c>
      <c r="T178" s="46">
        <f t="shared" si="63"/>
        <v>22.5</v>
      </c>
      <c r="U178" s="46">
        <f t="shared" si="64"/>
        <v>22</v>
      </c>
      <c r="V178" s="46">
        <f t="shared" si="65"/>
        <v>26</v>
      </c>
      <c r="W178" s="46">
        <f t="shared" si="66"/>
        <v>21.5</v>
      </c>
      <c r="X178" s="46">
        <f t="shared" si="67"/>
        <v>18.75</v>
      </c>
      <c r="Y178" s="46">
        <f t="shared" si="68"/>
        <v>25</v>
      </c>
      <c r="Z178" s="46">
        <f t="shared" si="69"/>
        <v>20.5</v>
      </c>
      <c r="AA178" s="46">
        <f t="shared" si="70"/>
        <v>21</v>
      </c>
      <c r="AB178" s="46">
        <f t="shared" si="71"/>
        <v>20</v>
      </c>
      <c r="AC178" s="46">
        <f t="shared" si="72"/>
        <v>28.25</v>
      </c>
    </row>
    <row r="179" spans="2:29">
      <c r="B179" s="46">
        <f t="shared" si="50"/>
        <v>44</v>
      </c>
      <c r="D179" s="45" t="str">
        <f t="shared" si="73"/>
        <v>SU</v>
      </c>
      <c r="F179" s="48">
        <f t="shared" si="74"/>
        <v>0</v>
      </c>
      <c r="H179" s="46">
        <f t="shared" si="51"/>
        <v>35.5</v>
      </c>
      <c r="I179" s="46">
        <f t="shared" si="52"/>
        <v>37.5</v>
      </c>
      <c r="J179" s="46">
        <f t="shared" si="53"/>
        <v>36.5</v>
      </c>
      <c r="K179" s="46">
        <f t="shared" si="54"/>
        <v>31.25</v>
      </c>
      <c r="L179" s="46">
        <f t="shared" si="55"/>
        <v>30.25</v>
      </c>
      <c r="M179" s="46">
        <f t="shared" si="56"/>
        <v>30.75</v>
      </c>
      <c r="N179" s="46">
        <f t="shared" si="57"/>
        <v>37</v>
      </c>
      <c r="O179" s="46">
        <f t="shared" si="58"/>
        <v>31.75</v>
      </c>
      <c r="P179" s="46">
        <f t="shared" si="59"/>
        <v>38</v>
      </c>
      <c r="Q179" s="46">
        <f t="shared" si="60"/>
        <v>33</v>
      </c>
      <c r="R179" s="46">
        <f t="shared" si="61"/>
        <v>39.25</v>
      </c>
      <c r="S179" s="46">
        <f t="shared" si="62"/>
        <v>24.25</v>
      </c>
      <c r="T179" s="46">
        <f t="shared" si="63"/>
        <v>22.75</v>
      </c>
      <c r="U179" s="46">
        <f t="shared" si="64"/>
        <v>22.25</v>
      </c>
      <c r="V179" s="46">
        <f t="shared" si="65"/>
        <v>26.25</v>
      </c>
      <c r="W179" s="46">
        <f t="shared" si="66"/>
        <v>21.75</v>
      </c>
      <c r="X179" s="46">
        <f t="shared" si="67"/>
        <v>19</v>
      </c>
      <c r="Y179" s="46">
        <f t="shared" si="68"/>
        <v>25.25</v>
      </c>
      <c r="Z179" s="46">
        <f t="shared" si="69"/>
        <v>20.75</v>
      </c>
      <c r="AA179" s="46">
        <f t="shared" si="70"/>
        <v>21.25</v>
      </c>
      <c r="AB179" s="46">
        <f t="shared" si="71"/>
        <v>20.25</v>
      </c>
      <c r="AC179" s="46">
        <f t="shared" si="72"/>
        <v>28.5</v>
      </c>
    </row>
  </sheetData>
  <conditionalFormatting sqref="A4:B179">
    <cfRule type="expression" dxfId="27" priority="3" stopIfTrue="1">
      <formula>AND(A4="x")</formula>
    </cfRule>
  </conditionalFormatting>
  <conditionalFormatting sqref="H1:AC1048576">
    <cfRule type="cellIs" dxfId="26" priority="2" stopIfTrue="1" operator="equal">
      <formula>17.5</formula>
    </cfRule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180"/>
  <sheetViews>
    <sheetView zoomScale="55" zoomScaleNormal="55" workbookViewId="0">
      <pane ySplit="4" topLeftCell="A5" activePane="bottomLeft" state="frozen"/>
      <selection pane="bottomLeft" activeCell="A58" sqref="A58:XFD58"/>
    </sheetView>
  </sheetViews>
  <sheetFormatPr defaultRowHeight="12.75"/>
  <cols>
    <col min="1" max="1" width="4.7109375" style="45" customWidth="1"/>
    <col min="2" max="2" width="5.7109375" style="46" customWidth="1"/>
    <col min="3" max="3" width="1.140625" style="67" customWidth="1"/>
    <col min="4" max="4" width="5" style="45" customWidth="1"/>
    <col min="5" max="5" width="1.28515625" style="67" customWidth="1"/>
    <col min="6" max="6" width="6.140625" style="45" customWidth="1"/>
    <col min="7" max="7" width="0.85546875" style="67" customWidth="1"/>
    <col min="8" max="29" width="14.570312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140</v>
      </c>
      <c r="I3" s="48" t="s">
        <v>141</v>
      </c>
      <c r="J3" s="48"/>
      <c r="K3" s="48" t="s">
        <v>142</v>
      </c>
      <c r="L3" s="48"/>
      <c r="M3" s="48" t="s">
        <v>157</v>
      </c>
      <c r="N3" s="48" t="s">
        <v>143</v>
      </c>
      <c r="O3" s="48" t="s">
        <v>144</v>
      </c>
      <c r="P3" s="48" t="s">
        <v>145</v>
      </c>
      <c r="Q3" s="48" t="s">
        <v>148</v>
      </c>
      <c r="R3" s="48" t="s">
        <v>147</v>
      </c>
      <c r="S3" s="48" t="s">
        <v>139</v>
      </c>
      <c r="T3" s="48" t="s">
        <v>150</v>
      </c>
      <c r="U3" s="48" t="s">
        <v>149</v>
      </c>
      <c r="V3" s="48" t="s">
        <v>158</v>
      </c>
      <c r="W3" s="48" t="s">
        <v>151</v>
      </c>
      <c r="X3" s="48" t="s">
        <v>152</v>
      </c>
      <c r="Y3" s="48" t="s">
        <v>155</v>
      </c>
      <c r="Z3" s="48" t="s">
        <v>153</v>
      </c>
      <c r="AA3" s="48" t="s">
        <v>156</v>
      </c>
      <c r="AB3" s="48" t="s">
        <v>146</v>
      </c>
      <c r="AC3" s="48" t="s">
        <v>154</v>
      </c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>
      <c r="A5" s="48" t="s">
        <v>55</v>
      </c>
      <c r="B5" s="46">
        <f>B1+0.25</f>
        <v>0.25</v>
      </c>
      <c r="D5" s="48" t="s">
        <v>7</v>
      </c>
      <c r="F5" s="48" t="s">
        <v>117</v>
      </c>
      <c r="G5" s="69"/>
      <c r="H5" s="46">
        <f t="shared" ref="H5:R20" si="1">IF(H$2=$F5,17.5,H4+0.25)</f>
        <v>35.75</v>
      </c>
      <c r="I5" s="46">
        <f t="shared" si="1"/>
        <v>37.75</v>
      </c>
      <c r="J5" s="46">
        <f t="shared" si="1"/>
        <v>36.75</v>
      </c>
      <c r="K5" s="46">
        <f t="shared" si="1"/>
        <v>31.5</v>
      </c>
      <c r="L5" s="46">
        <f t="shared" si="1"/>
        <v>30.5</v>
      </c>
      <c r="M5" s="46">
        <f t="shared" si="1"/>
        <v>31</v>
      </c>
      <c r="N5" s="46">
        <f t="shared" si="1"/>
        <v>37.25</v>
      </c>
      <c r="O5" s="46">
        <f t="shared" si="1"/>
        <v>32</v>
      </c>
      <c r="P5" s="46">
        <f t="shared" si="1"/>
        <v>38.25</v>
      </c>
      <c r="Q5" s="46">
        <f t="shared" si="1"/>
        <v>33.25</v>
      </c>
      <c r="R5" s="46">
        <f>IF(R$2=$F5,17.5,R4+0.25)</f>
        <v>17.5</v>
      </c>
      <c r="S5" s="46">
        <f t="shared" ref="S5:AC20" si="2">IF(S$2=$F5,17.5,S4+0.25)</f>
        <v>24.5</v>
      </c>
      <c r="T5" s="46">
        <f t="shared" si="2"/>
        <v>22.25</v>
      </c>
      <c r="U5" s="46">
        <f t="shared" si="2"/>
        <v>22.5</v>
      </c>
      <c r="V5" s="46">
        <f t="shared" si="2"/>
        <v>26.5</v>
      </c>
      <c r="W5" s="46">
        <f t="shared" si="2"/>
        <v>22</v>
      </c>
      <c r="X5" s="46">
        <f t="shared" si="2"/>
        <v>19.25</v>
      </c>
      <c r="Y5" s="46">
        <f t="shared" si="2"/>
        <v>25.5</v>
      </c>
      <c r="Z5" s="46">
        <f t="shared" si="2"/>
        <v>21</v>
      </c>
      <c r="AA5" s="46">
        <f t="shared" si="2"/>
        <v>21.5</v>
      </c>
      <c r="AB5" s="46">
        <f t="shared" si="2"/>
        <v>20.5</v>
      </c>
      <c r="AC5" s="46">
        <f t="shared" si="2"/>
        <v>28.75</v>
      </c>
    </row>
    <row r="6" spans="1:29" ht="13.5" thickBot="1">
      <c r="B6" s="46">
        <f t="shared" ref="B6:B69" si="3">B5+0.25</f>
        <v>0.5</v>
      </c>
      <c r="D6" s="48" t="s">
        <v>7</v>
      </c>
      <c r="H6" s="46">
        <f t="shared" si="1"/>
        <v>36</v>
      </c>
      <c r="I6" s="46">
        <f t="shared" si="1"/>
        <v>38</v>
      </c>
      <c r="J6" s="46">
        <f t="shared" si="1"/>
        <v>37</v>
      </c>
      <c r="K6" s="46">
        <f t="shared" si="1"/>
        <v>31.75</v>
      </c>
      <c r="L6" s="46">
        <f t="shared" si="1"/>
        <v>30.75</v>
      </c>
      <c r="M6" s="46">
        <f t="shared" si="1"/>
        <v>31.25</v>
      </c>
      <c r="N6" s="46">
        <f t="shared" si="1"/>
        <v>37.5</v>
      </c>
      <c r="O6" s="46">
        <f t="shared" si="1"/>
        <v>32.25</v>
      </c>
      <c r="P6" s="46">
        <f t="shared" si="1"/>
        <v>38.5</v>
      </c>
      <c r="Q6" s="46">
        <f t="shared" si="1"/>
        <v>33.5</v>
      </c>
      <c r="R6" s="46">
        <f t="shared" si="1"/>
        <v>17.75</v>
      </c>
      <c r="S6" s="46">
        <f t="shared" si="2"/>
        <v>24.75</v>
      </c>
      <c r="T6" s="46">
        <f t="shared" si="2"/>
        <v>22.5</v>
      </c>
      <c r="U6" s="46">
        <f t="shared" si="2"/>
        <v>22.75</v>
      </c>
      <c r="V6" s="46">
        <f t="shared" si="2"/>
        <v>26.75</v>
      </c>
      <c r="W6" s="46">
        <f t="shared" si="2"/>
        <v>22.25</v>
      </c>
      <c r="X6" s="46">
        <f t="shared" si="2"/>
        <v>19.5</v>
      </c>
      <c r="Y6" s="46">
        <f t="shared" si="2"/>
        <v>25.75</v>
      </c>
      <c r="Z6" s="46">
        <f t="shared" si="2"/>
        <v>21.25</v>
      </c>
      <c r="AA6" s="46">
        <f t="shared" si="2"/>
        <v>21.75</v>
      </c>
      <c r="AB6" s="46">
        <f t="shared" si="2"/>
        <v>20.75</v>
      </c>
      <c r="AC6" s="46">
        <f t="shared" si="2"/>
        <v>29</v>
      </c>
    </row>
    <row r="7" spans="1:29" ht="13.5" thickBot="1">
      <c r="B7" s="46">
        <f t="shared" si="3"/>
        <v>0.75</v>
      </c>
      <c r="D7" s="48" t="s">
        <v>7</v>
      </c>
      <c r="H7" s="46">
        <f t="shared" si="1"/>
        <v>36.25</v>
      </c>
      <c r="I7" s="46">
        <f t="shared" si="1"/>
        <v>38.25</v>
      </c>
      <c r="J7" s="46">
        <f t="shared" si="1"/>
        <v>37.25</v>
      </c>
      <c r="K7" s="46">
        <f t="shared" si="1"/>
        <v>32</v>
      </c>
      <c r="L7" s="46">
        <f t="shared" si="1"/>
        <v>31</v>
      </c>
      <c r="M7" s="46">
        <f t="shared" si="1"/>
        <v>31.5</v>
      </c>
      <c r="N7" s="46">
        <f t="shared" si="1"/>
        <v>37.75</v>
      </c>
      <c r="O7" s="46">
        <f t="shared" si="1"/>
        <v>32.5</v>
      </c>
      <c r="P7" s="46">
        <f t="shared" si="1"/>
        <v>38.75</v>
      </c>
      <c r="Q7" s="46">
        <f t="shared" si="1"/>
        <v>33.75</v>
      </c>
      <c r="R7" s="46">
        <f t="shared" si="1"/>
        <v>18</v>
      </c>
      <c r="S7" s="46">
        <f t="shared" si="2"/>
        <v>25</v>
      </c>
      <c r="T7" s="46">
        <f t="shared" si="2"/>
        <v>22.75</v>
      </c>
      <c r="U7" s="46">
        <f t="shared" si="2"/>
        <v>23</v>
      </c>
      <c r="V7" s="46">
        <f t="shared" si="2"/>
        <v>27</v>
      </c>
      <c r="W7" s="46">
        <f t="shared" si="2"/>
        <v>22.5</v>
      </c>
      <c r="X7" s="46">
        <f t="shared" si="2"/>
        <v>19.75</v>
      </c>
      <c r="Y7" s="46">
        <f t="shared" si="2"/>
        <v>26</v>
      </c>
      <c r="Z7" s="46">
        <f t="shared" si="2"/>
        <v>21.5</v>
      </c>
      <c r="AA7" s="71">
        <f t="shared" si="2"/>
        <v>22</v>
      </c>
      <c r="AB7" s="46">
        <f t="shared" si="2"/>
        <v>21</v>
      </c>
      <c r="AC7" s="46">
        <f t="shared" si="2"/>
        <v>29.25</v>
      </c>
    </row>
    <row r="8" spans="1:29">
      <c r="B8" s="46">
        <f t="shared" si="3"/>
        <v>1</v>
      </c>
      <c r="D8" s="48" t="s">
        <v>7</v>
      </c>
      <c r="H8" s="46">
        <f t="shared" si="1"/>
        <v>36.5</v>
      </c>
      <c r="I8" s="46">
        <f t="shared" si="1"/>
        <v>38.5</v>
      </c>
      <c r="J8" s="46">
        <f t="shared" si="1"/>
        <v>37.5</v>
      </c>
      <c r="K8" s="46">
        <f t="shared" si="1"/>
        <v>32.25</v>
      </c>
      <c r="L8" s="46">
        <f t="shared" si="1"/>
        <v>31.25</v>
      </c>
      <c r="M8" s="46">
        <f t="shared" si="1"/>
        <v>31.75</v>
      </c>
      <c r="N8" s="46">
        <f t="shared" si="1"/>
        <v>38</v>
      </c>
      <c r="O8" s="46">
        <f t="shared" si="1"/>
        <v>32.75</v>
      </c>
      <c r="P8" s="46">
        <f t="shared" si="1"/>
        <v>39</v>
      </c>
      <c r="Q8" s="46">
        <f t="shared" si="1"/>
        <v>34</v>
      </c>
      <c r="R8" s="46">
        <f t="shared" si="1"/>
        <v>18.25</v>
      </c>
      <c r="S8" s="46">
        <f t="shared" si="2"/>
        <v>25.25</v>
      </c>
      <c r="T8" s="46">
        <f t="shared" si="2"/>
        <v>23</v>
      </c>
      <c r="U8" s="46">
        <f t="shared" si="2"/>
        <v>23.25</v>
      </c>
      <c r="V8" s="46">
        <f t="shared" si="2"/>
        <v>27.25</v>
      </c>
      <c r="W8" s="46">
        <f t="shared" si="2"/>
        <v>22.75</v>
      </c>
      <c r="X8" s="46">
        <f t="shared" si="2"/>
        <v>20</v>
      </c>
      <c r="Y8" s="46">
        <f t="shared" si="2"/>
        <v>26.25</v>
      </c>
      <c r="Z8" s="46">
        <f t="shared" si="2"/>
        <v>21.75</v>
      </c>
      <c r="AA8" s="46">
        <f t="shared" si="2"/>
        <v>22.25</v>
      </c>
      <c r="AB8" s="46">
        <f t="shared" si="2"/>
        <v>21.25</v>
      </c>
      <c r="AC8" s="46">
        <f t="shared" si="2"/>
        <v>29.5</v>
      </c>
    </row>
    <row r="9" spans="1:29">
      <c r="A9" s="48" t="s">
        <v>56</v>
      </c>
      <c r="B9" s="46">
        <f t="shared" si="3"/>
        <v>1.25</v>
      </c>
      <c r="D9" s="48" t="s">
        <v>7</v>
      </c>
      <c r="F9" s="48"/>
      <c r="G9" s="69"/>
      <c r="H9" s="46">
        <f t="shared" si="1"/>
        <v>36.75</v>
      </c>
      <c r="I9" s="46">
        <f t="shared" si="1"/>
        <v>38.75</v>
      </c>
      <c r="J9" s="46">
        <f t="shared" si="1"/>
        <v>37.75</v>
      </c>
      <c r="K9" s="46">
        <f t="shared" si="1"/>
        <v>32.5</v>
      </c>
      <c r="L9" s="46">
        <f t="shared" si="1"/>
        <v>31.5</v>
      </c>
      <c r="M9" s="46">
        <f t="shared" si="1"/>
        <v>32</v>
      </c>
      <c r="N9" s="46">
        <f t="shared" si="1"/>
        <v>38.25</v>
      </c>
      <c r="O9" s="46">
        <f t="shared" si="1"/>
        <v>33</v>
      </c>
      <c r="P9" s="46">
        <f t="shared" si="1"/>
        <v>39.25</v>
      </c>
      <c r="Q9" s="46">
        <f t="shared" si="1"/>
        <v>34.25</v>
      </c>
      <c r="R9" s="46">
        <f t="shared" si="1"/>
        <v>18.5</v>
      </c>
      <c r="S9" s="46">
        <f t="shared" si="2"/>
        <v>25.5</v>
      </c>
      <c r="T9" s="46">
        <f t="shared" si="2"/>
        <v>23.25</v>
      </c>
      <c r="U9" s="46">
        <f t="shared" si="2"/>
        <v>23.5</v>
      </c>
      <c r="V9" s="46">
        <f t="shared" si="2"/>
        <v>27.5</v>
      </c>
      <c r="W9" s="46">
        <f t="shared" si="2"/>
        <v>23</v>
      </c>
      <c r="X9" s="46">
        <f t="shared" si="2"/>
        <v>20.25</v>
      </c>
      <c r="Y9" s="46">
        <f t="shared" si="2"/>
        <v>26.5</v>
      </c>
      <c r="Z9" s="46">
        <f t="shared" si="2"/>
        <v>22</v>
      </c>
      <c r="AA9" s="46">
        <f t="shared" si="2"/>
        <v>22.5</v>
      </c>
      <c r="AB9" s="46">
        <f t="shared" si="2"/>
        <v>21.5</v>
      </c>
      <c r="AC9" s="46">
        <f t="shared" si="2"/>
        <v>29.75</v>
      </c>
    </row>
    <row r="10" spans="1:29">
      <c r="B10" s="46">
        <f t="shared" si="3"/>
        <v>1.5</v>
      </c>
      <c r="D10" s="48" t="s">
        <v>6</v>
      </c>
      <c r="F10" s="48" t="s">
        <v>125</v>
      </c>
      <c r="H10" s="46">
        <f t="shared" si="1"/>
        <v>37</v>
      </c>
      <c r="I10" s="46">
        <f t="shared" si="1"/>
        <v>39</v>
      </c>
      <c r="J10" s="46">
        <f t="shared" si="1"/>
        <v>38</v>
      </c>
      <c r="K10" s="46">
        <f t="shared" si="1"/>
        <v>32.75</v>
      </c>
      <c r="L10" s="46">
        <f t="shared" si="1"/>
        <v>31.75</v>
      </c>
      <c r="M10" s="46">
        <f t="shared" si="1"/>
        <v>32.25</v>
      </c>
      <c r="N10" s="46">
        <f t="shared" si="1"/>
        <v>38.5</v>
      </c>
      <c r="O10" s="46">
        <f t="shared" si="1"/>
        <v>33.25</v>
      </c>
      <c r="P10" s="46">
        <f t="shared" si="1"/>
        <v>17.5</v>
      </c>
      <c r="Q10" s="46">
        <f t="shared" si="1"/>
        <v>34.5</v>
      </c>
      <c r="R10" s="46">
        <f t="shared" si="1"/>
        <v>18.75</v>
      </c>
      <c r="S10" s="46">
        <f t="shared" si="2"/>
        <v>25.75</v>
      </c>
      <c r="T10" s="46">
        <f t="shared" si="2"/>
        <v>23.5</v>
      </c>
      <c r="U10" s="46">
        <f t="shared" si="2"/>
        <v>23.75</v>
      </c>
      <c r="V10" s="46">
        <f t="shared" si="2"/>
        <v>27.75</v>
      </c>
      <c r="W10" s="46">
        <f t="shared" si="2"/>
        <v>23.25</v>
      </c>
      <c r="X10" s="46">
        <f t="shared" si="2"/>
        <v>20.5</v>
      </c>
      <c r="Y10" s="46">
        <f t="shared" si="2"/>
        <v>26.75</v>
      </c>
      <c r="Z10" s="46">
        <f t="shared" si="2"/>
        <v>22.25</v>
      </c>
      <c r="AA10" s="46">
        <f t="shared" si="2"/>
        <v>22.75</v>
      </c>
      <c r="AB10" s="46">
        <f t="shared" si="2"/>
        <v>21.75</v>
      </c>
      <c r="AC10" s="46">
        <f t="shared" si="2"/>
        <v>30</v>
      </c>
    </row>
    <row r="11" spans="1:29">
      <c r="B11" s="46">
        <f t="shared" si="3"/>
        <v>1.75</v>
      </c>
      <c r="D11" s="48" t="s">
        <v>6</v>
      </c>
      <c r="H11" s="46">
        <f t="shared" si="1"/>
        <v>37.25</v>
      </c>
      <c r="I11" s="46">
        <f t="shared" si="1"/>
        <v>39.25</v>
      </c>
      <c r="J11" s="46">
        <f t="shared" si="1"/>
        <v>38.25</v>
      </c>
      <c r="K11" s="46">
        <f t="shared" si="1"/>
        <v>33</v>
      </c>
      <c r="L11" s="46">
        <f t="shared" si="1"/>
        <v>32</v>
      </c>
      <c r="M11" s="46">
        <f t="shared" si="1"/>
        <v>32.5</v>
      </c>
      <c r="N11" s="46">
        <f t="shared" si="1"/>
        <v>38.75</v>
      </c>
      <c r="O11" s="46">
        <f t="shared" si="1"/>
        <v>33.5</v>
      </c>
      <c r="P11" s="46">
        <f t="shared" si="1"/>
        <v>17.75</v>
      </c>
      <c r="Q11" s="46">
        <f t="shared" si="1"/>
        <v>34.75</v>
      </c>
      <c r="R11" s="46">
        <f t="shared" si="1"/>
        <v>19</v>
      </c>
      <c r="S11" s="46">
        <f t="shared" si="2"/>
        <v>26</v>
      </c>
      <c r="T11" s="46">
        <f t="shared" si="2"/>
        <v>23.75</v>
      </c>
      <c r="U11" s="46">
        <f t="shared" si="2"/>
        <v>24</v>
      </c>
      <c r="V11" s="46">
        <f t="shared" si="2"/>
        <v>28</v>
      </c>
      <c r="W11" s="46">
        <f t="shared" si="2"/>
        <v>23.5</v>
      </c>
      <c r="X11" s="46">
        <f t="shared" si="2"/>
        <v>20.75</v>
      </c>
      <c r="Y11" s="46">
        <f t="shared" si="2"/>
        <v>27</v>
      </c>
      <c r="Z11" s="46">
        <f t="shared" si="2"/>
        <v>22.5</v>
      </c>
      <c r="AA11" s="46">
        <f t="shared" si="2"/>
        <v>23</v>
      </c>
      <c r="AB11" s="46">
        <f t="shared" si="2"/>
        <v>22</v>
      </c>
      <c r="AC11" s="46">
        <f t="shared" si="2"/>
        <v>30.25</v>
      </c>
    </row>
    <row r="12" spans="1:29" ht="13.5" thickBot="1">
      <c r="B12" s="46">
        <f t="shared" si="3"/>
        <v>2</v>
      </c>
      <c r="D12" s="48" t="s">
        <v>6</v>
      </c>
      <c r="F12" s="48" t="s">
        <v>124</v>
      </c>
      <c r="H12" s="46">
        <f t="shared" si="1"/>
        <v>37.5</v>
      </c>
      <c r="I12" s="46">
        <f t="shared" si="1"/>
        <v>17.5</v>
      </c>
      <c r="J12" s="46">
        <f t="shared" si="1"/>
        <v>38.5</v>
      </c>
      <c r="K12" s="46">
        <f t="shared" si="1"/>
        <v>33.25</v>
      </c>
      <c r="L12" s="46">
        <f t="shared" si="1"/>
        <v>32.25</v>
      </c>
      <c r="M12" s="46">
        <f t="shared" si="1"/>
        <v>32.75</v>
      </c>
      <c r="N12" s="46">
        <f t="shared" si="1"/>
        <v>39</v>
      </c>
      <c r="O12" s="46">
        <f t="shared" si="1"/>
        <v>33.75</v>
      </c>
      <c r="P12" s="46">
        <f t="shared" si="1"/>
        <v>18</v>
      </c>
      <c r="Q12" s="46">
        <f t="shared" si="1"/>
        <v>35</v>
      </c>
      <c r="R12" s="46">
        <f t="shared" si="1"/>
        <v>19.25</v>
      </c>
      <c r="S12" s="46">
        <f t="shared" si="2"/>
        <v>26.25</v>
      </c>
      <c r="T12" s="46">
        <f t="shared" si="2"/>
        <v>24</v>
      </c>
      <c r="U12" s="46">
        <f t="shared" si="2"/>
        <v>24.25</v>
      </c>
      <c r="V12" s="46">
        <f t="shared" si="2"/>
        <v>28.25</v>
      </c>
      <c r="W12" s="46">
        <f t="shared" si="2"/>
        <v>23.75</v>
      </c>
      <c r="X12" s="46">
        <f t="shared" si="2"/>
        <v>21</v>
      </c>
      <c r="Y12" s="46">
        <f t="shared" si="2"/>
        <v>27.25</v>
      </c>
      <c r="Z12" s="46">
        <f t="shared" si="2"/>
        <v>22.75</v>
      </c>
      <c r="AA12" s="46">
        <f t="shared" si="2"/>
        <v>23.25</v>
      </c>
      <c r="AB12" s="46">
        <f t="shared" si="2"/>
        <v>22.25</v>
      </c>
      <c r="AC12" s="46">
        <f t="shared" si="2"/>
        <v>30.5</v>
      </c>
    </row>
    <row r="13" spans="1:29" ht="13.5" thickBot="1">
      <c r="A13" s="48" t="s">
        <v>57</v>
      </c>
      <c r="B13" s="46">
        <f t="shared" si="3"/>
        <v>2.25</v>
      </c>
      <c r="D13" s="48" t="s">
        <v>6</v>
      </c>
      <c r="F13" s="48"/>
      <c r="G13" s="69"/>
      <c r="H13" s="46">
        <f t="shared" si="1"/>
        <v>37.75</v>
      </c>
      <c r="I13" s="46">
        <f t="shared" si="1"/>
        <v>17.75</v>
      </c>
      <c r="J13" s="46">
        <f t="shared" si="1"/>
        <v>38.75</v>
      </c>
      <c r="K13" s="46">
        <f t="shared" si="1"/>
        <v>33.5</v>
      </c>
      <c r="L13" s="46">
        <f t="shared" si="1"/>
        <v>32.5</v>
      </c>
      <c r="M13" s="46">
        <f t="shared" si="1"/>
        <v>33</v>
      </c>
      <c r="N13" s="46">
        <f t="shared" si="1"/>
        <v>39.25</v>
      </c>
      <c r="O13" s="71">
        <f t="shared" si="1"/>
        <v>34</v>
      </c>
      <c r="P13" s="46">
        <f t="shared" si="1"/>
        <v>18.25</v>
      </c>
      <c r="Q13" s="46">
        <f t="shared" si="1"/>
        <v>35.25</v>
      </c>
      <c r="R13" s="46">
        <f t="shared" si="1"/>
        <v>19.5</v>
      </c>
      <c r="S13" s="46">
        <f t="shared" si="2"/>
        <v>26.5</v>
      </c>
      <c r="T13" s="46">
        <f t="shared" si="2"/>
        <v>24.25</v>
      </c>
      <c r="U13" s="46">
        <f t="shared" si="2"/>
        <v>24.5</v>
      </c>
      <c r="V13" s="46">
        <f t="shared" si="2"/>
        <v>28.5</v>
      </c>
      <c r="W13" s="46">
        <f t="shared" si="2"/>
        <v>24</v>
      </c>
      <c r="X13" s="46">
        <f t="shared" si="2"/>
        <v>21.25</v>
      </c>
      <c r="Y13" s="46">
        <f t="shared" si="2"/>
        <v>27.5</v>
      </c>
      <c r="Z13" s="46">
        <f t="shared" si="2"/>
        <v>23</v>
      </c>
      <c r="AA13" s="46">
        <f t="shared" si="2"/>
        <v>23.5</v>
      </c>
      <c r="AB13" s="46">
        <f t="shared" si="2"/>
        <v>22.5</v>
      </c>
      <c r="AC13" s="46">
        <f t="shared" si="2"/>
        <v>30.75</v>
      </c>
    </row>
    <row r="14" spans="1:29" ht="13.5" thickBot="1">
      <c r="B14" s="46">
        <f t="shared" si="3"/>
        <v>2.5</v>
      </c>
      <c r="D14" s="48" t="s">
        <v>5</v>
      </c>
      <c r="F14" s="48" t="s">
        <v>118</v>
      </c>
      <c r="H14" s="46">
        <f t="shared" si="1"/>
        <v>38</v>
      </c>
      <c r="I14" s="46">
        <f t="shared" si="1"/>
        <v>18</v>
      </c>
      <c r="J14" s="46">
        <f t="shared" si="1"/>
        <v>39</v>
      </c>
      <c r="K14" s="46">
        <f t="shared" si="1"/>
        <v>33.75</v>
      </c>
      <c r="L14" s="46">
        <f t="shared" si="1"/>
        <v>32.75</v>
      </c>
      <c r="M14" s="46">
        <f t="shared" si="1"/>
        <v>33.25</v>
      </c>
      <c r="N14" s="46">
        <f t="shared" si="1"/>
        <v>17.5</v>
      </c>
      <c r="O14" s="46">
        <f t="shared" si="1"/>
        <v>34.25</v>
      </c>
      <c r="P14" s="46">
        <f t="shared" si="1"/>
        <v>18.5</v>
      </c>
      <c r="Q14" s="46">
        <f t="shared" si="1"/>
        <v>35.5</v>
      </c>
      <c r="R14" s="46">
        <f t="shared" si="1"/>
        <v>19.75</v>
      </c>
      <c r="S14" s="46">
        <f t="shared" si="2"/>
        <v>26.75</v>
      </c>
      <c r="T14" s="46">
        <f t="shared" si="2"/>
        <v>24.5</v>
      </c>
      <c r="U14" s="46">
        <f t="shared" si="2"/>
        <v>24.75</v>
      </c>
      <c r="V14" s="46">
        <f t="shared" si="2"/>
        <v>28.75</v>
      </c>
      <c r="W14" s="46">
        <f t="shared" si="2"/>
        <v>24.25</v>
      </c>
      <c r="X14" s="46">
        <f t="shared" si="2"/>
        <v>21.5</v>
      </c>
      <c r="Y14" s="46">
        <f t="shared" si="2"/>
        <v>27.75</v>
      </c>
      <c r="Z14" s="46">
        <f t="shared" si="2"/>
        <v>23.25</v>
      </c>
      <c r="AA14" s="46">
        <f t="shared" si="2"/>
        <v>23.75</v>
      </c>
      <c r="AB14" s="46">
        <f t="shared" si="2"/>
        <v>22.75</v>
      </c>
      <c r="AC14" s="46">
        <f t="shared" si="2"/>
        <v>31</v>
      </c>
    </row>
    <row r="15" spans="1:29" ht="13.5" thickBot="1">
      <c r="B15" s="46">
        <f t="shared" si="3"/>
        <v>2.75</v>
      </c>
      <c r="D15" s="48" t="s">
        <v>5</v>
      </c>
      <c r="H15" s="46">
        <f t="shared" si="1"/>
        <v>38.25</v>
      </c>
      <c r="I15" s="46">
        <f t="shared" si="1"/>
        <v>18.25</v>
      </c>
      <c r="J15" s="46">
        <f t="shared" si="1"/>
        <v>39.25</v>
      </c>
      <c r="K15" s="71">
        <f t="shared" si="1"/>
        <v>34</v>
      </c>
      <c r="L15" s="46">
        <f t="shared" si="1"/>
        <v>33</v>
      </c>
      <c r="M15" s="46">
        <f t="shared" si="1"/>
        <v>33.5</v>
      </c>
      <c r="N15" s="46">
        <f t="shared" si="1"/>
        <v>17.75</v>
      </c>
      <c r="O15" s="46">
        <f t="shared" si="1"/>
        <v>34.5</v>
      </c>
      <c r="P15" s="46">
        <f t="shared" si="1"/>
        <v>18.75</v>
      </c>
      <c r="Q15" s="46">
        <f t="shared" si="1"/>
        <v>35.75</v>
      </c>
      <c r="R15" s="46">
        <f t="shared" si="1"/>
        <v>20</v>
      </c>
      <c r="S15" s="46">
        <f t="shared" si="2"/>
        <v>27</v>
      </c>
      <c r="T15" s="46">
        <f t="shared" si="2"/>
        <v>24.75</v>
      </c>
      <c r="U15" s="46">
        <f t="shared" si="2"/>
        <v>25</v>
      </c>
      <c r="V15" s="46">
        <f t="shared" si="2"/>
        <v>29</v>
      </c>
      <c r="W15" s="46">
        <f t="shared" si="2"/>
        <v>24.5</v>
      </c>
      <c r="X15" s="46">
        <f t="shared" si="2"/>
        <v>21.75</v>
      </c>
      <c r="Y15" s="46">
        <f t="shared" si="2"/>
        <v>28</v>
      </c>
      <c r="Z15" s="46">
        <f t="shared" si="2"/>
        <v>23.5</v>
      </c>
      <c r="AA15" s="46">
        <f t="shared" si="2"/>
        <v>24</v>
      </c>
      <c r="AB15" s="46">
        <f t="shared" si="2"/>
        <v>23</v>
      </c>
      <c r="AC15" s="46">
        <f t="shared" si="2"/>
        <v>31.25</v>
      </c>
    </row>
    <row r="16" spans="1:29">
      <c r="B16" s="46">
        <f t="shared" si="3"/>
        <v>3</v>
      </c>
      <c r="D16" s="48" t="s">
        <v>5</v>
      </c>
      <c r="F16" s="48" t="s">
        <v>119</v>
      </c>
      <c r="H16" s="46">
        <f t="shared" si="1"/>
        <v>38.5</v>
      </c>
      <c r="I16" s="46">
        <f t="shared" si="1"/>
        <v>18.5</v>
      </c>
      <c r="J16" s="46">
        <f t="shared" si="1"/>
        <v>17.5</v>
      </c>
      <c r="K16" s="46">
        <f t="shared" si="1"/>
        <v>34.25</v>
      </c>
      <c r="L16" s="46">
        <f t="shared" si="1"/>
        <v>33.25</v>
      </c>
      <c r="M16" s="46">
        <f t="shared" si="1"/>
        <v>33.75</v>
      </c>
      <c r="N16" s="46">
        <f t="shared" si="1"/>
        <v>18</v>
      </c>
      <c r="O16" s="46">
        <f t="shared" si="1"/>
        <v>34.75</v>
      </c>
      <c r="P16" s="46">
        <f t="shared" si="1"/>
        <v>19</v>
      </c>
      <c r="Q16" s="46">
        <f t="shared" si="1"/>
        <v>36</v>
      </c>
      <c r="R16" s="46">
        <f t="shared" si="1"/>
        <v>20.25</v>
      </c>
      <c r="S16" s="46">
        <f t="shared" si="2"/>
        <v>27.25</v>
      </c>
      <c r="T16" s="46">
        <f t="shared" si="2"/>
        <v>25</v>
      </c>
      <c r="U16" s="46">
        <f t="shared" si="2"/>
        <v>25.25</v>
      </c>
      <c r="V16" s="46">
        <f t="shared" si="2"/>
        <v>29.25</v>
      </c>
      <c r="W16" s="46">
        <f t="shared" si="2"/>
        <v>24.75</v>
      </c>
      <c r="X16" s="46">
        <f t="shared" si="2"/>
        <v>22</v>
      </c>
      <c r="Y16" s="46">
        <f t="shared" si="2"/>
        <v>28.25</v>
      </c>
      <c r="Z16" s="46">
        <f t="shared" si="2"/>
        <v>23.75</v>
      </c>
      <c r="AA16" s="46">
        <f t="shared" si="2"/>
        <v>24.25</v>
      </c>
      <c r="AB16" s="46">
        <f t="shared" si="2"/>
        <v>23.25</v>
      </c>
      <c r="AC16" s="46">
        <f t="shared" si="2"/>
        <v>31.5</v>
      </c>
    </row>
    <row r="17" spans="1:29" ht="13.5" thickBot="1">
      <c r="A17" s="48" t="s">
        <v>58</v>
      </c>
      <c r="B17" s="46">
        <f t="shared" si="3"/>
        <v>3.25</v>
      </c>
      <c r="D17" s="48" t="s">
        <v>5</v>
      </c>
      <c r="F17" s="48"/>
      <c r="G17" s="69"/>
      <c r="H17" s="46">
        <f t="shared" si="1"/>
        <v>38.75</v>
      </c>
      <c r="I17" s="46">
        <f t="shared" si="1"/>
        <v>18.75</v>
      </c>
      <c r="J17" s="46">
        <f t="shared" si="1"/>
        <v>17.75</v>
      </c>
      <c r="K17" s="46">
        <f t="shared" si="1"/>
        <v>34.5</v>
      </c>
      <c r="L17" s="46">
        <f t="shared" si="1"/>
        <v>33.5</v>
      </c>
      <c r="M17" s="46">
        <f t="shared" si="1"/>
        <v>34</v>
      </c>
      <c r="N17" s="46">
        <f t="shared" si="1"/>
        <v>18.25</v>
      </c>
      <c r="O17" s="46">
        <f t="shared" si="1"/>
        <v>35</v>
      </c>
      <c r="P17" s="46">
        <f t="shared" si="1"/>
        <v>19.25</v>
      </c>
      <c r="Q17" s="46">
        <f t="shared" si="1"/>
        <v>36.25</v>
      </c>
      <c r="R17" s="46">
        <f t="shared" si="1"/>
        <v>20.5</v>
      </c>
      <c r="S17" s="46">
        <f t="shared" si="2"/>
        <v>27.5</v>
      </c>
      <c r="T17" s="46">
        <f t="shared" si="2"/>
        <v>25.25</v>
      </c>
      <c r="U17" s="46">
        <f t="shared" si="2"/>
        <v>25.5</v>
      </c>
      <c r="V17" s="46">
        <f t="shared" si="2"/>
        <v>29.5</v>
      </c>
      <c r="W17" s="46">
        <f t="shared" si="2"/>
        <v>25</v>
      </c>
      <c r="X17" s="46">
        <f t="shared" si="2"/>
        <v>22.25</v>
      </c>
      <c r="Y17" s="46">
        <f t="shared" si="2"/>
        <v>28.5</v>
      </c>
      <c r="Z17" s="46">
        <f t="shared" si="2"/>
        <v>24</v>
      </c>
      <c r="AA17" s="46">
        <f t="shared" si="2"/>
        <v>24.5</v>
      </c>
      <c r="AB17" s="46">
        <f t="shared" si="2"/>
        <v>23.5</v>
      </c>
      <c r="AC17" s="46">
        <f t="shared" si="2"/>
        <v>31.75</v>
      </c>
    </row>
    <row r="18" spans="1:29" ht="13.5" thickBot="1">
      <c r="B18" s="46">
        <f t="shared" si="3"/>
        <v>3.5</v>
      </c>
      <c r="D18" s="48" t="s">
        <v>4</v>
      </c>
      <c r="H18" s="46">
        <f t="shared" si="1"/>
        <v>39</v>
      </c>
      <c r="I18" s="46">
        <f t="shared" si="1"/>
        <v>19</v>
      </c>
      <c r="J18" s="46">
        <f t="shared" si="1"/>
        <v>18</v>
      </c>
      <c r="K18" s="46">
        <f t="shared" si="1"/>
        <v>34.75</v>
      </c>
      <c r="L18" s="46">
        <f t="shared" si="1"/>
        <v>33.75</v>
      </c>
      <c r="M18" s="46">
        <f t="shared" si="1"/>
        <v>34.25</v>
      </c>
      <c r="N18" s="46">
        <f t="shared" si="1"/>
        <v>18.5</v>
      </c>
      <c r="O18" s="46">
        <f t="shared" si="1"/>
        <v>35.25</v>
      </c>
      <c r="P18" s="46">
        <f t="shared" si="1"/>
        <v>19.5</v>
      </c>
      <c r="Q18" s="46">
        <f t="shared" si="1"/>
        <v>36.5</v>
      </c>
      <c r="R18" s="46">
        <f t="shared" si="1"/>
        <v>20.75</v>
      </c>
      <c r="S18" s="46">
        <f t="shared" si="2"/>
        <v>27.75</v>
      </c>
      <c r="T18" s="71">
        <f t="shared" si="2"/>
        <v>25.5</v>
      </c>
      <c r="U18" s="46">
        <f t="shared" si="2"/>
        <v>25.75</v>
      </c>
      <c r="V18" s="46">
        <f t="shared" si="2"/>
        <v>29.75</v>
      </c>
      <c r="W18" s="46">
        <f t="shared" si="2"/>
        <v>25.25</v>
      </c>
      <c r="X18" s="46">
        <f t="shared" si="2"/>
        <v>22.5</v>
      </c>
      <c r="Y18" s="46">
        <f t="shared" si="2"/>
        <v>28.75</v>
      </c>
      <c r="Z18" s="46">
        <f t="shared" si="2"/>
        <v>24.25</v>
      </c>
      <c r="AA18" s="46">
        <f t="shared" si="2"/>
        <v>24.75</v>
      </c>
      <c r="AB18" s="46">
        <f t="shared" si="2"/>
        <v>23.75</v>
      </c>
      <c r="AC18" s="46">
        <f t="shared" si="2"/>
        <v>32</v>
      </c>
    </row>
    <row r="19" spans="1:29" ht="13.5" thickBot="1">
      <c r="B19" s="46">
        <f t="shared" si="3"/>
        <v>3.75</v>
      </c>
      <c r="D19" s="48" t="s">
        <v>4</v>
      </c>
      <c r="H19" s="46">
        <f t="shared" si="1"/>
        <v>39.25</v>
      </c>
      <c r="I19" s="46">
        <f t="shared" si="1"/>
        <v>19.25</v>
      </c>
      <c r="J19" s="46">
        <f t="shared" si="1"/>
        <v>18.25</v>
      </c>
      <c r="K19" s="46">
        <f t="shared" si="1"/>
        <v>35</v>
      </c>
      <c r="L19" s="46">
        <f t="shared" si="1"/>
        <v>34</v>
      </c>
      <c r="M19" s="46">
        <f t="shared" si="1"/>
        <v>34.5</v>
      </c>
      <c r="N19" s="46">
        <f t="shared" si="1"/>
        <v>18.75</v>
      </c>
      <c r="O19" s="46">
        <f t="shared" si="1"/>
        <v>35.5</v>
      </c>
      <c r="P19" s="46">
        <f t="shared" si="1"/>
        <v>19.75</v>
      </c>
      <c r="Q19" s="46">
        <f t="shared" si="1"/>
        <v>36.75</v>
      </c>
      <c r="R19" s="46">
        <f t="shared" si="1"/>
        <v>21</v>
      </c>
      <c r="S19" s="71">
        <f t="shared" si="2"/>
        <v>28</v>
      </c>
      <c r="T19" s="46">
        <f t="shared" si="2"/>
        <v>25.75</v>
      </c>
      <c r="U19" s="71">
        <f t="shared" si="2"/>
        <v>26</v>
      </c>
      <c r="V19" s="46">
        <f t="shared" si="2"/>
        <v>30</v>
      </c>
      <c r="W19" s="46">
        <f t="shared" si="2"/>
        <v>25.5</v>
      </c>
      <c r="X19" s="46">
        <f t="shared" si="2"/>
        <v>22.75</v>
      </c>
      <c r="Y19" s="46">
        <f t="shared" si="2"/>
        <v>29</v>
      </c>
      <c r="Z19" s="46">
        <f t="shared" si="2"/>
        <v>24.5</v>
      </c>
      <c r="AA19" s="46">
        <f t="shared" si="2"/>
        <v>25</v>
      </c>
      <c r="AB19" s="46">
        <f t="shared" si="2"/>
        <v>24</v>
      </c>
      <c r="AC19" s="46">
        <f t="shared" si="2"/>
        <v>32.25</v>
      </c>
    </row>
    <row r="20" spans="1:29" ht="13.5" thickBot="1">
      <c r="B20" s="46">
        <f t="shared" si="3"/>
        <v>4</v>
      </c>
      <c r="D20" s="48" t="s">
        <v>4</v>
      </c>
      <c r="F20" s="48" t="s">
        <v>120</v>
      </c>
      <c r="H20" s="46">
        <f t="shared" si="1"/>
        <v>17.5</v>
      </c>
      <c r="I20" s="46">
        <f t="shared" si="1"/>
        <v>19.5</v>
      </c>
      <c r="J20" s="46">
        <f t="shared" si="1"/>
        <v>18.5</v>
      </c>
      <c r="K20" s="46">
        <f t="shared" si="1"/>
        <v>35.25</v>
      </c>
      <c r="L20" s="46">
        <f t="shared" si="1"/>
        <v>34.25</v>
      </c>
      <c r="M20" s="46">
        <f t="shared" si="1"/>
        <v>34.75</v>
      </c>
      <c r="N20" s="46">
        <f t="shared" si="1"/>
        <v>19</v>
      </c>
      <c r="O20" s="46">
        <f t="shared" si="1"/>
        <v>35.75</v>
      </c>
      <c r="P20" s="46">
        <f t="shared" si="1"/>
        <v>20</v>
      </c>
      <c r="Q20" s="46">
        <f t="shared" si="1"/>
        <v>37</v>
      </c>
      <c r="R20" s="46">
        <f t="shared" si="1"/>
        <v>21.25</v>
      </c>
      <c r="S20" s="46">
        <f t="shared" si="2"/>
        <v>28.25</v>
      </c>
      <c r="T20" s="46">
        <f t="shared" si="2"/>
        <v>26</v>
      </c>
      <c r="U20" s="46">
        <f t="shared" si="2"/>
        <v>26.25</v>
      </c>
      <c r="V20" s="46">
        <f t="shared" si="2"/>
        <v>30.25</v>
      </c>
      <c r="W20" s="46">
        <f t="shared" si="2"/>
        <v>25.75</v>
      </c>
      <c r="X20" s="46">
        <f t="shared" si="2"/>
        <v>23</v>
      </c>
      <c r="Y20" s="46">
        <f t="shared" si="2"/>
        <v>29.25</v>
      </c>
      <c r="Z20" s="46">
        <f t="shared" si="2"/>
        <v>24.75</v>
      </c>
      <c r="AA20" s="46">
        <f t="shared" si="2"/>
        <v>25.25</v>
      </c>
      <c r="AB20" s="46">
        <f t="shared" si="2"/>
        <v>24.25</v>
      </c>
      <c r="AC20" s="46">
        <f t="shared" si="2"/>
        <v>32.5</v>
      </c>
    </row>
    <row r="21" spans="1:29" ht="13.5" thickBot="1">
      <c r="A21" s="48" t="s">
        <v>159</v>
      </c>
      <c r="B21" s="46">
        <f t="shared" si="3"/>
        <v>4.25</v>
      </c>
      <c r="D21" s="48" t="s">
        <v>4</v>
      </c>
      <c r="F21" s="48"/>
      <c r="G21" s="69"/>
      <c r="H21" s="46">
        <f t="shared" ref="H21:W36" si="4">IF(H$2=$F21,17.5,H20+0.25)</f>
        <v>17.75</v>
      </c>
      <c r="I21" s="46">
        <f t="shared" si="4"/>
        <v>19.75</v>
      </c>
      <c r="J21" s="46">
        <f t="shared" si="4"/>
        <v>18.75</v>
      </c>
      <c r="K21" s="46">
        <f t="shared" si="4"/>
        <v>35.5</v>
      </c>
      <c r="L21" s="46">
        <f t="shared" si="4"/>
        <v>34.5</v>
      </c>
      <c r="M21" s="46">
        <f t="shared" si="4"/>
        <v>35</v>
      </c>
      <c r="N21" s="46">
        <f t="shared" si="4"/>
        <v>19.25</v>
      </c>
      <c r="O21" s="46">
        <f t="shared" si="4"/>
        <v>36</v>
      </c>
      <c r="P21" s="46">
        <f t="shared" si="4"/>
        <v>20.25</v>
      </c>
      <c r="Q21" s="46">
        <f t="shared" si="4"/>
        <v>37.25</v>
      </c>
      <c r="R21" s="46">
        <f t="shared" si="4"/>
        <v>21.5</v>
      </c>
      <c r="S21" s="46">
        <f t="shared" si="4"/>
        <v>28.5</v>
      </c>
      <c r="T21" s="46">
        <f t="shared" si="4"/>
        <v>26.25</v>
      </c>
      <c r="U21" s="46">
        <f t="shared" si="4"/>
        <v>26.5</v>
      </c>
      <c r="V21" s="46">
        <f t="shared" si="4"/>
        <v>30.5</v>
      </c>
      <c r="W21" s="46">
        <f t="shared" si="4"/>
        <v>26</v>
      </c>
      <c r="X21" s="46">
        <f t="shared" ref="X21:AC63" si="5">IF(X$2=$F21,17.5,X20+0.25)</f>
        <v>23.25</v>
      </c>
      <c r="Y21" s="46">
        <f t="shared" si="5"/>
        <v>29.5</v>
      </c>
      <c r="Z21" s="46">
        <f t="shared" si="5"/>
        <v>25</v>
      </c>
      <c r="AA21" s="46">
        <f t="shared" si="5"/>
        <v>25.5</v>
      </c>
      <c r="AB21" s="71">
        <f t="shared" si="5"/>
        <v>24.5</v>
      </c>
      <c r="AC21" s="46">
        <f t="shared" si="5"/>
        <v>32.75</v>
      </c>
    </row>
    <row r="22" spans="1:29" ht="13.5" thickBot="1">
      <c r="B22" s="46">
        <f t="shared" si="3"/>
        <v>4.5</v>
      </c>
      <c r="D22" s="48" t="s">
        <v>4</v>
      </c>
      <c r="H22" s="46">
        <f t="shared" si="4"/>
        <v>18</v>
      </c>
      <c r="I22" s="71">
        <f t="shared" si="4"/>
        <v>20</v>
      </c>
      <c r="J22" s="46">
        <f t="shared" si="4"/>
        <v>19</v>
      </c>
      <c r="K22" s="46">
        <f t="shared" si="4"/>
        <v>35.75</v>
      </c>
      <c r="L22" s="46">
        <f t="shared" si="4"/>
        <v>34.75</v>
      </c>
      <c r="M22" s="46">
        <f t="shared" si="4"/>
        <v>35.25</v>
      </c>
      <c r="N22" s="46">
        <f t="shared" si="4"/>
        <v>19.5</v>
      </c>
      <c r="O22" s="46">
        <f t="shared" si="4"/>
        <v>36.25</v>
      </c>
      <c r="P22" s="46">
        <f t="shared" si="4"/>
        <v>20.5</v>
      </c>
      <c r="Q22" s="46">
        <f t="shared" si="4"/>
        <v>37.5</v>
      </c>
      <c r="R22" s="46">
        <f t="shared" si="4"/>
        <v>21.75</v>
      </c>
      <c r="S22" s="46">
        <f t="shared" si="4"/>
        <v>28.75</v>
      </c>
      <c r="T22" s="46">
        <f t="shared" si="4"/>
        <v>26.5</v>
      </c>
      <c r="U22" s="46">
        <f t="shared" si="4"/>
        <v>26.75</v>
      </c>
      <c r="V22" s="46">
        <f t="shared" si="4"/>
        <v>30.75</v>
      </c>
      <c r="W22" s="46">
        <f t="shared" si="4"/>
        <v>26.25</v>
      </c>
      <c r="X22" s="71">
        <f t="shared" si="5"/>
        <v>23.5</v>
      </c>
      <c r="Y22" s="46">
        <f t="shared" si="5"/>
        <v>29.75</v>
      </c>
      <c r="Z22" s="46">
        <f t="shared" si="5"/>
        <v>25.25</v>
      </c>
      <c r="AA22" s="46">
        <f t="shared" si="5"/>
        <v>25.75</v>
      </c>
      <c r="AB22" s="46">
        <f t="shared" si="5"/>
        <v>24.75</v>
      </c>
      <c r="AC22" s="46">
        <f t="shared" si="5"/>
        <v>33</v>
      </c>
    </row>
    <row r="23" spans="1:29" ht="13.5" thickBot="1">
      <c r="B23" s="46">
        <f t="shared" si="3"/>
        <v>4.75</v>
      </c>
      <c r="D23" s="48" t="s">
        <v>59</v>
      </c>
      <c r="H23" s="46">
        <f t="shared" si="4"/>
        <v>18.25</v>
      </c>
      <c r="I23" s="46">
        <f t="shared" si="4"/>
        <v>20.25</v>
      </c>
      <c r="J23" s="46">
        <f t="shared" si="4"/>
        <v>19.25</v>
      </c>
      <c r="K23" s="46">
        <f t="shared" si="4"/>
        <v>36</v>
      </c>
      <c r="L23" s="46">
        <f t="shared" si="4"/>
        <v>35</v>
      </c>
      <c r="M23" s="46">
        <f t="shared" si="4"/>
        <v>35.5</v>
      </c>
      <c r="N23" s="46">
        <f t="shared" si="4"/>
        <v>19.75</v>
      </c>
      <c r="O23" s="46">
        <f t="shared" si="4"/>
        <v>36.5</v>
      </c>
      <c r="P23" s="46">
        <f t="shared" si="4"/>
        <v>20.75</v>
      </c>
      <c r="Q23" s="46">
        <f t="shared" si="4"/>
        <v>37.75</v>
      </c>
      <c r="R23" s="46">
        <f t="shared" si="4"/>
        <v>22</v>
      </c>
      <c r="S23" s="46">
        <f t="shared" si="4"/>
        <v>29</v>
      </c>
      <c r="T23" s="46">
        <f t="shared" si="4"/>
        <v>26.75</v>
      </c>
      <c r="U23" s="46">
        <f t="shared" si="4"/>
        <v>27</v>
      </c>
      <c r="V23" s="46">
        <f t="shared" si="4"/>
        <v>31</v>
      </c>
      <c r="W23" s="71">
        <f t="shared" si="4"/>
        <v>26.5</v>
      </c>
      <c r="X23" s="46">
        <f t="shared" si="5"/>
        <v>23.75</v>
      </c>
      <c r="Y23" s="46">
        <f t="shared" si="5"/>
        <v>30</v>
      </c>
      <c r="Z23" s="46">
        <f t="shared" si="5"/>
        <v>25.5</v>
      </c>
      <c r="AA23" s="46">
        <f t="shared" si="5"/>
        <v>26</v>
      </c>
      <c r="AB23" s="46">
        <f t="shared" si="5"/>
        <v>25</v>
      </c>
      <c r="AC23" s="46">
        <f t="shared" si="5"/>
        <v>33.25</v>
      </c>
    </row>
    <row r="24" spans="1:29" ht="13.5" thickBot="1">
      <c r="B24" s="46">
        <f t="shared" si="3"/>
        <v>5</v>
      </c>
      <c r="D24" s="48" t="s">
        <v>59</v>
      </c>
      <c r="H24" s="46">
        <f t="shared" si="4"/>
        <v>18.5</v>
      </c>
      <c r="I24" s="46">
        <f t="shared" si="4"/>
        <v>20.5</v>
      </c>
      <c r="J24" s="46">
        <f t="shared" si="4"/>
        <v>19.5</v>
      </c>
      <c r="K24" s="46">
        <f t="shared" si="4"/>
        <v>36.25</v>
      </c>
      <c r="L24" s="46">
        <f t="shared" si="4"/>
        <v>35.25</v>
      </c>
      <c r="M24" s="46">
        <f t="shared" si="4"/>
        <v>35.75</v>
      </c>
      <c r="N24" s="71">
        <f t="shared" si="4"/>
        <v>20</v>
      </c>
      <c r="O24" s="46">
        <f t="shared" si="4"/>
        <v>36.75</v>
      </c>
      <c r="P24" s="71">
        <f t="shared" si="4"/>
        <v>21</v>
      </c>
      <c r="Q24" s="46">
        <f t="shared" si="4"/>
        <v>38</v>
      </c>
      <c r="R24" s="46">
        <f t="shared" si="4"/>
        <v>22.25</v>
      </c>
      <c r="S24" s="46">
        <f t="shared" si="4"/>
        <v>29.25</v>
      </c>
      <c r="T24" s="46">
        <f t="shared" si="4"/>
        <v>27</v>
      </c>
      <c r="U24" s="46">
        <f t="shared" si="4"/>
        <v>27.25</v>
      </c>
      <c r="V24" s="46">
        <f t="shared" si="4"/>
        <v>31.25</v>
      </c>
      <c r="W24" s="46">
        <f t="shared" si="4"/>
        <v>26.75</v>
      </c>
      <c r="X24" s="46">
        <f t="shared" si="5"/>
        <v>24</v>
      </c>
      <c r="Y24" s="46">
        <f t="shared" si="5"/>
        <v>30.25</v>
      </c>
      <c r="Z24" s="46">
        <f t="shared" si="5"/>
        <v>25.75</v>
      </c>
      <c r="AA24" s="46">
        <f t="shared" si="5"/>
        <v>26.25</v>
      </c>
      <c r="AB24" s="46">
        <f t="shared" si="5"/>
        <v>25.25</v>
      </c>
      <c r="AC24" s="46">
        <f t="shared" si="5"/>
        <v>33.5</v>
      </c>
    </row>
    <row r="25" spans="1:29" ht="13.5" thickBot="1">
      <c r="A25" s="48" t="s">
        <v>77</v>
      </c>
      <c r="B25" s="46">
        <f t="shared" si="3"/>
        <v>5.25</v>
      </c>
      <c r="D25" s="48" t="s">
        <v>59</v>
      </c>
      <c r="F25" s="48"/>
      <c r="H25" s="46">
        <f t="shared" si="4"/>
        <v>18.75</v>
      </c>
      <c r="I25" s="46">
        <f t="shared" si="4"/>
        <v>20.75</v>
      </c>
      <c r="J25" s="46">
        <f t="shared" si="4"/>
        <v>19.75</v>
      </c>
      <c r="K25" s="46">
        <f t="shared" si="4"/>
        <v>36.5</v>
      </c>
      <c r="L25" s="46">
        <f t="shared" si="4"/>
        <v>35.5</v>
      </c>
      <c r="M25" s="46">
        <f t="shared" si="4"/>
        <v>36</v>
      </c>
      <c r="N25" s="46">
        <f t="shared" si="4"/>
        <v>20.25</v>
      </c>
      <c r="O25" s="46">
        <f t="shared" si="4"/>
        <v>37</v>
      </c>
      <c r="P25" s="46">
        <f t="shared" si="4"/>
        <v>21.25</v>
      </c>
      <c r="Q25" s="46">
        <f t="shared" si="4"/>
        <v>38.25</v>
      </c>
      <c r="R25" s="46">
        <f t="shared" si="4"/>
        <v>22.5</v>
      </c>
      <c r="S25" s="46">
        <f t="shared" si="4"/>
        <v>29.5</v>
      </c>
      <c r="T25" s="46">
        <f t="shared" si="4"/>
        <v>27.25</v>
      </c>
      <c r="U25" s="46">
        <f t="shared" si="4"/>
        <v>27.5</v>
      </c>
      <c r="V25" s="46">
        <f t="shared" si="4"/>
        <v>31.5</v>
      </c>
      <c r="W25" s="46">
        <f t="shared" si="4"/>
        <v>27</v>
      </c>
      <c r="X25" s="46">
        <f t="shared" si="5"/>
        <v>24.25</v>
      </c>
      <c r="Y25" s="46">
        <f t="shared" si="5"/>
        <v>30.5</v>
      </c>
      <c r="Z25" s="46">
        <f t="shared" si="5"/>
        <v>26</v>
      </c>
      <c r="AA25" s="46">
        <f t="shared" si="5"/>
        <v>26.5</v>
      </c>
      <c r="AB25" s="46">
        <f t="shared" si="5"/>
        <v>25.5</v>
      </c>
      <c r="AC25" s="46">
        <f t="shared" si="5"/>
        <v>33.75</v>
      </c>
    </row>
    <row r="26" spans="1:29" s="77" customFormat="1" ht="13.5" thickBot="1">
      <c r="A26" s="73"/>
      <c r="B26" s="74">
        <f t="shared" si="3"/>
        <v>5.5</v>
      </c>
      <c r="C26" s="75"/>
      <c r="D26" s="76" t="s">
        <v>59</v>
      </c>
      <c r="E26" s="75"/>
      <c r="F26" s="76" t="s">
        <v>136</v>
      </c>
      <c r="G26" s="75"/>
      <c r="H26" s="74">
        <f t="shared" si="4"/>
        <v>19</v>
      </c>
      <c r="I26" s="74">
        <f t="shared" si="4"/>
        <v>21</v>
      </c>
      <c r="J26" s="74">
        <f t="shared" si="4"/>
        <v>20</v>
      </c>
      <c r="K26" s="74">
        <f t="shared" si="4"/>
        <v>36.75</v>
      </c>
      <c r="L26" s="74">
        <f t="shared" si="4"/>
        <v>35.75</v>
      </c>
      <c r="M26" s="74">
        <f t="shared" si="4"/>
        <v>36.25</v>
      </c>
      <c r="N26" s="74">
        <f t="shared" si="4"/>
        <v>20.5</v>
      </c>
      <c r="O26" s="74">
        <f t="shared" si="4"/>
        <v>37.25</v>
      </c>
      <c r="P26" s="74">
        <f t="shared" si="4"/>
        <v>21.5</v>
      </c>
      <c r="Q26" s="74">
        <f t="shared" si="4"/>
        <v>38.5</v>
      </c>
      <c r="R26" s="74">
        <f t="shared" si="4"/>
        <v>22.75</v>
      </c>
      <c r="S26" s="74">
        <f t="shared" si="4"/>
        <v>29.75</v>
      </c>
      <c r="T26" s="74">
        <f t="shared" si="4"/>
        <v>27.5</v>
      </c>
      <c r="U26" s="74">
        <f t="shared" si="4"/>
        <v>27.75</v>
      </c>
      <c r="V26" s="74">
        <f t="shared" si="4"/>
        <v>31.75</v>
      </c>
      <c r="W26" s="74">
        <f t="shared" si="4"/>
        <v>27.25</v>
      </c>
      <c r="X26" s="74">
        <f t="shared" si="5"/>
        <v>24.5</v>
      </c>
      <c r="Y26" s="74">
        <f t="shared" si="5"/>
        <v>30.75</v>
      </c>
      <c r="Z26" s="74">
        <f t="shared" si="5"/>
        <v>26.25</v>
      </c>
      <c r="AA26" s="74">
        <f t="shared" si="5"/>
        <v>17.5</v>
      </c>
      <c r="AB26" s="74">
        <f t="shared" si="5"/>
        <v>25.75</v>
      </c>
      <c r="AC26" s="74">
        <f t="shared" si="5"/>
        <v>34</v>
      </c>
    </row>
    <row r="27" spans="1:29">
      <c r="B27" s="46">
        <f t="shared" si="3"/>
        <v>5.75</v>
      </c>
      <c r="D27" s="48" t="s">
        <v>59</v>
      </c>
      <c r="H27" s="46">
        <f t="shared" si="4"/>
        <v>19.25</v>
      </c>
      <c r="I27" s="46">
        <f t="shared" si="4"/>
        <v>21.25</v>
      </c>
      <c r="J27" s="46">
        <f t="shared" si="4"/>
        <v>20.25</v>
      </c>
      <c r="K27" s="46">
        <f t="shared" si="4"/>
        <v>37</v>
      </c>
      <c r="L27" s="46">
        <f t="shared" si="4"/>
        <v>36</v>
      </c>
      <c r="M27" s="46">
        <f t="shared" si="4"/>
        <v>36.5</v>
      </c>
      <c r="N27" s="46">
        <f t="shared" si="4"/>
        <v>20.75</v>
      </c>
      <c r="O27" s="46">
        <f t="shared" si="4"/>
        <v>37.5</v>
      </c>
      <c r="P27" s="46">
        <f t="shared" si="4"/>
        <v>21.75</v>
      </c>
      <c r="Q27" s="46">
        <f t="shared" si="4"/>
        <v>38.75</v>
      </c>
      <c r="R27" s="46">
        <f t="shared" si="4"/>
        <v>23</v>
      </c>
      <c r="S27" s="46">
        <f t="shared" si="4"/>
        <v>30</v>
      </c>
      <c r="T27" s="46">
        <f t="shared" si="4"/>
        <v>27.75</v>
      </c>
      <c r="U27" s="46">
        <f t="shared" si="4"/>
        <v>28</v>
      </c>
      <c r="V27" s="46">
        <f t="shared" si="4"/>
        <v>32</v>
      </c>
      <c r="W27" s="46">
        <f t="shared" si="4"/>
        <v>27.5</v>
      </c>
      <c r="X27" s="46">
        <f t="shared" si="5"/>
        <v>24.75</v>
      </c>
      <c r="Y27" s="46">
        <f t="shared" si="5"/>
        <v>31</v>
      </c>
      <c r="Z27" s="46">
        <f t="shared" si="5"/>
        <v>26.5</v>
      </c>
      <c r="AA27" s="46">
        <f t="shared" si="5"/>
        <v>17.75</v>
      </c>
      <c r="AB27" s="46">
        <f t="shared" si="5"/>
        <v>26</v>
      </c>
      <c r="AC27" s="46">
        <f t="shared" si="5"/>
        <v>34.25</v>
      </c>
    </row>
    <row r="28" spans="1:29">
      <c r="B28" s="46">
        <f t="shared" si="3"/>
        <v>6</v>
      </c>
      <c r="D28" s="48" t="s">
        <v>59</v>
      </c>
      <c r="F28" s="48" t="s">
        <v>137</v>
      </c>
      <c r="H28" s="46">
        <f t="shared" si="4"/>
        <v>19.5</v>
      </c>
      <c r="I28" s="46">
        <f t="shared" si="4"/>
        <v>21.5</v>
      </c>
      <c r="J28" s="46">
        <f t="shared" si="4"/>
        <v>20.5</v>
      </c>
      <c r="K28" s="46">
        <f t="shared" si="4"/>
        <v>37.25</v>
      </c>
      <c r="L28" s="46">
        <f t="shared" si="4"/>
        <v>36.25</v>
      </c>
      <c r="M28" s="46">
        <f t="shared" si="4"/>
        <v>36.75</v>
      </c>
      <c r="N28" s="46">
        <f t="shared" si="4"/>
        <v>21</v>
      </c>
      <c r="O28" s="46">
        <f t="shared" si="4"/>
        <v>37.75</v>
      </c>
      <c r="P28" s="46">
        <f t="shared" si="4"/>
        <v>22</v>
      </c>
      <c r="Q28" s="46">
        <f t="shared" si="4"/>
        <v>39</v>
      </c>
      <c r="R28" s="46">
        <f t="shared" si="4"/>
        <v>23.25</v>
      </c>
      <c r="S28" s="46">
        <f t="shared" si="4"/>
        <v>30.25</v>
      </c>
      <c r="T28" s="46">
        <f t="shared" si="4"/>
        <v>28</v>
      </c>
      <c r="U28" s="46">
        <f t="shared" si="4"/>
        <v>28.25</v>
      </c>
      <c r="V28" s="46">
        <f t="shared" si="4"/>
        <v>32.25</v>
      </c>
      <c r="W28" s="46">
        <f t="shared" si="4"/>
        <v>27.75</v>
      </c>
      <c r="X28" s="46">
        <f t="shared" si="5"/>
        <v>25</v>
      </c>
      <c r="Y28" s="46">
        <f t="shared" si="5"/>
        <v>31.25</v>
      </c>
      <c r="Z28" s="46">
        <f t="shared" si="5"/>
        <v>17.5</v>
      </c>
      <c r="AA28" s="46">
        <f t="shared" si="5"/>
        <v>18</v>
      </c>
      <c r="AB28" s="46">
        <f t="shared" si="5"/>
        <v>26.25</v>
      </c>
      <c r="AC28" s="46">
        <f t="shared" si="5"/>
        <v>34.5</v>
      </c>
    </row>
    <row r="29" spans="1:29" ht="13.5" thickBot="1">
      <c r="A29" s="48" t="s">
        <v>78</v>
      </c>
      <c r="B29" s="46">
        <f t="shared" si="3"/>
        <v>6.25</v>
      </c>
      <c r="D29" s="48" t="s">
        <v>59</v>
      </c>
      <c r="F29" s="48"/>
      <c r="H29" s="46">
        <f t="shared" si="4"/>
        <v>19.75</v>
      </c>
      <c r="I29" s="46">
        <f t="shared" si="4"/>
        <v>21.75</v>
      </c>
      <c r="J29" s="46">
        <f t="shared" si="4"/>
        <v>20.75</v>
      </c>
      <c r="K29" s="46">
        <f t="shared" si="4"/>
        <v>37.5</v>
      </c>
      <c r="L29" s="46">
        <f t="shared" si="4"/>
        <v>36.5</v>
      </c>
      <c r="M29" s="46">
        <f t="shared" si="4"/>
        <v>37</v>
      </c>
      <c r="N29" s="46">
        <f t="shared" si="4"/>
        <v>21.25</v>
      </c>
      <c r="O29" s="46">
        <f t="shared" si="4"/>
        <v>38</v>
      </c>
      <c r="P29" s="46">
        <f t="shared" si="4"/>
        <v>22.25</v>
      </c>
      <c r="Q29" s="46">
        <f t="shared" si="4"/>
        <v>39.25</v>
      </c>
      <c r="R29" s="46">
        <f t="shared" si="4"/>
        <v>23.5</v>
      </c>
      <c r="S29" s="46">
        <f t="shared" si="4"/>
        <v>30.5</v>
      </c>
      <c r="T29" s="46">
        <f t="shared" si="4"/>
        <v>28.25</v>
      </c>
      <c r="U29" s="46">
        <f t="shared" si="4"/>
        <v>28.5</v>
      </c>
      <c r="V29" s="46">
        <f t="shared" si="4"/>
        <v>32.5</v>
      </c>
      <c r="W29" s="46">
        <f t="shared" si="4"/>
        <v>28</v>
      </c>
      <c r="X29" s="46">
        <f t="shared" si="5"/>
        <v>25.25</v>
      </c>
      <c r="Y29" s="46">
        <f t="shared" si="5"/>
        <v>31.5</v>
      </c>
      <c r="Z29" s="46">
        <f t="shared" si="5"/>
        <v>17.75</v>
      </c>
      <c r="AA29" s="46">
        <f t="shared" si="5"/>
        <v>18.25</v>
      </c>
      <c r="AB29" s="46">
        <f t="shared" si="5"/>
        <v>26.5</v>
      </c>
      <c r="AC29" s="46">
        <f t="shared" si="5"/>
        <v>34.75</v>
      </c>
    </row>
    <row r="30" spans="1:29" ht="13.5" thickBot="1">
      <c r="B30" s="46">
        <f t="shared" si="3"/>
        <v>6.5</v>
      </c>
      <c r="D30" s="48" t="s">
        <v>7</v>
      </c>
      <c r="F30" s="48" t="s">
        <v>121</v>
      </c>
      <c r="G30" s="69"/>
      <c r="H30" s="71">
        <f t="shared" si="4"/>
        <v>20</v>
      </c>
      <c r="I30" s="46">
        <f t="shared" si="4"/>
        <v>22</v>
      </c>
      <c r="J30" s="46">
        <f t="shared" si="4"/>
        <v>21</v>
      </c>
      <c r="K30" s="46">
        <f t="shared" si="4"/>
        <v>37.75</v>
      </c>
      <c r="L30" s="46">
        <f t="shared" si="4"/>
        <v>36.75</v>
      </c>
      <c r="M30" s="46">
        <f t="shared" si="4"/>
        <v>37.25</v>
      </c>
      <c r="N30" s="46">
        <f t="shared" si="4"/>
        <v>21.5</v>
      </c>
      <c r="O30" s="46">
        <f t="shared" si="4"/>
        <v>38.25</v>
      </c>
      <c r="P30" s="46">
        <f t="shared" si="4"/>
        <v>22.5</v>
      </c>
      <c r="Q30" s="46">
        <f t="shared" si="4"/>
        <v>17.5</v>
      </c>
      <c r="R30" s="46">
        <f t="shared" si="4"/>
        <v>23.75</v>
      </c>
      <c r="S30" s="46">
        <f t="shared" si="4"/>
        <v>30.75</v>
      </c>
      <c r="T30" s="46">
        <f t="shared" si="4"/>
        <v>28.5</v>
      </c>
      <c r="U30" s="46">
        <f t="shared" si="4"/>
        <v>28.75</v>
      </c>
      <c r="V30" s="46">
        <f t="shared" si="4"/>
        <v>32.75</v>
      </c>
      <c r="W30" s="46">
        <f t="shared" si="4"/>
        <v>28.25</v>
      </c>
      <c r="X30" s="46">
        <f t="shared" si="5"/>
        <v>25.5</v>
      </c>
      <c r="Y30" s="46">
        <f t="shared" si="5"/>
        <v>31.75</v>
      </c>
      <c r="Z30" s="46">
        <f t="shared" si="5"/>
        <v>18</v>
      </c>
      <c r="AA30" s="46">
        <f t="shared" si="5"/>
        <v>18.5</v>
      </c>
      <c r="AB30" s="46">
        <f t="shared" si="5"/>
        <v>26.75</v>
      </c>
      <c r="AC30" s="46">
        <f t="shared" si="5"/>
        <v>35</v>
      </c>
    </row>
    <row r="31" spans="1:29">
      <c r="B31" s="46">
        <f t="shared" si="3"/>
        <v>6.75</v>
      </c>
      <c r="D31" s="48" t="s">
        <v>7</v>
      </c>
      <c r="H31" s="46">
        <f t="shared" si="4"/>
        <v>20.25</v>
      </c>
      <c r="I31" s="46">
        <f t="shared" si="4"/>
        <v>22.25</v>
      </c>
      <c r="J31" s="46">
        <f t="shared" si="4"/>
        <v>21.25</v>
      </c>
      <c r="K31" s="46">
        <f t="shared" si="4"/>
        <v>38</v>
      </c>
      <c r="L31" s="46">
        <f t="shared" si="4"/>
        <v>37</v>
      </c>
      <c r="M31" s="46">
        <f t="shared" si="4"/>
        <v>37.5</v>
      </c>
      <c r="N31" s="46">
        <f t="shared" si="4"/>
        <v>21.75</v>
      </c>
      <c r="O31" s="46">
        <f t="shared" si="4"/>
        <v>38.5</v>
      </c>
      <c r="P31" s="46">
        <f t="shared" si="4"/>
        <v>22.75</v>
      </c>
      <c r="Q31" s="46">
        <f t="shared" si="4"/>
        <v>17.75</v>
      </c>
      <c r="R31" s="46">
        <f t="shared" si="4"/>
        <v>24</v>
      </c>
      <c r="S31" s="46">
        <f t="shared" si="4"/>
        <v>31</v>
      </c>
      <c r="T31" s="46">
        <f t="shared" si="4"/>
        <v>28.75</v>
      </c>
      <c r="U31" s="46">
        <f t="shared" si="4"/>
        <v>29</v>
      </c>
      <c r="V31" s="46">
        <f t="shared" si="4"/>
        <v>33</v>
      </c>
      <c r="W31" s="46">
        <f t="shared" si="4"/>
        <v>28.5</v>
      </c>
      <c r="X31" s="46">
        <f t="shared" si="5"/>
        <v>25.75</v>
      </c>
      <c r="Y31" s="46">
        <f t="shared" si="5"/>
        <v>32</v>
      </c>
      <c r="Z31" s="46">
        <f t="shared" si="5"/>
        <v>18.25</v>
      </c>
      <c r="AA31" s="46">
        <f t="shared" si="5"/>
        <v>18.75</v>
      </c>
      <c r="AB31" s="46">
        <f t="shared" si="5"/>
        <v>27</v>
      </c>
      <c r="AC31" s="46">
        <f t="shared" si="5"/>
        <v>35.25</v>
      </c>
    </row>
    <row r="32" spans="1:29" ht="13.5" thickBot="1">
      <c r="B32" s="46">
        <f t="shared" si="3"/>
        <v>7</v>
      </c>
      <c r="D32" s="48" t="s">
        <v>7</v>
      </c>
      <c r="H32" s="46">
        <f t="shared" si="4"/>
        <v>20.5</v>
      </c>
      <c r="I32" s="46">
        <f t="shared" si="4"/>
        <v>22.5</v>
      </c>
      <c r="J32" s="46">
        <f t="shared" si="4"/>
        <v>21.5</v>
      </c>
      <c r="K32" s="46">
        <f t="shared" si="4"/>
        <v>38.25</v>
      </c>
      <c r="L32" s="46">
        <f t="shared" si="4"/>
        <v>37.25</v>
      </c>
      <c r="M32" s="46">
        <f t="shared" si="4"/>
        <v>37.75</v>
      </c>
      <c r="N32" s="46">
        <f t="shared" si="4"/>
        <v>22</v>
      </c>
      <c r="O32" s="46">
        <f t="shared" si="4"/>
        <v>38.75</v>
      </c>
      <c r="P32" s="46">
        <f t="shared" si="4"/>
        <v>23</v>
      </c>
      <c r="Q32" s="46">
        <f t="shared" si="4"/>
        <v>18</v>
      </c>
      <c r="R32" s="46">
        <f t="shared" si="4"/>
        <v>24.25</v>
      </c>
      <c r="S32" s="46">
        <f t="shared" si="4"/>
        <v>31.25</v>
      </c>
      <c r="T32" s="46">
        <f t="shared" si="4"/>
        <v>29</v>
      </c>
      <c r="U32" s="46">
        <f t="shared" si="4"/>
        <v>29.25</v>
      </c>
      <c r="V32" s="46">
        <f t="shared" si="4"/>
        <v>33.25</v>
      </c>
      <c r="W32" s="46">
        <f t="shared" si="4"/>
        <v>28.75</v>
      </c>
      <c r="X32" s="46">
        <f t="shared" si="5"/>
        <v>26</v>
      </c>
      <c r="Y32" s="46">
        <f t="shared" si="5"/>
        <v>32.25</v>
      </c>
      <c r="Z32" s="46">
        <f t="shared" si="5"/>
        <v>18.5</v>
      </c>
      <c r="AA32" s="46">
        <f t="shared" si="5"/>
        <v>19</v>
      </c>
      <c r="AB32" s="46">
        <f t="shared" si="5"/>
        <v>27.25</v>
      </c>
      <c r="AC32" s="46">
        <f t="shared" si="5"/>
        <v>35.5</v>
      </c>
    </row>
    <row r="33" spans="1:29" ht="13.5" thickBot="1">
      <c r="A33" s="48" t="s">
        <v>79</v>
      </c>
      <c r="B33" s="46">
        <f t="shared" si="3"/>
        <v>7.25</v>
      </c>
      <c r="D33" s="48" t="s">
        <v>7</v>
      </c>
      <c r="F33" s="48"/>
      <c r="H33" s="46">
        <f t="shared" si="4"/>
        <v>20.75</v>
      </c>
      <c r="I33" s="46">
        <f t="shared" si="4"/>
        <v>22.75</v>
      </c>
      <c r="J33" s="46">
        <f t="shared" si="4"/>
        <v>21.75</v>
      </c>
      <c r="K33" s="46">
        <f t="shared" si="4"/>
        <v>38.5</v>
      </c>
      <c r="L33" s="46">
        <f t="shared" si="4"/>
        <v>37.5</v>
      </c>
      <c r="M33" s="46">
        <f t="shared" si="4"/>
        <v>38</v>
      </c>
      <c r="N33" s="46">
        <f t="shared" si="4"/>
        <v>22.25</v>
      </c>
      <c r="O33" s="46">
        <f t="shared" si="4"/>
        <v>39</v>
      </c>
      <c r="P33" s="46">
        <f t="shared" si="4"/>
        <v>23.25</v>
      </c>
      <c r="Q33" s="46">
        <f t="shared" si="4"/>
        <v>18.25</v>
      </c>
      <c r="R33" s="71">
        <f t="shared" si="4"/>
        <v>24.5</v>
      </c>
      <c r="S33" s="46">
        <f t="shared" si="4"/>
        <v>31.5</v>
      </c>
      <c r="T33" s="46">
        <f t="shared" si="4"/>
        <v>29.25</v>
      </c>
      <c r="U33" s="46">
        <f t="shared" si="4"/>
        <v>29.5</v>
      </c>
      <c r="V33" s="46">
        <f t="shared" si="4"/>
        <v>33.5</v>
      </c>
      <c r="W33" s="46">
        <f t="shared" si="4"/>
        <v>29</v>
      </c>
      <c r="X33" s="46">
        <f t="shared" si="5"/>
        <v>26.25</v>
      </c>
      <c r="Y33" s="46">
        <f t="shared" si="5"/>
        <v>32.5</v>
      </c>
      <c r="Z33" s="46">
        <f t="shared" si="5"/>
        <v>18.75</v>
      </c>
      <c r="AA33" s="46">
        <f t="shared" si="5"/>
        <v>19.25</v>
      </c>
      <c r="AB33" s="46">
        <f t="shared" si="5"/>
        <v>27.5</v>
      </c>
      <c r="AC33" s="46">
        <f t="shared" si="5"/>
        <v>35.75</v>
      </c>
    </row>
    <row r="34" spans="1:29" ht="13.5" thickBot="1">
      <c r="B34" s="46">
        <f t="shared" si="3"/>
        <v>7.5</v>
      </c>
      <c r="D34" s="48" t="s">
        <v>7</v>
      </c>
      <c r="H34" s="46">
        <f t="shared" si="4"/>
        <v>21</v>
      </c>
      <c r="I34" s="46">
        <f t="shared" si="4"/>
        <v>23</v>
      </c>
      <c r="J34" s="46">
        <f t="shared" si="4"/>
        <v>22</v>
      </c>
      <c r="K34" s="46">
        <f t="shared" si="4"/>
        <v>38.75</v>
      </c>
      <c r="L34" s="46">
        <f t="shared" si="4"/>
        <v>37.75</v>
      </c>
      <c r="M34" s="46">
        <f t="shared" si="4"/>
        <v>38.25</v>
      </c>
      <c r="N34" s="46">
        <f t="shared" si="4"/>
        <v>22.5</v>
      </c>
      <c r="O34" s="46">
        <f t="shared" si="4"/>
        <v>39.25</v>
      </c>
      <c r="P34" s="46">
        <f t="shared" si="4"/>
        <v>23.5</v>
      </c>
      <c r="Q34" s="46">
        <f t="shared" si="4"/>
        <v>18.5</v>
      </c>
      <c r="R34" s="46">
        <f t="shared" si="4"/>
        <v>24.75</v>
      </c>
      <c r="S34" s="46">
        <f t="shared" si="4"/>
        <v>31.75</v>
      </c>
      <c r="T34" s="46">
        <f t="shared" si="4"/>
        <v>29.5</v>
      </c>
      <c r="U34" s="46">
        <f t="shared" si="4"/>
        <v>29.75</v>
      </c>
      <c r="V34" s="46">
        <f t="shared" si="4"/>
        <v>33.75</v>
      </c>
      <c r="W34" s="46">
        <f t="shared" si="4"/>
        <v>29.25</v>
      </c>
      <c r="X34" s="46">
        <f t="shared" si="5"/>
        <v>26.5</v>
      </c>
      <c r="Y34" s="46">
        <f t="shared" si="5"/>
        <v>32.75</v>
      </c>
      <c r="Z34" s="71">
        <f t="shared" si="5"/>
        <v>19</v>
      </c>
      <c r="AA34" s="46">
        <f t="shared" si="5"/>
        <v>19.5</v>
      </c>
      <c r="AB34" s="46">
        <f t="shared" si="5"/>
        <v>27.75</v>
      </c>
      <c r="AC34" s="46">
        <f t="shared" si="5"/>
        <v>36</v>
      </c>
    </row>
    <row r="35" spans="1:29">
      <c r="B35" s="46">
        <f t="shared" si="3"/>
        <v>7.75</v>
      </c>
      <c r="D35" s="48" t="s">
        <v>5</v>
      </c>
      <c r="F35" s="48" t="s">
        <v>122</v>
      </c>
      <c r="H35" s="46">
        <f t="shared" si="4"/>
        <v>21.25</v>
      </c>
      <c r="I35" s="46">
        <f t="shared" si="4"/>
        <v>23.25</v>
      </c>
      <c r="J35" s="46">
        <f t="shared" si="4"/>
        <v>22.25</v>
      </c>
      <c r="K35" s="46">
        <f t="shared" si="4"/>
        <v>39</v>
      </c>
      <c r="L35" s="46">
        <f t="shared" si="4"/>
        <v>38</v>
      </c>
      <c r="M35" s="46">
        <f t="shared" si="4"/>
        <v>38.5</v>
      </c>
      <c r="N35" s="46">
        <f t="shared" si="4"/>
        <v>22.75</v>
      </c>
      <c r="O35" s="46">
        <f t="shared" si="4"/>
        <v>17.5</v>
      </c>
      <c r="P35" s="46">
        <f t="shared" si="4"/>
        <v>23.75</v>
      </c>
      <c r="Q35" s="46">
        <f t="shared" si="4"/>
        <v>18.75</v>
      </c>
      <c r="R35" s="46">
        <f t="shared" si="4"/>
        <v>25</v>
      </c>
      <c r="S35" s="46">
        <f t="shared" si="4"/>
        <v>32</v>
      </c>
      <c r="T35" s="46">
        <f t="shared" si="4"/>
        <v>29.75</v>
      </c>
      <c r="U35" s="46">
        <f t="shared" si="4"/>
        <v>30</v>
      </c>
      <c r="V35" s="46">
        <f t="shared" si="4"/>
        <v>34</v>
      </c>
      <c r="W35" s="46">
        <f t="shared" si="4"/>
        <v>29.5</v>
      </c>
      <c r="X35" s="46">
        <f t="shared" si="5"/>
        <v>26.75</v>
      </c>
      <c r="Y35" s="46">
        <f t="shared" si="5"/>
        <v>33</v>
      </c>
      <c r="Z35" s="46">
        <f t="shared" si="5"/>
        <v>19.25</v>
      </c>
      <c r="AA35" s="46">
        <f t="shared" si="5"/>
        <v>19.75</v>
      </c>
      <c r="AB35" s="46">
        <f t="shared" si="5"/>
        <v>28</v>
      </c>
      <c r="AC35" s="46">
        <f t="shared" si="5"/>
        <v>36.25</v>
      </c>
    </row>
    <row r="36" spans="1:29">
      <c r="B36" s="46">
        <f t="shared" si="3"/>
        <v>8</v>
      </c>
      <c r="D36" s="48" t="s">
        <v>5</v>
      </c>
      <c r="H36" s="46">
        <f t="shared" si="4"/>
        <v>21.5</v>
      </c>
      <c r="I36" s="46">
        <f t="shared" si="4"/>
        <v>23.5</v>
      </c>
      <c r="J36" s="46">
        <f t="shared" si="4"/>
        <v>22.5</v>
      </c>
      <c r="K36" s="46">
        <f t="shared" si="4"/>
        <v>39.25</v>
      </c>
      <c r="L36" s="46">
        <f t="shared" si="4"/>
        <v>38.25</v>
      </c>
      <c r="M36" s="46">
        <f t="shared" si="4"/>
        <v>38.75</v>
      </c>
      <c r="N36" s="46">
        <f t="shared" si="4"/>
        <v>23</v>
      </c>
      <c r="O36" s="46">
        <f t="shared" si="4"/>
        <v>17.75</v>
      </c>
      <c r="P36" s="46">
        <f t="shared" si="4"/>
        <v>24</v>
      </c>
      <c r="Q36" s="46">
        <f t="shared" si="4"/>
        <v>19</v>
      </c>
      <c r="R36" s="46">
        <f t="shared" si="4"/>
        <v>25.25</v>
      </c>
      <c r="S36" s="46">
        <f t="shared" si="4"/>
        <v>32.25</v>
      </c>
      <c r="T36" s="46">
        <f t="shared" si="4"/>
        <v>30</v>
      </c>
      <c r="U36" s="46">
        <f t="shared" si="4"/>
        <v>30.25</v>
      </c>
      <c r="V36" s="46">
        <f t="shared" si="4"/>
        <v>34.25</v>
      </c>
      <c r="W36" s="46">
        <f t="shared" ref="W36:Z99" si="6">IF(W$2=$F36,17.5,W35+0.25)</f>
        <v>29.75</v>
      </c>
      <c r="X36" s="46">
        <f t="shared" si="5"/>
        <v>27</v>
      </c>
      <c r="Y36" s="46">
        <f t="shared" si="5"/>
        <v>33.25</v>
      </c>
      <c r="Z36" s="46">
        <f t="shared" si="5"/>
        <v>19.5</v>
      </c>
      <c r="AA36" s="46">
        <f t="shared" si="5"/>
        <v>20</v>
      </c>
      <c r="AB36" s="46">
        <f t="shared" si="5"/>
        <v>28.25</v>
      </c>
      <c r="AC36" s="46">
        <f t="shared" si="5"/>
        <v>36.5</v>
      </c>
    </row>
    <row r="37" spans="1:29">
      <c r="A37" s="48" t="s">
        <v>80</v>
      </c>
      <c r="B37" s="46">
        <f t="shared" si="3"/>
        <v>8.25</v>
      </c>
      <c r="D37" s="48" t="s">
        <v>5</v>
      </c>
      <c r="F37" s="48" t="s">
        <v>126</v>
      </c>
      <c r="H37" s="46">
        <f t="shared" ref="H37:V53" si="7">IF(H$2=$F37,17.5,H36+0.25)</f>
        <v>21.75</v>
      </c>
      <c r="I37" s="46">
        <f t="shared" si="7"/>
        <v>23.75</v>
      </c>
      <c r="J37" s="46">
        <f t="shared" si="7"/>
        <v>22.75</v>
      </c>
      <c r="K37" s="70">
        <f t="shared" si="7"/>
        <v>17.5</v>
      </c>
      <c r="L37" s="46">
        <f t="shared" si="7"/>
        <v>38.5</v>
      </c>
      <c r="M37" s="46">
        <f t="shared" si="7"/>
        <v>39</v>
      </c>
      <c r="N37" s="46">
        <f t="shared" si="7"/>
        <v>23.25</v>
      </c>
      <c r="O37" s="46">
        <f t="shared" si="7"/>
        <v>18</v>
      </c>
      <c r="P37" s="46">
        <f t="shared" si="7"/>
        <v>24.25</v>
      </c>
      <c r="Q37" s="46">
        <f t="shared" si="7"/>
        <v>19.25</v>
      </c>
      <c r="R37" s="46">
        <f t="shared" si="7"/>
        <v>25.5</v>
      </c>
      <c r="S37" s="46">
        <f t="shared" si="7"/>
        <v>32.5</v>
      </c>
      <c r="T37" s="46">
        <f t="shared" si="7"/>
        <v>30.25</v>
      </c>
      <c r="U37" s="46">
        <f t="shared" si="7"/>
        <v>30.5</v>
      </c>
      <c r="V37" s="46">
        <f t="shared" si="7"/>
        <v>34.5</v>
      </c>
      <c r="W37" s="46">
        <f t="shared" si="6"/>
        <v>30</v>
      </c>
      <c r="X37" s="46">
        <f t="shared" si="5"/>
        <v>27.25</v>
      </c>
      <c r="Y37" s="46">
        <f t="shared" si="5"/>
        <v>33.5</v>
      </c>
      <c r="Z37" s="46">
        <f t="shared" si="5"/>
        <v>19.75</v>
      </c>
      <c r="AA37" s="46">
        <f t="shared" si="5"/>
        <v>20.25</v>
      </c>
      <c r="AB37" s="46">
        <f t="shared" si="5"/>
        <v>28.5</v>
      </c>
      <c r="AC37" s="46">
        <f t="shared" si="5"/>
        <v>36.75</v>
      </c>
    </row>
    <row r="38" spans="1:29">
      <c r="B38" s="46">
        <f t="shared" si="3"/>
        <v>8.5</v>
      </c>
      <c r="D38" s="48" t="s">
        <v>5</v>
      </c>
      <c r="H38" s="46">
        <f t="shared" si="7"/>
        <v>22</v>
      </c>
      <c r="I38" s="46">
        <f t="shared" si="7"/>
        <v>24</v>
      </c>
      <c r="J38" s="46">
        <f t="shared" si="7"/>
        <v>23</v>
      </c>
      <c r="K38" s="46">
        <f t="shared" si="7"/>
        <v>17.75</v>
      </c>
      <c r="L38" s="46">
        <f t="shared" si="7"/>
        <v>38.75</v>
      </c>
      <c r="M38" s="46">
        <f t="shared" si="7"/>
        <v>39.25</v>
      </c>
      <c r="N38" s="46">
        <f t="shared" si="7"/>
        <v>23.5</v>
      </c>
      <c r="O38" s="46">
        <f t="shared" si="7"/>
        <v>18.25</v>
      </c>
      <c r="P38" s="46">
        <f t="shared" si="7"/>
        <v>24.5</v>
      </c>
      <c r="Q38" s="46">
        <f t="shared" si="7"/>
        <v>19.5</v>
      </c>
      <c r="R38" s="46">
        <f t="shared" si="7"/>
        <v>25.75</v>
      </c>
      <c r="S38" s="46">
        <f t="shared" si="7"/>
        <v>32.75</v>
      </c>
      <c r="T38" s="46">
        <f t="shared" si="7"/>
        <v>30.5</v>
      </c>
      <c r="U38" s="46">
        <f t="shared" si="7"/>
        <v>30.75</v>
      </c>
      <c r="V38" s="46">
        <f t="shared" si="7"/>
        <v>34.75</v>
      </c>
      <c r="W38" s="46">
        <f t="shared" si="6"/>
        <v>30.25</v>
      </c>
      <c r="X38" s="46">
        <f t="shared" si="5"/>
        <v>27.5</v>
      </c>
      <c r="Y38" s="46">
        <f t="shared" si="5"/>
        <v>33.75</v>
      </c>
      <c r="Z38" s="46">
        <f t="shared" si="5"/>
        <v>20</v>
      </c>
      <c r="AA38" s="46">
        <f t="shared" si="5"/>
        <v>20.5</v>
      </c>
      <c r="AB38" s="46">
        <f t="shared" si="5"/>
        <v>28.75</v>
      </c>
      <c r="AC38" s="46">
        <f t="shared" si="5"/>
        <v>37</v>
      </c>
    </row>
    <row r="39" spans="1:29">
      <c r="B39" s="46">
        <f t="shared" si="3"/>
        <v>8.75</v>
      </c>
      <c r="D39" s="48" t="s">
        <v>6</v>
      </c>
      <c r="F39" s="48" t="s">
        <v>123</v>
      </c>
      <c r="H39" s="46">
        <f t="shared" si="7"/>
        <v>22.25</v>
      </c>
      <c r="I39" s="46">
        <f t="shared" si="7"/>
        <v>24.25</v>
      </c>
      <c r="J39" s="46">
        <f t="shared" si="7"/>
        <v>23.25</v>
      </c>
      <c r="K39" s="46">
        <f t="shared" si="7"/>
        <v>18</v>
      </c>
      <c r="L39" s="46">
        <f t="shared" si="7"/>
        <v>39</v>
      </c>
      <c r="M39" s="46">
        <f t="shared" si="7"/>
        <v>17.5</v>
      </c>
      <c r="N39" s="46">
        <f t="shared" si="7"/>
        <v>23.75</v>
      </c>
      <c r="O39" s="46">
        <f t="shared" si="7"/>
        <v>18.5</v>
      </c>
      <c r="P39" s="46">
        <f t="shared" si="7"/>
        <v>24.75</v>
      </c>
      <c r="Q39" s="46">
        <f t="shared" si="7"/>
        <v>19.75</v>
      </c>
      <c r="R39" s="46">
        <f t="shared" si="7"/>
        <v>26</v>
      </c>
      <c r="S39" s="46">
        <f t="shared" si="7"/>
        <v>33</v>
      </c>
      <c r="T39" s="46">
        <f t="shared" si="7"/>
        <v>30.75</v>
      </c>
      <c r="U39" s="46">
        <f t="shared" si="7"/>
        <v>31</v>
      </c>
      <c r="V39" s="46">
        <f t="shared" si="7"/>
        <v>35</v>
      </c>
      <c r="W39" s="46">
        <f t="shared" si="6"/>
        <v>30.5</v>
      </c>
      <c r="X39" s="46">
        <f t="shared" si="5"/>
        <v>27.75</v>
      </c>
      <c r="Y39" s="46">
        <f t="shared" si="5"/>
        <v>34</v>
      </c>
      <c r="Z39" s="46">
        <f t="shared" si="5"/>
        <v>20.25</v>
      </c>
      <c r="AA39" s="46">
        <f t="shared" si="5"/>
        <v>20.75</v>
      </c>
      <c r="AB39" s="46">
        <f t="shared" si="5"/>
        <v>29</v>
      </c>
      <c r="AC39" s="46">
        <f t="shared" si="5"/>
        <v>37.25</v>
      </c>
    </row>
    <row r="40" spans="1:29">
      <c r="B40" s="46">
        <f t="shared" si="3"/>
        <v>9</v>
      </c>
      <c r="D40" s="48" t="s">
        <v>6</v>
      </c>
      <c r="H40" s="46">
        <f t="shared" si="7"/>
        <v>22.5</v>
      </c>
      <c r="I40" s="46">
        <f t="shared" si="7"/>
        <v>24.5</v>
      </c>
      <c r="J40" s="46">
        <f t="shared" si="7"/>
        <v>23.5</v>
      </c>
      <c r="K40" s="46">
        <f t="shared" si="7"/>
        <v>18.25</v>
      </c>
      <c r="L40" s="46">
        <f t="shared" si="7"/>
        <v>39.25</v>
      </c>
      <c r="M40" s="46">
        <f t="shared" si="7"/>
        <v>17.75</v>
      </c>
      <c r="N40" s="46">
        <f t="shared" si="7"/>
        <v>24</v>
      </c>
      <c r="O40" s="46">
        <f t="shared" si="7"/>
        <v>18.75</v>
      </c>
      <c r="P40" s="46">
        <f t="shared" si="7"/>
        <v>25</v>
      </c>
      <c r="Q40" s="46">
        <f t="shared" si="7"/>
        <v>20</v>
      </c>
      <c r="R40" s="46">
        <f t="shared" si="7"/>
        <v>26.25</v>
      </c>
      <c r="S40" s="46">
        <f t="shared" si="7"/>
        <v>33.25</v>
      </c>
      <c r="T40" s="46">
        <f t="shared" si="7"/>
        <v>31</v>
      </c>
      <c r="U40" s="46">
        <f t="shared" si="7"/>
        <v>31.25</v>
      </c>
      <c r="V40" s="46">
        <f t="shared" si="7"/>
        <v>35.25</v>
      </c>
      <c r="W40" s="46">
        <f t="shared" si="6"/>
        <v>30.75</v>
      </c>
      <c r="X40" s="46">
        <f t="shared" si="5"/>
        <v>28</v>
      </c>
      <c r="Y40" s="46">
        <f t="shared" si="5"/>
        <v>34.25</v>
      </c>
      <c r="Z40" s="46">
        <f t="shared" si="5"/>
        <v>20.5</v>
      </c>
      <c r="AA40" s="46">
        <f t="shared" si="5"/>
        <v>21</v>
      </c>
      <c r="AB40" s="46">
        <f t="shared" si="5"/>
        <v>29.25</v>
      </c>
      <c r="AC40" s="46">
        <f t="shared" si="5"/>
        <v>37.5</v>
      </c>
    </row>
    <row r="41" spans="1:29">
      <c r="A41" s="48" t="s">
        <v>81</v>
      </c>
      <c r="B41" s="46">
        <f t="shared" si="3"/>
        <v>9.25</v>
      </c>
      <c r="D41" s="48" t="s">
        <v>6</v>
      </c>
      <c r="F41" s="48" t="s">
        <v>135</v>
      </c>
      <c r="H41" s="46">
        <f t="shared" si="7"/>
        <v>22.75</v>
      </c>
      <c r="I41" s="46">
        <f t="shared" si="7"/>
        <v>24.75</v>
      </c>
      <c r="J41" s="46">
        <f t="shared" si="7"/>
        <v>23.75</v>
      </c>
      <c r="K41" s="46">
        <f t="shared" si="7"/>
        <v>18.5</v>
      </c>
      <c r="L41" s="46">
        <f t="shared" si="7"/>
        <v>17.5</v>
      </c>
      <c r="M41" s="46">
        <f t="shared" si="7"/>
        <v>18</v>
      </c>
      <c r="N41" s="46">
        <f t="shared" si="7"/>
        <v>24.25</v>
      </c>
      <c r="O41" s="46">
        <f t="shared" si="7"/>
        <v>19</v>
      </c>
      <c r="P41" s="46">
        <f t="shared" si="7"/>
        <v>25.25</v>
      </c>
      <c r="Q41" s="46">
        <f t="shared" si="7"/>
        <v>20.25</v>
      </c>
      <c r="R41" s="46">
        <f t="shared" si="7"/>
        <v>26.5</v>
      </c>
      <c r="S41" s="46">
        <f t="shared" si="7"/>
        <v>33.5</v>
      </c>
      <c r="T41" s="46">
        <f t="shared" si="7"/>
        <v>31.25</v>
      </c>
      <c r="U41" s="46">
        <f t="shared" si="7"/>
        <v>31.5</v>
      </c>
      <c r="V41" s="46">
        <f t="shared" si="7"/>
        <v>35.5</v>
      </c>
      <c r="W41" s="46">
        <f t="shared" si="6"/>
        <v>31</v>
      </c>
      <c r="X41" s="46">
        <f t="shared" si="5"/>
        <v>28.25</v>
      </c>
      <c r="Y41" s="46">
        <f t="shared" si="5"/>
        <v>34.5</v>
      </c>
      <c r="Z41" s="46">
        <f t="shared" si="5"/>
        <v>20.75</v>
      </c>
      <c r="AA41" s="46">
        <f t="shared" si="5"/>
        <v>21.25</v>
      </c>
      <c r="AB41" s="46">
        <f t="shared" si="5"/>
        <v>29.5</v>
      </c>
      <c r="AC41" s="46">
        <f t="shared" si="5"/>
        <v>37.75</v>
      </c>
    </row>
    <row r="42" spans="1:29">
      <c r="B42" s="46">
        <f t="shared" si="3"/>
        <v>9.5</v>
      </c>
      <c r="D42" s="48" t="s">
        <v>6</v>
      </c>
      <c r="H42" s="46">
        <f t="shared" si="7"/>
        <v>23</v>
      </c>
      <c r="I42" s="46">
        <f t="shared" si="7"/>
        <v>25</v>
      </c>
      <c r="J42" s="46">
        <f t="shared" si="7"/>
        <v>24</v>
      </c>
      <c r="K42" s="46">
        <f t="shared" si="7"/>
        <v>18.75</v>
      </c>
      <c r="L42" s="46">
        <f t="shared" si="7"/>
        <v>17.75</v>
      </c>
      <c r="M42" s="46">
        <f t="shared" si="7"/>
        <v>18.25</v>
      </c>
      <c r="N42" s="46">
        <f t="shared" si="7"/>
        <v>24.5</v>
      </c>
      <c r="O42" s="46">
        <f t="shared" si="7"/>
        <v>19.25</v>
      </c>
      <c r="P42" s="46">
        <f t="shared" si="7"/>
        <v>25.5</v>
      </c>
      <c r="Q42" s="46">
        <f t="shared" si="7"/>
        <v>20.5</v>
      </c>
      <c r="R42" s="46">
        <f t="shared" si="7"/>
        <v>26.75</v>
      </c>
      <c r="S42" s="46">
        <f t="shared" si="7"/>
        <v>33.75</v>
      </c>
      <c r="T42" s="46">
        <f t="shared" si="7"/>
        <v>31.5</v>
      </c>
      <c r="U42" s="46">
        <f t="shared" si="7"/>
        <v>31.75</v>
      </c>
      <c r="V42" s="46">
        <f t="shared" si="7"/>
        <v>35.75</v>
      </c>
      <c r="W42" s="46">
        <f t="shared" si="6"/>
        <v>31.25</v>
      </c>
      <c r="X42" s="46">
        <f t="shared" si="5"/>
        <v>28.5</v>
      </c>
      <c r="Y42" s="46">
        <f t="shared" si="5"/>
        <v>34.75</v>
      </c>
      <c r="Z42" s="46">
        <f t="shared" si="5"/>
        <v>21</v>
      </c>
      <c r="AA42" s="46">
        <f t="shared" si="5"/>
        <v>21.5</v>
      </c>
      <c r="AB42" s="46">
        <f t="shared" si="5"/>
        <v>29.75</v>
      </c>
      <c r="AC42" s="46">
        <f t="shared" si="5"/>
        <v>38</v>
      </c>
    </row>
    <row r="43" spans="1:29">
      <c r="B43" s="46">
        <f t="shared" si="3"/>
        <v>9.75</v>
      </c>
      <c r="D43" s="48" t="s">
        <v>4</v>
      </c>
      <c r="H43" s="46">
        <f t="shared" si="7"/>
        <v>23.25</v>
      </c>
      <c r="I43" s="46">
        <f t="shared" si="7"/>
        <v>25.25</v>
      </c>
      <c r="J43" s="46">
        <f t="shared" si="7"/>
        <v>24.25</v>
      </c>
      <c r="K43" s="46">
        <f t="shared" si="7"/>
        <v>19</v>
      </c>
      <c r="L43" s="46">
        <f t="shared" si="7"/>
        <v>18</v>
      </c>
      <c r="M43" s="46">
        <f t="shared" si="7"/>
        <v>18.5</v>
      </c>
      <c r="N43" s="46">
        <f t="shared" si="7"/>
        <v>24.75</v>
      </c>
      <c r="O43" s="46">
        <f t="shared" si="7"/>
        <v>19.5</v>
      </c>
      <c r="P43" s="46">
        <f t="shared" si="7"/>
        <v>25.75</v>
      </c>
      <c r="Q43" s="46">
        <f t="shared" si="7"/>
        <v>20.75</v>
      </c>
      <c r="R43" s="46">
        <f t="shared" si="7"/>
        <v>27</v>
      </c>
      <c r="S43" s="46">
        <f t="shared" si="7"/>
        <v>34</v>
      </c>
      <c r="T43" s="46">
        <f t="shared" si="7"/>
        <v>31.75</v>
      </c>
      <c r="U43" s="46">
        <f t="shared" si="7"/>
        <v>32</v>
      </c>
      <c r="V43" s="46">
        <f t="shared" si="7"/>
        <v>36</v>
      </c>
      <c r="W43" s="46">
        <f t="shared" si="6"/>
        <v>31.5</v>
      </c>
      <c r="X43" s="46">
        <f t="shared" si="5"/>
        <v>28.75</v>
      </c>
      <c r="Y43" s="46">
        <f t="shared" si="5"/>
        <v>35</v>
      </c>
      <c r="Z43" s="46">
        <f t="shared" si="5"/>
        <v>21.25</v>
      </c>
      <c r="AA43" s="46">
        <f t="shared" si="5"/>
        <v>21.75</v>
      </c>
      <c r="AB43" s="46">
        <f t="shared" si="5"/>
        <v>30</v>
      </c>
      <c r="AC43" s="46">
        <f t="shared" si="5"/>
        <v>38.25</v>
      </c>
    </row>
    <row r="44" spans="1:29">
      <c r="B44" s="46">
        <f t="shared" si="3"/>
        <v>10</v>
      </c>
      <c r="D44" s="48" t="s">
        <v>4</v>
      </c>
      <c r="H44" s="46">
        <f t="shared" si="7"/>
        <v>23.5</v>
      </c>
      <c r="I44" s="46">
        <f t="shared" si="7"/>
        <v>25.5</v>
      </c>
      <c r="J44" s="46">
        <f t="shared" si="7"/>
        <v>24.5</v>
      </c>
      <c r="K44" s="46">
        <f t="shared" si="7"/>
        <v>19.25</v>
      </c>
      <c r="L44" s="46">
        <f t="shared" si="7"/>
        <v>18.25</v>
      </c>
      <c r="M44" s="46">
        <f t="shared" si="7"/>
        <v>18.75</v>
      </c>
      <c r="N44" s="46">
        <f t="shared" si="7"/>
        <v>25</v>
      </c>
      <c r="O44" s="46">
        <f t="shared" si="7"/>
        <v>19.75</v>
      </c>
      <c r="P44" s="46">
        <f t="shared" si="7"/>
        <v>26</v>
      </c>
      <c r="Q44" s="46">
        <f t="shared" si="7"/>
        <v>21</v>
      </c>
      <c r="R44" s="46">
        <f t="shared" si="7"/>
        <v>27.25</v>
      </c>
      <c r="S44" s="46">
        <f t="shared" si="7"/>
        <v>34.25</v>
      </c>
      <c r="T44" s="46">
        <f t="shared" si="7"/>
        <v>32</v>
      </c>
      <c r="U44" s="46">
        <f t="shared" si="7"/>
        <v>32.25</v>
      </c>
      <c r="V44" s="46">
        <f t="shared" si="7"/>
        <v>36.25</v>
      </c>
      <c r="W44" s="46">
        <f t="shared" si="6"/>
        <v>31.75</v>
      </c>
      <c r="X44" s="46">
        <f t="shared" si="5"/>
        <v>29</v>
      </c>
      <c r="Y44" s="46">
        <f t="shared" si="5"/>
        <v>35.25</v>
      </c>
      <c r="Z44" s="46">
        <f t="shared" si="5"/>
        <v>21.5</v>
      </c>
      <c r="AA44" s="46">
        <f t="shared" si="5"/>
        <v>22</v>
      </c>
      <c r="AB44" s="46">
        <f t="shared" si="5"/>
        <v>30.25</v>
      </c>
      <c r="AC44" s="46">
        <f t="shared" si="5"/>
        <v>38.5</v>
      </c>
    </row>
    <row r="45" spans="1:29">
      <c r="A45" s="48" t="s">
        <v>82</v>
      </c>
      <c r="B45" s="46">
        <f t="shared" si="3"/>
        <v>10.25</v>
      </c>
      <c r="D45" s="48" t="s">
        <v>4</v>
      </c>
      <c r="F45" s="48"/>
      <c r="H45" s="46">
        <f t="shared" si="7"/>
        <v>23.75</v>
      </c>
      <c r="I45" s="46">
        <f t="shared" si="7"/>
        <v>25.75</v>
      </c>
      <c r="J45" s="46">
        <f t="shared" si="7"/>
        <v>24.75</v>
      </c>
      <c r="K45" s="46">
        <f t="shared" si="7"/>
        <v>19.5</v>
      </c>
      <c r="L45" s="46">
        <f t="shared" si="7"/>
        <v>18.5</v>
      </c>
      <c r="M45" s="46">
        <f t="shared" si="7"/>
        <v>19</v>
      </c>
      <c r="N45" s="46">
        <f t="shared" si="7"/>
        <v>25.25</v>
      </c>
      <c r="O45" s="46">
        <f t="shared" si="7"/>
        <v>20</v>
      </c>
      <c r="P45" s="46">
        <f t="shared" si="7"/>
        <v>26.25</v>
      </c>
      <c r="Q45" s="46">
        <f t="shared" si="7"/>
        <v>21.25</v>
      </c>
      <c r="R45" s="46">
        <f t="shared" si="7"/>
        <v>27.5</v>
      </c>
      <c r="S45" s="46">
        <f t="shared" si="7"/>
        <v>34.5</v>
      </c>
      <c r="T45" s="46">
        <f t="shared" si="7"/>
        <v>32.25</v>
      </c>
      <c r="U45" s="46">
        <f t="shared" si="7"/>
        <v>32.5</v>
      </c>
      <c r="V45" s="46">
        <f t="shared" si="7"/>
        <v>36.5</v>
      </c>
      <c r="W45" s="46">
        <f t="shared" si="6"/>
        <v>32</v>
      </c>
      <c r="X45" s="46">
        <f t="shared" si="5"/>
        <v>29.25</v>
      </c>
      <c r="Y45" s="46">
        <f t="shared" si="5"/>
        <v>35.5</v>
      </c>
      <c r="Z45" s="46">
        <f t="shared" si="5"/>
        <v>21.75</v>
      </c>
      <c r="AA45" s="46">
        <f t="shared" si="5"/>
        <v>22.25</v>
      </c>
      <c r="AB45" s="46">
        <f t="shared" si="5"/>
        <v>30.5</v>
      </c>
      <c r="AC45" s="46">
        <f t="shared" si="5"/>
        <v>38.75</v>
      </c>
    </row>
    <row r="46" spans="1:29">
      <c r="B46" s="46">
        <f t="shared" si="3"/>
        <v>10.5</v>
      </c>
      <c r="D46" s="48" t="s">
        <v>4</v>
      </c>
      <c r="H46" s="46">
        <f t="shared" si="7"/>
        <v>24</v>
      </c>
      <c r="I46" s="46">
        <f t="shared" si="7"/>
        <v>26</v>
      </c>
      <c r="J46" s="46">
        <f t="shared" si="7"/>
        <v>25</v>
      </c>
      <c r="K46" s="46">
        <f t="shared" si="7"/>
        <v>19.75</v>
      </c>
      <c r="L46" s="46">
        <f t="shared" si="7"/>
        <v>18.75</v>
      </c>
      <c r="M46" s="46">
        <f t="shared" si="7"/>
        <v>19.25</v>
      </c>
      <c r="N46" s="46">
        <f t="shared" si="7"/>
        <v>25.5</v>
      </c>
      <c r="O46" s="46">
        <f t="shared" si="7"/>
        <v>20.25</v>
      </c>
      <c r="P46" s="46">
        <f t="shared" si="7"/>
        <v>26.5</v>
      </c>
      <c r="Q46" s="46">
        <f t="shared" si="7"/>
        <v>21.5</v>
      </c>
      <c r="R46" s="46">
        <f t="shared" si="7"/>
        <v>27.75</v>
      </c>
      <c r="S46" s="46">
        <f t="shared" si="7"/>
        <v>34.75</v>
      </c>
      <c r="T46" s="46">
        <f t="shared" si="7"/>
        <v>32.5</v>
      </c>
      <c r="U46" s="46">
        <f t="shared" si="7"/>
        <v>32.75</v>
      </c>
      <c r="V46" s="46">
        <f t="shared" si="7"/>
        <v>36.75</v>
      </c>
      <c r="W46" s="46">
        <f t="shared" si="6"/>
        <v>32.25</v>
      </c>
      <c r="X46" s="46">
        <f t="shared" si="5"/>
        <v>29.5</v>
      </c>
      <c r="Y46" s="46">
        <f t="shared" si="5"/>
        <v>35.75</v>
      </c>
      <c r="Z46" s="46">
        <f t="shared" si="5"/>
        <v>22</v>
      </c>
      <c r="AA46" s="46">
        <f t="shared" si="5"/>
        <v>22.5</v>
      </c>
      <c r="AB46" s="46">
        <f t="shared" si="5"/>
        <v>30.75</v>
      </c>
      <c r="AC46" s="46">
        <f t="shared" si="5"/>
        <v>39</v>
      </c>
    </row>
    <row r="47" spans="1:29">
      <c r="B47" s="46">
        <f t="shared" si="3"/>
        <v>10.75</v>
      </c>
      <c r="D47" s="48" t="s">
        <v>4</v>
      </c>
      <c r="H47" s="46">
        <f t="shared" si="7"/>
        <v>24.25</v>
      </c>
      <c r="I47" s="46">
        <f t="shared" si="7"/>
        <v>26.25</v>
      </c>
      <c r="J47" s="46">
        <f t="shared" si="7"/>
        <v>25.25</v>
      </c>
      <c r="K47" s="46">
        <f t="shared" si="7"/>
        <v>20</v>
      </c>
      <c r="L47" s="46">
        <f t="shared" si="7"/>
        <v>19</v>
      </c>
      <c r="M47" s="46">
        <f t="shared" si="7"/>
        <v>19.5</v>
      </c>
      <c r="N47" s="46">
        <f t="shared" si="7"/>
        <v>25.75</v>
      </c>
      <c r="O47" s="46">
        <f t="shared" si="7"/>
        <v>20.5</v>
      </c>
      <c r="P47" s="46">
        <f t="shared" si="7"/>
        <v>26.75</v>
      </c>
      <c r="Q47" s="46">
        <f t="shared" si="7"/>
        <v>21.75</v>
      </c>
      <c r="R47" s="46">
        <f t="shared" si="7"/>
        <v>28</v>
      </c>
      <c r="S47" s="46">
        <f t="shared" si="7"/>
        <v>35</v>
      </c>
      <c r="T47" s="46">
        <f t="shared" si="7"/>
        <v>32.75</v>
      </c>
      <c r="U47" s="46">
        <f t="shared" si="7"/>
        <v>33</v>
      </c>
      <c r="V47" s="46">
        <f t="shared" si="7"/>
        <v>37</v>
      </c>
      <c r="W47" s="46">
        <f t="shared" si="6"/>
        <v>32.5</v>
      </c>
      <c r="X47" s="46">
        <f t="shared" si="5"/>
        <v>29.75</v>
      </c>
      <c r="Y47" s="46">
        <f t="shared" si="5"/>
        <v>36</v>
      </c>
      <c r="Z47" s="46">
        <f t="shared" si="5"/>
        <v>22.25</v>
      </c>
      <c r="AA47" s="46">
        <f t="shared" si="5"/>
        <v>22.75</v>
      </c>
      <c r="AB47" s="46">
        <f t="shared" si="5"/>
        <v>31</v>
      </c>
      <c r="AC47" s="46">
        <f t="shared" si="5"/>
        <v>39.25</v>
      </c>
    </row>
    <row r="48" spans="1:29">
      <c r="B48" s="46">
        <f t="shared" si="3"/>
        <v>11</v>
      </c>
      <c r="D48" s="48" t="s">
        <v>75</v>
      </c>
      <c r="F48" s="48" t="s">
        <v>127</v>
      </c>
      <c r="H48" s="46">
        <f t="shared" si="7"/>
        <v>24.5</v>
      </c>
      <c r="I48" s="46">
        <f t="shared" si="7"/>
        <v>26.5</v>
      </c>
      <c r="J48" s="46">
        <f t="shared" si="7"/>
        <v>25.5</v>
      </c>
      <c r="K48" s="46">
        <f t="shared" si="7"/>
        <v>20.25</v>
      </c>
      <c r="L48" s="46">
        <f t="shared" si="7"/>
        <v>19.25</v>
      </c>
      <c r="M48" s="46">
        <f t="shared" si="7"/>
        <v>19.75</v>
      </c>
      <c r="N48" s="46">
        <f t="shared" si="7"/>
        <v>26</v>
      </c>
      <c r="O48" s="46">
        <f t="shared" si="7"/>
        <v>20.75</v>
      </c>
      <c r="P48" s="46">
        <f t="shared" si="7"/>
        <v>27</v>
      </c>
      <c r="Q48" s="46">
        <f t="shared" si="7"/>
        <v>22</v>
      </c>
      <c r="R48" s="46">
        <f t="shared" si="7"/>
        <v>28.25</v>
      </c>
      <c r="S48" s="46">
        <f t="shared" si="7"/>
        <v>35.25</v>
      </c>
      <c r="T48" s="46">
        <f t="shared" si="7"/>
        <v>33</v>
      </c>
      <c r="U48" s="46">
        <f t="shared" si="7"/>
        <v>33.25</v>
      </c>
      <c r="V48" s="46">
        <f t="shared" si="7"/>
        <v>37.25</v>
      </c>
      <c r="W48" s="46">
        <f t="shared" si="6"/>
        <v>32.75</v>
      </c>
      <c r="X48" s="46">
        <f t="shared" si="5"/>
        <v>30</v>
      </c>
      <c r="Y48" s="46">
        <f t="shared" si="5"/>
        <v>36.25</v>
      </c>
      <c r="Z48" s="46">
        <f t="shared" si="5"/>
        <v>22.5</v>
      </c>
      <c r="AA48" s="46">
        <f t="shared" si="5"/>
        <v>23</v>
      </c>
      <c r="AB48" s="46">
        <f t="shared" si="5"/>
        <v>31.25</v>
      </c>
      <c r="AC48" s="46">
        <f t="shared" si="5"/>
        <v>17.5</v>
      </c>
    </row>
    <row r="49" spans="1:29">
      <c r="A49" s="48" t="s">
        <v>83</v>
      </c>
      <c r="B49" s="46">
        <f t="shared" si="3"/>
        <v>11.25</v>
      </c>
      <c r="D49" s="48" t="s">
        <v>75</v>
      </c>
      <c r="F49" s="48"/>
      <c r="H49" s="46">
        <f t="shared" si="7"/>
        <v>24.75</v>
      </c>
      <c r="I49" s="46">
        <f t="shared" si="7"/>
        <v>26.75</v>
      </c>
      <c r="J49" s="46">
        <f t="shared" si="7"/>
        <v>25.75</v>
      </c>
      <c r="K49" s="46">
        <f t="shared" si="7"/>
        <v>20.5</v>
      </c>
      <c r="L49" s="46">
        <f t="shared" si="7"/>
        <v>19.5</v>
      </c>
      <c r="M49" s="46">
        <f t="shared" si="7"/>
        <v>20</v>
      </c>
      <c r="N49" s="46">
        <f t="shared" si="7"/>
        <v>26.25</v>
      </c>
      <c r="O49" s="46">
        <f t="shared" si="7"/>
        <v>21</v>
      </c>
      <c r="P49" s="46">
        <f t="shared" si="7"/>
        <v>27.25</v>
      </c>
      <c r="Q49" s="46">
        <f t="shared" si="7"/>
        <v>22.25</v>
      </c>
      <c r="R49" s="46">
        <f t="shared" si="7"/>
        <v>28.5</v>
      </c>
      <c r="S49" s="46">
        <f t="shared" si="7"/>
        <v>35.5</v>
      </c>
      <c r="T49" s="46">
        <f t="shared" si="7"/>
        <v>33.25</v>
      </c>
      <c r="U49" s="46">
        <f t="shared" si="7"/>
        <v>33.5</v>
      </c>
      <c r="V49" s="46">
        <f t="shared" si="7"/>
        <v>37.5</v>
      </c>
      <c r="W49" s="46">
        <f t="shared" si="6"/>
        <v>33</v>
      </c>
      <c r="X49" s="46">
        <f t="shared" si="5"/>
        <v>30.25</v>
      </c>
      <c r="Y49" s="46">
        <f t="shared" si="5"/>
        <v>36.5</v>
      </c>
      <c r="Z49" s="46">
        <f t="shared" si="5"/>
        <v>22.75</v>
      </c>
      <c r="AA49" s="46">
        <f t="shared" si="5"/>
        <v>23.25</v>
      </c>
      <c r="AB49" s="46">
        <f t="shared" si="5"/>
        <v>31.5</v>
      </c>
      <c r="AC49" s="46">
        <f t="shared" si="5"/>
        <v>17.75</v>
      </c>
    </row>
    <row r="50" spans="1:29">
      <c r="B50" s="46">
        <f t="shared" si="3"/>
        <v>11.5</v>
      </c>
      <c r="D50" s="48" t="s">
        <v>75</v>
      </c>
      <c r="F50" s="48" t="s">
        <v>136</v>
      </c>
      <c r="H50" s="46">
        <f t="shared" si="7"/>
        <v>25</v>
      </c>
      <c r="I50" s="46">
        <f t="shared" si="7"/>
        <v>27</v>
      </c>
      <c r="J50" s="46">
        <f t="shared" si="7"/>
        <v>26</v>
      </c>
      <c r="K50" s="46">
        <f t="shared" si="7"/>
        <v>20.75</v>
      </c>
      <c r="L50" s="46">
        <f t="shared" si="7"/>
        <v>19.75</v>
      </c>
      <c r="M50" s="46">
        <f t="shared" si="7"/>
        <v>20.25</v>
      </c>
      <c r="N50" s="46">
        <f t="shared" si="7"/>
        <v>26.5</v>
      </c>
      <c r="O50" s="46">
        <f t="shared" si="7"/>
        <v>21.25</v>
      </c>
      <c r="P50" s="46">
        <f t="shared" si="7"/>
        <v>27.5</v>
      </c>
      <c r="Q50" s="46">
        <f t="shared" si="7"/>
        <v>22.5</v>
      </c>
      <c r="R50" s="46">
        <f t="shared" si="7"/>
        <v>28.75</v>
      </c>
      <c r="S50" s="46">
        <f t="shared" si="7"/>
        <v>35.75</v>
      </c>
      <c r="T50" s="46">
        <f t="shared" si="7"/>
        <v>33.5</v>
      </c>
      <c r="U50" s="46">
        <f t="shared" si="7"/>
        <v>33.75</v>
      </c>
      <c r="V50" s="46">
        <f t="shared" si="7"/>
        <v>37.75</v>
      </c>
      <c r="W50" s="46">
        <f t="shared" si="6"/>
        <v>33.25</v>
      </c>
      <c r="X50" s="46">
        <f t="shared" si="5"/>
        <v>30.5</v>
      </c>
      <c r="Y50" s="46">
        <f t="shared" si="5"/>
        <v>36.75</v>
      </c>
      <c r="Z50" s="46">
        <f t="shared" si="5"/>
        <v>23</v>
      </c>
      <c r="AA50" s="46">
        <f t="shared" si="5"/>
        <v>17.5</v>
      </c>
      <c r="AB50" s="46">
        <f t="shared" si="5"/>
        <v>31.75</v>
      </c>
      <c r="AC50" s="46">
        <f t="shared" si="5"/>
        <v>18</v>
      </c>
    </row>
    <row r="51" spans="1:29">
      <c r="B51" s="46">
        <f t="shared" si="3"/>
        <v>11.75</v>
      </c>
      <c r="D51" s="48" t="s">
        <v>75</v>
      </c>
      <c r="H51" s="46">
        <f t="shared" si="7"/>
        <v>25.25</v>
      </c>
      <c r="I51" s="46">
        <f t="shared" si="7"/>
        <v>27.25</v>
      </c>
      <c r="J51" s="46">
        <f t="shared" si="7"/>
        <v>26.25</v>
      </c>
      <c r="K51" s="46">
        <f t="shared" si="7"/>
        <v>21</v>
      </c>
      <c r="L51" s="46">
        <f t="shared" si="7"/>
        <v>20</v>
      </c>
      <c r="M51" s="46">
        <f t="shared" si="7"/>
        <v>20.5</v>
      </c>
      <c r="N51" s="46">
        <f t="shared" si="7"/>
        <v>26.75</v>
      </c>
      <c r="O51" s="46">
        <f t="shared" si="7"/>
        <v>21.5</v>
      </c>
      <c r="P51" s="46">
        <f t="shared" si="7"/>
        <v>27.75</v>
      </c>
      <c r="Q51" s="46">
        <f t="shared" si="7"/>
        <v>22.75</v>
      </c>
      <c r="R51" s="46">
        <f t="shared" si="7"/>
        <v>29</v>
      </c>
      <c r="S51" s="46">
        <f t="shared" si="7"/>
        <v>36</v>
      </c>
      <c r="T51" s="46">
        <f t="shared" si="7"/>
        <v>33.75</v>
      </c>
      <c r="U51" s="46">
        <f t="shared" si="7"/>
        <v>34</v>
      </c>
      <c r="V51" s="46">
        <f t="shared" si="7"/>
        <v>38</v>
      </c>
      <c r="W51" s="46">
        <f t="shared" si="6"/>
        <v>33.5</v>
      </c>
      <c r="X51" s="46">
        <f t="shared" si="5"/>
        <v>30.75</v>
      </c>
      <c r="Y51" s="46">
        <f t="shared" si="5"/>
        <v>37</v>
      </c>
      <c r="Z51" s="46">
        <f t="shared" si="5"/>
        <v>23.25</v>
      </c>
      <c r="AA51" s="46">
        <f t="shared" si="5"/>
        <v>17.75</v>
      </c>
      <c r="AB51" s="46">
        <f t="shared" si="5"/>
        <v>32</v>
      </c>
      <c r="AC51" s="46">
        <f t="shared" si="5"/>
        <v>18.25</v>
      </c>
    </row>
    <row r="52" spans="1:29">
      <c r="B52" s="46">
        <f t="shared" si="3"/>
        <v>12</v>
      </c>
      <c r="D52" s="48" t="s">
        <v>76</v>
      </c>
      <c r="F52" s="48" t="s">
        <v>137</v>
      </c>
      <c r="H52" s="46">
        <f t="shared" si="7"/>
        <v>25.5</v>
      </c>
      <c r="I52" s="46">
        <f t="shared" si="7"/>
        <v>27.5</v>
      </c>
      <c r="J52" s="46">
        <f t="shared" si="7"/>
        <v>26.5</v>
      </c>
      <c r="K52" s="46">
        <f t="shared" si="7"/>
        <v>21.25</v>
      </c>
      <c r="L52" s="46">
        <f t="shared" si="7"/>
        <v>20.25</v>
      </c>
      <c r="M52" s="46">
        <f t="shared" si="7"/>
        <v>20.75</v>
      </c>
      <c r="N52" s="46">
        <f t="shared" si="7"/>
        <v>27</v>
      </c>
      <c r="O52" s="46">
        <f t="shared" si="7"/>
        <v>21.75</v>
      </c>
      <c r="P52" s="46">
        <f t="shared" si="7"/>
        <v>28</v>
      </c>
      <c r="Q52" s="46">
        <f t="shared" si="7"/>
        <v>23</v>
      </c>
      <c r="R52" s="46">
        <f t="shared" si="7"/>
        <v>29.25</v>
      </c>
      <c r="S52" s="46">
        <f t="shared" si="7"/>
        <v>36.25</v>
      </c>
      <c r="T52" s="46">
        <f t="shared" si="7"/>
        <v>34</v>
      </c>
      <c r="U52" s="46">
        <f t="shared" si="7"/>
        <v>34.25</v>
      </c>
      <c r="V52" s="46">
        <f t="shared" si="7"/>
        <v>38.25</v>
      </c>
      <c r="W52" s="46">
        <f t="shared" si="6"/>
        <v>33.75</v>
      </c>
      <c r="X52" s="46">
        <f t="shared" si="5"/>
        <v>31</v>
      </c>
      <c r="Y52" s="46">
        <f t="shared" si="5"/>
        <v>37.25</v>
      </c>
      <c r="Z52" s="46">
        <f t="shared" si="5"/>
        <v>17.5</v>
      </c>
      <c r="AA52" s="46">
        <f t="shared" si="5"/>
        <v>18</v>
      </c>
      <c r="AB52" s="46">
        <f t="shared" si="5"/>
        <v>32.25</v>
      </c>
      <c r="AC52" s="46">
        <f t="shared" si="5"/>
        <v>18.5</v>
      </c>
    </row>
    <row r="53" spans="1:29" ht="13.5" thickBot="1">
      <c r="A53" s="48" t="s">
        <v>84</v>
      </c>
      <c r="B53" s="46">
        <f t="shared" si="3"/>
        <v>12.25</v>
      </c>
      <c r="D53" s="48" t="s">
        <v>76</v>
      </c>
      <c r="F53" s="48"/>
      <c r="H53" s="46">
        <f t="shared" si="7"/>
        <v>25.75</v>
      </c>
      <c r="I53" s="46">
        <f t="shared" si="7"/>
        <v>27.75</v>
      </c>
      <c r="J53" s="46">
        <f t="shared" si="7"/>
        <v>26.75</v>
      </c>
      <c r="K53" s="46">
        <f t="shared" si="7"/>
        <v>21.5</v>
      </c>
      <c r="L53" s="46">
        <f t="shared" si="7"/>
        <v>20.5</v>
      </c>
      <c r="M53" s="46">
        <f t="shared" si="7"/>
        <v>21</v>
      </c>
      <c r="N53" s="46">
        <f t="shared" si="7"/>
        <v>27.25</v>
      </c>
      <c r="O53" s="46">
        <f t="shared" si="7"/>
        <v>22</v>
      </c>
      <c r="P53" s="46">
        <f t="shared" si="7"/>
        <v>28.25</v>
      </c>
      <c r="Q53" s="46">
        <f t="shared" si="7"/>
        <v>23.25</v>
      </c>
      <c r="R53" s="46">
        <f t="shared" si="7"/>
        <v>29.5</v>
      </c>
      <c r="S53" s="46">
        <f t="shared" si="7"/>
        <v>36.5</v>
      </c>
      <c r="T53" s="46">
        <f t="shared" si="7"/>
        <v>34.25</v>
      </c>
      <c r="U53" s="46">
        <f t="shared" si="7"/>
        <v>34.5</v>
      </c>
      <c r="V53" s="46">
        <f t="shared" si="7"/>
        <v>38.5</v>
      </c>
      <c r="W53" s="46">
        <f t="shared" si="6"/>
        <v>34</v>
      </c>
      <c r="X53" s="46">
        <f t="shared" si="5"/>
        <v>31.25</v>
      </c>
      <c r="Y53" s="46">
        <f t="shared" si="5"/>
        <v>37.5</v>
      </c>
      <c r="Z53" s="46">
        <f t="shared" si="5"/>
        <v>17.75</v>
      </c>
      <c r="AA53" s="46">
        <f t="shared" si="5"/>
        <v>18.25</v>
      </c>
      <c r="AB53" s="46">
        <f t="shared" si="5"/>
        <v>32.5</v>
      </c>
      <c r="AC53" s="46">
        <f t="shared" si="5"/>
        <v>18.75</v>
      </c>
    </row>
    <row r="54" spans="1:29" ht="13.5" thickBot="1">
      <c r="B54" s="46">
        <f t="shared" si="3"/>
        <v>12.5</v>
      </c>
      <c r="D54" s="48" t="s">
        <v>76</v>
      </c>
      <c r="H54" s="46">
        <f t="shared" ref="H54:V70" si="8">IF(H$2=$F54,17.5,H53+0.25)</f>
        <v>26</v>
      </c>
      <c r="I54" s="46">
        <f t="shared" si="8"/>
        <v>28</v>
      </c>
      <c r="J54" s="46">
        <f t="shared" si="8"/>
        <v>27</v>
      </c>
      <c r="K54" s="46">
        <f t="shared" si="8"/>
        <v>21.75</v>
      </c>
      <c r="L54" s="46">
        <f t="shared" si="8"/>
        <v>20.75</v>
      </c>
      <c r="M54" s="46">
        <f t="shared" si="8"/>
        <v>21.25</v>
      </c>
      <c r="N54" s="46">
        <f t="shared" si="8"/>
        <v>27.5</v>
      </c>
      <c r="O54" s="46">
        <f t="shared" si="8"/>
        <v>22.25</v>
      </c>
      <c r="P54" s="46">
        <f t="shared" si="8"/>
        <v>28.5</v>
      </c>
      <c r="Q54" s="46">
        <f t="shared" si="8"/>
        <v>23.5</v>
      </c>
      <c r="R54" s="46">
        <f t="shared" si="8"/>
        <v>29.75</v>
      </c>
      <c r="S54" s="46">
        <f t="shared" si="8"/>
        <v>36.75</v>
      </c>
      <c r="T54" s="46">
        <f t="shared" si="8"/>
        <v>34.5</v>
      </c>
      <c r="U54" s="46">
        <f t="shared" si="8"/>
        <v>34.75</v>
      </c>
      <c r="V54" s="46">
        <f t="shared" si="8"/>
        <v>38.75</v>
      </c>
      <c r="W54" s="46">
        <f t="shared" si="6"/>
        <v>34.25</v>
      </c>
      <c r="X54" s="46">
        <f t="shared" si="5"/>
        <v>31.5</v>
      </c>
      <c r="Y54" s="46">
        <f t="shared" si="5"/>
        <v>37.75</v>
      </c>
      <c r="Z54" s="46">
        <f t="shared" si="5"/>
        <v>18</v>
      </c>
      <c r="AA54" s="46">
        <f t="shared" si="5"/>
        <v>18.5</v>
      </c>
      <c r="AB54" s="46">
        <f t="shared" si="5"/>
        <v>32.75</v>
      </c>
      <c r="AC54" s="71">
        <f t="shared" si="5"/>
        <v>19</v>
      </c>
    </row>
    <row r="55" spans="1:29">
      <c r="B55" s="46">
        <f t="shared" si="3"/>
        <v>12.75</v>
      </c>
      <c r="D55" s="48" t="s">
        <v>76</v>
      </c>
      <c r="H55" s="46">
        <f t="shared" si="8"/>
        <v>26.25</v>
      </c>
      <c r="I55" s="46">
        <f t="shared" si="8"/>
        <v>28.25</v>
      </c>
      <c r="J55" s="46">
        <f t="shared" si="8"/>
        <v>27.25</v>
      </c>
      <c r="K55" s="46">
        <f t="shared" si="8"/>
        <v>22</v>
      </c>
      <c r="L55" s="46">
        <f t="shared" si="8"/>
        <v>21</v>
      </c>
      <c r="M55" s="46">
        <f t="shared" si="8"/>
        <v>21.5</v>
      </c>
      <c r="N55" s="46">
        <f t="shared" si="8"/>
        <v>27.75</v>
      </c>
      <c r="O55" s="46">
        <f t="shared" si="8"/>
        <v>22.5</v>
      </c>
      <c r="P55" s="46">
        <f t="shared" si="8"/>
        <v>28.75</v>
      </c>
      <c r="Q55" s="46">
        <f t="shared" si="8"/>
        <v>23.75</v>
      </c>
      <c r="R55" s="46">
        <f t="shared" si="8"/>
        <v>30</v>
      </c>
      <c r="S55" s="46">
        <f t="shared" si="8"/>
        <v>37</v>
      </c>
      <c r="T55" s="46">
        <f t="shared" si="8"/>
        <v>34.75</v>
      </c>
      <c r="U55" s="46">
        <f t="shared" si="8"/>
        <v>35</v>
      </c>
      <c r="V55" s="46">
        <f t="shared" si="8"/>
        <v>39</v>
      </c>
      <c r="W55" s="46">
        <f t="shared" si="6"/>
        <v>34.5</v>
      </c>
      <c r="X55" s="46">
        <f t="shared" si="5"/>
        <v>31.75</v>
      </c>
      <c r="Y55" s="46">
        <f t="shared" si="5"/>
        <v>38</v>
      </c>
      <c r="Z55" s="46">
        <f t="shared" si="5"/>
        <v>18.25</v>
      </c>
      <c r="AA55" s="46">
        <f t="shared" si="5"/>
        <v>18.75</v>
      </c>
      <c r="AB55" s="46">
        <f t="shared" si="5"/>
        <v>33</v>
      </c>
      <c r="AC55" s="46">
        <f t="shared" si="5"/>
        <v>19.25</v>
      </c>
    </row>
    <row r="56" spans="1:29">
      <c r="B56" s="46">
        <f t="shared" si="3"/>
        <v>13</v>
      </c>
      <c r="D56" s="48" t="s">
        <v>76</v>
      </c>
      <c r="H56" s="46">
        <f t="shared" si="8"/>
        <v>26.5</v>
      </c>
      <c r="I56" s="46">
        <f t="shared" si="8"/>
        <v>28.5</v>
      </c>
      <c r="J56" s="46">
        <f t="shared" si="8"/>
        <v>27.5</v>
      </c>
      <c r="K56" s="46">
        <f t="shared" si="8"/>
        <v>22.25</v>
      </c>
      <c r="L56" s="46">
        <f t="shared" si="8"/>
        <v>21.25</v>
      </c>
      <c r="M56" s="46">
        <f t="shared" si="8"/>
        <v>21.75</v>
      </c>
      <c r="N56" s="46">
        <f t="shared" si="8"/>
        <v>28</v>
      </c>
      <c r="O56" s="46">
        <f t="shared" si="8"/>
        <v>22.75</v>
      </c>
      <c r="P56" s="46">
        <f t="shared" si="8"/>
        <v>29</v>
      </c>
      <c r="Q56" s="46">
        <f t="shared" si="8"/>
        <v>24</v>
      </c>
      <c r="R56" s="46">
        <f t="shared" si="8"/>
        <v>30.25</v>
      </c>
      <c r="S56" s="46">
        <f t="shared" si="8"/>
        <v>37.25</v>
      </c>
      <c r="T56" s="46">
        <f t="shared" si="8"/>
        <v>35</v>
      </c>
      <c r="U56" s="46">
        <f t="shared" si="8"/>
        <v>35.25</v>
      </c>
      <c r="V56" s="46">
        <f t="shared" si="8"/>
        <v>39.25</v>
      </c>
      <c r="W56" s="46">
        <f t="shared" si="6"/>
        <v>34.75</v>
      </c>
      <c r="X56" s="46">
        <f t="shared" si="5"/>
        <v>32</v>
      </c>
      <c r="Y56" s="46">
        <f t="shared" si="5"/>
        <v>38.25</v>
      </c>
      <c r="Z56" s="46">
        <f t="shared" si="5"/>
        <v>18.5</v>
      </c>
      <c r="AA56" s="46">
        <f t="shared" si="5"/>
        <v>19</v>
      </c>
      <c r="AB56" s="46">
        <f t="shared" si="5"/>
        <v>33.25</v>
      </c>
      <c r="AC56" s="46">
        <f t="shared" si="5"/>
        <v>19.5</v>
      </c>
    </row>
    <row r="57" spans="1:29">
      <c r="A57" s="48" t="s">
        <v>85</v>
      </c>
      <c r="B57" s="46">
        <f t="shared" si="3"/>
        <v>13.25</v>
      </c>
      <c r="D57" s="48" t="s">
        <v>5</v>
      </c>
      <c r="F57" s="48" t="s">
        <v>128</v>
      </c>
      <c r="H57" s="46">
        <f t="shared" si="8"/>
        <v>26.75</v>
      </c>
      <c r="I57" s="46">
        <f t="shared" si="8"/>
        <v>28.75</v>
      </c>
      <c r="J57" s="46">
        <f t="shared" si="8"/>
        <v>27.75</v>
      </c>
      <c r="K57" s="46">
        <f t="shared" si="8"/>
        <v>22.5</v>
      </c>
      <c r="L57" s="46">
        <f t="shared" si="8"/>
        <v>21.5</v>
      </c>
      <c r="M57" s="46">
        <f t="shared" si="8"/>
        <v>22</v>
      </c>
      <c r="N57" s="46">
        <f t="shared" si="8"/>
        <v>28.25</v>
      </c>
      <c r="O57" s="46">
        <f t="shared" si="8"/>
        <v>23</v>
      </c>
      <c r="P57" s="46">
        <f t="shared" si="8"/>
        <v>29.25</v>
      </c>
      <c r="Q57" s="46">
        <f t="shared" si="8"/>
        <v>24.25</v>
      </c>
      <c r="R57" s="46">
        <f t="shared" si="8"/>
        <v>30.5</v>
      </c>
      <c r="S57" s="46">
        <f t="shared" si="8"/>
        <v>37.5</v>
      </c>
      <c r="T57" s="46">
        <f t="shared" si="8"/>
        <v>35.25</v>
      </c>
      <c r="U57" s="46">
        <f t="shared" si="8"/>
        <v>35.5</v>
      </c>
      <c r="V57" s="46">
        <f t="shared" si="8"/>
        <v>17.5</v>
      </c>
      <c r="W57" s="46">
        <f t="shared" si="6"/>
        <v>35</v>
      </c>
      <c r="X57" s="46">
        <f t="shared" si="5"/>
        <v>32.25</v>
      </c>
      <c r="Y57" s="46">
        <f t="shared" si="5"/>
        <v>38.5</v>
      </c>
      <c r="Z57" s="46">
        <f t="shared" si="5"/>
        <v>18.75</v>
      </c>
      <c r="AA57" s="46">
        <f t="shared" si="5"/>
        <v>19.25</v>
      </c>
      <c r="AB57" s="46">
        <f t="shared" si="5"/>
        <v>33.5</v>
      </c>
      <c r="AC57" s="46">
        <f t="shared" si="5"/>
        <v>19.75</v>
      </c>
    </row>
    <row r="58" spans="1:29">
      <c r="B58" s="46">
        <f t="shared" si="3"/>
        <v>13.5</v>
      </c>
      <c r="D58" s="48" t="s">
        <v>5</v>
      </c>
      <c r="H58" s="46">
        <f t="shared" si="8"/>
        <v>27</v>
      </c>
      <c r="I58" s="46">
        <f t="shared" si="8"/>
        <v>29</v>
      </c>
      <c r="J58" s="46">
        <f t="shared" si="8"/>
        <v>28</v>
      </c>
      <c r="K58" s="46">
        <f t="shared" si="8"/>
        <v>22.75</v>
      </c>
      <c r="L58" s="46">
        <f t="shared" si="8"/>
        <v>21.75</v>
      </c>
      <c r="M58" s="46">
        <f t="shared" si="8"/>
        <v>22.25</v>
      </c>
      <c r="N58" s="46">
        <f t="shared" si="8"/>
        <v>28.5</v>
      </c>
      <c r="O58" s="46">
        <f t="shared" si="8"/>
        <v>23.25</v>
      </c>
      <c r="P58" s="46">
        <f t="shared" si="8"/>
        <v>29.5</v>
      </c>
      <c r="Q58" s="46">
        <f t="shared" si="8"/>
        <v>24.5</v>
      </c>
      <c r="R58" s="46">
        <f t="shared" si="8"/>
        <v>30.75</v>
      </c>
      <c r="S58" s="46">
        <f t="shared" si="8"/>
        <v>37.75</v>
      </c>
      <c r="T58" s="46">
        <f t="shared" si="8"/>
        <v>35.5</v>
      </c>
      <c r="U58" s="46">
        <f t="shared" si="8"/>
        <v>35.75</v>
      </c>
      <c r="V58" s="46">
        <f t="shared" si="8"/>
        <v>17.75</v>
      </c>
      <c r="W58" s="46">
        <f t="shared" si="6"/>
        <v>35.25</v>
      </c>
      <c r="X58" s="46">
        <f t="shared" si="5"/>
        <v>32.5</v>
      </c>
      <c r="Y58" s="46">
        <f t="shared" si="5"/>
        <v>38.75</v>
      </c>
      <c r="Z58" s="72">
        <f t="shared" si="5"/>
        <v>19</v>
      </c>
      <c r="AA58" s="46">
        <f t="shared" si="5"/>
        <v>19.5</v>
      </c>
      <c r="AB58" s="46">
        <f t="shared" si="5"/>
        <v>33.75</v>
      </c>
      <c r="AC58" s="46">
        <f t="shared" si="5"/>
        <v>20</v>
      </c>
    </row>
    <row r="59" spans="1:29" ht="13.5" thickBot="1">
      <c r="B59" s="46">
        <f t="shared" si="3"/>
        <v>13.75</v>
      </c>
      <c r="D59" s="48" t="s">
        <v>5</v>
      </c>
      <c r="H59" s="46">
        <f t="shared" si="8"/>
        <v>27.25</v>
      </c>
      <c r="I59" s="46">
        <f t="shared" si="8"/>
        <v>29.25</v>
      </c>
      <c r="J59" s="46">
        <f t="shared" si="8"/>
        <v>28.25</v>
      </c>
      <c r="K59" s="46">
        <f t="shared" si="8"/>
        <v>23</v>
      </c>
      <c r="L59" s="46">
        <f t="shared" si="8"/>
        <v>22</v>
      </c>
      <c r="M59" s="46">
        <f t="shared" si="8"/>
        <v>22.5</v>
      </c>
      <c r="N59" s="46">
        <f t="shared" si="8"/>
        <v>28.75</v>
      </c>
      <c r="O59" s="46">
        <f t="shared" si="8"/>
        <v>23.5</v>
      </c>
      <c r="P59" s="46">
        <f t="shared" si="8"/>
        <v>29.75</v>
      </c>
      <c r="Q59" s="46">
        <f t="shared" si="8"/>
        <v>24.75</v>
      </c>
      <c r="R59" s="46">
        <f t="shared" si="8"/>
        <v>31</v>
      </c>
      <c r="S59" s="46">
        <f t="shared" si="8"/>
        <v>38</v>
      </c>
      <c r="T59" s="46">
        <f t="shared" si="8"/>
        <v>35.75</v>
      </c>
      <c r="U59" s="46">
        <f t="shared" si="8"/>
        <v>36</v>
      </c>
      <c r="V59" s="46">
        <f t="shared" si="8"/>
        <v>18</v>
      </c>
      <c r="W59" s="46">
        <f t="shared" si="6"/>
        <v>35.5</v>
      </c>
      <c r="X59" s="46">
        <f t="shared" si="5"/>
        <v>32.75</v>
      </c>
      <c r="Y59" s="46">
        <f t="shared" si="5"/>
        <v>39</v>
      </c>
      <c r="Z59" s="46">
        <f t="shared" si="5"/>
        <v>19.25</v>
      </c>
      <c r="AA59" s="46">
        <f t="shared" si="5"/>
        <v>19.75</v>
      </c>
      <c r="AB59" s="46">
        <f t="shared" si="5"/>
        <v>34</v>
      </c>
      <c r="AC59" s="46">
        <f t="shared" si="5"/>
        <v>20.25</v>
      </c>
    </row>
    <row r="60" spans="1:29" ht="13.5" thickBot="1">
      <c r="B60" s="46">
        <f t="shared" si="3"/>
        <v>14</v>
      </c>
      <c r="D60" s="48" t="s">
        <v>5</v>
      </c>
      <c r="H60" s="46">
        <f t="shared" si="8"/>
        <v>27.5</v>
      </c>
      <c r="I60" s="46">
        <f t="shared" si="8"/>
        <v>29.5</v>
      </c>
      <c r="J60" s="46">
        <f t="shared" si="8"/>
        <v>28.5</v>
      </c>
      <c r="K60" s="46">
        <f t="shared" si="8"/>
        <v>23.25</v>
      </c>
      <c r="L60" s="46">
        <f t="shared" si="8"/>
        <v>22.25</v>
      </c>
      <c r="M60" s="46">
        <f t="shared" si="8"/>
        <v>22.75</v>
      </c>
      <c r="N60" s="46">
        <f t="shared" si="8"/>
        <v>29</v>
      </c>
      <c r="O60" s="46">
        <f t="shared" si="8"/>
        <v>23.75</v>
      </c>
      <c r="P60" s="46">
        <f t="shared" si="8"/>
        <v>30</v>
      </c>
      <c r="Q60" s="71">
        <f t="shared" si="8"/>
        <v>25</v>
      </c>
      <c r="R60" s="46">
        <f t="shared" si="8"/>
        <v>31.25</v>
      </c>
      <c r="S60" s="46">
        <f t="shared" si="8"/>
        <v>38.25</v>
      </c>
      <c r="T60" s="46">
        <f t="shared" si="8"/>
        <v>36</v>
      </c>
      <c r="U60" s="46">
        <f t="shared" si="8"/>
        <v>36.25</v>
      </c>
      <c r="V60" s="46">
        <f t="shared" si="8"/>
        <v>18.25</v>
      </c>
      <c r="W60" s="46">
        <f t="shared" si="6"/>
        <v>35.75</v>
      </c>
      <c r="X60" s="46">
        <f t="shared" si="5"/>
        <v>33</v>
      </c>
      <c r="Y60" s="46">
        <f t="shared" si="5"/>
        <v>39.25</v>
      </c>
      <c r="Z60" s="46">
        <f t="shared" si="5"/>
        <v>19.5</v>
      </c>
      <c r="AA60" s="46">
        <f t="shared" si="5"/>
        <v>20</v>
      </c>
      <c r="AB60" s="46">
        <f t="shared" si="5"/>
        <v>34.25</v>
      </c>
      <c r="AC60" s="46">
        <f t="shared" si="5"/>
        <v>20.5</v>
      </c>
    </row>
    <row r="61" spans="1:29" ht="13.5" thickBot="1">
      <c r="A61" s="48" t="s">
        <v>86</v>
      </c>
      <c r="B61" s="46">
        <f t="shared" si="3"/>
        <v>14.25</v>
      </c>
      <c r="D61" s="48" t="s">
        <v>60</v>
      </c>
      <c r="F61" s="48" t="s">
        <v>129</v>
      </c>
      <c r="H61" s="46">
        <f t="shared" si="8"/>
        <v>27.75</v>
      </c>
      <c r="I61" s="46">
        <f t="shared" si="8"/>
        <v>29.75</v>
      </c>
      <c r="J61" s="46">
        <f t="shared" si="8"/>
        <v>28.75</v>
      </c>
      <c r="K61" s="46">
        <f t="shared" si="8"/>
        <v>23.5</v>
      </c>
      <c r="L61" s="46">
        <f t="shared" si="8"/>
        <v>22.5</v>
      </c>
      <c r="M61" s="71">
        <f t="shared" si="8"/>
        <v>23</v>
      </c>
      <c r="N61" s="46">
        <f t="shared" si="8"/>
        <v>29.25</v>
      </c>
      <c r="O61" s="46">
        <f t="shared" si="8"/>
        <v>24</v>
      </c>
      <c r="P61" s="46">
        <f t="shared" si="8"/>
        <v>30.25</v>
      </c>
      <c r="Q61" s="46">
        <f t="shared" si="8"/>
        <v>25.25</v>
      </c>
      <c r="R61" s="46">
        <f t="shared" si="8"/>
        <v>31.5</v>
      </c>
      <c r="S61" s="46">
        <f t="shared" si="8"/>
        <v>38.5</v>
      </c>
      <c r="T61" s="46">
        <f t="shared" si="8"/>
        <v>36.25</v>
      </c>
      <c r="U61" s="46">
        <f t="shared" si="8"/>
        <v>36.5</v>
      </c>
      <c r="V61" s="46">
        <f t="shared" si="8"/>
        <v>18.5</v>
      </c>
      <c r="W61" s="46">
        <f t="shared" si="6"/>
        <v>36</v>
      </c>
      <c r="X61" s="46">
        <f t="shared" si="5"/>
        <v>33.25</v>
      </c>
      <c r="Y61" s="46">
        <f t="shared" si="5"/>
        <v>17.5</v>
      </c>
      <c r="Z61" s="46">
        <f t="shared" si="5"/>
        <v>19.75</v>
      </c>
      <c r="AA61" s="46">
        <f t="shared" si="5"/>
        <v>20.25</v>
      </c>
      <c r="AB61" s="46">
        <f t="shared" si="5"/>
        <v>34.5</v>
      </c>
      <c r="AC61" s="46">
        <f t="shared" si="5"/>
        <v>20.75</v>
      </c>
    </row>
    <row r="62" spans="1:29">
      <c r="B62" s="46">
        <f t="shared" si="3"/>
        <v>14.5</v>
      </c>
      <c r="D62" s="48" t="s">
        <v>60</v>
      </c>
      <c r="H62" s="46">
        <f t="shared" si="8"/>
        <v>28</v>
      </c>
      <c r="I62" s="46">
        <f t="shared" si="8"/>
        <v>30</v>
      </c>
      <c r="J62" s="46">
        <f t="shared" si="8"/>
        <v>29</v>
      </c>
      <c r="K62" s="46">
        <f t="shared" si="8"/>
        <v>23.75</v>
      </c>
      <c r="L62" s="46">
        <f t="shared" si="8"/>
        <v>22.75</v>
      </c>
      <c r="M62" s="46">
        <f t="shared" si="8"/>
        <v>23.25</v>
      </c>
      <c r="N62" s="46">
        <f t="shared" si="8"/>
        <v>29.5</v>
      </c>
      <c r="O62" s="46">
        <f t="shared" si="8"/>
        <v>24.25</v>
      </c>
      <c r="P62" s="46">
        <f t="shared" si="8"/>
        <v>30.5</v>
      </c>
      <c r="Q62" s="46">
        <f t="shared" si="8"/>
        <v>25.5</v>
      </c>
      <c r="R62" s="46">
        <f t="shared" si="8"/>
        <v>31.75</v>
      </c>
      <c r="S62" s="46">
        <f t="shared" si="8"/>
        <v>38.75</v>
      </c>
      <c r="T62" s="46">
        <f t="shared" si="8"/>
        <v>36.5</v>
      </c>
      <c r="U62" s="46">
        <f t="shared" si="8"/>
        <v>36.75</v>
      </c>
      <c r="V62" s="46">
        <f t="shared" si="8"/>
        <v>18.75</v>
      </c>
      <c r="W62" s="46">
        <f t="shared" si="6"/>
        <v>36.25</v>
      </c>
      <c r="X62" s="46">
        <f t="shared" si="5"/>
        <v>33.5</v>
      </c>
      <c r="Y62" s="46">
        <f t="shared" si="5"/>
        <v>17.75</v>
      </c>
      <c r="Z62" s="46">
        <f t="shared" si="5"/>
        <v>20</v>
      </c>
      <c r="AA62" s="46">
        <f t="shared" si="5"/>
        <v>20.5</v>
      </c>
      <c r="AB62" s="46">
        <f t="shared" si="5"/>
        <v>34.75</v>
      </c>
      <c r="AC62" s="46">
        <f t="shared" si="5"/>
        <v>21</v>
      </c>
    </row>
    <row r="63" spans="1:29">
      <c r="B63" s="46">
        <f t="shared" si="3"/>
        <v>14.75</v>
      </c>
      <c r="D63" s="48" t="s">
        <v>60</v>
      </c>
      <c r="H63" s="46">
        <f t="shared" si="8"/>
        <v>28.25</v>
      </c>
      <c r="I63" s="46">
        <f t="shared" si="8"/>
        <v>30.25</v>
      </c>
      <c r="J63" s="46">
        <f t="shared" si="8"/>
        <v>29.25</v>
      </c>
      <c r="K63" s="46">
        <f t="shared" si="8"/>
        <v>24</v>
      </c>
      <c r="L63" s="46">
        <f t="shared" si="8"/>
        <v>23</v>
      </c>
      <c r="M63" s="46">
        <f t="shared" si="8"/>
        <v>23.5</v>
      </c>
      <c r="N63" s="46">
        <f t="shared" si="8"/>
        <v>29.75</v>
      </c>
      <c r="O63" s="46">
        <f t="shared" si="8"/>
        <v>24.5</v>
      </c>
      <c r="P63" s="46">
        <f t="shared" si="8"/>
        <v>30.75</v>
      </c>
      <c r="Q63" s="46">
        <f t="shared" si="8"/>
        <v>25.75</v>
      </c>
      <c r="R63" s="46">
        <f t="shared" si="8"/>
        <v>32</v>
      </c>
      <c r="S63" s="46">
        <f t="shared" si="8"/>
        <v>39</v>
      </c>
      <c r="T63" s="46">
        <f t="shared" si="8"/>
        <v>36.75</v>
      </c>
      <c r="U63" s="46">
        <f t="shared" si="8"/>
        <v>37</v>
      </c>
      <c r="V63" s="46">
        <f t="shared" si="8"/>
        <v>19</v>
      </c>
      <c r="W63" s="46">
        <f t="shared" si="6"/>
        <v>36.5</v>
      </c>
      <c r="X63" s="46">
        <f t="shared" si="5"/>
        <v>33.75</v>
      </c>
      <c r="Y63" s="46">
        <f t="shared" si="5"/>
        <v>18</v>
      </c>
      <c r="Z63" s="46">
        <f t="shared" si="5"/>
        <v>20.25</v>
      </c>
      <c r="AA63" s="46">
        <f t="shared" ref="AA63:AC126" si="9">IF(AA$2=$F63,17.5,AA62+0.25)</f>
        <v>20.75</v>
      </c>
      <c r="AB63" s="46">
        <f t="shared" si="9"/>
        <v>35</v>
      </c>
      <c r="AC63" s="46">
        <f t="shared" si="9"/>
        <v>21.25</v>
      </c>
    </row>
    <row r="64" spans="1:29">
      <c r="B64" s="46">
        <f t="shared" si="3"/>
        <v>15</v>
      </c>
      <c r="D64" s="48" t="s">
        <v>60</v>
      </c>
      <c r="H64" s="46">
        <f t="shared" si="8"/>
        <v>28.5</v>
      </c>
      <c r="I64" s="46">
        <f t="shared" si="8"/>
        <v>30.5</v>
      </c>
      <c r="J64" s="46">
        <f t="shared" si="8"/>
        <v>29.5</v>
      </c>
      <c r="K64" s="46">
        <f t="shared" si="8"/>
        <v>24.25</v>
      </c>
      <c r="L64" s="46">
        <f t="shared" si="8"/>
        <v>23.25</v>
      </c>
      <c r="M64" s="46">
        <f t="shared" si="8"/>
        <v>23.75</v>
      </c>
      <c r="N64" s="46">
        <f t="shared" si="8"/>
        <v>30</v>
      </c>
      <c r="O64" s="46">
        <f t="shared" si="8"/>
        <v>24.75</v>
      </c>
      <c r="P64" s="46">
        <f t="shared" si="8"/>
        <v>31</v>
      </c>
      <c r="Q64" s="46">
        <f t="shared" si="8"/>
        <v>26</v>
      </c>
      <c r="R64" s="46">
        <f t="shared" si="8"/>
        <v>32.25</v>
      </c>
      <c r="S64" s="46">
        <f t="shared" si="8"/>
        <v>39.25</v>
      </c>
      <c r="T64" s="46">
        <f t="shared" si="8"/>
        <v>37</v>
      </c>
      <c r="U64" s="46">
        <f t="shared" si="8"/>
        <v>37.25</v>
      </c>
      <c r="V64" s="46">
        <f t="shared" si="8"/>
        <v>19.25</v>
      </c>
      <c r="W64" s="46">
        <f t="shared" si="6"/>
        <v>36.75</v>
      </c>
      <c r="X64" s="46">
        <f t="shared" si="6"/>
        <v>34</v>
      </c>
      <c r="Y64" s="46">
        <f t="shared" si="6"/>
        <v>18.25</v>
      </c>
      <c r="Z64" s="46">
        <f t="shared" si="6"/>
        <v>20.5</v>
      </c>
      <c r="AA64" s="46">
        <f t="shared" si="9"/>
        <v>21</v>
      </c>
      <c r="AB64" s="46">
        <f t="shared" si="9"/>
        <v>35.25</v>
      </c>
      <c r="AC64" s="46">
        <f t="shared" si="9"/>
        <v>21.5</v>
      </c>
    </row>
    <row r="65" spans="1:29">
      <c r="A65" s="48" t="s">
        <v>87</v>
      </c>
      <c r="B65" s="46">
        <f t="shared" si="3"/>
        <v>15.25</v>
      </c>
      <c r="D65" s="48" t="s">
        <v>59</v>
      </c>
      <c r="F65" s="48" t="s">
        <v>130</v>
      </c>
      <c r="H65" s="46">
        <f t="shared" si="8"/>
        <v>28.75</v>
      </c>
      <c r="I65" s="46">
        <f t="shared" si="8"/>
        <v>30.75</v>
      </c>
      <c r="J65" s="46">
        <f t="shared" si="8"/>
        <v>29.75</v>
      </c>
      <c r="K65" s="46">
        <f t="shared" si="8"/>
        <v>24.5</v>
      </c>
      <c r="L65" s="46">
        <f t="shared" si="8"/>
        <v>23.5</v>
      </c>
      <c r="M65" s="46">
        <f t="shared" si="8"/>
        <v>24</v>
      </c>
      <c r="N65" s="46">
        <f t="shared" si="8"/>
        <v>30.25</v>
      </c>
      <c r="O65" s="46">
        <f t="shared" si="8"/>
        <v>25</v>
      </c>
      <c r="P65" s="46">
        <f t="shared" si="8"/>
        <v>31.25</v>
      </c>
      <c r="Q65" s="46">
        <f t="shared" si="8"/>
        <v>26.25</v>
      </c>
      <c r="R65" s="46">
        <f t="shared" si="8"/>
        <v>32.5</v>
      </c>
      <c r="S65" s="46">
        <f t="shared" si="8"/>
        <v>17.5</v>
      </c>
      <c r="T65" s="46">
        <f t="shared" si="8"/>
        <v>37.25</v>
      </c>
      <c r="U65" s="46">
        <f t="shared" si="8"/>
        <v>37.5</v>
      </c>
      <c r="V65" s="46">
        <f t="shared" si="8"/>
        <v>19.5</v>
      </c>
      <c r="W65" s="46">
        <f t="shared" si="6"/>
        <v>37</v>
      </c>
      <c r="X65" s="46">
        <f t="shared" si="6"/>
        <v>34.25</v>
      </c>
      <c r="Y65" s="46">
        <f t="shared" si="6"/>
        <v>18.5</v>
      </c>
      <c r="Z65" s="46">
        <f t="shared" si="6"/>
        <v>20.75</v>
      </c>
      <c r="AA65" s="46">
        <f t="shared" si="9"/>
        <v>21.25</v>
      </c>
      <c r="AB65" s="46">
        <f t="shared" si="9"/>
        <v>35.5</v>
      </c>
      <c r="AC65" s="46">
        <f t="shared" si="9"/>
        <v>21.75</v>
      </c>
    </row>
    <row r="66" spans="1:29" ht="13.5" thickBot="1">
      <c r="B66" s="46">
        <f t="shared" si="3"/>
        <v>15.5</v>
      </c>
      <c r="D66" s="48" t="s">
        <v>59</v>
      </c>
      <c r="H66" s="46">
        <f t="shared" si="8"/>
        <v>29</v>
      </c>
      <c r="I66" s="46">
        <f t="shared" si="8"/>
        <v>31</v>
      </c>
      <c r="J66" s="46">
        <f t="shared" si="8"/>
        <v>30</v>
      </c>
      <c r="K66" s="46">
        <f t="shared" si="8"/>
        <v>24.75</v>
      </c>
      <c r="L66" s="46">
        <f t="shared" si="8"/>
        <v>23.75</v>
      </c>
      <c r="M66" s="46">
        <f t="shared" si="8"/>
        <v>24.25</v>
      </c>
      <c r="N66" s="46">
        <f t="shared" si="8"/>
        <v>30.5</v>
      </c>
      <c r="O66" s="46">
        <f t="shared" si="8"/>
        <v>25.25</v>
      </c>
      <c r="P66" s="46">
        <f t="shared" si="8"/>
        <v>31.5</v>
      </c>
      <c r="Q66" s="46">
        <f t="shared" si="8"/>
        <v>26.5</v>
      </c>
      <c r="R66" s="46">
        <f t="shared" si="8"/>
        <v>32.75</v>
      </c>
      <c r="S66" s="46">
        <f t="shared" si="8"/>
        <v>17.75</v>
      </c>
      <c r="T66" s="46">
        <f t="shared" si="8"/>
        <v>37.5</v>
      </c>
      <c r="U66" s="46">
        <f t="shared" si="8"/>
        <v>37.75</v>
      </c>
      <c r="V66" s="46">
        <f t="shared" si="8"/>
        <v>19.75</v>
      </c>
      <c r="W66" s="46">
        <f t="shared" si="6"/>
        <v>37.25</v>
      </c>
      <c r="X66" s="46">
        <f t="shared" si="6"/>
        <v>34.5</v>
      </c>
      <c r="Y66" s="46">
        <f t="shared" si="6"/>
        <v>18.75</v>
      </c>
      <c r="Z66" s="46">
        <f t="shared" si="6"/>
        <v>21</v>
      </c>
      <c r="AA66" s="46">
        <f t="shared" si="9"/>
        <v>21.5</v>
      </c>
      <c r="AB66" s="46">
        <f t="shared" si="9"/>
        <v>35.75</v>
      </c>
      <c r="AC66" s="46">
        <f t="shared" si="9"/>
        <v>22</v>
      </c>
    </row>
    <row r="67" spans="1:29" ht="13.5" thickBot="1">
      <c r="B67" s="46">
        <f t="shared" si="3"/>
        <v>15.75</v>
      </c>
      <c r="D67" s="48" t="s">
        <v>59</v>
      </c>
      <c r="H67" s="46">
        <f t="shared" si="8"/>
        <v>29.25</v>
      </c>
      <c r="I67" s="46">
        <f t="shared" si="8"/>
        <v>31.25</v>
      </c>
      <c r="J67" s="46">
        <f t="shared" si="8"/>
        <v>30.25</v>
      </c>
      <c r="K67" s="46">
        <f t="shared" si="8"/>
        <v>25</v>
      </c>
      <c r="L67" s="46">
        <f t="shared" si="8"/>
        <v>24</v>
      </c>
      <c r="M67" s="46">
        <f t="shared" si="8"/>
        <v>24.5</v>
      </c>
      <c r="N67" s="46">
        <f t="shared" si="8"/>
        <v>30.75</v>
      </c>
      <c r="O67" s="46">
        <f t="shared" si="8"/>
        <v>25.5</v>
      </c>
      <c r="P67" s="46">
        <f t="shared" si="8"/>
        <v>31.75</v>
      </c>
      <c r="Q67" s="46">
        <f t="shared" si="8"/>
        <v>26.75</v>
      </c>
      <c r="R67" s="46">
        <f t="shared" si="8"/>
        <v>33</v>
      </c>
      <c r="S67" s="46">
        <f t="shared" si="8"/>
        <v>18</v>
      </c>
      <c r="T67" s="46">
        <f t="shared" si="8"/>
        <v>37.75</v>
      </c>
      <c r="U67" s="46">
        <f t="shared" si="8"/>
        <v>38</v>
      </c>
      <c r="V67" s="71">
        <f t="shared" si="8"/>
        <v>20</v>
      </c>
      <c r="W67" s="46">
        <f t="shared" si="6"/>
        <v>37.5</v>
      </c>
      <c r="X67" s="46">
        <f t="shared" si="6"/>
        <v>34.75</v>
      </c>
      <c r="Y67" s="46">
        <f t="shared" si="6"/>
        <v>19</v>
      </c>
      <c r="Z67" s="46">
        <f t="shared" si="6"/>
        <v>21.25</v>
      </c>
      <c r="AA67" s="46">
        <f t="shared" si="9"/>
        <v>21.75</v>
      </c>
      <c r="AB67" s="46">
        <f t="shared" si="9"/>
        <v>36</v>
      </c>
      <c r="AC67" s="46">
        <f t="shared" si="9"/>
        <v>22.25</v>
      </c>
    </row>
    <row r="68" spans="1:29">
      <c r="B68" s="46">
        <f t="shared" si="3"/>
        <v>16</v>
      </c>
      <c r="D68" s="48" t="s">
        <v>59</v>
      </c>
      <c r="H68" s="46">
        <f t="shared" si="8"/>
        <v>29.5</v>
      </c>
      <c r="I68" s="46">
        <f t="shared" si="8"/>
        <v>31.5</v>
      </c>
      <c r="J68" s="46">
        <f t="shared" si="8"/>
        <v>30.5</v>
      </c>
      <c r="K68" s="46">
        <f t="shared" si="8"/>
        <v>25.25</v>
      </c>
      <c r="L68" s="46">
        <f t="shared" si="8"/>
        <v>24.25</v>
      </c>
      <c r="M68" s="46">
        <f t="shared" si="8"/>
        <v>24.75</v>
      </c>
      <c r="N68" s="46">
        <f t="shared" si="8"/>
        <v>31</v>
      </c>
      <c r="O68" s="46">
        <f t="shared" si="8"/>
        <v>25.75</v>
      </c>
      <c r="P68" s="46">
        <f t="shared" si="8"/>
        <v>32</v>
      </c>
      <c r="Q68" s="46">
        <f t="shared" si="8"/>
        <v>27</v>
      </c>
      <c r="R68" s="46">
        <f t="shared" si="8"/>
        <v>33.25</v>
      </c>
      <c r="S68" s="46">
        <f t="shared" si="8"/>
        <v>18.25</v>
      </c>
      <c r="T68" s="46">
        <f t="shared" si="8"/>
        <v>38</v>
      </c>
      <c r="U68" s="46">
        <f t="shared" si="8"/>
        <v>38.25</v>
      </c>
      <c r="V68" s="46">
        <f t="shared" si="8"/>
        <v>20.25</v>
      </c>
      <c r="W68" s="46">
        <f t="shared" si="6"/>
        <v>37.75</v>
      </c>
      <c r="X68" s="46">
        <f t="shared" si="6"/>
        <v>35</v>
      </c>
      <c r="Y68" s="46">
        <f t="shared" si="6"/>
        <v>19.25</v>
      </c>
      <c r="Z68" s="46">
        <f t="shared" si="6"/>
        <v>21.5</v>
      </c>
      <c r="AA68" s="72">
        <f t="shared" si="9"/>
        <v>22</v>
      </c>
      <c r="AB68" s="46">
        <f t="shared" si="9"/>
        <v>36.25</v>
      </c>
      <c r="AC68" s="46">
        <f t="shared" si="9"/>
        <v>22.5</v>
      </c>
    </row>
    <row r="69" spans="1:29">
      <c r="A69" s="48" t="s">
        <v>88</v>
      </c>
      <c r="B69" s="46">
        <f t="shared" si="3"/>
        <v>16.25</v>
      </c>
      <c r="D69" s="48" t="s">
        <v>59</v>
      </c>
      <c r="H69" s="46">
        <f t="shared" si="8"/>
        <v>29.75</v>
      </c>
      <c r="I69" s="46">
        <f t="shared" si="8"/>
        <v>31.75</v>
      </c>
      <c r="J69" s="46">
        <f t="shared" si="8"/>
        <v>30.75</v>
      </c>
      <c r="K69" s="46">
        <f t="shared" si="8"/>
        <v>25.5</v>
      </c>
      <c r="L69" s="46">
        <f t="shared" si="8"/>
        <v>24.5</v>
      </c>
      <c r="M69" s="46">
        <f t="shared" si="8"/>
        <v>25</v>
      </c>
      <c r="N69" s="46">
        <f t="shared" si="8"/>
        <v>31.25</v>
      </c>
      <c r="O69" s="46">
        <f t="shared" si="8"/>
        <v>26</v>
      </c>
      <c r="P69" s="46">
        <f t="shared" si="8"/>
        <v>32.25</v>
      </c>
      <c r="Q69" s="46">
        <f t="shared" si="8"/>
        <v>27.25</v>
      </c>
      <c r="R69" s="46">
        <f t="shared" si="8"/>
        <v>33.5</v>
      </c>
      <c r="S69" s="46">
        <f t="shared" si="8"/>
        <v>18.5</v>
      </c>
      <c r="T69" s="46">
        <f t="shared" si="8"/>
        <v>38.25</v>
      </c>
      <c r="U69" s="46">
        <f t="shared" si="8"/>
        <v>38.5</v>
      </c>
      <c r="V69" s="46">
        <f t="shared" si="8"/>
        <v>20.5</v>
      </c>
      <c r="W69" s="46">
        <f t="shared" si="6"/>
        <v>38</v>
      </c>
      <c r="X69" s="46">
        <f t="shared" si="6"/>
        <v>35.25</v>
      </c>
      <c r="Y69" s="46">
        <f t="shared" si="6"/>
        <v>19.5</v>
      </c>
      <c r="Z69" s="46">
        <f t="shared" si="6"/>
        <v>21.75</v>
      </c>
      <c r="AA69" s="46">
        <f t="shared" si="9"/>
        <v>22.25</v>
      </c>
      <c r="AB69" s="46">
        <f t="shared" si="9"/>
        <v>36.5</v>
      </c>
      <c r="AC69" s="46">
        <f t="shared" si="9"/>
        <v>22.75</v>
      </c>
    </row>
    <row r="70" spans="1:29">
      <c r="B70" s="46">
        <f t="shared" ref="B70:B133" si="10">B69+0.25</f>
        <v>16.5</v>
      </c>
      <c r="D70" s="48" t="s">
        <v>59</v>
      </c>
      <c r="H70" s="46">
        <f t="shared" si="8"/>
        <v>30</v>
      </c>
      <c r="I70" s="46">
        <f t="shared" si="8"/>
        <v>32</v>
      </c>
      <c r="J70" s="46">
        <f t="shared" si="8"/>
        <v>31</v>
      </c>
      <c r="K70" s="46">
        <f t="shared" si="8"/>
        <v>25.75</v>
      </c>
      <c r="L70" s="46">
        <f t="shared" si="8"/>
        <v>24.75</v>
      </c>
      <c r="M70" s="46">
        <f t="shared" si="8"/>
        <v>25.25</v>
      </c>
      <c r="N70" s="46">
        <f t="shared" si="8"/>
        <v>31.5</v>
      </c>
      <c r="O70" s="46">
        <f t="shared" si="8"/>
        <v>26.25</v>
      </c>
      <c r="P70" s="46">
        <f t="shared" si="8"/>
        <v>32.5</v>
      </c>
      <c r="Q70" s="46">
        <f t="shared" si="8"/>
        <v>27.5</v>
      </c>
      <c r="R70" s="46">
        <f t="shared" si="8"/>
        <v>33.75</v>
      </c>
      <c r="S70" s="46">
        <f t="shared" si="8"/>
        <v>18.75</v>
      </c>
      <c r="T70" s="46">
        <f t="shared" si="8"/>
        <v>38.5</v>
      </c>
      <c r="U70" s="46">
        <f t="shared" si="8"/>
        <v>38.75</v>
      </c>
      <c r="V70" s="46">
        <f t="shared" si="8"/>
        <v>20.75</v>
      </c>
      <c r="W70" s="46">
        <f t="shared" si="6"/>
        <v>38.25</v>
      </c>
      <c r="X70" s="46">
        <f t="shared" si="6"/>
        <v>35.5</v>
      </c>
      <c r="Y70" s="46">
        <f t="shared" si="6"/>
        <v>19.75</v>
      </c>
      <c r="Z70" s="46">
        <f t="shared" si="6"/>
        <v>22</v>
      </c>
      <c r="AA70" s="46">
        <f t="shared" si="9"/>
        <v>22.5</v>
      </c>
      <c r="AB70" s="46">
        <f t="shared" si="9"/>
        <v>36.75</v>
      </c>
      <c r="AC70" s="46">
        <f t="shared" si="9"/>
        <v>23</v>
      </c>
    </row>
    <row r="71" spans="1:29">
      <c r="B71" s="46">
        <f t="shared" si="10"/>
        <v>16.75</v>
      </c>
      <c r="D71" s="48" t="s">
        <v>59</v>
      </c>
      <c r="F71" s="48" t="s">
        <v>138</v>
      </c>
      <c r="H71" s="46">
        <f t="shared" ref="H71:V87" si="11">IF(H$2=$F71,17.5,H70+0.25)</f>
        <v>30.25</v>
      </c>
      <c r="I71" s="46">
        <f t="shared" si="11"/>
        <v>32.25</v>
      </c>
      <c r="J71" s="46">
        <f t="shared" si="11"/>
        <v>31.25</v>
      </c>
      <c r="K71" s="46">
        <f t="shared" si="11"/>
        <v>26</v>
      </c>
      <c r="L71" s="46">
        <f t="shared" si="11"/>
        <v>25</v>
      </c>
      <c r="M71" s="46">
        <f t="shared" si="11"/>
        <v>25.5</v>
      </c>
      <c r="N71" s="46">
        <f t="shared" si="11"/>
        <v>31.75</v>
      </c>
      <c r="O71" s="46">
        <f t="shared" si="11"/>
        <v>26.5</v>
      </c>
      <c r="P71" s="46">
        <f t="shared" si="11"/>
        <v>32.75</v>
      </c>
      <c r="Q71" s="46">
        <f t="shared" si="11"/>
        <v>27.75</v>
      </c>
      <c r="R71" s="46">
        <f t="shared" si="11"/>
        <v>34</v>
      </c>
      <c r="S71" s="46">
        <f t="shared" si="11"/>
        <v>19</v>
      </c>
      <c r="T71" s="46">
        <f t="shared" si="11"/>
        <v>17.5</v>
      </c>
      <c r="U71" s="46">
        <f t="shared" si="11"/>
        <v>39</v>
      </c>
      <c r="V71" s="46">
        <f t="shared" si="11"/>
        <v>21</v>
      </c>
      <c r="W71" s="46">
        <f t="shared" si="6"/>
        <v>38.5</v>
      </c>
      <c r="X71" s="46">
        <f t="shared" si="6"/>
        <v>35.75</v>
      </c>
      <c r="Y71" s="46">
        <f t="shared" si="6"/>
        <v>20</v>
      </c>
      <c r="Z71" s="46">
        <f t="shared" si="6"/>
        <v>22.25</v>
      </c>
      <c r="AA71" s="46">
        <f t="shared" si="9"/>
        <v>22.75</v>
      </c>
      <c r="AB71" s="46">
        <f t="shared" si="9"/>
        <v>37</v>
      </c>
      <c r="AC71" s="46">
        <f t="shared" si="9"/>
        <v>23.25</v>
      </c>
    </row>
    <row r="72" spans="1:29">
      <c r="B72" s="46">
        <f t="shared" si="10"/>
        <v>17</v>
      </c>
      <c r="D72" s="48" t="s">
        <v>74</v>
      </c>
      <c r="F72" s="48"/>
      <c r="H72" s="46">
        <f t="shared" si="11"/>
        <v>30.5</v>
      </c>
      <c r="I72" s="46">
        <f t="shared" si="11"/>
        <v>32.5</v>
      </c>
      <c r="J72" s="46">
        <f t="shared" si="11"/>
        <v>31.5</v>
      </c>
      <c r="K72" s="46">
        <f t="shared" si="11"/>
        <v>26.25</v>
      </c>
      <c r="L72" s="46">
        <f t="shared" si="11"/>
        <v>25.25</v>
      </c>
      <c r="M72" s="46">
        <f t="shared" si="11"/>
        <v>25.75</v>
      </c>
      <c r="N72" s="46">
        <f t="shared" si="11"/>
        <v>32</v>
      </c>
      <c r="O72" s="46">
        <f t="shared" si="11"/>
        <v>26.75</v>
      </c>
      <c r="P72" s="46">
        <f t="shared" si="11"/>
        <v>33</v>
      </c>
      <c r="Q72" s="46">
        <f t="shared" si="11"/>
        <v>28</v>
      </c>
      <c r="R72" s="46">
        <f t="shared" si="11"/>
        <v>34.25</v>
      </c>
      <c r="S72" s="46">
        <f t="shared" si="11"/>
        <v>19.25</v>
      </c>
      <c r="T72" s="46">
        <f t="shared" si="11"/>
        <v>17.75</v>
      </c>
      <c r="U72" s="46">
        <f t="shared" si="11"/>
        <v>39.25</v>
      </c>
      <c r="V72" s="46">
        <f t="shared" si="11"/>
        <v>21.25</v>
      </c>
      <c r="W72" s="46">
        <f t="shared" si="6"/>
        <v>38.75</v>
      </c>
      <c r="X72" s="46">
        <f t="shared" si="6"/>
        <v>36</v>
      </c>
      <c r="Y72" s="46">
        <f t="shared" si="6"/>
        <v>20.25</v>
      </c>
      <c r="Z72" s="46">
        <f t="shared" si="6"/>
        <v>22.5</v>
      </c>
      <c r="AA72" s="46">
        <f t="shared" si="9"/>
        <v>23</v>
      </c>
      <c r="AB72" s="46">
        <f t="shared" si="9"/>
        <v>37.25</v>
      </c>
      <c r="AC72" s="46">
        <f t="shared" si="9"/>
        <v>23.5</v>
      </c>
    </row>
    <row r="73" spans="1:29">
      <c r="A73" s="48" t="s">
        <v>89</v>
      </c>
      <c r="B73" s="46">
        <f t="shared" si="10"/>
        <v>17.25</v>
      </c>
      <c r="D73" s="48" t="s">
        <v>74</v>
      </c>
      <c r="F73" s="48" t="s">
        <v>134</v>
      </c>
      <c r="H73" s="46">
        <f t="shared" si="11"/>
        <v>30.75</v>
      </c>
      <c r="I73" s="46">
        <f t="shared" si="11"/>
        <v>32.75</v>
      </c>
      <c r="J73" s="46">
        <f t="shared" si="11"/>
        <v>31.75</v>
      </c>
      <c r="K73" s="46">
        <f t="shared" si="11"/>
        <v>26.5</v>
      </c>
      <c r="L73" s="46">
        <f t="shared" si="11"/>
        <v>25.5</v>
      </c>
      <c r="M73" s="46">
        <f t="shared" si="11"/>
        <v>26</v>
      </c>
      <c r="N73" s="46">
        <f t="shared" si="11"/>
        <v>32.25</v>
      </c>
      <c r="O73" s="46">
        <f t="shared" si="11"/>
        <v>27</v>
      </c>
      <c r="P73" s="46">
        <f t="shared" si="11"/>
        <v>33.25</v>
      </c>
      <c r="Q73" s="46">
        <f t="shared" si="11"/>
        <v>28.25</v>
      </c>
      <c r="R73" s="46">
        <f t="shared" si="11"/>
        <v>34.5</v>
      </c>
      <c r="S73" s="46">
        <f t="shared" si="11"/>
        <v>19.5</v>
      </c>
      <c r="T73" s="46">
        <f t="shared" si="11"/>
        <v>18</v>
      </c>
      <c r="U73" s="46">
        <f t="shared" si="11"/>
        <v>17.5</v>
      </c>
      <c r="V73" s="46">
        <f t="shared" si="11"/>
        <v>21.5</v>
      </c>
      <c r="W73" s="46">
        <f t="shared" si="6"/>
        <v>39</v>
      </c>
      <c r="X73" s="46">
        <f t="shared" si="6"/>
        <v>36.25</v>
      </c>
      <c r="Y73" s="46">
        <f t="shared" si="6"/>
        <v>20.5</v>
      </c>
      <c r="Z73" s="46">
        <f t="shared" si="6"/>
        <v>22.75</v>
      </c>
      <c r="AA73" s="46">
        <f t="shared" si="9"/>
        <v>23.25</v>
      </c>
      <c r="AB73" s="46">
        <f t="shared" si="9"/>
        <v>37.5</v>
      </c>
      <c r="AC73" s="46">
        <f t="shared" si="9"/>
        <v>23.75</v>
      </c>
    </row>
    <row r="74" spans="1:29">
      <c r="B74" s="46">
        <f t="shared" si="10"/>
        <v>17.5</v>
      </c>
      <c r="D74" s="48" t="s">
        <v>74</v>
      </c>
      <c r="H74" s="46">
        <f t="shared" si="11"/>
        <v>31</v>
      </c>
      <c r="I74" s="46">
        <f t="shared" si="11"/>
        <v>33</v>
      </c>
      <c r="J74" s="46">
        <f t="shared" si="11"/>
        <v>32</v>
      </c>
      <c r="K74" s="46">
        <f t="shared" si="11"/>
        <v>26.75</v>
      </c>
      <c r="L74" s="46">
        <f t="shared" si="11"/>
        <v>25.75</v>
      </c>
      <c r="M74" s="46">
        <f t="shared" si="11"/>
        <v>26.25</v>
      </c>
      <c r="N74" s="46">
        <f t="shared" si="11"/>
        <v>32.5</v>
      </c>
      <c r="O74" s="46">
        <f t="shared" si="11"/>
        <v>27.25</v>
      </c>
      <c r="P74" s="46">
        <f t="shared" si="11"/>
        <v>33.5</v>
      </c>
      <c r="Q74" s="46">
        <f t="shared" si="11"/>
        <v>28.5</v>
      </c>
      <c r="R74" s="46">
        <f t="shared" si="11"/>
        <v>34.75</v>
      </c>
      <c r="S74" s="46">
        <f t="shared" si="11"/>
        <v>19.75</v>
      </c>
      <c r="T74" s="46">
        <f t="shared" si="11"/>
        <v>18.25</v>
      </c>
      <c r="U74" s="46">
        <f t="shared" si="11"/>
        <v>17.75</v>
      </c>
      <c r="V74" s="46">
        <f t="shared" si="11"/>
        <v>21.75</v>
      </c>
      <c r="W74" s="46">
        <f t="shared" si="6"/>
        <v>39.25</v>
      </c>
      <c r="X74" s="46">
        <f t="shared" si="6"/>
        <v>36.5</v>
      </c>
      <c r="Y74" s="46">
        <f t="shared" si="6"/>
        <v>20.75</v>
      </c>
      <c r="Z74" s="46">
        <f t="shared" si="6"/>
        <v>23</v>
      </c>
      <c r="AA74" s="46">
        <f t="shared" si="9"/>
        <v>23.5</v>
      </c>
      <c r="AB74" s="46">
        <f t="shared" si="9"/>
        <v>37.75</v>
      </c>
      <c r="AC74" s="46">
        <f t="shared" si="9"/>
        <v>24</v>
      </c>
    </row>
    <row r="75" spans="1:29">
      <c r="B75" s="46">
        <f t="shared" si="10"/>
        <v>17.75</v>
      </c>
      <c r="D75" s="48" t="s">
        <v>74</v>
      </c>
      <c r="F75" s="48" t="s">
        <v>131</v>
      </c>
      <c r="H75" s="46">
        <f t="shared" si="11"/>
        <v>31.25</v>
      </c>
      <c r="I75" s="46">
        <f t="shared" si="11"/>
        <v>33.25</v>
      </c>
      <c r="J75" s="46">
        <f t="shared" si="11"/>
        <v>32.25</v>
      </c>
      <c r="K75" s="46">
        <f t="shared" si="11"/>
        <v>27</v>
      </c>
      <c r="L75" s="46">
        <f t="shared" si="11"/>
        <v>26</v>
      </c>
      <c r="M75" s="46">
        <f t="shared" si="11"/>
        <v>26.5</v>
      </c>
      <c r="N75" s="46">
        <f t="shared" si="11"/>
        <v>32.75</v>
      </c>
      <c r="O75" s="46">
        <f t="shared" si="11"/>
        <v>27.5</v>
      </c>
      <c r="P75" s="46">
        <f t="shared" si="11"/>
        <v>33.75</v>
      </c>
      <c r="Q75" s="46">
        <f t="shared" si="11"/>
        <v>28.75</v>
      </c>
      <c r="R75" s="46">
        <f t="shared" si="11"/>
        <v>35</v>
      </c>
      <c r="S75" s="46">
        <f t="shared" si="11"/>
        <v>20</v>
      </c>
      <c r="T75" s="46">
        <f t="shared" si="11"/>
        <v>18.5</v>
      </c>
      <c r="U75" s="46">
        <f t="shared" si="11"/>
        <v>18</v>
      </c>
      <c r="V75" s="46">
        <f t="shared" si="11"/>
        <v>22</v>
      </c>
      <c r="W75" s="46">
        <f t="shared" si="6"/>
        <v>17.5</v>
      </c>
      <c r="X75" s="46">
        <f t="shared" si="6"/>
        <v>36.75</v>
      </c>
      <c r="Y75" s="46">
        <f t="shared" si="6"/>
        <v>21</v>
      </c>
      <c r="Z75" s="46">
        <f t="shared" si="6"/>
        <v>23.25</v>
      </c>
      <c r="AA75" s="46">
        <f t="shared" si="9"/>
        <v>23.75</v>
      </c>
      <c r="AB75" s="46">
        <f t="shared" si="9"/>
        <v>38</v>
      </c>
      <c r="AC75" s="46">
        <f t="shared" si="9"/>
        <v>24.25</v>
      </c>
    </row>
    <row r="76" spans="1:29">
      <c r="B76" s="46">
        <f t="shared" si="10"/>
        <v>18</v>
      </c>
      <c r="D76" s="48" t="s">
        <v>74</v>
      </c>
      <c r="F76" s="48"/>
      <c r="H76" s="46">
        <f t="shared" si="11"/>
        <v>31.5</v>
      </c>
      <c r="I76" s="46">
        <f t="shared" si="11"/>
        <v>33.5</v>
      </c>
      <c r="J76" s="46">
        <f t="shared" si="11"/>
        <v>32.5</v>
      </c>
      <c r="K76" s="46">
        <f t="shared" si="11"/>
        <v>27.25</v>
      </c>
      <c r="L76" s="46">
        <f t="shared" si="11"/>
        <v>26.25</v>
      </c>
      <c r="M76" s="46">
        <f t="shared" si="11"/>
        <v>26.75</v>
      </c>
      <c r="N76" s="46">
        <f t="shared" si="11"/>
        <v>33</v>
      </c>
      <c r="O76" s="46">
        <f t="shared" si="11"/>
        <v>27.75</v>
      </c>
      <c r="P76" s="46">
        <f t="shared" si="11"/>
        <v>34</v>
      </c>
      <c r="Q76" s="46">
        <f t="shared" si="11"/>
        <v>29</v>
      </c>
      <c r="R76" s="46">
        <f t="shared" si="11"/>
        <v>35.25</v>
      </c>
      <c r="S76" s="46">
        <f t="shared" si="11"/>
        <v>20.25</v>
      </c>
      <c r="T76" s="46">
        <f t="shared" si="11"/>
        <v>18.75</v>
      </c>
      <c r="U76" s="46">
        <f t="shared" si="11"/>
        <v>18.25</v>
      </c>
      <c r="V76" s="46">
        <f t="shared" si="11"/>
        <v>22.25</v>
      </c>
      <c r="W76" s="46">
        <f t="shared" si="6"/>
        <v>17.75</v>
      </c>
      <c r="X76" s="46">
        <f t="shared" si="6"/>
        <v>37</v>
      </c>
      <c r="Y76" s="46">
        <f t="shared" si="6"/>
        <v>21.25</v>
      </c>
      <c r="Z76" s="46">
        <f t="shared" si="6"/>
        <v>23.5</v>
      </c>
      <c r="AA76" s="46">
        <f t="shared" si="9"/>
        <v>24</v>
      </c>
      <c r="AB76" s="46">
        <f t="shared" si="9"/>
        <v>38.25</v>
      </c>
      <c r="AC76" s="46">
        <f t="shared" si="9"/>
        <v>24.5</v>
      </c>
    </row>
    <row r="77" spans="1:29">
      <c r="A77" s="48" t="s">
        <v>90</v>
      </c>
      <c r="B77" s="46">
        <f t="shared" si="10"/>
        <v>18.25</v>
      </c>
      <c r="D77" s="48" t="s">
        <v>5</v>
      </c>
      <c r="F77" s="48" t="s">
        <v>136</v>
      </c>
      <c r="H77" s="46">
        <f t="shared" si="11"/>
        <v>31.75</v>
      </c>
      <c r="I77" s="46">
        <f t="shared" si="11"/>
        <v>33.75</v>
      </c>
      <c r="J77" s="46">
        <f t="shared" si="11"/>
        <v>32.75</v>
      </c>
      <c r="K77" s="46">
        <f t="shared" si="11"/>
        <v>27.5</v>
      </c>
      <c r="L77" s="46">
        <f t="shared" si="11"/>
        <v>26.5</v>
      </c>
      <c r="M77" s="46">
        <f t="shared" si="11"/>
        <v>27</v>
      </c>
      <c r="N77" s="46">
        <f t="shared" si="11"/>
        <v>33.25</v>
      </c>
      <c r="O77" s="46">
        <f t="shared" si="11"/>
        <v>28</v>
      </c>
      <c r="P77" s="46">
        <f t="shared" si="11"/>
        <v>34.25</v>
      </c>
      <c r="Q77" s="46">
        <f t="shared" si="11"/>
        <v>29.25</v>
      </c>
      <c r="R77" s="46">
        <f t="shared" si="11"/>
        <v>35.5</v>
      </c>
      <c r="S77" s="46">
        <f t="shared" si="11"/>
        <v>20.5</v>
      </c>
      <c r="T77" s="46">
        <f t="shared" si="11"/>
        <v>19</v>
      </c>
      <c r="U77" s="46">
        <f t="shared" si="11"/>
        <v>18.5</v>
      </c>
      <c r="V77" s="46">
        <f t="shared" si="11"/>
        <v>22.5</v>
      </c>
      <c r="W77" s="46">
        <f t="shared" si="6"/>
        <v>18</v>
      </c>
      <c r="X77" s="46">
        <f t="shared" si="6"/>
        <v>37.25</v>
      </c>
      <c r="Y77" s="46">
        <f t="shared" si="6"/>
        <v>21.5</v>
      </c>
      <c r="Z77" s="46">
        <f t="shared" si="6"/>
        <v>23.75</v>
      </c>
      <c r="AA77" s="46">
        <f t="shared" si="9"/>
        <v>17.5</v>
      </c>
      <c r="AB77" s="46">
        <f t="shared" si="9"/>
        <v>38.5</v>
      </c>
      <c r="AC77" s="46">
        <f t="shared" si="9"/>
        <v>24.75</v>
      </c>
    </row>
    <row r="78" spans="1:29">
      <c r="B78" s="46">
        <f t="shared" si="10"/>
        <v>18.5</v>
      </c>
      <c r="D78" s="48" t="s">
        <v>5</v>
      </c>
      <c r="H78" s="46">
        <f t="shared" si="11"/>
        <v>32</v>
      </c>
      <c r="I78" s="46">
        <f t="shared" si="11"/>
        <v>34</v>
      </c>
      <c r="J78" s="46">
        <f t="shared" si="11"/>
        <v>33</v>
      </c>
      <c r="K78" s="46">
        <f t="shared" si="11"/>
        <v>27.75</v>
      </c>
      <c r="L78" s="46">
        <f t="shared" si="11"/>
        <v>26.75</v>
      </c>
      <c r="M78" s="46">
        <f t="shared" si="11"/>
        <v>27.25</v>
      </c>
      <c r="N78" s="46">
        <f t="shared" si="11"/>
        <v>33.5</v>
      </c>
      <c r="O78" s="46">
        <f t="shared" si="11"/>
        <v>28.25</v>
      </c>
      <c r="P78" s="46">
        <f t="shared" si="11"/>
        <v>34.5</v>
      </c>
      <c r="Q78" s="46">
        <f t="shared" si="11"/>
        <v>29.5</v>
      </c>
      <c r="R78" s="46">
        <f t="shared" si="11"/>
        <v>35.75</v>
      </c>
      <c r="S78" s="46">
        <f t="shared" si="11"/>
        <v>20.75</v>
      </c>
      <c r="T78" s="46">
        <f t="shared" si="11"/>
        <v>19.25</v>
      </c>
      <c r="U78" s="46">
        <f t="shared" si="11"/>
        <v>18.75</v>
      </c>
      <c r="V78" s="46">
        <f t="shared" si="11"/>
        <v>22.75</v>
      </c>
      <c r="W78" s="46">
        <f t="shared" si="6"/>
        <v>18.25</v>
      </c>
      <c r="X78" s="46">
        <f t="shared" si="6"/>
        <v>37.5</v>
      </c>
      <c r="Y78" s="46">
        <f t="shared" si="6"/>
        <v>21.75</v>
      </c>
      <c r="Z78" s="46">
        <f t="shared" si="6"/>
        <v>24</v>
      </c>
      <c r="AA78" s="46">
        <f t="shared" si="9"/>
        <v>17.75</v>
      </c>
      <c r="AB78" s="46">
        <f t="shared" si="9"/>
        <v>38.75</v>
      </c>
      <c r="AC78" s="46">
        <f t="shared" si="9"/>
        <v>25</v>
      </c>
    </row>
    <row r="79" spans="1:29">
      <c r="B79" s="46">
        <f t="shared" si="10"/>
        <v>18.75</v>
      </c>
      <c r="D79" s="48" t="s">
        <v>5</v>
      </c>
      <c r="F79" s="48" t="s">
        <v>137</v>
      </c>
      <c r="H79" s="46">
        <f t="shared" si="11"/>
        <v>32.25</v>
      </c>
      <c r="I79" s="46">
        <f t="shared" si="11"/>
        <v>34.25</v>
      </c>
      <c r="J79" s="46">
        <f t="shared" si="11"/>
        <v>33.25</v>
      </c>
      <c r="K79" s="46">
        <f t="shared" si="11"/>
        <v>28</v>
      </c>
      <c r="L79" s="46">
        <f t="shared" si="11"/>
        <v>27</v>
      </c>
      <c r="M79" s="46">
        <f t="shared" si="11"/>
        <v>27.5</v>
      </c>
      <c r="N79" s="46">
        <f t="shared" si="11"/>
        <v>33.75</v>
      </c>
      <c r="O79" s="46">
        <f t="shared" si="11"/>
        <v>28.5</v>
      </c>
      <c r="P79" s="46">
        <f t="shared" si="11"/>
        <v>34.75</v>
      </c>
      <c r="Q79" s="46">
        <f t="shared" si="11"/>
        <v>29.75</v>
      </c>
      <c r="R79" s="46">
        <f t="shared" si="11"/>
        <v>36</v>
      </c>
      <c r="S79" s="46">
        <f t="shared" si="11"/>
        <v>21</v>
      </c>
      <c r="T79" s="46">
        <f t="shared" si="11"/>
        <v>19.5</v>
      </c>
      <c r="U79" s="46">
        <f t="shared" si="11"/>
        <v>19</v>
      </c>
      <c r="V79" s="46">
        <f t="shared" si="11"/>
        <v>23</v>
      </c>
      <c r="W79" s="46">
        <f t="shared" si="6"/>
        <v>18.5</v>
      </c>
      <c r="X79" s="46">
        <f t="shared" si="6"/>
        <v>37.75</v>
      </c>
      <c r="Y79" s="46">
        <f t="shared" si="6"/>
        <v>22</v>
      </c>
      <c r="Z79" s="46">
        <f t="shared" si="6"/>
        <v>17.5</v>
      </c>
      <c r="AA79" s="46">
        <f t="shared" si="9"/>
        <v>18</v>
      </c>
      <c r="AB79" s="46">
        <f t="shared" si="9"/>
        <v>39</v>
      </c>
      <c r="AC79" s="46">
        <f t="shared" si="9"/>
        <v>25.25</v>
      </c>
    </row>
    <row r="80" spans="1:29">
      <c r="B80" s="46">
        <f t="shared" si="10"/>
        <v>19</v>
      </c>
      <c r="D80" s="48" t="s">
        <v>5</v>
      </c>
      <c r="H80" s="46">
        <f t="shared" si="11"/>
        <v>32.5</v>
      </c>
      <c r="I80" s="46">
        <f t="shared" si="11"/>
        <v>34.5</v>
      </c>
      <c r="J80" s="46">
        <f t="shared" si="11"/>
        <v>33.5</v>
      </c>
      <c r="K80" s="46">
        <f t="shared" si="11"/>
        <v>28.25</v>
      </c>
      <c r="L80" s="46">
        <f t="shared" si="11"/>
        <v>27.25</v>
      </c>
      <c r="M80" s="46">
        <f t="shared" si="11"/>
        <v>27.75</v>
      </c>
      <c r="N80" s="46">
        <f t="shared" si="11"/>
        <v>34</v>
      </c>
      <c r="O80" s="46">
        <f t="shared" si="11"/>
        <v>28.75</v>
      </c>
      <c r="P80" s="46">
        <f t="shared" si="11"/>
        <v>35</v>
      </c>
      <c r="Q80" s="46">
        <f t="shared" si="11"/>
        <v>30</v>
      </c>
      <c r="R80" s="46">
        <f t="shared" si="11"/>
        <v>36.25</v>
      </c>
      <c r="S80" s="46">
        <f t="shared" si="11"/>
        <v>21.25</v>
      </c>
      <c r="T80" s="46">
        <f t="shared" si="11"/>
        <v>19.75</v>
      </c>
      <c r="U80" s="46">
        <f t="shared" si="11"/>
        <v>19.25</v>
      </c>
      <c r="V80" s="46">
        <f t="shared" si="11"/>
        <v>23.25</v>
      </c>
      <c r="W80" s="46">
        <f t="shared" si="6"/>
        <v>18.75</v>
      </c>
      <c r="X80" s="46">
        <f t="shared" si="6"/>
        <v>38</v>
      </c>
      <c r="Y80" s="46">
        <f t="shared" si="6"/>
        <v>22.25</v>
      </c>
      <c r="Z80" s="46">
        <f t="shared" si="6"/>
        <v>17.75</v>
      </c>
      <c r="AA80" s="46">
        <f t="shared" si="9"/>
        <v>18.25</v>
      </c>
      <c r="AB80" s="46">
        <f t="shared" si="9"/>
        <v>39.25</v>
      </c>
      <c r="AC80" s="46">
        <f t="shared" si="9"/>
        <v>25.5</v>
      </c>
    </row>
    <row r="81" spans="1:29">
      <c r="A81" s="48" t="s">
        <v>91</v>
      </c>
      <c r="B81" s="46">
        <f t="shared" si="10"/>
        <v>19.25</v>
      </c>
      <c r="D81" s="48" t="s">
        <v>76</v>
      </c>
      <c r="F81" s="48" t="s">
        <v>133</v>
      </c>
      <c r="H81" s="46">
        <f t="shared" si="11"/>
        <v>32.75</v>
      </c>
      <c r="I81" s="46">
        <f t="shared" si="11"/>
        <v>34.75</v>
      </c>
      <c r="J81" s="46">
        <f t="shared" si="11"/>
        <v>33.75</v>
      </c>
      <c r="K81" s="46">
        <f t="shared" si="11"/>
        <v>28.5</v>
      </c>
      <c r="L81" s="46">
        <f t="shared" si="11"/>
        <v>27.5</v>
      </c>
      <c r="M81" s="46">
        <f t="shared" si="11"/>
        <v>28</v>
      </c>
      <c r="N81" s="46">
        <f t="shared" si="11"/>
        <v>34.25</v>
      </c>
      <c r="O81" s="46">
        <f t="shared" si="11"/>
        <v>29</v>
      </c>
      <c r="P81" s="46">
        <f t="shared" si="11"/>
        <v>35.25</v>
      </c>
      <c r="Q81" s="46">
        <f t="shared" si="11"/>
        <v>30.25</v>
      </c>
      <c r="R81" s="46">
        <f t="shared" si="11"/>
        <v>36.5</v>
      </c>
      <c r="S81" s="46">
        <f t="shared" si="11"/>
        <v>21.5</v>
      </c>
      <c r="T81" s="46">
        <f t="shared" si="11"/>
        <v>20</v>
      </c>
      <c r="U81" s="46">
        <f t="shared" si="11"/>
        <v>19.5</v>
      </c>
      <c r="V81" s="46">
        <f t="shared" si="11"/>
        <v>23.5</v>
      </c>
      <c r="W81" s="46">
        <f t="shared" si="6"/>
        <v>19</v>
      </c>
      <c r="X81" s="46">
        <f t="shared" si="6"/>
        <v>38.25</v>
      </c>
      <c r="Y81" s="46">
        <f t="shared" si="6"/>
        <v>22.5</v>
      </c>
      <c r="Z81" s="46">
        <f t="shared" si="6"/>
        <v>18</v>
      </c>
      <c r="AA81" s="46">
        <f t="shared" si="9"/>
        <v>18.5</v>
      </c>
      <c r="AB81" s="46">
        <f t="shared" si="9"/>
        <v>17.5</v>
      </c>
      <c r="AC81" s="46">
        <f t="shared" si="9"/>
        <v>25.75</v>
      </c>
    </row>
    <row r="82" spans="1:29" ht="13.5" thickBot="1">
      <c r="B82" s="46">
        <f t="shared" si="10"/>
        <v>19.5</v>
      </c>
      <c r="D82" s="48" t="s">
        <v>76</v>
      </c>
      <c r="H82" s="46">
        <f t="shared" si="11"/>
        <v>33</v>
      </c>
      <c r="I82" s="46">
        <f t="shared" si="11"/>
        <v>35</v>
      </c>
      <c r="J82" s="46">
        <f t="shared" si="11"/>
        <v>34</v>
      </c>
      <c r="K82" s="46">
        <f t="shared" si="11"/>
        <v>28.75</v>
      </c>
      <c r="L82" s="46">
        <f t="shared" si="11"/>
        <v>27.75</v>
      </c>
      <c r="M82" s="46">
        <f t="shared" si="11"/>
        <v>28.25</v>
      </c>
      <c r="N82" s="46">
        <f t="shared" si="11"/>
        <v>34.5</v>
      </c>
      <c r="O82" s="46">
        <f t="shared" si="11"/>
        <v>29.25</v>
      </c>
      <c r="P82" s="46">
        <f t="shared" si="11"/>
        <v>35.5</v>
      </c>
      <c r="Q82" s="46">
        <f t="shared" si="11"/>
        <v>30.5</v>
      </c>
      <c r="R82" s="46">
        <f t="shared" si="11"/>
        <v>36.75</v>
      </c>
      <c r="S82" s="46">
        <f t="shared" si="11"/>
        <v>21.75</v>
      </c>
      <c r="T82" s="46">
        <f t="shared" si="11"/>
        <v>20.25</v>
      </c>
      <c r="U82" s="46">
        <f t="shared" si="11"/>
        <v>19.75</v>
      </c>
      <c r="V82" s="46">
        <f t="shared" si="11"/>
        <v>23.75</v>
      </c>
      <c r="W82" s="46">
        <f t="shared" si="6"/>
        <v>19.25</v>
      </c>
      <c r="X82" s="46">
        <f t="shared" si="6"/>
        <v>38.5</v>
      </c>
      <c r="Y82" s="46">
        <f t="shared" si="6"/>
        <v>22.75</v>
      </c>
      <c r="Z82" s="46">
        <f t="shared" si="6"/>
        <v>18.25</v>
      </c>
      <c r="AA82" s="46">
        <f t="shared" si="9"/>
        <v>18.75</v>
      </c>
      <c r="AB82" s="46">
        <f t="shared" si="9"/>
        <v>17.75</v>
      </c>
      <c r="AC82" s="46">
        <f t="shared" si="9"/>
        <v>26</v>
      </c>
    </row>
    <row r="83" spans="1:29" ht="13.5" thickBot="1">
      <c r="B83" s="46">
        <f t="shared" si="10"/>
        <v>19.75</v>
      </c>
      <c r="D83" s="48" t="s">
        <v>76</v>
      </c>
      <c r="H83" s="46">
        <f t="shared" si="11"/>
        <v>33.25</v>
      </c>
      <c r="I83" s="46">
        <f t="shared" si="11"/>
        <v>35.25</v>
      </c>
      <c r="J83" s="46">
        <f t="shared" si="11"/>
        <v>34.25</v>
      </c>
      <c r="K83" s="46">
        <f t="shared" si="11"/>
        <v>29</v>
      </c>
      <c r="L83" s="46">
        <f t="shared" si="11"/>
        <v>28</v>
      </c>
      <c r="M83" s="46">
        <f t="shared" si="11"/>
        <v>28.5</v>
      </c>
      <c r="N83" s="46">
        <f t="shared" si="11"/>
        <v>34.75</v>
      </c>
      <c r="O83" s="46">
        <f t="shared" si="11"/>
        <v>29.5</v>
      </c>
      <c r="P83" s="46">
        <f t="shared" si="11"/>
        <v>35.75</v>
      </c>
      <c r="Q83" s="46">
        <f t="shared" si="11"/>
        <v>30.75</v>
      </c>
      <c r="R83" s="46">
        <f t="shared" si="11"/>
        <v>37</v>
      </c>
      <c r="S83" s="46">
        <f t="shared" si="11"/>
        <v>22</v>
      </c>
      <c r="T83" s="46">
        <f t="shared" si="11"/>
        <v>20.5</v>
      </c>
      <c r="U83" s="46">
        <f t="shared" si="11"/>
        <v>20</v>
      </c>
      <c r="V83" s="46">
        <f t="shared" si="11"/>
        <v>24</v>
      </c>
      <c r="W83" s="46">
        <f t="shared" si="6"/>
        <v>19.5</v>
      </c>
      <c r="X83" s="46">
        <f t="shared" si="6"/>
        <v>38.75</v>
      </c>
      <c r="Y83" s="71">
        <f t="shared" si="6"/>
        <v>23</v>
      </c>
      <c r="Z83" s="46">
        <f t="shared" si="6"/>
        <v>18.5</v>
      </c>
      <c r="AA83" s="46">
        <f t="shared" si="9"/>
        <v>19</v>
      </c>
      <c r="AB83" s="46">
        <f t="shared" si="9"/>
        <v>18</v>
      </c>
      <c r="AC83" s="46">
        <f t="shared" si="9"/>
        <v>26.25</v>
      </c>
    </row>
    <row r="84" spans="1:29">
      <c r="B84" s="46">
        <f t="shared" si="10"/>
        <v>20</v>
      </c>
      <c r="D84" s="48" t="s">
        <v>76</v>
      </c>
      <c r="H84" s="46">
        <f t="shared" si="11"/>
        <v>33.5</v>
      </c>
      <c r="I84" s="46">
        <f t="shared" si="11"/>
        <v>35.5</v>
      </c>
      <c r="J84" s="46">
        <f t="shared" si="11"/>
        <v>34.5</v>
      </c>
      <c r="K84" s="46">
        <f t="shared" si="11"/>
        <v>29.25</v>
      </c>
      <c r="L84" s="46">
        <f t="shared" si="11"/>
        <v>28.25</v>
      </c>
      <c r="M84" s="46">
        <f t="shared" si="11"/>
        <v>28.75</v>
      </c>
      <c r="N84" s="46">
        <f t="shared" si="11"/>
        <v>35</v>
      </c>
      <c r="O84" s="46">
        <f t="shared" si="11"/>
        <v>29.75</v>
      </c>
      <c r="P84" s="46">
        <f t="shared" si="11"/>
        <v>36</v>
      </c>
      <c r="Q84" s="46">
        <f t="shared" si="11"/>
        <v>31</v>
      </c>
      <c r="R84" s="46">
        <f t="shared" si="11"/>
        <v>37.25</v>
      </c>
      <c r="S84" s="46">
        <f t="shared" si="11"/>
        <v>22.25</v>
      </c>
      <c r="T84" s="46">
        <f t="shared" si="11"/>
        <v>20.75</v>
      </c>
      <c r="U84" s="46">
        <f t="shared" si="11"/>
        <v>20.25</v>
      </c>
      <c r="V84" s="46">
        <f t="shared" si="11"/>
        <v>24.25</v>
      </c>
      <c r="W84" s="46">
        <f t="shared" si="6"/>
        <v>19.75</v>
      </c>
      <c r="X84" s="46">
        <f t="shared" si="6"/>
        <v>39</v>
      </c>
      <c r="Y84" s="46">
        <f t="shared" si="6"/>
        <v>23.25</v>
      </c>
      <c r="Z84" s="46">
        <f t="shared" si="6"/>
        <v>18.75</v>
      </c>
      <c r="AA84" s="46">
        <f t="shared" si="9"/>
        <v>19.25</v>
      </c>
      <c r="AB84" s="46">
        <f t="shared" si="9"/>
        <v>18.25</v>
      </c>
      <c r="AC84" s="46">
        <f t="shared" si="9"/>
        <v>26.5</v>
      </c>
    </row>
    <row r="85" spans="1:29">
      <c r="A85" s="48" t="s">
        <v>92</v>
      </c>
      <c r="B85" s="46">
        <f t="shared" si="10"/>
        <v>20.25</v>
      </c>
      <c r="D85" s="48" t="s">
        <v>76</v>
      </c>
      <c r="F85" s="48"/>
      <c r="H85" s="46">
        <f t="shared" si="11"/>
        <v>33.75</v>
      </c>
      <c r="I85" s="46">
        <f t="shared" si="11"/>
        <v>35.75</v>
      </c>
      <c r="J85" s="46">
        <f t="shared" si="11"/>
        <v>34.75</v>
      </c>
      <c r="K85" s="46">
        <f t="shared" si="11"/>
        <v>29.5</v>
      </c>
      <c r="L85" s="46">
        <f t="shared" si="11"/>
        <v>28.5</v>
      </c>
      <c r="M85" s="46">
        <f t="shared" si="11"/>
        <v>29</v>
      </c>
      <c r="N85" s="46">
        <f t="shared" si="11"/>
        <v>35.25</v>
      </c>
      <c r="O85" s="46">
        <f t="shared" si="11"/>
        <v>30</v>
      </c>
      <c r="P85" s="46">
        <f t="shared" si="11"/>
        <v>36.25</v>
      </c>
      <c r="Q85" s="46">
        <f t="shared" si="11"/>
        <v>31.25</v>
      </c>
      <c r="R85" s="46">
        <f t="shared" si="11"/>
        <v>37.5</v>
      </c>
      <c r="S85" s="46">
        <f t="shared" si="11"/>
        <v>22.5</v>
      </c>
      <c r="T85" s="46">
        <f t="shared" si="11"/>
        <v>21</v>
      </c>
      <c r="U85" s="46">
        <f t="shared" si="11"/>
        <v>20.5</v>
      </c>
      <c r="V85" s="46">
        <f t="shared" si="11"/>
        <v>24.5</v>
      </c>
      <c r="W85" s="46">
        <f t="shared" si="6"/>
        <v>20</v>
      </c>
      <c r="X85" s="46">
        <f t="shared" si="6"/>
        <v>39.25</v>
      </c>
      <c r="Y85" s="46">
        <f t="shared" si="6"/>
        <v>23.5</v>
      </c>
      <c r="Z85" s="46">
        <f t="shared" si="6"/>
        <v>19</v>
      </c>
      <c r="AA85" s="46">
        <f t="shared" si="9"/>
        <v>19.5</v>
      </c>
      <c r="AB85" s="46">
        <f t="shared" si="9"/>
        <v>18.5</v>
      </c>
      <c r="AC85" s="46">
        <f t="shared" si="9"/>
        <v>26.75</v>
      </c>
    </row>
    <row r="86" spans="1:29">
      <c r="B86" s="46">
        <f t="shared" si="10"/>
        <v>20.5</v>
      </c>
      <c r="D86" s="48" t="s">
        <v>75</v>
      </c>
      <c r="F86" s="48" t="s">
        <v>132</v>
      </c>
      <c r="H86" s="46">
        <f t="shared" si="11"/>
        <v>34</v>
      </c>
      <c r="I86" s="46">
        <f t="shared" si="11"/>
        <v>36</v>
      </c>
      <c r="J86" s="46">
        <f t="shared" si="11"/>
        <v>35</v>
      </c>
      <c r="K86" s="46">
        <f t="shared" si="11"/>
        <v>29.75</v>
      </c>
      <c r="L86" s="46">
        <f t="shared" si="11"/>
        <v>28.75</v>
      </c>
      <c r="M86" s="46">
        <f t="shared" si="11"/>
        <v>29.25</v>
      </c>
      <c r="N86" s="46">
        <f t="shared" si="11"/>
        <v>35.5</v>
      </c>
      <c r="O86" s="46">
        <f t="shared" si="11"/>
        <v>30.25</v>
      </c>
      <c r="P86" s="46">
        <f t="shared" si="11"/>
        <v>36.5</v>
      </c>
      <c r="Q86" s="46">
        <f t="shared" si="11"/>
        <v>31.5</v>
      </c>
      <c r="R86" s="46">
        <f t="shared" si="11"/>
        <v>37.75</v>
      </c>
      <c r="S86" s="46">
        <f t="shared" si="11"/>
        <v>22.75</v>
      </c>
      <c r="T86" s="46">
        <f t="shared" si="11"/>
        <v>21.25</v>
      </c>
      <c r="U86" s="46">
        <f t="shared" si="11"/>
        <v>20.75</v>
      </c>
      <c r="V86" s="46">
        <f t="shared" si="11"/>
        <v>24.75</v>
      </c>
      <c r="W86" s="46">
        <f t="shared" si="6"/>
        <v>20.25</v>
      </c>
      <c r="X86" s="46">
        <f t="shared" si="6"/>
        <v>17.5</v>
      </c>
      <c r="Y86" s="46">
        <f t="shared" si="6"/>
        <v>23.75</v>
      </c>
      <c r="Z86" s="46">
        <f t="shared" si="6"/>
        <v>19.25</v>
      </c>
      <c r="AA86" s="46">
        <f t="shared" si="9"/>
        <v>19.75</v>
      </c>
      <c r="AB86" s="46">
        <f t="shared" si="9"/>
        <v>18.75</v>
      </c>
      <c r="AC86" s="46">
        <f t="shared" si="9"/>
        <v>27</v>
      </c>
    </row>
    <row r="87" spans="1:29">
      <c r="B87" s="46">
        <f t="shared" si="10"/>
        <v>20.75</v>
      </c>
      <c r="D87" s="48" t="s">
        <v>75</v>
      </c>
      <c r="H87" s="46">
        <f t="shared" si="11"/>
        <v>34.25</v>
      </c>
      <c r="I87" s="46">
        <f t="shared" si="11"/>
        <v>36.25</v>
      </c>
      <c r="J87" s="46">
        <f t="shared" si="11"/>
        <v>35.25</v>
      </c>
      <c r="K87" s="46">
        <f t="shared" si="11"/>
        <v>30</v>
      </c>
      <c r="L87" s="46">
        <f t="shared" si="11"/>
        <v>29</v>
      </c>
      <c r="M87" s="46">
        <f t="shared" si="11"/>
        <v>29.5</v>
      </c>
      <c r="N87" s="46">
        <f t="shared" si="11"/>
        <v>35.75</v>
      </c>
      <c r="O87" s="46">
        <f t="shared" si="11"/>
        <v>30.5</v>
      </c>
      <c r="P87" s="46">
        <f t="shared" si="11"/>
        <v>36.75</v>
      </c>
      <c r="Q87" s="46">
        <f t="shared" si="11"/>
        <v>31.75</v>
      </c>
      <c r="R87" s="46">
        <f t="shared" si="11"/>
        <v>38</v>
      </c>
      <c r="S87" s="46">
        <f t="shared" si="11"/>
        <v>23</v>
      </c>
      <c r="T87" s="46">
        <f t="shared" si="11"/>
        <v>21.5</v>
      </c>
      <c r="U87" s="46">
        <f t="shared" si="11"/>
        <v>21</v>
      </c>
      <c r="V87" s="46">
        <f t="shared" si="11"/>
        <v>25</v>
      </c>
      <c r="W87" s="46">
        <f t="shared" si="6"/>
        <v>20.5</v>
      </c>
      <c r="X87" s="46">
        <f t="shared" si="6"/>
        <v>17.75</v>
      </c>
      <c r="Y87" s="46">
        <f t="shared" si="6"/>
        <v>24</v>
      </c>
      <c r="Z87" s="46">
        <f t="shared" si="6"/>
        <v>19.5</v>
      </c>
      <c r="AA87" s="46">
        <f t="shared" si="9"/>
        <v>20</v>
      </c>
      <c r="AB87" s="46">
        <f t="shared" si="9"/>
        <v>19</v>
      </c>
      <c r="AC87" s="46">
        <f t="shared" si="9"/>
        <v>27.25</v>
      </c>
    </row>
    <row r="88" spans="1:29">
      <c r="B88" s="53">
        <f t="shared" si="10"/>
        <v>21</v>
      </c>
      <c r="D88" s="48" t="s">
        <v>75</v>
      </c>
      <c r="H88" s="46">
        <f t="shared" ref="H88:W104" si="12">IF(H$2=$F88,17.5,H87+0.25)</f>
        <v>34.5</v>
      </c>
      <c r="I88" s="46">
        <f t="shared" si="12"/>
        <v>36.5</v>
      </c>
      <c r="J88" s="46">
        <f t="shared" si="12"/>
        <v>35.5</v>
      </c>
      <c r="K88" s="46">
        <f t="shared" si="12"/>
        <v>30.25</v>
      </c>
      <c r="L88" s="46">
        <f t="shared" si="12"/>
        <v>29.25</v>
      </c>
      <c r="M88" s="46">
        <f t="shared" si="12"/>
        <v>29.75</v>
      </c>
      <c r="N88" s="46">
        <f t="shared" si="12"/>
        <v>36</v>
      </c>
      <c r="O88" s="46">
        <f t="shared" si="12"/>
        <v>30.75</v>
      </c>
      <c r="P88" s="46">
        <f t="shared" si="12"/>
        <v>37</v>
      </c>
      <c r="Q88" s="46">
        <f t="shared" si="12"/>
        <v>32</v>
      </c>
      <c r="R88" s="46">
        <f t="shared" si="12"/>
        <v>38.25</v>
      </c>
      <c r="S88" s="46">
        <f t="shared" si="12"/>
        <v>23.25</v>
      </c>
      <c r="T88" s="46">
        <f t="shared" si="12"/>
        <v>21.75</v>
      </c>
      <c r="U88" s="46">
        <f t="shared" si="12"/>
        <v>21.25</v>
      </c>
      <c r="V88" s="46">
        <f t="shared" si="12"/>
        <v>25.25</v>
      </c>
      <c r="W88" s="46">
        <f t="shared" si="6"/>
        <v>20.75</v>
      </c>
      <c r="X88" s="46">
        <f t="shared" si="6"/>
        <v>18</v>
      </c>
      <c r="Y88" s="46">
        <f t="shared" si="6"/>
        <v>24.25</v>
      </c>
      <c r="Z88" s="46">
        <f t="shared" si="6"/>
        <v>19.75</v>
      </c>
      <c r="AA88" s="46">
        <f t="shared" si="9"/>
        <v>20.25</v>
      </c>
      <c r="AB88" s="46">
        <f t="shared" si="9"/>
        <v>19.25</v>
      </c>
      <c r="AC88" s="46">
        <f t="shared" si="9"/>
        <v>27.5</v>
      </c>
    </row>
    <row r="89" spans="1:29">
      <c r="A89" s="48" t="s">
        <v>93</v>
      </c>
      <c r="B89" s="53">
        <f t="shared" si="10"/>
        <v>21.25</v>
      </c>
      <c r="D89" s="48" t="s">
        <v>5</v>
      </c>
      <c r="F89" s="48"/>
      <c r="H89" s="46">
        <f t="shared" si="12"/>
        <v>34.75</v>
      </c>
      <c r="I89" s="46">
        <f t="shared" si="12"/>
        <v>36.75</v>
      </c>
      <c r="J89" s="46">
        <f t="shared" si="12"/>
        <v>35.75</v>
      </c>
      <c r="K89" s="46">
        <f t="shared" si="12"/>
        <v>30.5</v>
      </c>
      <c r="L89" s="46">
        <f t="shared" si="12"/>
        <v>29.5</v>
      </c>
      <c r="M89" s="46">
        <f t="shared" si="12"/>
        <v>30</v>
      </c>
      <c r="N89" s="46">
        <f t="shared" si="12"/>
        <v>36.25</v>
      </c>
      <c r="O89" s="46">
        <f t="shared" si="12"/>
        <v>31</v>
      </c>
      <c r="P89" s="46">
        <f t="shared" si="12"/>
        <v>37.25</v>
      </c>
      <c r="Q89" s="46">
        <f t="shared" si="12"/>
        <v>32.25</v>
      </c>
      <c r="R89" s="46">
        <f t="shared" si="12"/>
        <v>38.5</v>
      </c>
      <c r="S89" s="46">
        <f t="shared" si="12"/>
        <v>23.5</v>
      </c>
      <c r="T89" s="46">
        <f t="shared" si="12"/>
        <v>22</v>
      </c>
      <c r="U89" s="46">
        <f t="shared" si="12"/>
        <v>21.5</v>
      </c>
      <c r="V89" s="46">
        <f t="shared" si="12"/>
        <v>25.5</v>
      </c>
      <c r="W89" s="46">
        <f t="shared" si="6"/>
        <v>21</v>
      </c>
      <c r="X89" s="46">
        <f t="shared" si="6"/>
        <v>18.25</v>
      </c>
      <c r="Y89" s="46">
        <f t="shared" si="6"/>
        <v>24.5</v>
      </c>
      <c r="Z89" s="46">
        <f t="shared" si="6"/>
        <v>20</v>
      </c>
      <c r="AA89" s="46">
        <f t="shared" si="9"/>
        <v>20.5</v>
      </c>
      <c r="AB89" s="46">
        <f t="shared" si="9"/>
        <v>19.5</v>
      </c>
      <c r="AC89" s="46">
        <f t="shared" si="9"/>
        <v>27.75</v>
      </c>
    </row>
    <row r="90" spans="1:29">
      <c r="B90" s="46">
        <f t="shared" si="10"/>
        <v>21.5</v>
      </c>
      <c r="D90" s="48" t="s">
        <v>5</v>
      </c>
      <c r="H90" s="46">
        <f t="shared" si="12"/>
        <v>35</v>
      </c>
      <c r="I90" s="46">
        <f t="shared" si="12"/>
        <v>37</v>
      </c>
      <c r="J90" s="46">
        <f t="shared" si="12"/>
        <v>36</v>
      </c>
      <c r="K90" s="46">
        <f t="shared" si="12"/>
        <v>30.75</v>
      </c>
      <c r="L90" s="46">
        <f t="shared" si="12"/>
        <v>29.75</v>
      </c>
      <c r="M90" s="46">
        <f t="shared" si="12"/>
        <v>30.25</v>
      </c>
      <c r="N90" s="46">
        <f t="shared" si="12"/>
        <v>36.5</v>
      </c>
      <c r="O90" s="46">
        <f t="shared" si="12"/>
        <v>31.25</v>
      </c>
      <c r="P90" s="46">
        <f t="shared" si="12"/>
        <v>37.5</v>
      </c>
      <c r="Q90" s="46">
        <f t="shared" si="12"/>
        <v>32.5</v>
      </c>
      <c r="R90" s="46">
        <f t="shared" si="12"/>
        <v>38.75</v>
      </c>
      <c r="S90" s="46">
        <f t="shared" si="12"/>
        <v>23.75</v>
      </c>
      <c r="T90" s="46">
        <f t="shared" si="12"/>
        <v>22.25</v>
      </c>
      <c r="U90" s="46">
        <f t="shared" si="12"/>
        <v>21.75</v>
      </c>
      <c r="V90" s="46">
        <f t="shared" si="12"/>
        <v>25.75</v>
      </c>
      <c r="W90" s="46">
        <f t="shared" si="6"/>
        <v>21.25</v>
      </c>
      <c r="X90" s="46">
        <f t="shared" si="6"/>
        <v>18.5</v>
      </c>
      <c r="Y90" s="46">
        <f t="shared" si="6"/>
        <v>24.75</v>
      </c>
      <c r="Z90" s="46">
        <f t="shared" si="6"/>
        <v>20.25</v>
      </c>
      <c r="AA90" s="46">
        <f t="shared" si="9"/>
        <v>20.75</v>
      </c>
      <c r="AB90" s="46">
        <f t="shared" si="9"/>
        <v>19.75</v>
      </c>
      <c r="AC90" s="46">
        <f t="shared" si="9"/>
        <v>28</v>
      </c>
    </row>
    <row r="91" spans="1:29">
      <c r="B91" s="46">
        <f t="shared" si="10"/>
        <v>21.75</v>
      </c>
      <c r="D91" s="48" t="s">
        <v>5</v>
      </c>
      <c r="H91" s="46">
        <f t="shared" si="12"/>
        <v>35.25</v>
      </c>
      <c r="I91" s="46">
        <f t="shared" si="12"/>
        <v>37.25</v>
      </c>
      <c r="J91" s="46">
        <f t="shared" si="12"/>
        <v>36.25</v>
      </c>
      <c r="K91" s="46">
        <f t="shared" si="12"/>
        <v>31</v>
      </c>
      <c r="L91" s="46">
        <f t="shared" si="12"/>
        <v>30</v>
      </c>
      <c r="M91" s="46">
        <f t="shared" si="12"/>
        <v>30.5</v>
      </c>
      <c r="N91" s="46">
        <f t="shared" si="12"/>
        <v>36.75</v>
      </c>
      <c r="O91" s="46">
        <f t="shared" si="12"/>
        <v>31.5</v>
      </c>
      <c r="P91" s="46">
        <f t="shared" si="12"/>
        <v>37.75</v>
      </c>
      <c r="Q91" s="46">
        <f t="shared" si="12"/>
        <v>32.75</v>
      </c>
      <c r="R91" s="46">
        <f t="shared" si="12"/>
        <v>39</v>
      </c>
      <c r="S91" s="46">
        <f t="shared" si="12"/>
        <v>24</v>
      </c>
      <c r="T91" s="46">
        <f t="shared" si="12"/>
        <v>22.5</v>
      </c>
      <c r="U91" s="46">
        <f t="shared" si="12"/>
        <v>22</v>
      </c>
      <c r="V91" s="46">
        <f t="shared" si="12"/>
        <v>26</v>
      </c>
      <c r="W91" s="46">
        <f t="shared" si="6"/>
        <v>21.5</v>
      </c>
      <c r="X91" s="46">
        <f t="shared" si="6"/>
        <v>18.75</v>
      </c>
      <c r="Y91" s="46">
        <f t="shared" si="6"/>
        <v>25</v>
      </c>
      <c r="Z91" s="46">
        <f t="shared" si="6"/>
        <v>20.5</v>
      </c>
      <c r="AA91" s="46">
        <f t="shared" si="9"/>
        <v>21</v>
      </c>
      <c r="AB91" s="46">
        <f t="shared" si="9"/>
        <v>20</v>
      </c>
      <c r="AC91" s="46">
        <f t="shared" si="9"/>
        <v>28.25</v>
      </c>
    </row>
    <row r="92" spans="1:29" s="64" customFormat="1" ht="13.5" thickBot="1">
      <c r="A92" s="45"/>
      <c r="B92" s="56">
        <f t="shared" si="10"/>
        <v>22</v>
      </c>
      <c r="C92" s="68"/>
      <c r="D92" s="66" t="s">
        <v>5</v>
      </c>
      <c r="E92" s="68"/>
      <c r="F92" s="63"/>
      <c r="G92" s="68"/>
      <c r="H92" s="56">
        <f t="shared" si="12"/>
        <v>35.5</v>
      </c>
      <c r="I92" s="56">
        <f t="shared" si="12"/>
        <v>37.5</v>
      </c>
      <c r="J92" s="56">
        <f t="shared" si="12"/>
        <v>36.5</v>
      </c>
      <c r="K92" s="56">
        <f t="shared" si="12"/>
        <v>31.25</v>
      </c>
      <c r="L92" s="56">
        <f t="shared" si="12"/>
        <v>30.25</v>
      </c>
      <c r="M92" s="56">
        <f t="shared" si="12"/>
        <v>30.75</v>
      </c>
      <c r="N92" s="56">
        <f t="shared" si="12"/>
        <v>37</v>
      </c>
      <c r="O92" s="56">
        <f t="shared" si="12"/>
        <v>31.75</v>
      </c>
      <c r="P92" s="56">
        <f t="shared" si="12"/>
        <v>38</v>
      </c>
      <c r="Q92" s="56">
        <f t="shared" si="12"/>
        <v>33</v>
      </c>
      <c r="R92" s="56">
        <f t="shared" si="12"/>
        <v>39.25</v>
      </c>
      <c r="S92" s="56">
        <f t="shared" si="12"/>
        <v>24.25</v>
      </c>
      <c r="T92" s="56">
        <f>IF(T$2=$F92,17.5,T91+0.25)</f>
        <v>22.75</v>
      </c>
      <c r="U92" s="56">
        <f t="shared" si="12"/>
        <v>22.25</v>
      </c>
      <c r="V92" s="56">
        <f t="shared" si="12"/>
        <v>26.25</v>
      </c>
      <c r="W92" s="56">
        <f t="shared" si="6"/>
        <v>21.75</v>
      </c>
      <c r="X92" s="56">
        <f t="shared" si="6"/>
        <v>19</v>
      </c>
      <c r="Y92" s="56">
        <f t="shared" si="6"/>
        <v>25.25</v>
      </c>
      <c r="Z92" s="56">
        <f t="shared" si="6"/>
        <v>20.75</v>
      </c>
      <c r="AA92" s="56">
        <f t="shared" si="9"/>
        <v>21.25</v>
      </c>
      <c r="AB92" s="56">
        <f t="shared" si="9"/>
        <v>20.25</v>
      </c>
      <c r="AC92" s="56">
        <f t="shared" si="9"/>
        <v>28.5</v>
      </c>
    </row>
    <row r="93" spans="1:29">
      <c r="A93" s="48" t="s">
        <v>94</v>
      </c>
      <c r="B93" s="46">
        <f t="shared" si="10"/>
        <v>22.25</v>
      </c>
      <c r="D93" s="45" t="str">
        <f>D5</f>
        <v>Må</v>
      </c>
      <c r="F93" s="48" t="str">
        <f>F5</f>
        <v>FW1</v>
      </c>
      <c r="H93" s="46">
        <f t="shared" si="12"/>
        <v>35.75</v>
      </c>
      <c r="I93" s="46">
        <f t="shared" si="12"/>
        <v>37.75</v>
      </c>
      <c r="J93" s="46">
        <f t="shared" si="12"/>
        <v>36.75</v>
      </c>
      <c r="K93" s="46">
        <f t="shared" si="12"/>
        <v>31.5</v>
      </c>
      <c r="L93" s="46">
        <f t="shared" si="12"/>
        <v>30.5</v>
      </c>
      <c r="M93" s="46">
        <f t="shared" si="12"/>
        <v>31</v>
      </c>
      <c r="N93" s="46">
        <f t="shared" si="12"/>
        <v>37.25</v>
      </c>
      <c r="O93" s="46">
        <f t="shared" si="12"/>
        <v>32</v>
      </c>
      <c r="P93" s="46">
        <f t="shared" si="12"/>
        <v>38.25</v>
      </c>
      <c r="Q93" s="46">
        <f t="shared" si="12"/>
        <v>33.25</v>
      </c>
      <c r="R93" s="46">
        <f t="shared" si="12"/>
        <v>17.5</v>
      </c>
      <c r="S93" s="46">
        <f t="shared" si="12"/>
        <v>24.5</v>
      </c>
      <c r="T93" s="46">
        <f>IF(T$2=$F93,17.5,T92+0.25)</f>
        <v>23</v>
      </c>
      <c r="U93" s="46">
        <f>IF(U$2=$F93,17.5,U92+0.25)</f>
        <v>22.5</v>
      </c>
      <c r="V93" s="46">
        <f t="shared" si="12"/>
        <v>26.5</v>
      </c>
      <c r="W93" s="46">
        <f t="shared" si="6"/>
        <v>22</v>
      </c>
      <c r="X93" s="46">
        <f t="shared" si="6"/>
        <v>19.25</v>
      </c>
      <c r="Y93" s="46">
        <f t="shared" si="6"/>
        <v>25.5</v>
      </c>
      <c r="Z93" s="46">
        <f t="shared" si="6"/>
        <v>21</v>
      </c>
      <c r="AA93" s="46">
        <f t="shared" si="9"/>
        <v>21.5</v>
      </c>
      <c r="AB93" s="46">
        <f t="shared" si="9"/>
        <v>20.5</v>
      </c>
      <c r="AC93" s="46">
        <f t="shared" si="9"/>
        <v>28.75</v>
      </c>
    </row>
    <row r="94" spans="1:29">
      <c r="B94" s="46">
        <f t="shared" si="10"/>
        <v>22.5</v>
      </c>
      <c r="D94" s="45" t="str">
        <f t="shared" ref="D94:D157" si="13">D6</f>
        <v>Må</v>
      </c>
      <c r="F94" s="48">
        <f t="shared" ref="F94:F157" si="14">F6</f>
        <v>0</v>
      </c>
      <c r="H94" s="46">
        <f t="shared" si="12"/>
        <v>36</v>
      </c>
      <c r="I94" s="46">
        <f t="shared" si="12"/>
        <v>38</v>
      </c>
      <c r="J94" s="46">
        <f t="shared" si="12"/>
        <v>37</v>
      </c>
      <c r="K94" s="46">
        <f t="shared" si="12"/>
        <v>31.75</v>
      </c>
      <c r="L94" s="46">
        <f t="shared" si="12"/>
        <v>30.75</v>
      </c>
      <c r="M94" s="46">
        <f t="shared" si="12"/>
        <v>31.25</v>
      </c>
      <c r="N94" s="46">
        <f t="shared" si="12"/>
        <v>37.5</v>
      </c>
      <c r="O94" s="46">
        <f t="shared" si="12"/>
        <v>32.25</v>
      </c>
      <c r="P94" s="46">
        <f t="shared" si="12"/>
        <v>38.5</v>
      </c>
      <c r="Q94" s="46">
        <f t="shared" si="12"/>
        <v>33.5</v>
      </c>
      <c r="R94" s="46">
        <f t="shared" si="12"/>
        <v>17.75</v>
      </c>
      <c r="S94" s="46">
        <f t="shared" si="12"/>
        <v>24.75</v>
      </c>
      <c r="T94" s="46">
        <f t="shared" si="12"/>
        <v>23.25</v>
      </c>
      <c r="U94" s="46">
        <f t="shared" si="12"/>
        <v>22.75</v>
      </c>
      <c r="V94" s="46">
        <f t="shared" si="12"/>
        <v>26.75</v>
      </c>
      <c r="W94" s="46">
        <f t="shared" si="6"/>
        <v>22.25</v>
      </c>
      <c r="X94" s="46">
        <f t="shared" si="6"/>
        <v>19.5</v>
      </c>
      <c r="Y94" s="46">
        <f t="shared" si="6"/>
        <v>25.75</v>
      </c>
      <c r="Z94" s="46">
        <f t="shared" si="6"/>
        <v>21.25</v>
      </c>
      <c r="AA94" s="46">
        <f t="shared" si="9"/>
        <v>21.75</v>
      </c>
      <c r="AB94" s="46">
        <f t="shared" si="9"/>
        <v>20.75</v>
      </c>
      <c r="AC94" s="46">
        <f t="shared" si="9"/>
        <v>29</v>
      </c>
    </row>
    <row r="95" spans="1:29">
      <c r="B95" s="46">
        <f t="shared" si="10"/>
        <v>22.75</v>
      </c>
      <c r="D95" s="45" t="str">
        <f t="shared" si="13"/>
        <v>Må</v>
      </c>
      <c r="F95" s="48">
        <f t="shared" si="14"/>
        <v>0</v>
      </c>
      <c r="H95" s="46">
        <f t="shared" si="12"/>
        <v>36.25</v>
      </c>
      <c r="I95" s="46">
        <f t="shared" si="12"/>
        <v>38.25</v>
      </c>
      <c r="J95" s="46">
        <f t="shared" si="12"/>
        <v>37.25</v>
      </c>
      <c r="K95" s="46">
        <f t="shared" si="12"/>
        <v>32</v>
      </c>
      <c r="L95" s="46">
        <f t="shared" si="12"/>
        <v>31</v>
      </c>
      <c r="M95" s="46">
        <f t="shared" si="12"/>
        <v>31.5</v>
      </c>
      <c r="N95" s="46">
        <f t="shared" si="12"/>
        <v>37.75</v>
      </c>
      <c r="O95" s="46">
        <f t="shared" si="12"/>
        <v>32.5</v>
      </c>
      <c r="P95" s="46">
        <f t="shared" si="12"/>
        <v>38.75</v>
      </c>
      <c r="Q95" s="46">
        <f t="shared" si="12"/>
        <v>33.75</v>
      </c>
      <c r="R95" s="46">
        <f t="shared" si="12"/>
        <v>18</v>
      </c>
      <c r="S95" s="46">
        <f t="shared" si="12"/>
        <v>25</v>
      </c>
      <c r="T95" s="46">
        <f t="shared" si="12"/>
        <v>23.5</v>
      </c>
      <c r="U95" s="46">
        <f t="shared" si="12"/>
        <v>23</v>
      </c>
      <c r="V95" s="46">
        <f t="shared" si="12"/>
        <v>27</v>
      </c>
      <c r="W95" s="46">
        <f t="shared" si="6"/>
        <v>22.5</v>
      </c>
      <c r="X95" s="46">
        <f t="shared" si="6"/>
        <v>19.75</v>
      </c>
      <c r="Y95" s="46">
        <f t="shared" si="6"/>
        <v>26</v>
      </c>
      <c r="Z95" s="46">
        <f t="shared" si="6"/>
        <v>21.5</v>
      </c>
      <c r="AA95" s="46">
        <f t="shared" si="9"/>
        <v>22</v>
      </c>
      <c r="AB95" s="46">
        <f t="shared" si="9"/>
        <v>21</v>
      </c>
      <c r="AC95" s="46">
        <f t="shared" si="9"/>
        <v>29.25</v>
      </c>
    </row>
    <row r="96" spans="1:29">
      <c r="B96" s="46">
        <f t="shared" si="10"/>
        <v>23</v>
      </c>
      <c r="D96" s="45" t="str">
        <f t="shared" si="13"/>
        <v>Må</v>
      </c>
      <c r="F96" s="48">
        <f t="shared" si="14"/>
        <v>0</v>
      </c>
      <c r="H96" s="46">
        <f t="shared" si="12"/>
        <v>36.5</v>
      </c>
      <c r="I96" s="46">
        <f t="shared" si="12"/>
        <v>38.5</v>
      </c>
      <c r="J96" s="46">
        <f t="shared" si="12"/>
        <v>37.5</v>
      </c>
      <c r="K96" s="46">
        <f t="shared" si="12"/>
        <v>32.25</v>
      </c>
      <c r="L96" s="46">
        <f t="shared" si="12"/>
        <v>31.25</v>
      </c>
      <c r="M96" s="46">
        <f t="shared" si="12"/>
        <v>31.75</v>
      </c>
      <c r="N96" s="46">
        <f t="shared" si="12"/>
        <v>38</v>
      </c>
      <c r="O96" s="46">
        <f t="shared" si="12"/>
        <v>32.75</v>
      </c>
      <c r="P96" s="46">
        <f t="shared" si="12"/>
        <v>39</v>
      </c>
      <c r="Q96" s="46">
        <f t="shared" si="12"/>
        <v>34</v>
      </c>
      <c r="R96" s="46">
        <f t="shared" si="12"/>
        <v>18.25</v>
      </c>
      <c r="S96" s="46">
        <f t="shared" si="12"/>
        <v>25.25</v>
      </c>
      <c r="T96" s="46">
        <f t="shared" si="12"/>
        <v>23.75</v>
      </c>
      <c r="U96" s="46">
        <f t="shared" si="12"/>
        <v>23.25</v>
      </c>
      <c r="V96" s="46">
        <f t="shared" si="12"/>
        <v>27.25</v>
      </c>
      <c r="W96" s="46">
        <f t="shared" si="6"/>
        <v>22.75</v>
      </c>
      <c r="X96" s="46">
        <f t="shared" si="6"/>
        <v>20</v>
      </c>
      <c r="Y96" s="46">
        <f t="shared" si="6"/>
        <v>26.25</v>
      </c>
      <c r="Z96" s="46">
        <f t="shared" si="6"/>
        <v>21.75</v>
      </c>
      <c r="AA96" s="46">
        <f t="shared" si="9"/>
        <v>22.25</v>
      </c>
      <c r="AB96" s="46">
        <f t="shared" si="9"/>
        <v>21.25</v>
      </c>
      <c r="AC96" s="46">
        <f t="shared" si="9"/>
        <v>29.5</v>
      </c>
    </row>
    <row r="97" spans="1:29">
      <c r="A97" s="48" t="s">
        <v>95</v>
      </c>
      <c r="B97" s="46">
        <f t="shared" si="10"/>
        <v>23.25</v>
      </c>
      <c r="D97" s="45" t="str">
        <f t="shared" si="13"/>
        <v>Må</v>
      </c>
      <c r="F97" s="48">
        <f t="shared" si="14"/>
        <v>0</v>
      </c>
      <c r="H97" s="46">
        <f t="shared" si="12"/>
        <v>36.75</v>
      </c>
      <c r="I97" s="46">
        <f t="shared" si="12"/>
        <v>38.75</v>
      </c>
      <c r="J97" s="46">
        <f t="shared" si="12"/>
        <v>37.75</v>
      </c>
      <c r="K97" s="46">
        <f t="shared" si="12"/>
        <v>32.5</v>
      </c>
      <c r="L97" s="46">
        <f t="shared" si="12"/>
        <v>31.5</v>
      </c>
      <c r="M97" s="46">
        <f t="shared" si="12"/>
        <v>32</v>
      </c>
      <c r="N97" s="46">
        <f t="shared" si="12"/>
        <v>38.25</v>
      </c>
      <c r="O97" s="46">
        <f t="shared" si="12"/>
        <v>33</v>
      </c>
      <c r="P97" s="46">
        <f t="shared" si="12"/>
        <v>39.25</v>
      </c>
      <c r="Q97" s="46">
        <f t="shared" si="12"/>
        <v>34.25</v>
      </c>
      <c r="R97" s="46">
        <f t="shared" si="12"/>
        <v>18.5</v>
      </c>
      <c r="S97" s="46">
        <f t="shared" si="12"/>
        <v>25.5</v>
      </c>
      <c r="T97" s="46">
        <f t="shared" si="12"/>
        <v>24</v>
      </c>
      <c r="U97" s="46">
        <f t="shared" si="12"/>
        <v>23.5</v>
      </c>
      <c r="V97" s="46">
        <f t="shared" si="12"/>
        <v>27.5</v>
      </c>
      <c r="W97" s="46">
        <f t="shared" si="6"/>
        <v>23</v>
      </c>
      <c r="X97" s="46">
        <f t="shared" si="6"/>
        <v>20.25</v>
      </c>
      <c r="Y97" s="46">
        <f t="shared" si="6"/>
        <v>26.5</v>
      </c>
      <c r="Z97" s="46">
        <f t="shared" si="6"/>
        <v>22</v>
      </c>
      <c r="AA97" s="46">
        <f t="shared" si="9"/>
        <v>22.5</v>
      </c>
      <c r="AB97" s="46">
        <f t="shared" si="9"/>
        <v>21.5</v>
      </c>
      <c r="AC97" s="46">
        <f t="shared" si="9"/>
        <v>29.75</v>
      </c>
    </row>
    <row r="98" spans="1:29">
      <c r="B98" s="46">
        <f t="shared" si="10"/>
        <v>23.5</v>
      </c>
      <c r="D98" s="45" t="str">
        <f t="shared" si="13"/>
        <v>Yt</v>
      </c>
      <c r="F98" s="48" t="str">
        <f t="shared" si="14"/>
        <v>YM1</v>
      </c>
      <c r="H98" s="46">
        <f t="shared" si="12"/>
        <v>37</v>
      </c>
      <c r="I98" s="46">
        <f t="shared" si="12"/>
        <v>39</v>
      </c>
      <c r="J98" s="46">
        <f t="shared" si="12"/>
        <v>38</v>
      </c>
      <c r="K98" s="46">
        <f t="shared" si="12"/>
        <v>32.75</v>
      </c>
      <c r="L98" s="46">
        <f t="shared" si="12"/>
        <v>31.75</v>
      </c>
      <c r="M98" s="46">
        <f t="shared" si="12"/>
        <v>32.25</v>
      </c>
      <c r="N98" s="46">
        <f t="shared" si="12"/>
        <v>38.5</v>
      </c>
      <c r="O98" s="46">
        <f t="shared" si="12"/>
        <v>33.25</v>
      </c>
      <c r="P98" s="46">
        <f t="shared" si="12"/>
        <v>17.5</v>
      </c>
      <c r="Q98" s="46">
        <f t="shared" si="12"/>
        <v>34.5</v>
      </c>
      <c r="R98" s="46">
        <f t="shared" si="12"/>
        <v>18.75</v>
      </c>
      <c r="S98" s="46">
        <f t="shared" si="12"/>
        <v>25.75</v>
      </c>
      <c r="T98" s="46">
        <f t="shared" si="12"/>
        <v>24.25</v>
      </c>
      <c r="U98" s="46">
        <f t="shared" si="12"/>
        <v>23.75</v>
      </c>
      <c r="V98" s="46">
        <f t="shared" si="12"/>
        <v>27.75</v>
      </c>
      <c r="W98" s="46">
        <f t="shared" si="6"/>
        <v>23.25</v>
      </c>
      <c r="X98" s="46">
        <f t="shared" si="6"/>
        <v>20.5</v>
      </c>
      <c r="Y98" s="46">
        <f t="shared" si="6"/>
        <v>26.75</v>
      </c>
      <c r="Z98" s="46">
        <f t="shared" si="6"/>
        <v>22.25</v>
      </c>
      <c r="AA98" s="46">
        <f t="shared" si="9"/>
        <v>22.75</v>
      </c>
      <c r="AB98" s="46">
        <f t="shared" si="9"/>
        <v>21.75</v>
      </c>
      <c r="AC98" s="46">
        <f t="shared" si="9"/>
        <v>30</v>
      </c>
    </row>
    <row r="99" spans="1:29">
      <c r="B99" s="46">
        <f t="shared" si="10"/>
        <v>23.75</v>
      </c>
      <c r="D99" s="45" t="str">
        <f t="shared" si="13"/>
        <v>Yt</v>
      </c>
      <c r="F99" s="48">
        <f t="shared" si="14"/>
        <v>0</v>
      </c>
      <c r="H99" s="46">
        <f t="shared" si="12"/>
        <v>37.25</v>
      </c>
      <c r="I99" s="46">
        <f t="shared" si="12"/>
        <v>39.25</v>
      </c>
      <c r="J99" s="46">
        <f t="shared" si="12"/>
        <v>38.25</v>
      </c>
      <c r="K99" s="46">
        <f t="shared" si="12"/>
        <v>33</v>
      </c>
      <c r="L99" s="46">
        <f t="shared" si="12"/>
        <v>32</v>
      </c>
      <c r="M99" s="46">
        <f t="shared" si="12"/>
        <v>32.5</v>
      </c>
      <c r="N99" s="46">
        <f t="shared" si="12"/>
        <v>38.75</v>
      </c>
      <c r="O99" s="46">
        <f t="shared" si="12"/>
        <v>33.5</v>
      </c>
      <c r="P99" s="46">
        <f t="shared" si="12"/>
        <v>17.75</v>
      </c>
      <c r="Q99" s="46">
        <f t="shared" si="12"/>
        <v>34.75</v>
      </c>
      <c r="R99" s="46">
        <f t="shared" si="12"/>
        <v>19</v>
      </c>
      <c r="S99" s="46">
        <f t="shared" si="12"/>
        <v>26</v>
      </c>
      <c r="T99" s="46">
        <f t="shared" si="12"/>
        <v>24.5</v>
      </c>
      <c r="U99" s="46">
        <f t="shared" si="12"/>
        <v>24</v>
      </c>
      <c r="V99" s="46">
        <f t="shared" si="12"/>
        <v>28</v>
      </c>
      <c r="W99" s="46">
        <f t="shared" si="6"/>
        <v>23.5</v>
      </c>
      <c r="X99" s="46">
        <f t="shared" si="6"/>
        <v>20.75</v>
      </c>
      <c r="Y99" s="46">
        <f t="shared" si="6"/>
        <v>27</v>
      </c>
      <c r="Z99" s="46">
        <f t="shared" si="6"/>
        <v>22.5</v>
      </c>
      <c r="AA99" s="46">
        <f t="shared" si="9"/>
        <v>23</v>
      </c>
      <c r="AB99" s="46">
        <f t="shared" si="9"/>
        <v>22</v>
      </c>
      <c r="AC99" s="46">
        <f t="shared" si="9"/>
        <v>30.25</v>
      </c>
    </row>
    <row r="100" spans="1:29">
      <c r="B100" s="46">
        <f t="shared" si="10"/>
        <v>24</v>
      </c>
      <c r="D100" s="45" t="str">
        <f t="shared" si="13"/>
        <v>Yt</v>
      </c>
      <c r="F100" s="48" t="str">
        <f t="shared" si="14"/>
        <v>YB1</v>
      </c>
      <c r="H100" s="46">
        <f t="shared" si="12"/>
        <v>37.5</v>
      </c>
      <c r="I100" s="46">
        <f t="shared" si="12"/>
        <v>17.5</v>
      </c>
      <c r="J100" s="46">
        <f t="shared" si="12"/>
        <v>38.5</v>
      </c>
      <c r="K100" s="46">
        <f t="shared" si="12"/>
        <v>33.25</v>
      </c>
      <c r="L100" s="46">
        <f t="shared" si="12"/>
        <v>32.25</v>
      </c>
      <c r="M100" s="46">
        <f t="shared" si="12"/>
        <v>32.75</v>
      </c>
      <c r="N100" s="46">
        <f t="shared" si="12"/>
        <v>39</v>
      </c>
      <c r="O100" s="46">
        <f t="shared" si="12"/>
        <v>33.75</v>
      </c>
      <c r="P100" s="46">
        <f t="shared" si="12"/>
        <v>18</v>
      </c>
      <c r="Q100" s="46">
        <f t="shared" si="12"/>
        <v>35</v>
      </c>
      <c r="R100" s="46">
        <f t="shared" si="12"/>
        <v>19.25</v>
      </c>
      <c r="S100" s="46">
        <f t="shared" si="12"/>
        <v>26.25</v>
      </c>
      <c r="T100" s="46">
        <f t="shared" si="12"/>
        <v>24.75</v>
      </c>
      <c r="U100" s="46">
        <f t="shared" si="12"/>
        <v>24.25</v>
      </c>
      <c r="V100" s="46">
        <f t="shared" si="12"/>
        <v>28.25</v>
      </c>
      <c r="W100" s="46">
        <f t="shared" si="12"/>
        <v>23.75</v>
      </c>
      <c r="X100" s="46">
        <f t="shared" ref="X100:AC155" si="15">IF(X$2=$F100,17.5,X99+0.25)</f>
        <v>21</v>
      </c>
      <c r="Y100" s="46">
        <f t="shared" si="15"/>
        <v>27.25</v>
      </c>
      <c r="Z100" s="46">
        <f t="shared" si="15"/>
        <v>22.75</v>
      </c>
      <c r="AA100" s="46">
        <f t="shared" si="9"/>
        <v>23.25</v>
      </c>
      <c r="AB100" s="46">
        <f t="shared" si="9"/>
        <v>22.25</v>
      </c>
      <c r="AC100" s="46">
        <f t="shared" si="9"/>
        <v>30.5</v>
      </c>
    </row>
    <row r="101" spans="1:29">
      <c r="A101" s="48" t="s">
        <v>96</v>
      </c>
      <c r="B101" s="46">
        <f t="shared" si="10"/>
        <v>24.25</v>
      </c>
      <c r="D101" s="45" t="str">
        <f t="shared" si="13"/>
        <v>Yt</v>
      </c>
      <c r="F101" s="48">
        <f t="shared" si="14"/>
        <v>0</v>
      </c>
      <c r="H101" s="46">
        <f t="shared" si="12"/>
        <v>37.75</v>
      </c>
      <c r="I101" s="46">
        <f t="shared" si="12"/>
        <v>17.75</v>
      </c>
      <c r="J101" s="46">
        <f t="shared" si="12"/>
        <v>38.75</v>
      </c>
      <c r="K101" s="46">
        <f t="shared" si="12"/>
        <v>33.5</v>
      </c>
      <c r="L101" s="46">
        <f t="shared" si="12"/>
        <v>32.5</v>
      </c>
      <c r="M101" s="46">
        <f t="shared" si="12"/>
        <v>33</v>
      </c>
      <c r="N101" s="46">
        <f t="shared" si="12"/>
        <v>39.25</v>
      </c>
      <c r="O101" s="46">
        <f t="shared" si="12"/>
        <v>34</v>
      </c>
      <c r="P101" s="46">
        <f t="shared" si="12"/>
        <v>18.25</v>
      </c>
      <c r="Q101" s="46">
        <f t="shared" si="12"/>
        <v>35.25</v>
      </c>
      <c r="R101" s="46">
        <f t="shared" si="12"/>
        <v>19.5</v>
      </c>
      <c r="S101" s="46">
        <f t="shared" si="12"/>
        <v>26.5</v>
      </c>
      <c r="T101" s="46">
        <f t="shared" si="12"/>
        <v>25</v>
      </c>
      <c r="U101" s="46">
        <f t="shared" si="12"/>
        <v>24.5</v>
      </c>
      <c r="V101" s="46">
        <f t="shared" si="12"/>
        <v>28.5</v>
      </c>
      <c r="W101" s="46">
        <f t="shared" si="12"/>
        <v>24</v>
      </c>
      <c r="X101" s="46">
        <f t="shared" si="15"/>
        <v>21.25</v>
      </c>
      <c r="Y101" s="46">
        <f t="shared" si="15"/>
        <v>27.5</v>
      </c>
      <c r="Z101" s="46">
        <f t="shared" si="15"/>
        <v>23</v>
      </c>
      <c r="AA101" s="46">
        <f t="shared" si="9"/>
        <v>23.5</v>
      </c>
      <c r="AB101" s="46">
        <f t="shared" si="9"/>
        <v>22.5</v>
      </c>
      <c r="AC101" s="46">
        <f t="shared" si="9"/>
        <v>30.75</v>
      </c>
    </row>
    <row r="102" spans="1:29">
      <c r="B102" s="46">
        <f t="shared" si="10"/>
        <v>24.5</v>
      </c>
      <c r="D102" s="45" t="str">
        <f t="shared" si="13"/>
        <v>SU</v>
      </c>
      <c r="F102" s="48" t="str">
        <f t="shared" si="14"/>
        <v>IM1</v>
      </c>
      <c r="H102" s="46">
        <f t="shared" si="12"/>
        <v>38</v>
      </c>
      <c r="I102" s="46">
        <f t="shared" si="12"/>
        <v>18</v>
      </c>
      <c r="J102" s="46">
        <f t="shared" si="12"/>
        <v>39</v>
      </c>
      <c r="K102" s="46">
        <f t="shared" si="12"/>
        <v>33.75</v>
      </c>
      <c r="L102" s="46">
        <f t="shared" si="12"/>
        <v>32.75</v>
      </c>
      <c r="M102" s="46">
        <f t="shared" si="12"/>
        <v>33.25</v>
      </c>
      <c r="N102" s="46">
        <f t="shared" si="12"/>
        <v>17.5</v>
      </c>
      <c r="O102" s="46">
        <f t="shared" si="12"/>
        <v>34.25</v>
      </c>
      <c r="P102" s="46">
        <f t="shared" si="12"/>
        <v>18.5</v>
      </c>
      <c r="Q102" s="46">
        <f t="shared" si="12"/>
        <v>35.5</v>
      </c>
      <c r="R102" s="46">
        <f t="shared" si="12"/>
        <v>19.75</v>
      </c>
      <c r="S102" s="46">
        <f t="shared" si="12"/>
        <v>26.75</v>
      </c>
      <c r="T102" s="46">
        <f t="shared" si="12"/>
        <v>25.25</v>
      </c>
      <c r="U102" s="46">
        <f t="shared" si="12"/>
        <v>24.75</v>
      </c>
      <c r="V102" s="46">
        <f t="shared" si="12"/>
        <v>28.75</v>
      </c>
      <c r="W102" s="46">
        <f t="shared" si="12"/>
        <v>24.25</v>
      </c>
      <c r="X102" s="46">
        <f t="shared" si="15"/>
        <v>21.5</v>
      </c>
      <c r="Y102" s="46">
        <f t="shared" si="15"/>
        <v>27.75</v>
      </c>
      <c r="Z102" s="46">
        <f t="shared" si="15"/>
        <v>23.25</v>
      </c>
      <c r="AA102" s="46">
        <f t="shared" si="9"/>
        <v>23.75</v>
      </c>
      <c r="AB102" s="46">
        <f t="shared" si="9"/>
        <v>22.75</v>
      </c>
      <c r="AC102" s="46">
        <f t="shared" si="9"/>
        <v>31</v>
      </c>
    </row>
    <row r="103" spans="1:29">
      <c r="B103" s="46">
        <f t="shared" si="10"/>
        <v>24.75</v>
      </c>
      <c r="D103" s="45" t="str">
        <f t="shared" si="13"/>
        <v>SU</v>
      </c>
      <c r="F103" s="48">
        <f t="shared" si="14"/>
        <v>0</v>
      </c>
      <c r="H103" s="46">
        <f t="shared" si="12"/>
        <v>38.25</v>
      </c>
      <c r="I103" s="46">
        <f t="shared" si="12"/>
        <v>18.25</v>
      </c>
      <c r="J103" s="46">
        <f t="shared" si="12"/>
        <v>39.25</v>
      </c>
      <c r="K103" s="46">
        <f t="shared" si="12"/>
        <v>34</v>
      </c>
      <c r="L103" s="46">
        <f t="shared" si="12"/>
        <v>33</v>
      </c>
      <c r="M103" s="46">
        <f t="shared" si="12"/>
        <v>33.5</v>
      </c>
      <c r="N103" s="46">
        <f t="shared" si="12"/>
        <v>17.75</v>
      </c>
      <c r="O103" s="46">
        <f t="shared" si="12"/>
        <v>34.5</v>
      </c>
      <c r="P103" s="46">
        <f t="shared" si="12"/>
        <v>18.75</v>
      </c>
      <c r="Q103" s="46">
        <f t="shared" si="12"/>
        <v>35.75</v>
      </c>
      <c r="R103" s="46">
        <f t="shared" si="12"/>
        <v>20</v>
      </c>
      <c r="S103" s="46">
        <f t="shared" si="12"/>
        <v>27</v>
      </c>
      <c r="T103" s="46">
        <f t="shared" si="12"/>
        <v>25.5</v>
      </c>
      <c r="U103" s="46">
        <f t="shared" si="12"/>
        <v>25</v>
      </c>
      <c r="V103" s="46">
        <f t="shared" si="12"/>
        <v>29</v>
      </c>
      <c r="W103" s="46">
        <f t="shared" si="12"/>
        <v>24.5</v>
      </c>
      <c r="X103" s="46">
        <f t="shared" si="15"/>
        <v>21.75</v>
      </c>
      <c r="Y103" s="46">
        <f t="shared" si="15"/>
        <v>28</v>
      </c>
      <c r="Z103" s="46">
        <f t="shared" si="15"/>
        <v>23.5</v>
      </c>
      <c r="AA103" s="46">
        <f t="shared" si="9"/>
        <v>24</v>
      </c>
      <c r="AB103" s="46">
        <f t="shared" si="9"/>
        <v>23</v>
      </c>
      <c r="AC103" s="46">
        <f t="shared" si="9"/>
        <v>31.25</v>
      </c>
    </row>
    <row r="104" spans="1:29">
      <c r="B104" s="46">
        <f t="shared" si="10"/>
        <v>25</v>
      </c>
      <c r="D104" s="45" t="str">
        <f t="shared" si="13"/>
        <v>SU</v>
      </c>
      <c r="F104" s="48" t="str">
        <f t="shared" si="14"/>
        <v>IB1</v>
      </c>
      <c r="H104" s="46">
        <f t="shared" si="12"/>
        <v>38.5</v>
      </c>
      <c r="I104" s="46">
        <f t="shared" si="12"/>
        <v>18.5</v>
      </c>
      <c r="J104" s="46">
        <f t="shared" si="12"/>
        <v>17.5</v>
      </c>
      <c r="K104" s="46">
        <f t="shared" si="12"/>
        <v>34.25</v>
      </c>
      <c r="L104" s="46">
        <f t="shared" si="12"/>
        <v>33.25</v>
      </c>
      <c r="M104" s="46">
        <f t="shared" si="12"/>
        <v>33.75</v>
      </c>
      <c r="N104" s="46">
        <f t="shared" si="12"/>
        <v>18</v>
      </c>
      <c r="O104" s="46">
        <f t="shared" si="12"/>
        <v>34.75</v>
      </c>
      <c r="P104" s="46">
        <f t="shared" si="12"/>
        <v>19</v>
      </c>
      <c r="Q104" s="46">
        <f t="shared" si="12"/>
        <v>36</v>
      </c>
      <c r="R104" s="46">
        <f t="shared" si="12"/>
        <v>20.25</v>
      </c>
      <c r="S104" s="46">
        <f t="shared" si="12"/>
        <v>27.25</v>
      </c>
      <c r="T104" s="46">
        <f t="shared" si="12"/>
        <v>25.75</v>
      </c>
      <c r="U104" s="46">
        <f t="shared" si="12"/>
        <v>25.25</v>
      </c>
      <c r="V104" s="46">
        <f t="shared" ref="V104:AC167" si="16">IF(V$2=$F104,17.5,V103+0.25)</f>
        <v>29.25</v>
      </c>
      <c r="W104" s="46">
        <f t="shared" si="16"/>
        <v>24.75</v>
      </c>
      <c r="X104" s="46">
        <f t="shared" si="15"/>
        <v>22</v>
      </c>
      <c r="Y104" s="46">
        <f t="shared" si="15"/>
        <v>28.25</v>
      </c>
      <c r="Z104" s="46">
        <f t="shared" si="15"/>
        <v>23.75</v>
      </c>
      <c r="AA104" s="46">
        <f t="shared" si="9"/>
        <v>24.25</v>
      </c>
      <c r="AB104" s="46">
        <f t="shared" si="9"/>
        <v>23.25</v>
      </c>
      <c r="AC104" s="46">
        <f t="shared" si="9"/>
        <v>31.5</v>
      </c>
    </row>
    <row r="105" spans="1:29">
      <c r="A105" s="48" t="s">
        <v>97</v>
      </c>
      <c r="B105" s="46">
        <f t="shared" si="10"/>
        <v>25.25</v>
      </c>
      <c r="D105" s="45" t="str">
        <f t="shared" si="13"/>
        <v>SU</v>
      </c>
      <c r="F105" s="48">
        <f t="shared" si="14"/>
        <v>0</v>
      </c>
      <c r="H105" s="46">
        <f t="shared" ref="H105:U123" si="17">IF(H$2=$F105,17.5,H104+0.25)</f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6"/>
        <v>29.5</v>
      </c>
      <c r="W105" s="46">
        <f t="shared" si="16"/>
        <v>25</v>
      </c>
      <c r="X105" s="46">
        <f t="shared" si="15"/>
        <v>22.25</v>
      </c>
      <c r="Y105" s="46">
        <f t="shared" si="15"/>
        <v>28.5</v>
      </c>
      <c r="Z105" s="46">
        <f t="shared" si="15"/>
        <v>24</v>
      </c>
      <c r="AA105" s="46">
        <f t="shared" si="9"/>
        <v>24.5</v>
      </c>
      <c r="AB105" s="46">
        <f t="shared" si="9"/>
        <v>23.5</v>
      </c>
      <c r="AC105" s="46">
        <f t="shared" si="9"/>
        <v>31.75</v>
      </c>
    </row>
    <row r="106" spans="1:29">
      <c r="B106" s="46">
        <f t="shared" si="10"/>
        <v>25.5</v>
      </c>
      <c r="D106" s="45" t="str">
        <f t="shared" si="13"/>
        <v>Fö</v>
      </c>
      <c r="F106" s="48">
        <f t="shared" si="14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6"/>
        <v>29.75</v>
      </c>
      <c r="W106" s="46">
        <f t="shared" si="16"/>
        <v>25.25</v>
      </c>
      <c r="X106" s="46">
        <f t="shared" si="15"/>
        <v>22.5</v>
      </c>
      <c r="Y106" s="46">
        <f t="shared" si="15"/>
        <v>28.75</v>
      </c>
      <c r="Z106" s="46">
        <f t="shared" si="15"/>
        <v>24.25</v>
      </c>
      <c r="AA106" s="46">
        <f t="shared" si="9"/>
        <v>24.75</v>
      </c>
      <c r="AB106" s="46">
        <f t="shared" si="9"/>
        <v>23.75</v>
      </c>
      <c r="AC106" s="46">
        <f t="shared" si="9"/>
        <v>32</v>
      </c>
    </row>
    <row r="107" spans="1:29">
      <c r="B107" s="46">
        <f t="shared" si="10"/>
        <v>25.75</v>
      </c>
      <c r="D107" s="45" t="str">
        <f t="shared" si="13"/>
        <v>Fö</v>
      </c>
      <c r="F107" s="48">
        <f t="shared" si="14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6"/>
        <v>30</v>
      </c>
      <c r="W107" s="46">
        <f t="shared" si="16"/>
        <v>25.5</v>
      </c>
      <c r="X107" s="46">
        <f t="shared" si="15"/>
        <v>22.75</v>
      </c>
      <c r="Y107" s="46">
        <f t="shared" si="15"/>
        <v>29</v>
      </c>
      <c r="Z107" s="46">
        <f t="shared" si="15"/>
        <v>24.5</v>
      </c>
      <c r="AA107" s="46">
        <f t="shared" si="9"/>
        <v>25</v>
      </c>
      <c r="AB107" s="46">
        <f t="shared" si="9"/>
        <v>24</v>
      </c>
      <c r="AC107" s="46">
        <f t="shared" si="9"/>
        <v>32.25</v>
      </c>
    </row>
    <row r="108" spans="1:29">
      <c r="B108" s="46">
        <f t="shared" si="10"/>
        <v>26</v>
      </c>
      <c r="D108" s="45" t="str">
        <f t="shared" si="13"/>
        <v>Fö</v>
      </c>
      <c r="F108" s="48" t="str">
        <f t="shared" si="14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6"/>
        <v>30.25</v>
      </c>
      <c r="W108" s="46">
        <f t="shared" si="16"/>
        <v>25.75</v>
      </c>
      <c r="X108" s="46">
        <f t="shared" si="15"/>
        <v>23</v>
      </c>
      <c r="Y108" s="46">
        <f t="shared" si="15"/>
        <v>29.25</v>
      </c>
      <c r="Z108" s="46">
        <f t="shared" si="15"/>
        <v>24.75</v>
      </c>
      <c r="AA108" s="46">
        <f t="shared" si="9"/>
        <v>25.25</v>
      </c>
      <c r="AB108" s="46">
        <f t="shared" si="9"/>
        <v>24.25</v>
      </c>
      <c r="AC108" s="46">
        <f t="shared" si="9"/>
        <v>32.5</v>
      </c>
    </row>
    <row r="109" spans="1:29">
      <c r="A109" s="48" t="s">
        <v>98</v>
      </c>
      <c r="B109" s="46">
        <f t="shared" si="10"/>
        <v>26.25</v>
      </c>
      <c r="D109" s="45" t="str">
        <f t="shared" si="13"/>
        <v>Fö</v>
      </c>
      <c r="F109" s="48">
        <f t="shared" si="14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6"/>
        <v>30.5</v>
      </c>
      <c r="W109" s="46">
        <f t="shared" si="16"/>
        <v>26</v>
      </c>
      <c r="X109" s="46">
        <f t="shared" si="15"/>
        <v>23.25</v>
      </c>
      <c r="Y109" s="46">
        <f t="shared" si="15"/>
        <v>29.5</v>
      </c>
      <c r="Z109" s="46">
        <f t="shared" si="15"/>
        <v>25</v>
      </c>
      <c r="AA109" s="46">
        <f t="shared" si="9"/>
        <v>25.5</v>
      </c>
      <c r="AB109" s="46">
        <f t="shared" si="9"/>
        <v>24.5</v>
      </c>
      <c r="AC109" s="46">
        <f t="shared" si="9"/>
        <v>32.75</v>
      </c>
    </row>
    <row r="110" spans="1:29">
      <c r="B110" s="46">
        <f t="shared" si="10"/>
        <v>26.5</v>
      </c>
      <c r="D110" s="45" t="str">
        <f t="shared" si="13"/>
        <v>Fö</v>
      </c>
      <c r="F110" s="48">
        <f t="shared" si="14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6"/>
        <v>30.75</v>
      </c>
      <c r="W110" s="46">
        <f t="shared" si="16"/>
        <v>26.25</v>
      </c>
      <c r="X110" s="46">
        <f t="shared" si="15"/>
        <v>23.5</v>
      </c>
      <c r="Y110" s="46">
        <f t="shared" si="15"/>
        <v>29.75</v>
      </c>
      <c r="Z110" s="46">
        <f t="shared" si="15"/>
        <v>25.25</v>
      </c>
      <c r="AA110" s="46">
        <f t="shared" si="9"/>
        <v>25.75</v>
      </c>
      <c r="AB110" s="46">
        <f t="shared" si="9"/>
        <v>24.75</v>
      </c>
      <c r="AC110" s="46">
        <f t="shared" si="9"/>
        <v>33</v>
      </c>
    </row>
    <row r="111" spans="1:29">
      <c r="B111" s="46">
        <f t="shared" si="10"/>
        <v>26.75</v>
      </c>
      <c r="D111" s="45" t="str">
        <f t="shared" si="13"/>
        <v>MV</v>
      </c>
      <c r="F111" s="48">
        <f t="shared" si="14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6"/>
        <v>31</v>
      </c>
      <c r="W111" s="46">
        <f t="shared" si="16"/>
        <v>26.5</v>
      </c>
      <c r="X111" s="46">
        <f t="shared" si="15"/>
        <v>23.75</v>
      </c>
      <c r="Y111" s="46">
        <f t="shared" si="15"/>
        <v>30</v>
      </c>
      <c r="Z111" s="46">
        <f t="shared" si="15"/>
        <v>25.5</v>
      </c>
      <c r="AA111" s="46">
        <f t="shared" si="9"/>
        <v>26</v>
      </c>
      <c r="AB111" s="46">
        <f t="shared" si="9"/>
        <v>25</v>
      </c>
      <c r="AC111" s="46">
        <f t="shared" si="9"/>
        <v>33.25</v>
      </c>
    </row>
    <row r="112" spans="1:29">
      <c r="B112" s="46">
        <f t="shared" si="10"/>
        <v>27</v>
      </c>
      <c r="D112" s="45" t="str">
        <f t="shared" si="13"/>
        <v>MV</v>
      </c>
      <c r="F112" s="48">
        <f t="shared" si="14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6"/>
        <v>31.25</v>
      </c>
      <c r="W112" s="46">
        <f t="shared" si="16"/>
        <v>26.75</v>
      </c>
      <c r="X112" s="46">
        <f t="shared" si="15"/>
        <v>24</v>
      </c>
      <c r="Y112" s="46">
        <f t="shared" si="15"/>
        <v>30.25</v>
      </c>
      <c r="Z112" s="46">
        <f t="shared" si="15"/>
        <v>25.75</v>
      </c>
      <c r="AA112" s="46">
        <f t="shared" si="9"/>
        <v>26.25</v>
      </c>
      <c r="AB112" s="46">
        <f t="shared" si="9"/>
        <v>25.25</v>
      </c>
      <c r="AC112" s="46">
        <f t="shared" si="9"/>
        <v>33.5</v>
      </c>
    </row>
    <row r="113" spans="1:29">
      <c r="A113" s="48" t="s">
        <v>99</v>
      </c>
      <c r="B113" s="46">
        <f t="shared" si="10"/>
        <v>27.25</v>
      </c>
      <c r="D113" s="45" t="str">
        <f t="shared" si="13"/>
        <v>MV</v>
      </c>
      <c r="F113" s="48">
        <f t="shared" si="14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6"/>
        <v>31.5</v>
      </c>
      <c r="W113" s="46">
        <f t="shared" si="16"/>
        <v>27</v>
      </c>
      <c r="X113" s="46">
        <f t="shared" si="15"/>
        <v>24.25</v>
      </c>
      <c r="Y113" s="46">
        <f t="shared" si="15"/>
        <v>30.5</v>
      </c>
      <c r="Z113" s="46">
        <f t="shared" si="15"/>
        <v>26</v>
      </c>
      <c r="AA113" s="46">
        <f t="shared" si="9"/>
        <v>26.5</v>
      </c>
      <c r="AB113" s="46">
        <f t="shared" si="9"/>
        <v>25.5</v>
      </c>
      <c r="AC113" s="46">
        <f t="shared" si="9"/>
        <v>33.75</v>
      </c>
    </row>
    <row r="114" spans="1:29">
      <c r="B114" s="46">
        <f t="shared" si="10"/>
        <v>27.5</v>
      </c>
      <c r="D114" s="45" t="str">
        <f t="shared" si="13"/>
        <v>MV</v>
      </c>
      <c r="F114" s="48" t="str">
        <f t="shared" si="14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6"/>
        <v>31.75</v>
      </c>
      <c r="W114" s="46">
        <f t="shared" si="16"/>
        <v>27.25</v>
      </c>
      <c r="X114" s="46">
        <f t="shared" si="15"/>
        <v>24.5</v>
      </c>
      <c r="Y114" s="46">
        <f t="shared" si="15"/>
        <v>30.75</v>
      </c>
      <c r="Z114" s="46">
        <f t="shared" si="15"/>
        <v>26.25</v>
      </c>
      <c r="AA114" s="46">
        <f t="shared" si="9"/>
        <v>17.5</v>
      </c>
      <c r="AB114" s="46">
        <f t="shared" si="9"/>
        <v>25.75</v>
      </c>
      <c r="AC114" s="46">
        <f t="shared" si="9"/>
        <v>34</v>
      </c>
    </row>
    <row r="115" spans="1:29">
      <c r="B115" s="46">
        <f t="shared" si="10"/>
        <v>27.75</v>
      </c>
      <c r="D115" s="45" t="str">
        <f t="shared" si="13"/>
        <v>MV</v>
      </c>
      <c r="F115" s="48">
        <f t="shared" si="14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6"/>
        <v>32</v>
      </c>
      <c r="W115" s="46">
        <f t="shared" si="16"/>
        <v>27.5</v>
      </c>
      <c r="X115" s="46">
        <f t="shared" si="15"/>
        <v>24.75</v>
      </c>
      <c r="Y115" s="46">
        <f t="shared" si="15"/>
        <v>31</v>
      </c>
      <c r="Z115" s="46">
        <f t="shared" si="15"/>
        <v>26.5</v>
      </c>
      <c r="AA115" s="46">
        <f t="shared" si="9"/>
        <v>17.75</v>
      </c>
      <c r="AB115" s="46">
        <f t="shared" si="9"/>
        <v>26</v>
      </c>
      <c r="AC115" s="46">
        <f t="shared" si="9"/>
        <v>34.25</v>
      </c>
    </row>
    <row r="116" spans="1:29">
      <c r="B116" s="46">
        <f t="shared" si="10"/>
        <v>28</v>
      </c>
      <c r="D116" s="45" t="str">
        <f t="shared" si="13"/>
        <v>MV</v>
      </c>
      <c r="F116" s="48" t="str">
        <f t="shared" si="14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6"/>
        <v>32.25</v>
      </c>
      <c r="W116" s="46">
        <f t="shared" si="16"/>
        <v>27.75</v>
      </c>
      <c r="X116" s="46">
        <f t="shared" si="15"/>
        <v>25</v>
      </c>
      <c r="Y116" s="46">
        <f t="shared" si="15"/>
        <v>31.25</v>
      </c>
      <c r="Z116" s="46">
        <f t="shared" si="15"/>
        <v>17.5</v>
      </c>
      <c r="AA116" s="46">
        <f t="shared" si="9"/>
        <v>18</v>
      </c>
      <c r="AB116" s="46">
        <f t="shared" si="9"/>
        <v>26.25</v>
      </c>
      <c r="AC116" s="46">
        <f t="shared" si="9"/>
        <v>34.5</v>
      </c>
    </row>
    <row r="117" spans="1:29">
      <c r="A117" s="48" t="s">
        <v>100</v>
      </c>
      <c r="B117" s="46">
        <f t="shared" si="10"/>
        <v>28.25</v>
      </c>
      <c r="D117" s="45" t="str">
        <f t="shared" si="13"/>
        <v>MV</v>
      </c>
      <c r="F117" s="48">
        <f t="shared" si="14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6"/>
        <v>32.5</v>
      </c>
      <c r="W117" s="46">
        <f t="shared" si="16"/>
        <v>28</v>
      </c>
      <c r="X117" s="46">
        <f t="shared" si="15"/>
        <v>25.25</v>
      </c>
      <c r="Y117" s="46">
        <f t="shared" si="15"/>
        <v>31.5</v>
      </c>
      <c r="Z117" s="46">
        <f t="shared" si="15"/>
        <v>17.75</v>
      </c>
      <c r="AA117" s="46">
        <f t="shared" si="9"/>
        <v>18.25</v>
      </c>
      <c r="AB117" s="46">
        <f t="shared" si="9"/>
        <v>26.5</v>
      </c>
      <c r="AC117" s="46">
        <f t="shared" si="9"/>
        <v>34.75</v>
      </c>
    </row>
    <row r="118" spans="1:29">
      <c r="B118" s="46">
        <f t="shared" si="10"/>
        <v>28.5</v>
      </c>
      <c r="D118" s="45" t="str">
        <f t="shared" si="13"/>
        <v>Må</v>
      </c>
      <c r="F118" s="48" t="str">
        <f t="shared" si="14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6"/>
        <v>32.75</v>
      </c>
      <c r="W118" s="46">
        <f t="shared" si="16"/>
        <v>28.25</v>
      </c>
      <c r="X118" s="46">
        <f t="shared" si="15"/>
        <v>25.5</v>
      </c>
      <c r="Y118" s="46">
        <f t="shared" si="15"/>
        <v>31.75</v>
      </c>
      <c r="Z118" s="46">
        <f t="shared" si="15"/>
        <v>18</v>
      </c>
      <c r="AA118" s="46">
        <f t="shared" si="9"/>
        <v>18.5</v>
      </c>
      <c r="AB118" s="46">
        <f t="shared" si="9"/>
        <v>26.75</v>
      </c>
      <c r="AC118" s="46">
        <f t="shared" si="9"/>
        <v>35</v>
      </c>
    </row>
    <row r="119" spans="1:29">
      <c r="B119" s="46">
        <f t="shared" si="10"/>
        <v>28.75</v>
      </c>
      <c r="D119" s="45" t="str">
        <f t="shared" si="13"/>
        <v>Må</v>
      </c>
      <c r="F119" s="48">
        <f t="shared" si="14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6"/>
        <v>33</v>
      </c>
      <c r="W119" s="46">
        <f t="shared" si="16"/>
        <v>28.5</v>
      </c>
      <c r="X119" s="46">
        <f t="shared" si="15"/>
        <v>25.75</v>
      </c>
      <c r="Y119" s="46">
        <f t="shared" si="15"/>
        <v>32</v>
      </c>
      <c r="Z119" s="46">
        <f t="shared" si="15"/>
        <v>18.25</v>
      </c>
      <c r="AA119" s="46">
        <f t="shared" si="9"/>
        <v>18.75</v>
      </c>
      <c r="AB119" s="46">
        <f t="shared" si="9"/>
        <v>27</v>
      </c>
      <c r="AC119" s="46">
        <f t="shared" si="9"/>
        <v>35.25</v>
      </c>
    </row>
    <row r="120" spans="1:29">
      <c r="B120" s="46">
        <f t="shared" si="10"/>
        <v>29</v>
      </c>
      <c r="D120" s="45" t="str">
        <f t="shared" si="13"/>
        <v>Må</v>
      </c>
      <c r="F120" s="48">
        <f t="shared" si="14"/>
        <v>0</v>
      </c>
      <c r="H120" s="46">
        <f t="shared" si="17"/>
        <v>20.5</v>
      </c>
      <c r="I120" s="46">
        <f t="shared" si="17"/>
        <v>22.5</v>
      </c>
      <c r="J120" s="46">
        <f t="shared" si="17"/>
        <v>21.5</v>
      </c>
      <c r="K120" s="46">
        <f t="shared" si="17"/>
        <v>38.25</v>
      </c>
      <c r="L120" s="46">
        <f t="shared" si="17"/>
        <v>37.25</v>
      </c>
      <c r="M120" s="46">
        <f t="shared" si="17"/>
        <v>37.75</v>
      </c>
      <c r="N120" s="46">
        <f t="shared" si="17"/>
        <v>22</v>
      </c>
      <c r="O120" s="46">
        <f t="shared" si="17"/>
        <v>38.75</v>
      </c>
      <c r="P120" s="46">
        <f t="shared" si="17"/>
        <v>23</v>
      </c>
      <c r="Q120" s="46">
        <f t="shared" si="17"/>
        <v>18</v>
      </c>
      <c r="R120" s="46">
        <f t="shared" si="17"/>
        <v>24.25</v>
      </c>
      <c r="S120" s="46">
        <f t="shared" si="17"/>
        <v>31.25</v>
      </c>
      <c r="T120" s="46">
        <f t="shared" si="17"/>
        <v>29.75</v>
      </c>
      <c r="U120" s="46">
        <f t="shared" si="17"/>
        <v>29.25</v>
      </c>
      <c r="V120" s="46">
        <f t="shared" si="16"/>
        <v>33.25</v>
      </c>
      <c r="W120" s="46">
        <f t="shared" si="16"/>
        <v>28.75</v>
      </c>
      <c r="X120" s="46">
        <f t="shared" si="15"/>
        <v>26</v>
      </c>
      <c r="Y120" s="46">
        <f t="shared" si="15"/>
        <v>32.25</v>
      </c>
      <c r="Z120" s="46">
        <f t="shared" si="15"/>
        <v>18.5</v>
      </c>
      <c r="AA120" s="46">
        <f t="shared" si="9"/>
        <v>19</v>
      </c>
      <c r="AB120" s="46">
        <f t="shared" si="9"/>
        <v>27.25</v>
      </c>
      <c r="AC120" s="46">
        <f t="shared" si="9"/>
        <v>35.5</v>
      </c>
    </row>
    <row r="121" spans="1:29">
      <c r="A121" s="48" t="s">
        <v>101</v>
      </c>
      <c r="B121" s="46">
        <f t="shared" si="10"/>
        <v>29.25</v>
      </c>
      <c r="D121" s="45" t="str">
        <f t="shared" si="13"/>
        <v>Må</v>
      </c>
      <c r="F121" s="48">
        <f t="shared" si="14"/>
        <v>0</v>
      </c>
      <c r="H121" s="46">
        <f t="shared" si="17"/>
        <v>20.75</v>
      </c>
      <c r="I121" s="46">
        <f t="shared" si="17"/>
        <v>22.75</v>
      </c>
      <c r="J121" s="46">
        <f t="shared" si="17"/>
        <v>21.75</v>
      </c>
      <c r="K121" s="46">
        <f t="shared" si="17"/>
        <v>38.5</v>
      </c>
      <c r="L121" s="46">
        <f t="shared" si="17"/>
        <v>37.5</v>
      </c>
      <c r="M121" s="46">
        <f t="shared" si="17"/>
        <v>38</v>
      </c>
      <c r="N121" s="46">
        <f t="shared" si="17"/>
        <v>22.25</v>
      </c>
      <c r="O121" s="46">
        <f t="shared" si="17"/>
        <v>39</v>
      </c>
      <c r="P121" s="46">
        <f t="shared" si="17"/>
        <v>23.25</v>
      </c>
      <c r="Q121" s="46">
        <f t="shared" si="17"/>
        <v>18.25</v>
      </c>
      <c r="R121" s="46">
        <f t="shared" si="17"/>
        <v>24.5</v>
      </c>
      <c r="S121" s="46">
        <f t="shared" si="17"/>
        <v>31.5</v>
      </c>
      <c r="T121" s="46">
        <f t="shared" si="17"/>
        <v>30</v>
      </c>
      <c r="U121" s="46">
        <f t="shared" si="17"/>
        <v>29.5</v>
      </c>
      <c r="V121" s="46">
        <f t="shared" si="16"/>
        <v>33.5</v>
      </c>
      <c r="W121" s="46">
        <f t="shared" si="16"/>
        <v>29</v>
      </c>
      <c r="X121" s="46">
        <f t="shared" si="15"/>
        <v>26.25</v>
      </c>
      <c r="Y121" s="46">
        <f t="shared" si="15"/>
        <v>32.5</v>
      </c>
      <c r="Z121" s="46">
        <f t="shared" si="15"/>
        <v>18.75</v>
      </c>
      <c r="AA121" s="46">
        <f t="shared" si="9"/>
        <v>19.25</v>
      </c>
      <c r="AB121" s="46">
        <f t="shared" si="9"/>
        <v>27.5</v>
      </c>
      <c r="AC121" s="46">
        <f t="shared" si="9"/>
        <v>35.75</v>
      </c>
    </row>
    <row r="122" spans="1:29">
      <c r="B122" s="46">
        <f t="shared" si="10"/>
        <v>29.5</v>
      </c>
      <c r="D122" s="45" t="str">
        <f t="shared" si="13"/>
        <v>Må</v>
      </c>
      <c r="F122" s="48">
        <f t="shared" si="14"/>
        <v>0</v>
      </c>
      <c r="H122" s="46">
        <f t="shared" si="17"/>
        <v>21</v>
      </c>
      <c r="I122" s="46">
        <f t="shared" si="17"/>
        <v>23</v>
      </c>
      <c r="J122" s="46">
        <f t="shared" si="17"/>
        <v>22</v>
      </c>
      <c r="K122" s="46">
        <f t="shared" si="17"/>
        <v>38.75</v>
      </c>
      <c r="L122" s="46">
        <f t="shared" si="17"/>
        <v>37.75</v>
      </c>
      <c r="M122" s="46">
        <f t="shared" si="17"/>
        <v>38.25</v>
      </c>
      <c r="N122" s="46">
        <f t="shared" si="17"/>
        <v>22.5</v>
      </c>
      <c r="O122" s="46">
        <f t="shared" si="17"/>
        <v>39.25</v>
      </c>
      <c r="P122" s="46">
        <f t="shared" si="17"/>
        <v>23.5</v>
      </c>
      <c r="Q122" s="46">
        <f t="shared" si="17"/>
        <v>18.5</v>
      </c>
      <c r="R122" s="46">
        <f t="shared" si="17"/>
        <v>24.75</v>
      </c>
      <c r="S122" s="46">
        <f t="shared" si="17"/>
        <v>31.75</v>
      </c>
      <c r="T122" s="46">
        <f t="shared" si="17"/>
        <v>30.25</v>
      </c>
      <c r="U122" s="46">
        <f t="shared" si="17"/>
        <v>29.75</v>
      </c>
      <c r="V122" s="46">
        <f t="shared" si="16"/>
        <v>33.75</v>
      </c>
      <c r="W122" s="46">
        <f t="shared" si="16"/>
        <v>29.25</v>
      </c>
      <c r="X122" s="46">
        <f t="shared" si="15"/>
        <v>26.5</v>
      </c>
      <c r="Y122" s="46">
        <f t="shared" si="15"/>
        <v>32.75</v>
      </c>
      <c r="Z122" s="46">
        <f t="shared" si="15"/>
        <v>19</v>
      </c>
      <c r="AA122" s="46">
        <f t="shared" si="9"/>
        <v>19.5</v>
      </c>
      <c r="AB122" s="46">
        <f t="shared" si="9"/>
        <v>27.75</v>
      </c>
      <c r="AC122" s="46">
        <f t="shared" si="9"/>
        <v>36</v>
      </c>
    </row>
    <row r="123" spans="1:29">
      <c r="B123" s="46">
        <f t="shared" si="10"/>
        <v>29.75</v>
      </c>
      <c r="D123" s="45" t="str">
        <f t="shared" si="13"/>
        <v>SU</v>
      </c>
      <c r="F123" s="48" t="str">
        <f t="shared" si="14"/>
        <v>IM2</v>
      </c>
      <c r="H123" s="46">
        <f t="shared" si="17"/>
        <v>21.25</v>
      </c>
      <c r="I123" s="46">
        <f t="shared" si="17"/>
        <v>23.25</v>
      </c>
      <c r="J123" s="46">
        <f t="shared" si="17"/>
        <v>22.25</v>
      </c>
      <c r="K123" s="46">
        <f t="shared" ref="K123:U146" si="18">IF(K$2=$F123,17.5,K122+0.25)</f>
        <v>39</v>
      </c>
      <c r="L123" s="46">
        <f t="shared" si="18"/>
        <v>38</v>
      </c>
      <c r="M123" s="46">
        <f t="shared" si="18"/>
        <v>38.5</v>
      </c>
      <c r="N123" s="46">
        <f t="shared" si="18"/>
        <v>22.75</v>
      </c>
      <c r="O123" s="46">
        <f t="shared" si="18"/>
        <v>17.5</v>
      </c>
      <c r="P123" s="46">
        <f t="shared" si="18"/>
        <v>23.75</v>
      </c>
      <c r="Q123" s="46">
        <f t="shared" si="18"/>
        <v>18.75</v>
      </c>
      <c r="R123" s="46">
        <f t="shared" si="18"/>
        <v>25</v>
      </c>
      <c r="S123" s="46">
        <f t="shared" si="18"/>
        <v>32</v>
      </c>
      <c r="T123" s="46">
        <f t="shared" si="18"/>
        <v>30.5</v>
      </c>
      <c r="U123" s="46">
        <f t="shared" si="18"/>
        <v>30</v>
      </c>
      <c r="V123" s="46">
        <f t="shared" si="16"/>
        <v>34</v>
      </c>
      <c r="W123" s="46">
        <f t="shared" si="16"/>
        <v>29.5</v>
      </c>
      <c r="X123" s="46">
        <f t="shared" si="15"/>
        <v>26.75</v>
      </c>
      <c r="Y123" s="46">
        <f t="shared" si="15"/>
        <v>33</v>
      </c>
      <c r="Z123" s="46">
        <f t="shared" si="15"/>
        <v>19.25</v>
      </c>
      <c r="AA123" s="46">
        <f t="shared" si="9"/>
        <v>19.75</v>
      </c>
      <c r="AB123" s="46">
        <f t="shared" si="9"/>
        <v>28</v>
      </c>
      <c r="AC123" s="46">
        <f t="shared" si="9"/>
        <v>36.25</v>
      </c>
    </row>
    <row r="124" spans="1:29">
      <c r="B124" s="46">
        <f t="shared" si="10"/>
        <v>30</v>
      </c>
      <c r="D124" s="45" t="str">
        <f t="shared" si="13"/>
        <v>SU</v>
      </c>
      <c r="F124" s="48">
        <f t="shared" si="14"/>
        <v>0</v>
      </c>
      <c r="H124" s="46">
        <f t="shared" ref="H124:U176" si="19">IF(H$2=$F124,17.5,H123+0.25)</f>
        <v>21.5</v>
      </c>
      <c r="I124" s="46">
        <f t="shared" si="19"/>
        <v>23.5</v>
      </c>
      <c r="J124" s="46">
        <f t="shared" si="19"/>
        <v>22.5</v>
      </c>
      <c r="K124" s="46">
        <f t="shared" si="18"/>
        <v>39.25</v>
      </c>
      <c r="L124" s="46">
        <f t="shared" si="18"/>
        <v>38.25</v>
      </c>
      <c r="M124" s="46">
        <f t="shared" si="18"/>
        <v>38.75</v>
      </c>
      <c r="N124" s="46">
        <f t="shared" si="18"/>
        <v>23</v>
      </c>
      <c r="O124" s="46">
        <f t="shared" si="18"/>
        <v>17.75</v>
      </c>
      <c r="P124" s="46">
        <f t="shared" si="18"/>
        <v>24</v>
      </c>
      <c r="Q124" s="46">
        <f t="shared" si="18"/>
        <v>19</v>
      </c>
      <c r="R124" s="46">
        <f t="shared" si="18"/>
        <v>25.25</v>
      </c>
      <c r="S124" s="46">
        <f t="shared" si="18"/>
        <v>32.25</v>
      </c>
      <c r="T124" s="46">
        <f t="shared" si="18"/>
        <v>30.75</v>
      </c>
      <c r="U124" s="46">
        <f t="shared" si="18"/>
        <v>30.25</v>
      </c>
      <c r="V124" s="46">
        <f t="shared" si="16"/>
        <v>34.25</v>
      </c>
      <c r="W124" s="46">
        <f t="shared" si="16"/>
        <v>29.75</v>
      </c>
      <c r="X124" s="46">
        <f t="shared" si="15"/>
        <v>27</v>
      </c>
      <c r="Y124" s="46">
        <f t="shared" si="15"/>
        <v>33.25</v>
      </c>
      <c r="Z124" s="46">
        <f t="shared" si="15"/>
        <v>19.5</v>
      </c>
      <c r="AA124" s="46">
        <f t="shared" si="9"/>
        <v>20</v>
      </c>
      <c r="AB124" s="46">
        <f t="shared" si="9"/>
        <v>28.25</v>
      </c>
      <c r="AC124" s="46">
        <f t="shared" si="9"/>
        <v>36.5</v>
      </c>
    </row>
    <row r="125" spans="1:29">
      <c r="A125" s="48" t="s">
        <v>102</v>
      </c>
      <c r="B125" s="46">
        <f t="shared" si="10"/>
        <v>30.25</v>
      </c>
      <c r="D125" s="45" t="str">
        <f t="shared" si="13"/>
        <v>SU</v>
      </c>
      <c r="F125" s="48" t="str">
        <f t="shared" si="14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8"/>
        <v>17.5</v>
      </c>
      <c r="L125" s="46">
        <f t="shared" si="18"/>
        <v>38.5</v>
      </c>
      <c r="M125" s="46">
        <f t="shared" si="18"/>
        <v>39</v>
      </c>
      <c r="N125" s="46">
        <f t="shared" si="18"/>
        <v>23.25</v>
      </c>
      <c r="O125" s="46">
        <f t="shared" si="18"/>
        <v>18</v>
      </c>
      <c r="P125" s="46">
        <f t="shared" si="18"/>
        <v>24.25</v>
      </c>
      <c r="Q125" s="46">
        <f t="shared" si="18"/>
        <v>19.25</v>
      </c>
      <c r="R125" s="46">
        <f t="shared" si="18"/>
        <v>25.5</v>
      </c>
      <c r="S125" s="46">
        <f t="shared" si="18"/>
        <v>32.5</v>
      </c>
      <c r="T125" s="46">
        <f t="shared" si="18"/>
        <v>31</v>
      </c>
      <c r="U125" s="46">
        <f t="shared" si="18"/>
        <v>30.5</v>
      </c>
      <c r="V125" s="46">
        <f t="shared" si="16"/>
        <v>34.5</v>
      </c>
      <c r="W125" s="46">
        <f t="shared" si="16"/>
        <v>30</v>
      </c>
      <c r="X125" s="46">
        <f t="shared" si="15"/>
        <v>27.25</v>
      </c>
      <c r="Y125" s="46">
        <f t="shared" si="15"/>
        <v>33.5</v>
      </c>
      <c r="Z125" s="46">
        <f t="shared" si="15"/>
        <v>19.75</v>
      </c>
      <c r="AA125" s="46">
        <f t="shared" si="9"/>
        <v>20.25</v>
      </c>
      <c r="AB125" s="46">
        <f t="shared" si="9"/>
        <v>28.5</v>
      </c>
      <c r="AC125" s="46">
        <f t="shared" si="9"/>
        <v>36.75</v>
      </c>
    </row>
    <row r="126" spans="1:29">
      <c r="B126" s="46">
        <f t="shared" si="10"/>
        <v>30.5</v>
      </c>
      <c r="D126" s="45" t="str">
        <f t="shared" si="13"/>
        <v>SU</v>
      </c>
      <c r="F126" s="48">
        <f t="shared" si="14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8"/>
        <v>17.75</v>
      </c>
      <c r="L126" s="46">
        <f t="shared" si="18"/>
        <v>38.75</v>
      </c>
      <c r="M126" s="46">
        <f t="shared" si="18"/>
        <v>39.25</v>
      </c>
      <c r="N126" s="46">
        <f t="shared" si="18"/>
        <v>23.5</v>
      </c>
      <c r="O126" s="46">
        <f t="shared" si="18"/>
        <v>18.25</v>
      </c>
      <c r="P126" s="46">
        <f t="shared" si="18"/>
        <v>24.5</v>
      </c>
      <c r="Q126" s="46">
        <f t="shared" si="18"/>
        <v>19.5</v>
      </c>
      <c r="R126" s="46">
        <f t="shared" si="18"/>
        <v>25.75</v>
      </c>
      <c r="S126" s="46">
        <f t="shared" si="18"/>
        <v>32.75</v>
      </c>
      <c r="T126" s="46">
        <f t="shared" si="18"/>
        <v>31.25</v>
      </c>
      <c r="U126" s="46">
        <f t="shared" si="18"/>
        <v>30.75</v>
      </c>
      <c r="V126" s="46">
        <f t="shared" si="16"/>
        <v>34.75</v>
      </c>
      <c r="W126" s="46">
        <f t="shared" si="16"/>
        <v>30.25</v>
      </c>
      <c r="X126" s="46">
        <f t="shared" si="15"/>
        <v>27.5</v>
      </c>
      <c r="Y126" s="46">
        <f t="shared" si="15"/>
        <v>33.75</v>
      </c>
      <c r="Z126" s="46">
        <f t="shared" si="15"/>
        <v>20</v>
      </c>
      <c r="AA126" s="46">
        <f t="shared" si="9"/>
        <v>20.5</v>
      </c>
      <c r="AB126" s="46">
        <f t="shared" si="9"/>
        <v>28.75</v>
      </c>
      <c r="AC126" s="46">
        <f t="shared" si="9"/>
        <v>37</v>
      </c>
    </row>
    <row r="127" spans="1:29">
      <c r="B127" s="46">
        <f t="shared" si="10"/>
        <v>30.75</v>
      </c>
      <c r="D127" s="45" t="str">
        <f t="shared" si="13"/>
        <v>Yt</v>
      </c>
      <c r="F127" s="48" t="str">
        <f t="shared" si="14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8"/>
        <v>18</v>
      </c>
      <c r="L127" s="46">
        <f t="shared" si="18"/>
        <v>39</v>
      </c>
      <c r="M127" s="46">
        <f t="shared" si="18"/>
        <v>17.5</v>
      </c>
      <c r="N127" s="46">
        <f t="shared" si="18"/>
        <v>23.75</v>
      </c>
      <c r="O127" s="46">
        <f t="shared" si="18"/>
        <v>18.5</v>
      </c>
      <c r="P127" s="46">
        <f t="shared" si="18"/>
        <v>24.75</v>
      </c>
      <c r="Q127" s="46">
        <f t="shared" si="18"/>
        <v>19.75</v>
      </c>
      <c r="R127" s="46">
        <f t="shared" si="18"/>
        <v>26</v>
      </c>
      <c r="S127" s="46">
        <f t="shared" si="18"/>
        <v>33</v>
      </c>
      <c r="T127" s="46">
        <f t="shared" si="18"/>
        <v>31.5</v>
      </c>
      <c r="U127" s="46">
        <f t="shared" si="18"/>
        <v>31</v>
      </c>
      <c r="V127" s="46">
        <f t="shared" si="16"/>
        <v>35</v>
      </c>
      <c r="W127" s="46">
        <f t="shared" si="16"/>
        <v>30.5</v>
      </c>
      <c r="X127" s="46">
        <f t="shared" si="15"/>
        <v>27.75</v>
      </c>
      <c r="Y127" s="46">
        <f t="shared" si="15"/>
        <v>34</v>
      </c>
      <c r="Z127" s="46">
        <f t="shared" si="15"/>
        <v>20.25</v>
      </c>
      <c r="AA127" s="46">
        <f t="shared" si="15"/>
        <v>20.75</v>
      </c>
      <c r="AB127" s="46">
        <f t="shared" si="15"/>
        <v>29</v>
      </c>
      <c r="AC127" s="46">
        <f t="shared" si="15"/>
        <v>37.25</v>
      </c>
    </row>
    <row r="128" spans="1:29">
      <c r="B128" s="46">
        <f t="shared" si="10"/>
        <v>31</v>
      </c>
      <c r="D128" s="45" t="str">
        <f t="shared" si="13"/>
        <v>Yt</v>
      </c>
      <c r="F128" s="48">
        <f t="shared" si="14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8"/>
        <v>18.25</v>
      </c>
      <c r="L128" s="46">
        <f t="shared" si="18"/>
        <v>39.25</v>
      </c>
      <c r="M128" s="46">
        <f t="shared" si="18"/>
        <v>17.75</v>
      </c>
      <c r="N128" s="46">
        <f t="shared" si="18"/>
        <v>24</v>
      </c>
      <c r="O128" s="46">
        <f t="shared" si="18"/>
        <v>18.75</v>
      </c>
      <c r="P128" s="46">
        <f t="shared" si="18"/>
        <v>25</v>
      </c>
      <c r="Q128" s="46">
        <f t="shared" si="18"/>
        <v>20</v>
      </c>
      <c r="R128" s="46">
        <f t="shared" si="18"/>
        <v>26.25</v>
      </c>
      <c r="S128" s="46">
        <f t="shared" si="18"/>
        <v>33.25</v>
      </c>
      <c r="T128" s="46">
        <f t="shared" si="18"/>
        <v>31.75</v>
      </c>
      <c r="U128" s="46">
        <f t="shared" si="18"/>
        <v>31.25</v>
      </c>
      <c r="V128" s="46">
        <f t="shared" si="16"/>
        <v>35.25</v>
      </c>
      <c r="W128" s="46">
        <f t="shared" si="16"/>
        <v>30.75</v>
      </c>
      <c r="X128" s="46">
        <f t="shared" si="15"/>
        <v>28</v>
      </c>
      <c r="Y128" s="46">
        <f t="shared" si="15"/>
        <v>34.25</v>
      </c>
      <c r="Z128" s="46">
        <f t="shared" si="15"/>
        <v>20.5</v>
      </c>
      <c r="AA128" s="46">
        <f t="shared" si="15"/>
        <v>21</v>
      </c>
      <c r="AB128" s="46">
        <f t="shared" si="15"/>
        <v>29.25</v>
      </c>
      <c r="AC128" s="46">
        <f t="shared" si="15"/>
        <v>37.5</v>
      </c>
    </row>
    <row r="129" spans="1:29">
      <c r="A129" s="48" t="s">
        <v>103</v>
      </c>
      <c r="B129" s="46">
        <f t="shared" si="10"/>
        <v>31.25</v>
      </c>
      <c r="D129" s="45" t="str">
        <f t="shared" si="13"/>
        <v>Yt</v>
      </c>
      <c r="F129" s="48" t="str">
        <f t="shared" si="14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8"/>
        <v>18.5</v>
      </c>
      <c r="L129" s="46">
        <f t="shared" si="18"/>
        <v>17.5</v>
      </c>
      <c r="M129" s="46">
        <f t="shared" si="18"/>
        <v>18</v>
      </c>
      <c r="N129" s="46">
        <f t="shared" si="18"/>
        <v>24.25</v>
      </c>
      <c r="O129" s="46">
        <f t="shared" si="18"/>
        <v>19</v>
      </c>
      <c r="P129" s="46">
        <f t="shared" si="18"/>
        <v>25.25</v>
      </c>
      <c r="Q129" s="46">
        <f t="shared" si="18"/>
        <v>20.25</v>
      </c>
      <c r="R129" s="46">
        <f t="shared" si="18"/>
        <v>26.5</v>
      </c>
      <c r="S129" s="46">
        <f t="shared" si="18"/>
        <v>33.5</v>
      </c>
      <c r="T129" s="46">
        <f t="shared" si="18"/>
        <v>32</v>
      </c>
      <c r="U129" s="46">
        <f t="shared" si="18"/>
        <v>31.5</v>
      </c>
      <c r="V129" s="46">
        <f t="shared" si="16"/>
        <v>35.5</v>
      </c>
      <c r="W129" s="46">
        <f t="shared" si="16"/>
        <v>31</v>
      </c>
      <c r="X129" s="46">
        <f t="shared" si="15"/>
        <v>28.25</v>
      </c>
      <c r="Y129" s="46">
        <f t="shared" si="15"/>
        <v>34.5</v>
      </c>
      <c r="Z129" s="46">
        <f t="shared" si="15"/>
        <v>20.75</v>
      </c>
      <c r="AA129" s="46">
        <f t="shared" si="15"/>
        <v>21.25</v>
      </c>
      <c r="AB129" s="46">
        <f t="shared" si="15"/>
        <v>29.5</v>
      </c>
      <c r="AC129" s="46">
        <f t="shared" si="15"/>
        <v>37.75</v>
      </c>
    </row>
    <row r="130" spans="1:29">
      <c r="B130" s="46">
        <f t="shared" si="10"/>
        <v>31.5</v>
      </c>
      <c r="D130" s="45" t="str">
        <f t="shared" si="13"/>
        <v>Yt</v>
      </c>
      <c r="F130" s="48">
        <f t="shared" si="14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8"/>
        <v>18.75</v>
      </c>
      <c r="L130" s="46">
        <f t="shared" si="18"/>
        <v>17.75</v>
      </c>
      <c r="M130" s="46">
        <f t="shared" si="18"/>
        <v>18.25</v>
      </c>
      <c r="N130" s="46">
        <f t="shared" si="18"/>
        <v>24.5</v>
      </c>
      <c r="O130" s="46">
        <f t="shared" si="18"/>
        <v>19.25</v>
      </c>
      <c r="P130" s="46">
        <f t="shared" si="18"/>
        <v>25.5</v>
      </c>
      <c r="Q130" s="46">
        <f t="shared" si="18"/>
        <v>20.5</v>
      </c>
      <c r="R130" s="46">
        <f t="shared" si="18"/>
        <v>26.75</v>
      </c>
      <c r="S130" s="46">
        <f t="shared" si="18"/>
        <v>33.75</v>
      </c>
      <c r="T130" s="46">
        <f t="shared" si="18"/>
        <v>32.25</v>
      </c>
      <c r="U130" s="46">
        <f t="shared" si="18"/>
        <v>31.75</v>
      </c>
      <c r="V130" s="46">
        <f t="shared" si="16"/>
        <v>35.75</v>
      </c>
      <c r="W130" s="46">
        <f t="shared" si="16"/>
        <v>31.25</v>
      </c>
      <c r="X130" s="46">
        <f t="shared" si="15"/>
        <v>28.5</v>
      </c>
      <c r="Y130" s="46">
        <f t="shared" si="15"/>
        <v>34.75</v>
      </c>
      <c r="Z130" s="46">
        <f t="shared" si="15"/>
        <v>21</v>
      </c>
      <c r="AA130" s="46">
        <f t="shared" si="15"/>
        <v>21.5</v>
      </c>
      <c r="AB130" s="46">
        <f t="shared" si="15"/>
        <v>29.75</v>
      </c>
      <c r="AC130" s="46">
        <f t="shared" si="15"/>
        <v>38</v>
      </c>
    </row>
    <row r="131" spans="1:29">
      <c r="B131" s="46">
        <f t="shared" si="10"/>
        <v>31.75</v>
      </c>
      <c r="D131" s="45" t="str">
        <f t="shared" si="13"/>
        <v>Fö</v>
      </c>
      <c r="F131" s="48">
        <f t="shared" si="14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8"/>
        <v>19</v>
      </c>
      <c r="L131" s="46">
        <f t="shared" si="18"/>
        <v>18</v>
      </c>
      <c r="M131" s="46">
        <f t="shared" si="18"/>
        <v>18.5</v>
      </c>
      <c r="N131" s="46">
        <f t="shared" si="18"/>
        <v>24.75</v>
      </c>
      <c r="O131" s="46">
        <f t="shared" si="18"/>
        <v>19.5</v>
      </c>
      <c r="P131" s="46">
        <f t="shared" si="18"/>
        <v>25.75</v>
      </c>
      <c r="Q131" s="46">
        <f t="shared" si="18"/>
        <v>20.75</v>
      </c>
      <c r="R131" s="46">
        <f t="shared" si="18"/>
        <v>27</v>
      </c>
      <c r="S131" s="46">
        <f t="shared" si="18"/>
        <v>34</v>
      </c>
      <c r="T131" s="46">
        <f t="shared" si="18"/>
        <v>32.5</v>
      </c>
      <c r="U131" s="46">
        <f t="shared" si="18"/>
        <v>32</v>
      </c>
      <c r="V131" s="46">
        <f t="shared" si="16"/>
        <v>36</v>
      </c>
      <c r="W131" s="46">
        <f t="shared" si="16"/>
        <v>31.5</v>
      </c>
      <c r="X131" s="46">
        <f t="shared" si="15"/>
        <v>28.75</v>
      </c>
      <c r="Y131" s="46">
        <f t="shared" si="15"/>
        <v>35</v>
      </c>
      <c r="Z131" s="46">
        <f t="shared" si="15"/>
        <v>21.25</v>
      </c>
      <c r="AA131" s="46">
        <f t="shared" si="15"/>
        <v>21.75</v>
      </c>
      <c r="AB131" s="46">
        <f t="shared" si="15"/>
        <v>30</v>
      </c>
      <c r="AC131" s="46">
        <f t="shared" si="15"/>
        <v>38.25</v>
      </c>
    </row>
    <row r="132" spans="1:29">
      <c r="B132" s="46">
        <f t="shared" si="10"/>
        <v>32</v>
      </c>
      <c r="D132" s="45" t="str">
        <f t="shared" si="13"/>
        <v>Fö</v>
      </c>
      <c r="F132" s="48">
        <f t="shared" si="14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8"/>
        <v>19.25</v>
      </c>
      <c r="L132" s="46">
        <f t="shared" si="18"/>
        <v>18.25</v>
      </c>
      <c r="M132" s="46">
        <f t="shared" si="18"/>
        <v>18.75</v>
      </c>
      <c r="N132" s="46">
        <f t="shared" si="18"/>
        <v>25</v>
      </c>
      <c r="O132" s="46">
        <f t="shared" si="18"/>
        <v>19.75</v>
      </c>
      <c r="P132" s="46">
        <f t="shared" si="18"/>
        <v>26</v>
      </c>
      <c r="Q132" s="46">
        <f t="shared" si="18"/>
        <v>21</v>
      </c>
      <c r="R132" s="46">
        <f t="shared" si="18"/>
        <v>27.25</v>
      </c>
      <c r="S132" s="46">
        <f t="shared" si="18"/>
        <v>34.25</v>
      </c>
      <c r="T132" s="46">
        <f t="shared" si="18"/>
        <v>32.75</v>
      </c>
      <c r="U132" s="46">
        <f t="shared" si="18"/>
        <v>32.25</v>
      </c>
      <c r="V132" s="46">
        <f t="shared" si="16"/>
        <v>36.25</v>
      </c>
      <c r="W132" s="46">
        <f t="shared" si="16"/>
        <v>31.75</v>
      </c>
      <c r="X132" s="46">
        <f t="shared" si="15"/>
        <v>29</v>
      </c>
      <c r="Y132" s="46">
        <f t="shared" si="15"/>
        <v>35.25</v>
      </c>
      <c r="Z132" s="46">
        <f t="shared" si="15"/>
        <v>21.5</v>
      </c>
      <c r="AA132" s="46">
        <f t="shared" si="15"/>
        <v>22</v>
      </c>
      <c r="AB132" s="46">
        <f t="shared" si="15"/>
        <v>30.25</v>
      </c>
      <c r="AC132" s="46">
        <f t="shared" si="15"/>
        <v>38.5</v>
      </c>
    </row>
    <row r="133" spans="1:29">
      <c r="A133" s="48" t="s">
        <v>104</v>
      </c>
      <c r="B133" s="46">
        <f t="shared" si="10"/>
        <v>32.25</v>
      </c>
      <c r="D133" s="45" t="str">
        <f t="shared" si="13"/>
        <v>Fö</v>
      </c>
      <c r="F133" s="48">
        <f t="shared" si="14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8"/>
        <v>19.5</v>
      </c>
      <c r="L133" s="46">
        <f t="shared" si="18"/>
        <v>18.5</v>
      </c>
      <c r="M133" s="46">
        <f t="shared" si="18"/>
        <v>19</v>
      </c>
      <c r="N133" s="46">
        <f t="shared" si="18"/>
        <v>25.25</v>
      </c>
      <c r="O133" s="46">
        <f t="shared" si="18"/>
        <v>20</v>
      </c>
      <c r="P133" s="46">
        <f t="shared" si="18"/>
        <v>26.25</v>
      </c>
      <c r="Q133" s="46">
        <f t="shared" si="18"/>
        <v>21.25</v>
      </c>
      <c r="R133" s="46">
        <f t="shared" si="18"/>
        <v>27.5</v>
      </c>
      <c r="S133" s="46">
        <f t="shared" si="18"/>
        <v>34.5</v>
      </c>
      <c r="T133" s="46">
        <f t="shared" si="18"/>
        <v>33</v>
      </c>
      <c r="U133" s="46">
        <f t="shared" si="18"/>
        <v>32.5</v>
      </c>
      <c r="V133" s="46">
        <f t="shared" si="16"/>
        <v>36.5</v>
      </c>
      <c r="W133" s="46">
        <f t="shared" si="16"/>
        <v>32</v>
      </c>
      <c r="X133" s="46">
        <f t="shared" si="15"/>
        <v>29.25</v>
      </c>
      <c r="Y133" s="46">
        <f t="shared" si="15"/>
        <v>35.5</v>
      </c>
      <c r="Z133" s="46">
        <f t="shared" si="15"/>
        <v>21.75</v>
      </c>
      <c r="AA133" s="46">
        <f t="shared" si="15"/>
        <v>22.25</v>
      </c>
      <c r="AB133" s="46">
        <f t="shared" si="15"/>
        <v>30.5</v>
      </c>
      <c r="AC133" s="46">
        <f t="shared" si="15"/>
        <v>38.75</v>
      </c>
    </row>
    <row r="134" spans="1:29">
      <c r="B134" s="46">
        <f t="shared" ref="B134:B180" si="20">B133+0.25</f>
        <v>32.5</v>
      </c>
      <c r="D134" s="45" t="str">
        <f t="shared" si="13"/>
        <v>Fö</v>
      </c>
      <c r="F134" s="48">
        <f t="shared" si="14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8"/>
        <v>19.75</v>
      </c>
      <c r="L134" s="46">
        <f t="shared" si="18"/>
        <v>18.75</v>
      </c>
      <c r="M134" s="46">
        <f t="shared" si="18"/>
        <v>19.25</v>
      </c>
      <c r="N134" s="46">
        <f t="shared" si="18"/>
        <v>25.5</v>
      </c>
      <c r="O134" s="46">
        <f t="shared" si="18"/>
        <v>20.25</v>
      </c>
      <c r="P134" s="46">
        <f t="shared" si="18"/>
        <v>26.5</v>
      </c>
      <c r="Q134" s="46">
        <f t="shared" si="18"/>
        <v>21.5</v>
      </c>
      <c r="R134" s="46">
        <f t="shared" si="18"/>
        <v>27.75</v>
      </c>
      <c r="S134" s="46">
        <f t="shared" si="18"/>
        <v>34.75</v>
      </c>
      <c r="T134" s="46">
        <f t="shared" si="18"/>
        <v>33.25</v>
      </c>
      <c r="U134" s="46">
        <f t="shared" si="18"/>
        <v>32.75</v>
      </c>
      <c r="V134" s="46">
        <f t="shared" si="16"/>
        <v>36.75</v>
      </c>
      <c r="W134" s="46">
        <f t="shared" si="16"/>
        <v>32.25</v>
      </c>
      <c r="X134" s="46">
        <f t="shared" si="15"/>
        <v>29.5</v>
      </c>
      <c r="Y134" s="46">
        <f t="shared" si="15"/>
        <v>35.75</v>
      </c>
      <c r="Z134" s="46">
        <f t="shared" si="15"/>
        <v>22</v>
      </c>
      <c r="AA134" s="46">
        <f t="shared" si="15"/>
        <v>22.5</v>
      </c>
      <c r="AB134" s="46">
        <f t="shared" si="15"/>
        <v>30.75</v>
      </c>
      <c r="AC134" s="46">
        <f t="shared" si="15"/>
        <v>39</v>
      </c>
    </row>
    <row r="135" spans="1:29">
      <c r="B135" s="46">
        <f t="shared" si="20"/>
        <v>32.75</v>
      </c>
      <c r="D135" s="45" t="str">
        <f t="shared" si="13"/>
        <v>Fö</v>
      </c>
      <c r="F135" s="48">
        <f t="shared" si="14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8"/>
        <v>20</v>
      </c>
      <c r="L135" s="46">
        <f t="shared" si="18"/>
        <v>19</v>
      </c>
      <c r="M135" s="46">
        <f t="shared" si="18"/>
        <v>19.5</v>
      </c>
      <c r="N135" s="46">
        <f t="shared" si="18"/>
        <v>25.75</v>
      </c>
      <c r="O135" s="46">
        <f t="shared" si="18"/>
        <v>20.5</v>
      </c>
      <c r="P135" s="46">
        <f t="shared" si="18"/>
        <v>26.75</v>
      </c>
      <c r="Q135" s="46">
        <f t="shared" si="18"/>
        <v>21.75</v>
      </c>
      <c r="R135" s="46">
        <f t="shared" si="18"/>
        <v>28</v>
      </c>
      <c r="S135" s="46">
        <f t="shared" si="18"/>
        <v>35</v>
      </c>
      <c r="T135" s="46">
        <f t="shared" si="18"/>
        <v>33.5</v>
      </c>
      <c r="U135" s="46">
        <f t="shared" si="18"/>
        <v>33</v>
      </c>
      <c r="V135" s="46">
        <f t="shared" si="16"/>
        <v>37</v>
      </c>
      <c r="W135" s="46">
        <f t="shared" si="16"/>
        <v>32.5</v>
      </c>
      <c r="X135" s="46">
        <f t="shared" si="15"/>
        <v>29.75</v>
      </c>
      <c r="Y135" s="46">
        <f t="shared" si="15"/>
        <v>36</v>
      </c>
      <c r="Z135" s="46">
        <f t="shared" si="15"/>
        <v>22.25</v>
      </c>
      <c r="AA135" s="46">
        <f t="shared" si="15"/>
        <v>22.75</v>
      </c>
      <c r="AB135" s="46">
        <f t="shared" si="15"/>
        <v>31</v>
      </c>
      <c r="AC135" s="46">
        <f t="shared" si="15"/>
        <v>39.25</v>
      </c>
    </row>
    <row r="136" spans="1:29">
      <c r="B136" s="46">
        <f t="shared" si="20"/>
        <v>33</v>
      </c>
      <c r="D136" s="45" t="str">
        <f t="shared" si="13"/>
        <v>FR</v>
      </c>
      <c r="F136" s="48" t="str">
        <f t="shared" si="14"/>
        <v>FW3</v>
      </c>
      <c r="H136" s="46">
        <f t="shared" si="19"/>
        <v>24.5</v>
      </c>
      <c r="I136" s="46">
        <f t="shared" si="19"/>
        <v>26.5</v>
      </c>
      <c r="J136" s="46">
        <f t="shared" si="19"/>
        <v>25.5</v>
      </c>
      <c r="K136" s="46">
        <f t="shared" si="18"/>
        <v>20.25</v>
      </c>
      <c r="L136" s="46">
        <f t="shared" si="18"/>
        <v>19.25</v>
      </c>
      <c r="M136" s="46">
        <f t="shared" si="18"/>
        <v>19.75</v>
      </c>
      <c r="N136" s="46">
        <f t="shared" si="18"/>
        <v>26</v>
      </c>
      <c r="O136" s="46">
        <f t="shared" si="18"/>
        <v>20.75</v>
      </c>
      <c r="P136" s="46">
        <f t="shared" si="18"/>
        <v>27</v>
      </c>
      <c r="Q136" s="46">
        <f t="shared" si="18"/>
        <v>22</v>
      </c>
      <c r="R136" s="46">
        <f t="shared" si="18"/>
        <v>28.25</v>
      </c>
      <c r="S136" s="46">
        <f t="shared" si="18"/>
        <v>35.25</v>
      </c>
      <c r="T136" s="46">
        <f t="shared" si="18"/>
        <v>33.75</v>
      </c>
      <c r="U136" s="46">
        <f t="shared" si="18"/>
        <v>33.25</v>
      </c>
      <c r="V136" s="46">
        <f t="shared" si="16"/>
        <v>37.25</v>
      </c>
      <c r="W136" s="46">
        <f t="shared" si="16"/>
        <v>32.75</v>
      </c>
      <c r="X136" s="46">
        <f t="shared" si="15"/>
        <v>30</v>
      </c>
      <c r="Y136" s="46">
        <f t="shared" si="15"/>
        <v>36.25</v>
      </c>
      <c r="Z136" s="46">
        <f t="shared" si="15"/>
        <v>22.5</v>
      </c>
      <c r="AA136" s="46">
        <f t="shared" si="15"/>
        <v>23</v>
      </c>
      <c r="AB136" s="46">
        <f t="shared" si="15"/>
        <v>31.25</v>
      </c>
      <c r="AC136" s="46">
        <f t="shared" si="15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3"/>
        <v>FR</v>
      </c>
      <c r="F137" s="48">
        <f t="shared" si="14"/>
        <v>0</v>
      </c>
      <c r="H137" s="46">
        <f t="shared" si="19"/>
        <v>24.75</v>
      </c>
      <c r="I137" s="46">
        <f t="shared" si="19"/>
        <v>26.75</v>
      </c>
      <c r="J137" s="46">
        <f t="shared" si="19"/>
        <v>25.75</v>
      </c>
      <c r="K137" s="46">
        <f t="shared" si="18"/>
        <v>20.5</v>
      </c>
      <c r="L137" s="46">
        <f t="shared" si="18"/>
        <v>19.5</v>
      </c>
      <c r="M137" s="46">
        <f t="shared" si="18"/>
        <v>20</v>
      </c>
      <c r="N137" s="46">
        <f t="shared" si="18"/>
        <v>26.25</v>
      </c>
      <c r="O137" s="46">
        <f t="shared" si="18"/>
        <v>21</v>
      </c>
      <c r="P137" s="46">
        <f t="shared" si="18"/>
        <v>27.25</v>
      </c>
      <c r="Q137" s="46">
        <f t="shared" si="18"/>
        <v>22.25</v>
      </c>
      <c r="R137" s="46">
        <f t="shared" si="18"/>
        <v>28.5</v>
      </c>
      <c r="S137" s="46">
        <f t="shared" si="18"/>
        <v>35.5</v>
      </c>
      <c r="T137" s="46">
        <f t="shared" si="18"/>
        <v>34</v>
      </c>
      <c r="U137" s="46">
        <f t="shared" si="18"/>
        <v>33.5</v>
      </c>
      <c r="V137" s="46">
        <f t="shared" si="16"/>
        <v>37.5</v>
      </c>
      <c r="W137" s="46">
        <f t="shared" si="16"/>
        <v>33</v>
      </c>
      <c r="X137" s="46">
        <f t="shared" si="15"/>
        <v>30.25</v>
      </c>
      <c r="Y137" s="46">
        <f t="shared" si="15"/>
        <v>36.5</v>
      </c>
      <c r="Z137" s="46">
        <f t="shared" si="15"/>
        <v>22.75</v>
      </c>
      <c r="AA137" s="46">
        <f t="shared" si="15"/>
        <v>23.25</v>
      </c>
      <c r="AB137" s="46">
        <f t="shared" si="15"/>
        <v>31.5</v>
      </c>
      <c r="AC137" s="46">
        <f t="shared" si="15"/>
        <v>17.75</v>
      </c>
    </row>
    <row r="138" spans="1:29">
      <c r="B138" s="46">
        <f t="shared" si="20"/>
        <v>33.5</v>
      </c>
      <c r="D138" s="45" t="str">
        <f t="shared" si="13"/>
        <v>FR</v>
      </c>
      <c r="F138" s="48" t="str">
        <f t="shared" si="14"/>
        <v>FW5</v>
      </c>
      <c r="H138" s="46">
        <f t="shared" si="19"/>
        <v>25</v>
      </c>
      <c r="I138" s="46">
        <f t="shared" si="19"/>
        <v>27</v>
      </c>
      <c r="J138" s="46">
        <f t="shared" si="19"/>
        <v>26</v>
      </c>
      <c r="K138" s="46">
        <f t="shared" si="18"/>
        <v>20.75</v>
      </c>
      <c r="L138" s="46">
        <f t="shared" si="18"/>
        <v>19.75</v>
      </c>
      <c r="M138" s="46">
        <f t="shared" si="18"/>
        <v>20.25</v>
      </c>
      <c r="N138" s="46">
        <f t="shared" si="18"/>
        <v>26.5</v>
      </c>
      <c r="O138" s="46">
        <f t="shared" si="18"/>
        <v>21.25</v>
      </c>
      <c r="P138" s="46">
        <f t="shared" si="18"/>
        <v>27.5</v>
      </c>
      <c r="Q138" s="46">
        <f t="shared" si="18"/>
        <v>22.5</v>
      </c>
      <c r="R138" s="46">
        <f t="shared" si="18"/>
        <v>28.75</v>
      </c>
      <c r="S138" s="46">
        <f t="shared" si="18"/>
        <v>35.75</v>
      </c>
      <c r="T138" s="46">
        <f t="shared" si="18"/>
        <v>34.25</v>
      </c>
      <c r="U138" s="46">
        <f t="shared" si="18"/>
        <v>33.75</v>
      </c>
      <c r="V138" s="46">
        <f t="shared" si="16"/>
        <v>37.75</v>
      </c>
      <c r="W138" s="46">
        <f t="shared" si="16"/>
        <v>33.25</v>
      </c>
      <c r="X138" s="46">
        <f t="shared" si="15"/>
        <v>30.5</v>
      </c>
      <c r="Y138" s="46">
        <f t="shared" si="15"/>
        <v>36.75</v>
      </c>
      <c r="Z138" s="46">
        <f t="shared" si="15"/>
        <v>23</v>
      </c>
      <c r="AA138" s="46">
        <f t="shared" si="15"/>
        <v>17.5</v>
      </c>
      <c r="AB138" s="46">
        <f t="shared" si="15"/>
        <v>31.75</v>
      </c>
      <c r="AC138" s="46">
        <f t="shared" si="15"/>
        <v>18</v>
      </c>
    </row>
    <row r="139" spans="1:29">
      <c r="B139" s="46">
        <f t="shared" si="20"/>
        <v>33.75</v>
      </c>
      <c r="D139" s="45" t="str">
        <f t="shared" si="13"/>
        <v>FR</v>
      </c>
      <c r="F139" s="48">
        <f t="shared" si="14"/>
        <v>0</v>
      </c>
      <c r="H139" s="46">
        <f t="shared" si="19"/>
        <v>25.25</v>
      </c>
      <c r="I139" s="46">
        <f t="shared" si="19"/>
        <v>27.25</v>
      </c>
      <c r="J139" s="46">
        <f t="shared" si="19"/>
        <v>26.25</v>
      </c>
      <c r="K139" s="46">
        <f t="shared" si="18"/>
        <v>21</v>
      </c>
      <c r="L139" s="46">
        <f t="shared" si="18"/>
        <v>20</v>
      </c>
      <c r="M139" s="46">
        <f t="shared" si="18"/>
        <v>20.5</v>
      </c>
      <c r="N139" s="46">
        <f t="shared" si="18"/>
        <v>26.75</v>
      </c>
      <c r="O139" s="46">
        <f t="shared" si="18"/>
        <v>21.5</v>
      </c>
      <c r="P139" s="46">
        <f t="shared" si="18"/>
        <v>27.75</v>
      </c>
      <c r="Q139" s="46">
        <f t="shared" si="18"/>
        <v>22.75</v>
      </c>
      <c r="R139" s="46">
        <f t="shared" si="18"/>
        <v>29</v>
      </c>
      <c r="S139" s="46">
        <f t="shared" si="18"/>
        <v>36</v>
      </c>
      <c r="T139" s="46">
        <f t="shared" si="18"/>
        <v>34.5</v>
      </c>
      <c r="U139" s="46">
        <f t="shared" si="18"/>
        <v>34</v>
      </c>
      <c r="V139" s="46">
        <f t="shared" si="16"/>
        <v>38</v>
      </c>
      <c r="W139" s="46">
        <f t="shared" si="16"/>
        <v>33.5</v>
      </c>
      <c r="X139" s="46">
        <f t="shared" si="15"/>
        <v>30.75</v>
      </c>
      <c r="Y139" s="46">
        <f t="shared" si="15"/>
        <v>37</v>
      </c>
      <c r="Z139" s="46">
        <f t="shared" si="15"/>
        <v>23.25</v>
      </c>
      <c r="AA139" s="46">
        <f t="shared" si="15"/>
        <v>17.75</v>
      </c>
      <c r="AB139" s="46">
        <f t="shared" si="15"/>
        <v>32</v>
      </c>
      <c r="AC139" s="46">
        <f t="shared" si="15"/>
        <v>18.25</v>
      </c>
    </row>
    <row r="140" spans="1:29">
      <c r="B140" s="46">
        <f t="shared" si="20"/>
        <v>34</v>
      </c>
      <c r="D140" s="45" t="str">
        <f t="shared" si="13"/>
        <v>MÅ</v>
      </c>
      <c r="F140" s="48" t="str">
        <f t="shared" si="14"/>
        <v>FW6</v>
      </c>
      <c r="H140" s="46">
        <f t="shared" si="19"/>
        <v>25.5</v>
      </c>
      <c r="I140" s="46">
        <f t="shared" si="19"/>
        <v>27.5</v>
      </c>
      <c r="J140" s="46">
        <f t="shared" si="19"/>
        <v>26.5</v>
      </c>
      <c r="K140" s="46">
        <f t="shared" si="18"/>
        <v>21.25</v>
      </c>
      <c r="L140" s="46">
        <f t="shared" si="18"/>
        <v>20.25</v>
      </c>
      <c r="M140" s="46">
        <f t="shared" si="18"/>
        <v>20.75</v>
      </c>
      <c r="N140" s="46">
        <f t="shared" si="18"/>
        <v>27</v>
      </c>
      <c r="O140" s="46">
        <f t="shared" si="18"/>
        <v>21.75</v>
      </c>
      <c r="P140" s="46">
        <f t="shared" si="18"/>
        <v>28</v>
      </c>
      <c r="Q140" s="46">
        <f t="shared" si="18"/>
        <v>23</v>
      </c>
      <c r="R140" s="46">
        <f t="shared" si="18"/>
        <v>29.25</v>
      </c>
      <c r="S140" s="46">
        <f t="shared" si="18"/>
        <v>36.25</v>
      </c>
      <c r="T140" s="46">
        <f t="shared" si="18"/>
        <v>34.75</v>
      </c>
      <c r="U140" s="46">
        <f t="shared" si="18"/>
        <v>34.25</v>
      </c>
      <c r="V140" s="46">
        <f t="shared" si="16"/>
        <v>38.25</v>
      </c>
      <c r="W140" s="46">
        <f t="shared" si="16"/>
        <v>33.75</v>
      </c>
      <c r="X140" s="46">
        <f t="shared" si="15"/>
        <v>31</v>
      </c>
      <c r="Y140" s="46">
        <f t="shared" si="15"/>
        <v>37.25</v>
      </c>
      <c r="Z140" s="46">
        <f t="shared" si="15"/>
        <v>17.5</v>
      </c>
      <c r="AA140" s="46">
        <f t="shared" si="15"/>
        <v>18</v>
      </c>
      <c r="AB140" s="46">
        <f t="shared" si="15"/>
        <v>32.25</v>
      </c>
      <c r="AC140" s="46">
        <f t="shared" si="15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3"/>
        <v>MÅ</v>
      </c>
      <c r="F141" s="48">
        <f t="shared" si="14"/>
        <v>0</v>
      </c>
      <c r="H141" s="46">
        <f t="shared" si="19"/>
        <v>25.75</v>
      </c>
      <c r="I141" s="46">
        <f t="shared" si="19"/>
        <v>27.75</v>
      </c>
      <c r="J141" s="46">
        <f t="shared" si="19"/>
        <v>26.75</v>
      </c>
      <c r="K141" s="46">
        <f t="shared" si="18"/>
        <v>21.5</v>
      </c>
      <c r="L141" s="46">
        <f t="shared" si="18"/>
        <v>20.5</v>
      </c>
      <c r="M141" s="46">
        <f t="shared" si="18"/>
        <v>21</v>
      </c>
      <c r="N141" s="46">
        <f t="shared" si="18"/>
        <v>27.25</v>
      </c>
      <c r="O141" s="46">
        <f t="shared" si="18"/>
        <v>22</v>
      </c>
      <c r="P141" s="46">
        <f t="shared" si="18"/>
        <v>28.25</v>
      </c>
      <c r="Q141" s="46">
        <f t="shared" si="18"/>
        <v>23.25</v>
      </c>
      <c r="R141" s="46">
        <f t="shared" si="18"/>
        <v>29.5</v>
      </c>
      <c r="S141" s="46">
        <f t="shared" si="18"/>
        <v>36.5</v>
      </c>
      <c r="T141" s="46">
        <f t="shared" si="18"/>
        <v>35</v>
      </c>
      <c r="U141" s="46">
        <f t="shared" si="18"/>
        <v>34.5</v>
      </c>
      <c r="V141" s="46">
        <f t="shared" si="16"/>
        <v>38.5</v>
      </c>
      <c r="W141" s="46">
        <f t="shared" si="16"/>
        <v>34</v>
      </c>
      <c r="X141" s="46">
        <f t="shared" si="15"/>
        <v>31.25</v>
      </c>
      <c r="Y141" s="46">
        <f t="shared" si="15"/>
        <v>37.5</v>
      </c>
      <c r="Z141" s="46">
        <f t="shared" si="15"/>
        <v>17.75</v>
      </c>
      <c r="AA141" s="46">
        <f t="shared" si="15"/>
        <v>18.25</v>
      </c>
      <c r="AB141" s="46">
        <f t="shared" si="15"/>
        <v>32.5</v>
      </c>
      <c r="AC141" s="46">
        <f t="shared" si="15"/>
        <v>18.75</v>
      </c>
    </row>
    <row r="142" spans="1:29">
      <c r="B142" s="46">
        <f t="shared" si="20"/>
        <v>34.5</v>
      </c>
      <c r="D142" s="45" t="str">
        <f t="shared" si="13"/>
        <v>MÅ</v>
      </c>
      <c r="F142" s="48">
        <f t="shared" si="14"/>
        <v>0</v>
      </c>
      <c r="H142" s="46">
        <f t="shared" si="19"/>
        <v>26</v>
      </c>
      <c r="I142" s="46">
        <f t="shared" si="19"/>
        <v>28</v>
      </c>
      <c r="J142" s="46">
        <f t="shared" si="19"/>
        <v>27</v>
      </c>
      <c r="K142" s="46">
        <f t="shared" si="18"/>
        <v>21.75</v>
      </c>
      <c r="L142" s="46">
        <f t="shared" si="18"/>
        <v>20.75</v>
      </c>
      <c r="M142" s="46">
        <f t="shared" si="18"/>
        <v>21.25</v>
      </c>
      <c r="N142" s="46">
        <f t="shared" si="18"/>
        <v>27.5</v>
      </c>
      <c r="O142" s="46">
        <f t="shared" si="18"/>
        <v>22.25</v>
      </c>
      <c r="P142" s="46">
        <f t="shared" si="18"/>
        <v>28.5</v>
      </c>
      <c r="Q142" s="46">
        <f t="shared" si="18"/>
        <v>23.5</v>
      </c>
      <c r="R142" s="46">
        <f t="shared" si="18"/>
        <v>29.75</v>
      </c>
      <c r="S142" s="46">
        <f t="shared" si="18"/>
        <v>36.75</v>
      </c>
      <c r="T142" s="46">
        <f t="shared" si="18"/>
        <v>35.25</v>
      </c>
      <c r="U142" s="46">
        <f t="shared" si="18"/>
        <v>34.75</v>
      </c>
      <c r="V142" s="46">
        <f t="shared" si="16"/>
        <v>38.75</v>
      </c>
      <c r="W142" s="46">
        <f t="shared" si="16"/>
        <v>34.25</v>
      </c>
      <c r="X142" s="46">
        <f t="shared" si="15"/>
        <v>31.5</v>
      </c>
      <c r="Y142" s="46">
        <f t="shared" si="15"/>
        <v>37.75</v>
      </c>
      <c r="Z142" s="46">
        <f t="shared" si="15"/>
        <v>18</v>
      </c>
      <c r="AA142" s="46">
        <f t="shared" si="15"/>
        <v>18.5</v>
      </c>
      <c r="AB142" s="46">
        <f t="shared" si="15"/>
        <v>32.75</v>
      </c>
      <c r="AC142" s="46">
        <f t="shared" si="15"/>
        <v>19</v>
      </c>
    </row>
    <row r="143" spans="1:29">
      <c r="B143" s="46">
        <f t="shared" si="20"/>
        <v>34.75</v>
      </c>
      <c r="D143" s="45" t="str">
        <f t="shared" si="13"/>
        <v>MÅ</v>
      </c>
      <c r="F143" s="48">
        <f t="shared" si="14"/>
        <v>0</v>
      </c>
      <c r="H143" s="46">
        <f t="shared" si="19"/>
        <v>26.25</v>
      </c>
      <c r="I143" s="46">
        <f t="shared" si="19"/>
        <v>28.25</v>
      </c>
      <c r="J143" s="46">
        <f t="shared" si="19"/>
        <v>27.25</v>
      </c>
      <c r="K143" s="46">
        <f t="shared" si="18"/>
        <v>22</v>
      </c>
      <c r="L143" s="46">
        <f t="shared" si="18"/>
        <v>21</v>
      </c>
      <c r="M143" s="46">
        <f t="shared" si="18"/>
        <v>21.5</v>
      </c>
      <c r="N143" s="46">
        <f t="shared" si="18"/>
        <v>27.75</v>
      </c>
      <c r="O143" s="46">
        <f t="shared" si="18"/>
        <v>22.5</v>
      </c>
      <c r="P143" s="46">
        <f t="shared" si="18"/>
        <v>28.75</v>
      </c>
      <c r="Q143" s="46">
        <f t="shared" si="18"/>
        <v>23.75</v>
      </c>
      <c r="R143" s="46">
        <f t="shared" si="18"/>
        <v>30</v>
      </c>
      <c r="S143" s="46">
        <f t="shared" si="18"/>
        <v>37</v>
      </c>
      <c r="T143" s="46">
        <f t="shared" si="18"/>
        <v>35.5</v>
      </c>
      <c r="U143" s="46">
        <f t="shared" si="18"/>
        <v>35</v>
      </c>
      <c r="V143" s="46">
        <f t="shared" si="16"/>
        <v>39</v>
      </c>
      <c r="W143" s="46">
        <f t="shared" si="16"/>
        <v>34.5</v>
      </c>
      <c r="X143" s="46">
        <f t="shared" si="15"/>
        <v>31.75</v>
      </c>
      <c r="Y143" s="46">
        <f t="shared" si="15"/>
        <v>38</v>
      </c>
      <c r="Z143" s="46">
        <f t="shared" si="15"/>
        <v>18.25</v>
      </c>
      <c r="AA143" s="46">
        <f t="shared" si="15"/>
        <v>18.75</v>
      </c>
      <c r="AB143" s="46">
        <f t="shared" si="15"/>
        <v>33</v>
      </c>
      <c r="AC143" s="46">
        <f t="shared" si="15"/>
        <v>19.25</v>
      </c>
    </row>
    <row r="144" spans="1:29">
      <c r="B144" s="46">
        <f t="shared" si="20"/>
        <v>35</v>
      </c>
      <c r="D144" s="45" t="str">
        <f t="shared" si="13"/>
        <v>MÅ</v>
      </c>
      <c r="F144" s="48">
        <f t="shared" si="14"/>
        <v>0</v>
      </c>
      <c r="H144" s="46">
        <f t="shared" si="19"/>
        <v>26.5</v>
      </c>
      <c r="I144" s="46">
        <f t="shared" si="19"/>
        <v>28.5</v>
      </c>
      <c r="J144" s="46">
        <f t="shared" si="19"/>
        <v>27.5</v>
      </c>
      <c r="K144" s="46">
        <f t="shared" si="18"/>
        <v>22.25</v>
      </c>
      <c r="L144" s="46">
        <f t="shared" si="18"/>
        <v>21.25</v>
      </c>
      <c r="M144" s="46">
        <f t="shared" si="18"/>
        <v>21.75</v>
      </c>
      <c r="N144" s="46">
        <f t="shared" si="18"/>
        <v>28</v>
      </c>
      <c r="O144" s="46">
        <f t="shared" si="18"/>
        <v>22.75</v>
      </c>
      <c r="P144" s="46">
        <f t="shared" si="18"/>
        <v>29</v>
      </c>
      <c r="Q144" s="46">
        <f t="shared" si="18"/>
        <v>24</v>
      </c>
      <c r="R144" s="46">
        <f t="shared" si="18"/>
        <v>30.25</v>
      </c>
      <c r="S144" s="46">
        <f t="shared" si="18"/>
        <v>37.25</v>
      </c>
      <c r="T144" s="46">
        <f t="shared" si="18"/>
        <v>35.75</v>
      </c>
      <c r="U144" s="46">
        <f t="shared" si="18"/>
        <v>35.25</v>
      </c>
      <c r="V144" s="46">
        <f t="shared" si="16"/>
        <v>39.25</v>
      </c>
      <c r="W144" s="46">
        <f t="shared" si="16"/>
        <v>34.75</v>
      </c>
      <c r="X144" s="46">
        <f t="shared" si="15"/>
        <v>32</v>
      </c>
      <c r="Y144" s="46">
        <f t="shared" si="15"/>
        <v>38.25</v>
      </c>
      <c r="Z144" s="46">
        <f t="shared" si="15"/>
        <v>18.5</v>
      </c>
      <c r="AA144" s="46">
        <f t="shared" si="15"/>
        <v>19</v>
      </c>
      <c r="AB144" s="46">
        <f t="shared" si="15"/>
        <v>33.25</v>
      </c>
      <c r="AC144" s="46">
        <f t="shared" si="15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3"/>
        <v>SU</v>
      </c>
      <c r="F145" s="48" t="str">
        <f t="shared" si="14"/>
        <v>IM3</v>
      </c>
      <c r="H145" s="46">
        <f t="shared" si="19"/>
        <v>26.75</v>
      </c>
      <c r="I145" s="46">
        <f t="shared" si="19"/>
        <v>28.75</v>
      </c>
      <c r="J145" s="46">
        <f t="shared" si="19"/>
        <v>27.75</v>
      </c>
      <c r="K145" s="46">
        <f t="shared" si="18"/>
        <v>22.5</v>
      </c>
      <c r="L145" s="46">
        <f t="shared" si="18"/>
        <v>21.5</v>
      </c>
      <c r="M145" s="46">
        <f t="shared" si="18"/>
        <v>22</v>
      </c>
      <c r="N145" s="46">
        <f t="shared" si="18"/>
        <v>28.25</v>
      </c>
      <c r="O145" s="46">
        <f t="shared" si="18"/>
        <v>23</v>
      </c>
      <c r="P145" s="46">
        <f t="shared" si="18"/>
        <v>29.25</v>
      </c>
      <c r="Q145" s="46">
        <f t="shared" si="18"/>
        <v>24.25</v>
      </c>
      <c r="R145" s="46">
        <f t="shared" si="18"/>
        <v>30.5</v>
      </c>
      <c r="S145" s="46">
        <f t="shared" si="18"/>
        <v>37.5</v>
      </c>
      <c r="T145" s="46">
        <f t="shared" si="18"/>
        <v>36</v>
      </c>
      <c r="U145" s="46">
        <f t="shared" si="18"/>
        <v>35.5</v>
      </c>
      <c r="V145" s="46">
        <f t="shared" si="16"/>
        <v>17.5</v>
      </c>
      <c r="W145" s="46">
        <f t="shared" si="16"/>
        <v>35</v>
      </c>
      <c r="X145" s="46">
        <f t="shared" si="15"/>
        <v>32.25</v>
      </c>
      <c r="Y145" s="46">
        <f t="shared" si="15"/>
        <v>38.5</v>
      </c>
      <c r="Z145" s="46">
        <f t="shared" si="15"/>
        <v>18.75</v>
      </c>
      <c r="AA145" s="46">
        <f t="shared" si="15"/>
        <v>19.25</v>
      </c>
      <c r="AB145" s="46">
        <f t="shared" si="15"/>
        <v>33.5</v>
      </c>
      <c r="AC145" s="46">
        <f t="shared" si="15"/>
        <v>19.75</v>
      </c>
    </row>
    <row r="146" spans="1:29">
      <c r="B146" s="46">
        <f t="shared" si="20"/>
        <v>35.5</v>
      </c>
      <c r="D146" s="45" t="str">
        <f t="shared" si="13"/>
        <v>SU</v>
      </c>
      <c r="F146" s="48">
        <f t="shared" si="14"/>
        <v>0</v>
      </c>
      <c r="H146" s="46">
        <f t="shared" si="19"/>
        <v>27</v>
      </c>
      <c r="I146" s="46">
        <f t="shared" si="19"/>
        <v>29</v>
      </c>
      <c r="J146" s="46">
        <f t="shared" si="19"/>
        <v>28</v>
      </c>
      <c r="K146" s="46">
        <f t="shared" si="18"/>
        <v>22.75</v>
      </c>
      <c r="L146" s="46">
        <f t="shared" si="18"/>
        <v>21.75</v>
      </c>
      <c r="M146" s="46">
        <f t="shared" ref="M146:AB171" si="21">IF(M$2=$F146,17.5,M145+0.25)</f>
        <v>22.25</v>
      </c>
      <c r="N146" s="46">
        <f t="shared" si="21"/>
        <v>28.5</v>
      </c>
      <c r="O146" s="46">
        <f t="shared" si="21"/>
        <v>23.25</v>
      </c>
      <c r="P146" s="46">
        <f t="shared" si="21"/>
        <v>29.5</v>
      </c>
      <c r="Q146" s="46">
        <f t="shared" si="21"/>
        <v>24.5</v>
      </c>
      <c r="R146" s="46">
        <f t="shared" si="21"/>
        <v>30.75</v>
      </c>
      <c r="S146" s="46">
        <f t="shared" si="21"/>
        <v>37.75</v>
      </c>
      <c r="T146" s="46">
        <f t="shared" si="21"/>
        <v>36.25</v>
      </c>
      <c r="U146" s="46">
        <f t="shared" si="21"/>
        <v>35.75</v>
      </c>
      <c r="V146" s="46">
        <f t="shared" si="16"/>
        <v>17.75</v>
      </c>
      <c r="W146" s="46">
        <f t="shared" si="16"/>
        <v>35.25</v>
      </c>
      <c r="X146" s="46">
        <f t="shared" si="15"/>
        <v>32.5</v>
      </c>
      <c r="Y146" s="46">
        <f t="shared" si="15"/>
        <v>38.75</v>
      </c>
      <c r="Z146" s="46">
        <f t="shared" si="15"/>
        <v>19</v>
      </c>
      <c r="AA146" s="46">
        <f t="shared" si="15"/>
        <v>19.5</v>
      </c>
      <c r="AB146" s="46">
        <f t="shared" si="15"/>
        <v>33.75</v>
      </c>
      <c r="AC146" s="46">
        <f t="shared" si="15"/>
        <v>20</v>
      </c>
    </row>
    <row r="147" spans="1:29">
      <c r="B147" s="46">
        <f t="shared" si="20"/>
        <v>35.75</v>
      </c>
      <c r="D147" s="45" t="str">
        <f t="shared" si="13"/>
        <v>SU</v>
      </c>
      <c r="F147" s="48">
        <f t="shared" si="14"/>
        <v>0</v>
      </c>
      <c r="H147" s="46">
        <f t="shared" si="19"/>
        <v>27.25</v>
      </c>
      <c r="I147" s="46">
        <f t="shared" si="19"/>
        <v>29.25</v>
      </c>
      <c r="J147" s="46">
        <f t="shared" si="19"/>
        <v>28.25</v>
      </c>
      <c r="K147" s="46">
        <f t="shared" si="19"/>
        <v>23</v>
      </c>
      <c r="L147" s="46">
        <f t="shared" si="19"/>
        <v>22</v>
      </c>
      <c r="M147" s="46">
        <f t="shared" si="21"/>
        <v>22.5</v>
      </c>
      <c r="N147" s="46">
        <f t="shared" si="21"/>
        <v>28.75</v>
      </c>
      <c r="O147" s="46">
        <f t="shared" si="21"/>
        <v>23.5</v>
      </c>
      <c r="P147" s="46">
        <f t="shared" si="21"/>
        <v>29.75</v>
      </c>
      <c r="Q147" s="46">
        <f t="shared" si="21"/>
        <v>24.75</v>
      </c>
      <c r="R147" s="46">
        <f t="shared" si="21"/>
        <v>31</v>
      </c>
      <c r="S147" s="46">
        <f t="shared" si="21"/>
        <v>38</v>
      </c>
      <c r="T147" s="46">
        <f t="shared" si="21"/>
        <v>36.5</v>
      </c>
      <c r="U147" s="46">
        <f t="shared" si="21"/>
        <v>36</v>
      </c>
      <c r="V147" s="46">
        <f t="shared" si="16"/>
        <v>18</v>
      </c>
      <c r="W147" s="46">
        <f t="shared" si="16"/>
        <v>35.5</v>
      </c>
      <c r="X147" s="46">
        <f t="shared" si="15"/>
        <v>32.75</v>
      </c>
      <c r="Y147" s="46">
        <f t="shared" si="15"/>
        <v>39</v>
      </c>
      <c r="Z147" s="46">
        <f t="shared" si="15"/>
        <v>19.25</v>
      </c>
      <c r="AA147" s="46">
        <f t="shared" si="15"/>
        <v>19.75</v>
      </c>
      <c r="AB147" s="46">
        <f t="shared" si="15"/>
        <v>34</v>
      </c>
      <c r="AC147" s="46">
        <f t="shared" si="15"/>
        <v>20.25</v>
      </c>
    </row>
    <row r="148" spans="1:29">
      <c r="B148" s="46">
        <f t="shared" si="20"/>
        <v>36</v>
      </c>
      <c r="D148" s="45" t="str">
        <f t="shared" si="13"/>
        <v>SU</v>
      </c>
      <c r="F148" s="48">
        <f t="shared" si="14"/>
        <v>0</v>
      </c>
      <c r="H148" s="46">
        <f t="shared" si="19"/>
        <v>27.5</v>
      </c>
      <c r="I148" s="46">
        <f t="shared" si="19"/>
        <v>29.5</v>
      </c>
      <c r="J148" s="46">
        <f t="shared" si="19"/>
        <v>28.5</v>
      </c>
      <c r="K148" s="46">
        <f t="shared" si="19"/>
        <v>23.25</v>
      </c>
      <c r="L148" s="46">
        <f t="shared" si="19"/>
        <v>22.25</v>
      </c>
      <c r="M148" s="46">
        <f t="shared" si="21"/>
        <v>22.75</v>
      </c>
      <c r="N148" s="46">
        <f t="shared" si="21"/>
        <v>29</v>
      </c>
      <c r="O148" s="46">
        <f t="shared" si="21"/>
        <v>23.75</v>
      </c>
      <c r="P148" s="46">
        <f t="shared" si="21"/>
        <v>30</v>
      </c>
      <c r="Q148" s="46">
        <f t="shared" si="21"/>
        <v>25</v>
      </c>
      <c r="R148" s="46">
        <f t="shared" si="21"/>
        <v>31.25</v>
      </c>
      <c r="S148" s="46">
        <f t="shared" si="21"/>
        <v>38.25</v>
      </c>
      <c r="T148" s="46">
        <f t="shared" si="21"/>
        <v>36.75</v>
      </c>
      <c r="U148" s="46">
        <f t="shared" si="21"/>
        <v>36.25</v>
      </c>
      <c r="V148" s="46">
        <f t="shared" si="16"/>
        <v>18.25</v>
      </c>
      <c r="W148" s="46">
        <f t="shared" si="16"/>
        <v>35.75</v>
      </c>
      <c r="X148" s="46">
        <f t="shared" si="15"/>
        <v>33</v>
      </c>
      <c r="Y148" s="46">
        <f t="shared" si="15"/>
        <v>39.25</v>
      </c>
      <c r="Z148" s="46">
        <f t="shared" si="15"/>
        <v>19.5</v>
      </c>
      <c r="AA148" s="46">
        <f t="shared" si="15"/>
        <v>20</v>
      </c>
      <c r="AB148" s="46">
        <f t="shared" si="15"/>
        <v>34.25</v>
      </c>
      <c r="AC148" s="46">
        <f t="shared" si="15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3"/>
        <v>YT</v>
      </c>
      <c r="F149" s="48" t="str">
        <f t="shared" si="14"/>
        <v>YM3</v>
      </c>
      <c r="H149" s="46">
        <f t="shared" si="19"/>
        <v>27.75</v>
      </c>
      <c r="I149" s="46">
        <f t="shared" si="19"/>
        <v>29.75</v>
      </c>
      <c r="J149" s="46">
        <f t="shared" si="19"/>
        <v>28.75</v>
      </c>
      <c r="K149" s="46">
        <f t="shared" si="19"/>
        <v>23.5</v>
      </c>
      <c r="L149" s="46">
        <f t="shared" si="19"/>
        <v>22.5</v>
      </c>
      <c r="M149" s="46">
        <f t="shared" si="21"/>
        <v>23</v>
      </c>
      <c r="N149" s="46">
        <f t="shared" si="21"/>
        <v>29.25</v>
      </c>
      <c r="O149" s="46">
        <f t="shared" si="21"/>
        <v>24</v>
      </c>
      <c r="P149" s="46">
        <f t="shared" si="21"/>
        <v>30.25</v>
      </c>
      <c r="Q149" s="46">
        <f t="shared" si="21"/>
        <v>25.25</v>
      </c>
      <c r="R149" s="46">
        <f t="shared" si="21"/>
        <v>31.5</v>
      </c>
      <c r="S149" s="46">
        <f t="shared" si="21"/>
        <v>38.5</v>
      </c>
      <c r="T149" s="46">
        <f t="shared" si="21"/>
        <v>37</v>
      </c>
      <c r="U149" s="46">
        <f t="shared" si="21"/>
        <v>36.5</v>
      </c>
      <c r="V149" s="46">
        <f t="shared" si="16"/>
        <v>18.5</v>
      </c>
      <c r="W149" s="46">
        <f t="shared" si="16"/>
        <v>36</v>
      </c>
      <c r="X149" s="46">
        <f t="shared" si="15"/>
        <v>33.25</v>
      </c>
      <c r="Y149" s="46">
        <f t="shared" si="15"/>
        <v>17.5</v>
      </c>
      <c r="Z149" s="46">
        <f t="shared" si="15"/>
        <v>19.75</v>
      </c>
      <c r="AA149" s="46">
        <f t="shared" si="15"/>
        <v>20.25</v>
      </c>
      <c r="AB149" s="46">
        <f t="shared" si="15"/>
        <v>34.5</v>
      </c>
      <c r="AC149" s="46">
        <f t="shared" si="15"/>
        <v>20.75</v>
      </c>
    </row>
    <row r="150" spans="1:29">
      <c r="B150" s="46">
        <f t="shared" si="20"/>
        <v>36.5</v>
      </c>
      <c r="D150" s="45" t="str">
        <f t="shared" si="13"/>
        <v>YT</v>
      </c>
      <c r="F150" s="48">
        <f t="shared" si="14"/>
        <v>0</v>
      </c>
      <c r="H150" s="46">
        <f t="shared" si="19"/>
        <v>28</v>
      </c>
      <c r="I150" s="46">
        <f t="shared" si="19"/>
        <v>30</v>
      </c>
      <c r="J150" s="46">
        <f t="shared" si="19"/>
        <v>29</v>
      </c>
      <c r="K150" s="46">
        <f t="shared" si="19"/>
        <v>23.75</v>
      </c>
      <c r="L150" s="46">
        <f t="shared" si="19"/>
        <v>22.75</v>
      </c>
      <c r="M150" s="46">
        <f t="shared" si="21"/>
        <v>23.25</v>
      </c>
      <c r="N150" s="46">
        <f t="shared" si="21"/>
        <v>29.5</v>
      </c>
      <c r="O150" s="46">
        <f t="shared" si="21"/>
        <v>24.25</v>
      </c>
      <c r="P150" s="46">
        <f t="shared" si="21"/>
        <v>30.5</v>
      </c>
      <c r="Q150" s="46">
        <f t="shared" si="21"/>
        <v>25.5</v>
      </c>
      <c r="R150" s="46">
        <f t="shared" si="21"/>
        <v>31.75</v>
      </c>
      <c r="S150" s="46">
        <f t="shared" si="21"/>
        <v>38.75</v>
      </c>
      <c r="T150" s="46">
        <f t="shared" si="21"/>
        <v>37.25</v>
      </c>
      <c r="U150" s="46">
        <f t="shared" si="21"/>
        <v>36.75</v>
      </c>
      <c r="V150" s="46">
        <f t="shared" si="16"/>
        <v>18.75</v>
      </c>
      <c r="W150" s="46">
        <f t="shared" si="16"/>
        <v>36.25</v>
      </c>
      <c r="X150" s="46">
        <f t="shared" si="15"/>
        <v>33.5</v>
      </c>
      <c r="Y150" s="46">
        <f t="shared" si="15"/>
        <v>17.75</v>
      </c>
      <c r="Z150" s="46">
        <f t="shared" si="15"/>
        <v>20</v>
      </c>
      <c r="AA150" s="46">
        <f t="shared" si="15"/>
        <v>20.5</v>
      </c>
      <c r="AB150" s="46">
        <f t="shared" si="15"/>
        <v>34.75</v>
      </c>
      <c r="AC150" s="46">
        <f t="shared" si="15"/>
        <v>21</v>
      </c>
    </row>
    <row r="151" spans="1:29">
      <c r="B151" s="46">
        <f t="shared" si="20"/>
        <v>36.75</v>
      </c>
      <c r="D151" s="45" t="str">
        <f t="shared" si="13"/>
        <v>YT</v>
      </c>
      <c r="F151" s="48">
        <f t="shared" si="14"/>
        <v>0</v>
      </c>
      <c r="H151" s="46">
        <f t="shared" si="19"/>
        <v>28.25</v>
      </c>
      <c r="I151" s="46">
        <f t="shared" si="19"/>
        <v>30.25</v>
      </c>
      <c r="J151" s="46">
        <f t="shared" si="19"/>
        <v>29.25</v>
      </c>
      <c r="K151" s="46">
        <f t="shared" si="19"/>
        <v>24</v>
      </c>
      <c r="L151" s="46">
        <f t="shared" si="19"/>
        <v>23</v>
      </c>
      <c r="M151" s="46">
        <f t="shared" si="21"/>
        <v>23.5</v>
      </c>
      <c r="N151" s="46">
        <f t="shared" si="21"/>
        <v>29.75</v>
      </c>
      <c r="O151" s="46">
        <f t="shared" si="21"/>
        <v>24.5</v>
      </c>
      <c r="P151" s="46">
        <f t="shared" si="21"/>
        <v>30.75</v>
      </c>
      <c r="Q151" s="46">
        <f t="shared" si="21"/>
        <v>25.75</v>
      </c>
      <c r="R151" s="46">
        <f t="shared" si="21"/>
        <v>32</v>
      </c>
      <c r="S151" s="46">
        <f t="shared" si="21"/>
        <v>39</v>
      </c>
      <c r="T151" s="46">
        <f t="shared" si="21"/>
        <v>37.5</v>
      </c>
      <c r="U151" s="46">
        <f t="shared" si="21"/>
        <v>37</v>
      </c>
      <c r="V151" s="46">
        <f t="shared" si="16"/>
        <v>19</v>
      </c>
      <c r="W151" s="46">
        <f t="shared" si="16"/>
        <v>36.5</v>
      </c>
      <c r="X151" s="46">
        <f t="shared" si="15"/>
        <v>33.75</v>
      </c>
      <c r="Y151" s="46">
        <f t="shared" si="15"/>
        <v>18</v>
      </c>
      <c r="Z151" s="46">
        <f t="shared" si="15"/>
        <v>20.25</v>
      </c>
      <c r="AA151" s="46">
        <f t="shared" si="15"/>
        <v>20.75</v>
      </c>
      <c r="AB151" s="46">
        <f t="shared" si="15"/>
        <v>35</v>
      </c>
      <c r="AC151" s="46">
        <f t="shared" si="15"/>
        <v>21.25</v>
      </c>
    </row>
    <row r="152" spans="1:29">
      <c r="B152" s="46">
        <f t="shared" si="20"/>
        <v>37</v>
      </c>
      <c r="D152" s="45" t="str">
        <f t="shared" si="13"/>
        <v>YT</v>
      </c>
      <c r="F152" s="48">
        <f t="shared" si="14"/>
        <v>0</v>
      </c>
      <c r="H152" s="46">
        <f t="shared" si="19"/>
        <v>28.5</v>
      </c>
      <c r="I152" s="46">
        <f t="shared" si="19"/>
        <v>30.5</v>
      </c>
      <c r="J152" s="46">
        <f t="shared" si="19"/>
        <v>29.5</v>
      </c>
      <c r="K152" s="46">
        <f t="shared" si="19"/>
        <v>24.25</v>
      </c>
      <c r="L152" s="46">
        <f t="shared" si="19"/>
        <v>23.25</v>
      </c>
      <c r="M152" s="46">
        <f t="shared" si="21"/>
        <v>23.75</v>
      </c>
      <c r="N152" s="46">
        <f t="shared" si="21"/>
        <v>30</v>
      </c>
      <c r="O152" s="46">
        <f t="shared" si="21"/>
        <v>24.75</v>
      </c>
      <c r="P152" s="46">
        <f t="shared" si="21"/>
        <v>31</v>
      </c>
      <c r="Q152" s="46">
        <f t="shared" si="21"/>
        <v>26</v>
      </c>
      <c r="R152" s="46">
        <f t="shared" si="21"/>
        <v>32.25</v>
      </c>
      <c r="S152" s="46">
        <f t="shared" si="21"/>
        <v>39.25</v>
      </c>
      <c r="T152" s="46">
        <f t="shared" si="21"/>
        <v>37.75</v>
      </c>
      <c r="U152" s="46">
        <f t="shared" si="21"/>
        <v>37.25</v>
      </c>
      <c r="V152" s="46">
        <f t="shared" si="16"/>
        <v>19.25</v>
      </c>
      <c r="W152" s="46">
        <f t="shared" si="16"/>
        <v>36.75</v>
      </c>
      <c r="X152" s="46">
        <f t="shared" si="15"/>
        <v>34</v>
      </c>
      <c r="Y152" s="46">
        <f t="shared" si="15"/>
        <v>18.25</v>
      </c>
      <c r="Z152" s="46">
        <f t="shared" si="15"/>
        <v>20.5</v>
      </c>
      <c r="AA152" s="46">
        <f t="shared" si="15"/>
        <v>21</v>
      </c>
      <c r="AB152" s="46">
        <f t="shared" si="15"/>
        <v>35.25</v>
      </c>
      <c r="AC152" s="46">
        <f t="shared" si="15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3"/>
        <v>MV</v>
      </c>
      <c r="F153" s="48" t="str">
        <f t="shared" si="14"/>
        <v>MV2</v>
      </c>
      <c r="H153" s="46">
        <f t="shared" si="19"/>
        <v>28.75</v>
      </c>
      <c r="I153" s="46">
        <f t="shared" si="19"/>
        <v>30.75</v>
      </c>
      <c r="J153" s="46">
        <f t="shared" si="19"/>
        <v>29.75</v>
      </c>
      <c r="K153" s="46">
        <f t="shared" si="19"/>
        <v>24.5</v>
      </c>
      <c r="L153" s="46">
        <f t="shared" si="19"/>
        <v>23.5</v>
      </c>
      <c r="M153" s="46">
        <f t="shared" si="21"/>
        <v>24</v>
      </c>
      <c r="N153" s="46">
        <f t="shared" si="21"/>
        <v>30.25</v>
      </c>
      <c r="O153" s="46">
        <f t="shared" si="21"/>
        <v>25</v>
      </c>
      <c r="P153" s="46">
        <f t="shared" si="21"/>
        <v>31.25</v>
      </c>
      <c r="Q153" s="46">
        <f t="shared" si="21"/>
        <v>26.25</v>
      </c>
      <c r="R153" s="46">
        <f t="shared" si="21"/>
        <v>32.5</v>
      </c>
      <c r="S153" s="46">
        <f t="shared" si="21"/>
        <v>17.5</v>
      </c>
      <c r="T153" s="46">
        <f t="shared" si="21"/>
        <v>38</v>
      </c>
      <c r="U153" s="46">
        <f t="shared" si="21"/>
        <v>37.5</v>
      </c>
      <c r="V153" s="46">
        <f t="shared" si="16"/>
        <v>19.5</v>
      </c>
      <c r="W153" s="46">
        <f t="shared" si="16"/>
        <v>37</v>
      </c>
      <c r="X153" s="46">
        <f t="shared" si="15"/>
        <v>34.25</v>
      </c>
      <c r="Y153" s="46">
        <f t="shared" si="15"/>
        <v>18.5</v>
      </c>
      <c r="Z153" s="46">
        <f t="shared" si="15"/>
        <v>20.75</v>
      </c>
      <c r="AA153" s="46">
        <f t="shared" si="15"/>
        <v>21.25</v>
      </c>
      <c r="AB153" s="46">
        <f t="shared" si="15"/>
        <v>35.5</v>
      </c>
      <c r="AC153" s="46">
        <f t="shared" si="15"/>
        <v>21.75</v>
      </c>
    </row>
    <row r="154" spans="1:29">
      <c r="B154" s="46">
        <f t="shared" si="20"/>
        <v>37.5</v>
      </c>
      <c r="D154" s="45" t="str">
        <f t="shared" si="13"/>
        <v>MV</v>
      </c>
      <c r="F154" s="48">
        <f t="shared" si="14"/>
        <v>0</v>
      </c>
      <c r="H154" s="46">
        <f t="shared" si="19"/>
        <v>29</v>
      </c>
      <c r="I154" s="46">
        <f t="shared" si="19"/>
        <v>31</v>
      </c>
      <c r="J154" s="46">
        <f t="shared" si="19"/>
        <v>30</v>
      </c>
      <c r="K154" s="46">
        <f t="shared" si="19"/>
        <v>24.75</v>
      </c>
      <c r="L154" s="46">
        <f t="shared" si="19"/>
        <v>23.75</v>
      </c>
      <c r="M154" s="46">
        <f t="shared" si="21"/>
        <v>24.25</v>
      </c>
      <c r="N154" s="46">
        <f t="shared" si="21"/>
        <v>30.5</v>
      </c>
      <c r="O154" s="46">
        <f t="shared" si="21"/>
        <v>25.25</v>
      </c>
      <c r="P154" s="46">
        <f t="shared" si="21"/>
        <v>31.5</v>
      </c>
      <c r="Q154" s="46">
        <f t="shared" si="21"/>
        <v>26.5</v>
      </c>
      <c r="R154" s="46">
        <f t="shared" si="21"/>
        <v>32.75</v>
      </c>
      <c r="S154" s="46">
        <f t="shared" si="21"/>
        <v>17.75</v>
      </c>
      <c r="T154" s="46">
        <f t="shared" si="21"/>
        <v>38.25</v>
      </c>
      <c r="U154" s="46">
        <f t="shared" si="21"/>
        <v>37.75</v>
      </c>
      <c r="V154" s="46">
        <f t="shared" si="16"/>
        <v>19.75</v>
      </c>
      <c r="W154" s="46">
        <f t="shared" si="16"/>
        <v>37.25</v>
      </c>
      <c r="X154" s="46">
        <f t="shared" si="15"/>
        <v>34.5</v>
      </c>
      <c r="Y154" s="46">
        <f t="shared" si="15"/>
        <v>18.75</v>
      </c>
      <c r="Z154" s="46">
        <f t="shared" si="15"/>
        <v>21</v>
      </c>
      <c r="AA154" s="46">
        <f t="shared" si="15"/>
        <v>21.5</v>
      </c>
      <c r="AB154" s="46">
        <f t="shared" si="15"/>
        <v>35.75</v>
      </c>
      <c r="AC154" s="46">
        <f t="shared" si="15"/>
        <v>22</v>
      </c>
    </row>
    <row r="155" spans="1:29">
      <c r="B155" s="46">
        <f t="shared" si="20"/>
        <v>37.75</v>
      </c>
      <c r="D155" s="45" t="str">
        <f t="shared" si="13"/>
        <v>MV</v>
      </c>
      <c r="F155" s="48">
        <f t="shared" si="14"/>
        <v>0</v>
      </c>
      <c r="H155" s="46">
        <f t="shared" si="19"/>
        <v>29.25</v>
      </c>
      <c r="I155" s="46">
        <f t="shared" si="19"/>
        <v>31.25</v>
      </c>
      <c r="J155" s="46">
        <f t="shared" si="19"/>
        <v>30.25</v>
      </c>
      <c r="K155" s="46">
        <f t="shared" si="19"/>
        <v>25</v>
      </c>
      <c r="L155" s="46">
        <f t="shared" si="19"/>
        <v>24</v>
      </c>
      <c r="M155" s="46">
        <f t="shared" si="21"/>
        <v>24.5</v>
      </c>
      <c r="N155" s="46">
        <f t="shared" si="21"/>
        <v>30.75</v>
      </c>
      <c r="O155" s="46">
        <f t="shared" si="21"/>
        <v>25.5</v>
      </c>
      <c r="P155" s="46">
        <f t="shared" si="21"/>
        <v>31.75</v>
      </c>
      <c r="Q155" s="46">
        <f t="shared" si="21"/>
        <v>26.75</v>
      </c>
      <c r="R155" s="46">
        <f t="shared" si="21"/>
        <v>33</v>
      </c>
      <c r="S155" s="46">
        <f t="shared" si="21"/>
        <v>18</v>
      </c>
      <c r="T155" s="46">
        <f t="shared" si="21"/>
        <v>38.5</v>
      </c>
      <c r="U155" s="46">
        <f t="shared" si="21"/>
        <v>38</v>
      </c>
      <c r="V155" s="46">
        <f t="shared" si="16"/>
        <v>20</v>
      </c>
      <c r="W155" s="46">
        <f t="shared" si="16"/>
        <v>37.5</v>
      </c>
      <c r="X155" s="46">
        <f t="shared" si="15"/>
        <v>34.75</v>
      </c>
      <c r="Y155" s="46">
        <f t="shared" si="15"/>
        <v>19</v>
      </c>
      <c r="Z155" s="46">
        <f t="shared" si="15"/>
        <v>21.25</v>
      </c>
      <c r="AA155" s="46">
        <f t="shared" si="15"/>
        <v>21.75</v>
      </c>
      <c r="AB155" s="46">
        <f t="shared" si="15"/>
        <v>36</v>
      </c>
      <c r="AC155" s="46">
        <f t="shared" si="15"/>
        <v>22.25</v>
      </c>
    </row>
    <row r="156" spans="1:29">
      <c r="B156" s="46">
        <f t="shared" si="20"/>
        <v>38</v>
      </c>
      <c r="D156" s="45" t="str">
        <f t="shared" si="13"/>
        <v>MV</v>
      </c>
      <c r="F156" s="48">
        <f t="shared" si="14"/>
        <v>0</v>
      </c>
      <c r="H156" s="46">
        <f t="shared" si="19"/>
        <v>29.5</v>
      </c>
      <c r="I156" s="46">
        <f t="shared" si="19"/>
        <v>31.5</v>
      </c>
      <c r="J156" s="46">
        <f t="shared" si="19"/>
        <v>30.5</v>
      </c>
      <c r="K156" s="46">
        <f t="shared" si="19"/>
        <v>25.25</v>
      </c>
      <c r="L156" s="46">
        <f t="shared" si="19"/>
        <v>24.25</v>
      </c>
      <c r="M156" s="46">
        <f t="shared" si="21"/>
        <v>24.75</v>
      </c>
      <c r="N156" s="46">
        <f t="shared" si="21"/>
        <v>31</v>
      </c>
      <c r="O156" s="46">
        <f t="shared" si="21"/>
        <v>25.75</v>
      </c>
      <c r="P156" s="46">
        <f t="shared" si="21"/>
        <v>32</v>
      </c>
      <c r="Q156" s="46">
        <f t="shared" si="21"/>
        <v>27</v>
      </c>
      <c r="R156" s="46">
        <f t="shared" si="21"/>
        <v>33.25</v>
      </c>
      <c r="S156" s="46">
        <f t="shared" si="21"/>
        <v>18.25</v>
      </c>
      <c r="T156" s="46">
        <f t="shared" si="21"/>
        <v>38.75</v>
      </c>
      <c r="U156" s="46">
        <f t="shared" si="21"/>
        <v>38.25</v>
      </c>
      <c r="V156" s="46">
        <f t="shared" si="16"/>
        <v>20.25</v>
      </c>
      <c r="W156" s="46">
        <f t="shared" si="16"/>
        <v>37.75</v>
      </c>
      <c r="X156" s="46">
        <f t="shared" si="16"/>
        <v>35</v>
      </c>
      <c r="Y156" s="46">
        <f t="shared" si="16"/>
        <v>19.25</v>
      </c>
      <c r="Z156" s="46">
        <f t="shared" si="16"/>
        <v>21.5</v>
      </c>
      <c r="AA156" s="46">
        <f t="shared" si="16"/>
        <v>22</v>
      </c>
      <c r="AB156" s="46">
        <f t="shared" si="16"/>
        <v>36.25</v>
      </c>
      <c r="AC156" s="46">
        <f t="shared" si="16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3"/>
        <v>MV</v>
      </c>
      <c r="F157" s="48">
        <f t="shared" si="14"/>
        <v>0</v>
      </c>
      <c r="H157" s="46">
        <f t="shared" si="19"/>
        <v>29.75</v>
      </c>
      <c r="I157" s="46">
        <f t="shared" si="19"/>
        <v>31.75</v>
      </c>
      <c r="J157" s="46">
        <f t="shared" si="19"/>
        <v>30.75</v>
      </c>
      <c r="K157" s="46">
        <f t="shared" si="19"/>
        <v>25.5</v>
      </c>
      <c r="L157" s="46">
        <f t="shared" si="19"/>
        <v>24.5</v>
      </c>
      <c r="M157" s="46">
        <f t="shared" si="21"/>
        <v>25</v>
      </c>
      <c r="N157" s="46">
        <f t="shared" si="21"/>
        <v>31.25</v>
      </c>
      <c r="O157" s="46">
        <f t="shared" si="21"/>
        <v>26</v>
      </c>
      <c r="P157" s="46">
        <f t="shared" si="21"/>
        <v>32.25</v>
      </c>
      <c r="Q157" s="46">
        <f t="shared" si="21"/>
        <v>27.25</v>
      </c>
      <c r="R157" s="46">
        <f t="shared" si="21"/>
        <v>33.5</v>
      </c>
      <c r="S157" s="46">
        <f t="shared" si="21"/>
        <v>18.5</v>
      </c>
      <c r="T157" s="46">
        <f t="shared" si="21"/>
        <v>39</v>
      </c>
      <c r="U157" s="46">
        <f t="shared" si="21"/>
        <v>38.5</v>
      </c>
      <c r="V157" s="46">
        <f t="shared" si="16"/>
        <v>20.5</v>
      </c>
      <c r="W157" s="46">
        <f t="shared" si="16"/>
        <v>38</v>
      </c>
      <c r="X157" s="46">
        <f t="shared" si="16"/>
        <v>35.25</v>
      </c>
      <c r="Y157" s="46">
        <f t="shared" si="16"/>
        <v>19.5</v>
      </c>
      <c r="Z157" s="46">
        <f t="shared" si="16"/>
        <v>21.75</v>
      </c>
      <c r="AA157" s="46">
        <f t="shared" si="16"/>
        <v>22.25</v>
      </c>
      <c r="AB157" s="46">
        <f t="shared" si="16"/>
        <v>36.5</v>
      </c>
      <c r="AC157" s="46">
        <f t="shared" si="16"/>
        <v>22.75</v>
      </c>
    </row>
    <row r="158" spans="1:29">
      <c r="B158" s="46">
        <f t="shared" si="20"/>
        <v>38.5</v>
      </c>
      <c r="D158" s="45" t="str">
        <f t="shared" ref="D158:D180" si="22">D70</f>
        <v>MV</v>
      </c>
      <c r="F158" s="48">
        <f t="shared" ref="F158:F180" si="23">F70</f>
        <v>0</v>
      </c>
      <c r="H158" s="46">
        <f t="shared" si="19"/>
        <v>30</v>
      </c>
      <c r="I158" s="46">
        <f t="shared" si="19"/>
        <v>32</v>
      </c>
      <c r="J158" s="46">
        <f t="shared" si="19"/>
        <v>31</v>
      </c>
      <c r="K158" s="46">
        <f t="shared" si="19"/>
        <v>25.75</v>
      </c>
      <c r="L158" s="46">
        <f t="shared" si="19"/>
        <v>24.75</v>
      </c>
      <c r="M158" s="46">
        <f t="shared" si="21"/>
        <v>25.25</v>
      </c>
      <c r="N158" s="46">
        <f t="shared" si="21"/>
        <v>31.5</v>
      </c>
      <c r="O158" s="46">
        <f t="shared" si="21"/>
        <v>26.25</v>
      </c>
      <c r="P158" s="46">
        <f t="shared" si="21"/>
        <v>32.5</v>
      </c>
      <c r="Q158" s="46">
        <f t="shared" si="21"/>
        <v>27.5</v>
      </c>
      <c r="R158" s="46">
        <f t="shared" si="21"/>
        <v>33.75</v>
      </c>
      <c r="S158" s="46">
        <f t="shared" si="21"/>
        <v>18.75</v>
      </c>
      <c r="T158" s="46">
        <f t="shared" si="21"/>
        <v>39.25</v>
      </c>
      <c r="U158" s="46">
        <f t="shared" si="21"/>
        <v>38.75</v>
      </c>
      <c r="V158" s="46">
        <f t="shared" si="16"/>
        <v>20.75</v>
      </c>
      <c r="W158" s="46">
        <f t="shared" si="16"/>
        <v>38.25</v>
      </c>
      <c r="X158" s="46">
        <f t="shared" si="16"/>
        <v>35.5</v>
      </c>
      <c r="Y158" s="46">
        <f t="shared" si="16"/>
        <v>19.75</v>
      </c>
      <c r="Z158" s="46">
        <f t="shared" si="16"/>
        <v>22</v>
      </c>
      <c r="AA158" s="46">
        <f t="shared" si="16"/>
        <v>22.5</v>
      </c>
      <c r="AB158" s="46">
        <f t="shared" si="16"/>
        <v>36.75</v>
      </c>
      <c r="AC158" s="46">
        <f t="shared" si="16"/>
        <v>23</v>
      </c>
    </row>
    <row r="159" spans="1:29">
      <c r="B159" s="46">
        <f t="shared" si="20"/>
        <v>38.75</v>
      </c>
      <c r="D159" s="45" t="str">
        <f t="shared" si="22"/>
        <v>MV</v>
      </c>
      <c r="F159" s="48" t="str">
        <f t="shared" si="23"/>
        <v>YB3</v>
      </c>
      <c r="H159" s="46">
        <f t="shared" si="19"/>
        <v>30.25</v>
      </c>
      <c r="I159" s="46">
        <f t="shared" si="19"/>
        <v>32.25</v>
      </c>
      <c r="J159" s="46">
        <f t="shared" si="19"/>
        <v>31.25</v>
      </c>
      <c r="K159" s="46">
        <f t="shared" si="19"/>
        <v>26</v>
      </c>
      <c r="L159" s="46">
        <f t="shared" si="19"/>
        <v>25</v>
      </c>
      <c r="M159" s="46">
        <f t="shared" si="21"/>
        <v>25.5</v>
      </c>
      <c r="N159" s="46">
        <f t="shared" si="21"/>
        <v>31.75</v>
      </c>
      <c r="O159" s="46">
        <f t="shared" si="21"/>
        <v>26.5</v>
      </c>
      <c r="P159" s="46">
        <f t="shared" si="21"/>
        <v>32.75</v>
      </c>
      <c r="Q159" s="46">
        <f t="shared" si="21"/>
        <v>27.75</v>
      </c>
      <c r="R159" s="46">
        <f t="shared" si="21"/>
        <v>34</v>
      </c>
      <c r="S159" s="46">
        <f t="shared" si="21"/>
        <v>19</v>
      </c>
      <c r="T159" s="46">
        <f t="shared" si="21"/>
        <v>17.5</v>
      </c>
      <c r="U159" s="46">
        <f t="shared" si="21"/>
        <v>39</v>
      </c>
      <c r="V159" s="46">
        <f t="shared" si="16"/>
        <v>21</v>
      </c>
      <c r="W159" s="46">
        <f t="shared" si="16"/>
        <v>38.5</v>
      </c>
      <c r="X159" s="46">
        <f t="shared" si="16"/>
        <v>35.75</v>
      </c>
      <c r="Y159" s="46">
        <f t="shared" si="16"/>
        <v>20</v>
      </c>
      <c r="Z159" s="46">
        <f t="shared" si="16"/>
        <v>22.25</v>
      </c>
      <c r="AA159" s="46">
        <f t="shared" si="16"/>
        <v>22.75</v>
      </c>
      <c r="AB159" s="46">
        <f t="shared" si="16"/>
        <v>37</v>
      </c>
      <c r="AC159" s="46">
        <f t="shared" si="16"/>
        <v>23.25</v>
      </c>
    </row>
    <row r="160" spans="1:29">
      <c r="B160" s="46">
        <f t="shared" si="20"/>
        <v>39</v>
      </c>
      <c r="D160" s="45" t="str">
        <f t="shared" si="22"/>
        <v>FÖ</v>
      </c>
      <c r="F160" s="48">
        <f t="shared" si="23"/>
        <v>0</v>
      </c>
      <c r="H160" s="46">
        <f t="shared" si="19"/>
        <v>30.5</v>
      </c>
      <c r="I160" s="46">
        <f t="shared" si="19"/>
        <v>32.5</v>
      </c>
      <c r="J160" s="46">
        <f t="shared" si="19"/>
        <v>31.5</v>
      </c>
      <c r="K160" s="46">
        <f t="shared" si="19"/>
        <v>26.25</v>
      </c>
      <c r="L160" s="46">
        <f t="shared" si="19"/>
        <v>25.25</v>
      </c>
      <c r="M160" s="46">
        <f t="shared" si="21"/>
        <v>25.75</v>
      </c>
      <c r="N160" s="46">
        <f t="shared" si="21"/>
        <v>32</v>
      </c>
      <c r="O160" s="46">
        <f t="shared" si="21"/>
        <v>26.75</v>
      </c>
      <c r="P160" s="46">
        <f t="shared" si="21"/>
        <v>33</v>
      </c>
      <c r="Q160" s="46">
        <f t="shared" si="21"/>
        <v>28</v>
      </c>
      <c r="R160" s="46">
        <f t="shared" si="21"/>
        <v>34.25</v>
      </c>
      <c r="S160" s="46">
        <f t="shared" si="21"/>
        <v>19.25</v>
      </c>
      <c r="T160" s="46">
        <f t="shared" si="21"/>
        <v>17.75</v>
      </c>
      <c r="U160" s="46">
        <f t="shared" si="21"/>
        <v>39.25</v>
      </c>
      <c r="V160" s="46">
        <f t="shared" si="16"/>
        <v>21.25</v>
      </c>
      <c r="W160" s="46">
        <f t="shared" si="16"/>
        <v>38.75</v>
      </c>
      <c r="X160" s="46">
        <f t="shared" si="16"/>
        <v>36</v>
      </c>
      <c r="Y160" s="46">
        <f t="shared" si="16"/>
        <v>20.25</v>
      </c>
      <c r="Z160" s="46">
        <f t="shared" si="16"/>
        <v>22.5</v>
      </c>
      <c r="AA160" s="46">
        <f t="shared" si="16"/>
        <v>23</v>
      </c>
      <c r="AB160" s="46">
        <f t="shared" si="16"/>
        <v>37.25</v>
      </c>
      <c r="AC160" s="46">
        <f t="shared" si="16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2"/>
        <v>FÖ</v>
      </c>
      <c r="F161" s="48" t="str">
        <f t="shared" si="23"/>
        <v>IB3</v>
      </c>
      <c r="H161" s="46">
        <f t="shared" si="19"/>
        <v>30.75</v>
      </c>
      <c r="I161" s="46">
        <f t="shared" si="19"/>
        <v>32.75</v>
      </c>
      <c r="J161" s="46">
        <f t="shared" si="19"/>
        <v>31.75</v>
      </c>
      <c r="K161" s="46">
        <f t="shared" si="19"/>
        <v>26.5</v>
      </c>
      <c r="L161" s="46">
        <f t="shared" si="19"/>
        <v>25.5</v>
      </c>
      <c r="M161" s="46">
        <f t="shared" si="21"/>
        <v>26</v>
      </c>
      <c r="N161" s="46">
        <f t="shared" si="21"/>
        <v>32.25</v>
      </c>
      <c r="O161" s="46">
        <f t="shared" si="21"/>
        <v>27</v>
      </c>
      <c r="P161" s="46">
        <f t="shared" si="21"/>
        <v>33.25</v>
      </c>
      <c r="Q161" s="46">
        <f t="shared" si="21"/>
        <v>28.25</v>
      </c>
      <c r="R161" s="46">
        <f t="shared" si="21"/>
        <v>34.5</v>
      </c>
      <c r="S161" s="46">
        <f t="shared" si="21"/>
        <v>19.5</v>
      </c>
      <c r="T161" s="46">
        <f t="shared" si="21"/>
        <v>18</v>
      </c>
      <c r="U161" s="46">
        <f t="shared" si="21"/>
        <v>17.5</v>
      </c>
      <c r="V161" s="46">
        <f t="shared" si="16"/>
        <v>21.5</v>
      </c>
      <c r="W161" s="46">
        <f t="shared" si="16"/>
        <v>39</v>
      </c>
      <c r="X161" s="46">
        <f t="shared" si="16"/>
        <v>36.25</v>
      </c>
      <c r="Y161" s="46">
        <f t="shared" si="16"/>
        <v>20.5</v>
      </c>
      <c r="Z161" s="46">
        <f t="shared" si="16"/>
        <v>22.75</v>
      </c>
      <c r="AA161" s="46">
        <f t="shared" si="16"/>
        <v>23.25</v>
      </c>
      <c r="AB161" s="46">
        <f t="shared" si="16"/>
        <v>37.5</v>
      </c>
      <c r="AC161" s="46">
        <f t="shared" si="16"/>
        <v>23.75</v>
      </c>
    </row>
    <row r="162" spans="1:29">
      <c r="B162" s="46">
        <f t="shared" si="20"/>
        <v>39.5</v>
      </c>
      <c r="D162" s="45" t="str">
        <f t="shared" si="22"/>
        <v>FÖ</v>
      </c>
      <c r="F162" s="48">
        <f t="shared" si="23"/>
        <v>0</v>
      </c>
      <c r="H162" s="46">
        <f t="shared" si="19"/>
        <v>31</v>
      </c>
      <c r="I162" s="46">
        <f t="shared" si="19"/>
        <v>33</v>
      </c>
      <c r="J162" s="46">
        <f t="shared" si="19"/>
        <v>32</v>
      </c>
      <c r="K162" s="46">
        <f t="shared" si="19"/>
        <v>26.75</v>
      </c>
      <c r="L162" s="46">
        <f t="shared" si="19"/>
        <v>25.75</v>
      </c>
      <c r="M162" s="46">
        <f t="shared" si="21"/>
        <v>26.25</v>
      </c>
      <c r="N162" s="46">
        <f t="shared" si="21"/>
        <v>32.5</v>
      </c>
      <c r="O162" s="46">
        <f t="shared" si="21"/>
        <v>27.25</v>
      </c>
      <c r="P162" s="46">
        <f t="shared" si="21"/>
        <v>33.5</v>
      </c>
      <c r="Q162" s="46">
        <f t="shared" si="21"/>
        <v>28.5</v>
      </c>
      <c r="R162" s="46">
        <f t="shared" si="21"/>
        <v>34.75</v>
      </c>
      <c r="S162" s="46">
        <f t="shared" si="21"/>
        <v>19.75</v>
      </c>
      <c r="T162" s="46">
        <f t="shared" si="21"/>
        <v>18.25</v>
      </c>
      <c r="U162" s="46">
        <f t="shared" si="21"/>
        <v>17.75</v>
      </c>
      <c r="V162" s="46">
        <f t="shared" si="16"/>
        <v>21.75</v>
      </c>
      <c r="W162" s="46">
        <f t="shared" si="16"/>
        <v>39.25</v>
      </c>
      <c r="X162" s="46">
        <f t="shared" si="16"/>
        <v>36.5</v>
      </c>
      <c r="Y162" s="46">
        <f t="shared" si="16"/>
        <v>20.75</v>
      </c>
      <c r="Z162" s="46">
        <f t="shared" si="16"/>
        <v>23</v>
      </c>
      <c r="AA162" s="46">
        <f t="shared" si="16"/>
        <v>23.5</v>
      </c>
      <c r="AB162" s="46">
        <f t="shared" si="16"/>
        <v>37.75</v>
      </c>
      <c r="AC162" s="46">
        <f t="shared" si="16"/>
        <v>24</v>
      </c>
    </row>
    <row r="163" spans="1:29">
      <c r="B163" s="46">
        <f t="shared" si="20"/>
        <v>39.75</v>
      </c>
      <c r="D163" s="45" t="str">
        <f t="shared" si="22"/>
        <v>FÖ</v>
      </c>
      <c r="F163" s="48" t="str">
        <f t="shared" si="23"/>
        <v>IM4</v>
      </c>
      <c r="H163" s="46">
        <f t="shared" si="19"/>
        <v>31.25</v>
      </c>
      <c r="I163" s="46">
        <f t="shared" si="19"/>
        <v>33.25</v>
      </c>
      <c r="J163" s="46">
        <f t="shared" si="19"/>
        <v>32.25</v>
      </c>
      <c r="K163" s="46">
        <f t="shared" si="19"/>
        <v>27</v>
      </c>
      <c r="L163" s="46">
        <f t="shared" si="19"/>
        <v>26</v>
      </c>
      <c r="M163" s="46">
        <f t="shared" si="21"/>
        <v>26.5</v>
      </c>
      <c r="N163" s="46">
        <f t="shared" si="21"/>
        <v>32.75</v>
      </c>
      <c r="O163" s="46">
        <f t="shared" si="21"/>
        <v>27.5</v>
      </c>
      <c r="P163" s="46">
        <f t="shared" si="21"/>
        <v>33.75</v>
      </c>
      <c r="Q163" s="46">
        <f t="shared" si="21"/>
        <v>28.75</v>
      </c>
      <c r="R163" s="46">
        <f t="shared" si="21"/>
        <v>35</v>
      </c>
      <c r="S163" s="46">
        <f t="shared" si="21"/>
        <v>20</v>
      </c>
      <c r="T163" s="46">
        <f t="shared" si="21"/>
        <v>18.5</v>
      </c>
      <c r="U163" s="46">
        <f t="shared" si="21"/>
        <v>18</v>
      </c>
      <c r="V163" s="46">
        <f t="shared" si="16"/>
        <v>22</v>
      </c>
      <c r="W163" s="46">
        <f t="shared" si="16"/>
        <v>17.5</v>
      </c>
      <c r="X163" s="46">
        <f t="shared" si="16"/>
        <v>36.75</v>
      </c>
      <c r="Y163" s="46">
        <f t="shared" si="16"/>
        <v>21</v>
      </c>
      <c r="Z163" s="46">
        <f t="shared" si="16"/>
        <v>23.25</v>
      </c>
      <c r="AA163" s="46">
        <f t="shared" si="16"/>
        <v>23.75</v>
      </c>
      <c r="AB163" s="46">
        <f t="shared" si="16"/>
        <v>38</v>
      </c>
      <c r="AC163" s="46">
        <f t="shared" si="16"/>
        <v>24.25</v>
      </c>
    </row>
    <row r="164" spans="1:29">
      <c r="B164" s="46">
        <f t="shared" si="20"/>
        <v>40</v>
      </c>
      <c r="D164" s="45" t="str">
        <f t="shared" si="22"/>
        <v>FÖ</v>
      </c>
      <c r="F164" s="48">
        <f t="shared" si="23"/>
        <v>0</v>
      </c>
      <c r="H164" s="46">
        <f t="shared" si="19"/>
        <v>31.5</v>
      </c>
      <c r="I164" s="46">
        <f t="shared" si="19"/>
        <v>33.5</v>
      </c>
      <c r="J164" s="46">
        <f t="shared" si="19"/>
        <v>32.5</v>
      </c>
      <c r="K164" s="46">
        <f t="shared" si="19"/>
        <v>27.25</v>
      </c>
      <c r="L164" s="46">
        <f t="shared" si="19"/>
        <v>26.25</v>
      </c>
      <c r="M164" s="46">
        <f t="shared" si="21"/>
        <v>26.75</v>
      </c>
      <c r="N164" s="46">
        <f t="shared" si="21"/>
        <v>33</v>
      </c>
      <c r="O164" s="46">
        <f t="shared" si="21"/>
        <v>27.75</v>
      </c>
      <c r="P164" s="46">
        <f t="shared" si="21"/>
        <v>34</v>
      </c>
      <c r="Q164" s="46">
        <f t="shared" si="21"/>
        <v>29</v>
      </c>
      <c r="R164" s="46">
        <f t="shared" si="21"/>
        <v>35.25</v>
      </c>
      <c r="S164" s="46">
        <f t="shared" si="21"/>
        <v>20.25</v>
      </c>
      <c r="T164" s="46">
        <f t="shared" si="21"/>
        <v>18.75</v>
      </c>
      <c r="U164" s="46">
        <f t="shared" si="21"/>
        <v>18.25</v>
      </c>
      <c r="V164" s="46">
        <f t="shared" si="16"/>
        <v>22.25</v>
      </c>
      <c r="W164" s="46">
        <f t="shared" si="16"/>
        <v>17.75</v>
      </c>
      <c r="X164" s="46">
        <f t="shared" si="16"/>
        <v>37</v>
      </c>
      <c r="Y164" s="46">
        <f t="shared" si="16"/>
        <v>21.25</v>
      </c>
      <c r="Z164" s="46">
        <f t="shared" si="16"/>
        <v>23.5</v>
      </c>
      <c r="AA164" s="46">
        <f t="shared" si="16"/>
        <v>24</v>
      </c>
      <c r="AB164" s="46">
        <f t="shared" si="16"/>
        <v>38.25</v>
      </c>
      <c r="AC164" s="46">
        <f t="shared" si="16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2"/>
        <v>SU</v>
      </c>
      <c r="F165" s="48" t="str">
        <f t="shared" si="23"/>
        <v>FW5</v>
      </c>
      <c r="H165" s="46">
        <f t="shared" si="19"/>
        <v>31.75</v>
      </c>
      <c r="I165" s="46">
        <f t="shared" si="19"/>
        <v>33.75</v>
      </c>
      <c r="J165" s="46">
        <f t="shared" si="19"/>
        <v>32.75</v>
      </c>
      <c r="K165" s="46">
        <f t="shared" si="19"/>
        <v>27.5</v>
      </c>
      <c r="L165" s="46">
        <f t="shared" si="19"/>
        <v>26.5</v>
      </c>
      <c r="M165" s="46">
        <f t="shared" si="21"/>
        <v>27</v>
      </c>
      <c r="N165" s="46">
        <f t="shared" si="21"/>
        <v>33.25</v>
      </c>
      <c r="O165" s="46">
        <f t="shared" si="21"/>
        <v>28</v>
      </c>
      <c r="P165" s="46">
        <f t="shared" si="21"/>
        <v>34.25</v>
      </c>
      <c r="Q165" s="46">
        <f t="shared" si="21"/>
        <v>29.25</v>
      </c>
      <c r="R165" s="46">
        <f t="shared" si="21"/>
        <v>35.5</v>
      </c>
      <c r="S165" s="46">
        <f t="shared" si="21"/>
        <v>20.5</v>
      </c>
      <c r="T165" s="46">
        <f t="shared" si="21"/>
        <v>19</v>
      </c>
      <c r="U165" s="46">
        <f t="shared" si="21"/>
        <v>18.5</v>
      </c>
      <c r="V165" s="46">
        <f t="shared" si="16"/>
        <v>22.5</v>
      </c>
      <c r="W165" s="46">
        <f t="shared" si="16"/>
        <v>18</v>
      </c>
      <c r="X165" s="46">
        <f t="shared" si="16"/>
        <v>37.25</v>
      </c>
      <c r="Y165" s="46">
        <f t="shared" si="16"/>
        <v>21.5</v>
      </c>
      <c r="Z165" s="46">
        <f t="shared" si="16"/>
        <v>23.75</v>
      </c>
      <c r="AA165" s="46">
        <f t="shared" si="16"/>
        <v>17.5</v>
      </c>
      <c r="AB165" s="46">
        <f t="shared" si="16"/>
        <v>38.5</v>
      </c>
      <c r="AC165" s="46">
        <f t="shared" si="16"/>
        <v>24.75</v>
      </c>
    </row>
    <row r="166" spans="1:29">
      <c r="B166" s="46">
        <f t="shared" si="20"/>
        <v>40.5</v>
      </c>
      <c r="D166" s="45" t="str">
        <f t="shared" si="22"/>
        <v>SU</v>
      </c>
      <c r="F166" s="48">
        <f t="shared" si="23"/>
        <v>0</v>
      </c>
      <c r="H166" s="46">
        <f t="shared" si="19"/>
        <v>32</v>
      </c>
      <c r="I166" s="46">
        <f t="shared" si="19"/>
        <v>34</v>
      </c>
      <c r="J166" s="46">
        <f t="shared" si="19"/>
        <v>33</v>
      </c>
      <c r="K166" s="46">
        <f t="shared" si="19"/>
        <v>27.75</v>
      </c>
      <c r="L166" s="46">
        <f t="shared" si="19"/>
        <v>26.75</v>
      </c>
      <c r="M166" s="46">
        <f t="shared" si="21"/>
        <v>27.25</v>
      </c>
      <c r="N166" s="46">
        <f t="shared" si="21"/>
        <v>33.5</v>
      </c>
      <c r="O166" s="46">
        <f t="shared" si="21"/>
        <v>28.25</v>
      </c>
      <c r="P166" s="46">
        <f t="shared" si="21"/>
        <v>34.5</v>
      </c>
      <c r="Q166" s="46">
        <f t="shared" si="21"/>
        <v>29.5</v>
      </c>
      <c r="R166" s="46">
        <f t="shared" si="21"/>
        <v>35.75</v>
      </c>
      <c r="S166" s="46">
        <f t="shared" si="21"/>
        <v>20.75</v>
      </c>
      <c r="T166" s="46">
        <f t="shared" si="21"/>
        <v>19.25</v>
      </c>
      <c r="U166" s="46">
        <f t="shared" si="21"/>
        <v>18.75</v>
      </c>
      <c r="V166" s="46">
        <f t="shared" si="16"/>
        <v>22.75</v>
      </c>
      <c r="W166" s="46">
        <f t="shared" si="16"/>
        <v>18.25</v>
      </c>
      <c r="X166" s="46">
        <f t="shared" si="16"/>
        <v>37.5</v>
      </c>
      <c r="Y166" s="46">
        <f t="shared" si="16"/>
        <v>21.75</v>
      </c>
      <c r="Z166" s="46">
        <f t="shared" si="16"/>
        <v>24</v>
      </c>
      <c r="AA166" s="46">
        <f t="shared" si="16"/>
        <v>17.75</v>
      </c>
      <c r="AB166" s="46">
        <f t="shared" si="16"/>
        <v>38.75</v>
      </c>
      <c r="AC166" s="46">
        <f t="shared" si="16"/>
        <v>25</v>
      </c>
    </row>
    <row r="167" spans="1:29">
      <c r="B167" s="46">
        <f t="shared" si="20"/>
        <v>40.75</v>
      </c>
      <c r="D167" s="45" t="str">
        <f t="shared" si="22"/>
        <v>SU</v>
      </c>
      <c r="F167" s="48" t="str">
        <f t="shared" si="23"/>
        <v>FW6</v>
      </c>
      <c r="H167" s="46">
        <f t="shared" si="19"/>
        <v>32.25</v>
      </c>
      <c r="I167" s="46">
        <f t="shared" si="19"/>
        <v>34.25</v>
      </c>
      <c r="J167" s="46">
        <f t="shared" si="19"/>
        <v>33.25</v>
      </c>
      <c r="K167" s="46">
        <f t="shared" si="19"/>
        <v>28</v>
      </c>
      <c r="L167" s="46">
        <f t="shared" si="19"/>
        <v>27</v>
      </c>
      <c r="M167" s="46">
        <f t="shared" si="21"/>
        <v>27.5</v>
      </c>
      <c r="N167" s="46">
        <f t="shared" si="21"/>
        <v>33.75</v>
      </c>
      <c r="O167" s="46">
        <f t="shared" si="21"/>
        <v>28.5</v>
      </c>
      <c r="P167" s="46">
        <f t="shared" si="21"/>
        <v>34.75</v>
      </c>
      <c r="Q167" s="46">
        <f t="shared" si="21"/>
        <v>29.75</v>
      </c>
      <c r="R167" s="46">
        <f t="shared" si="21"/>
        <v>36</v>
      </c>
      <c r="S167" s="46">
        <f t="shared" si="21"/>
        <v>21</v>
      </c>
      <c r="T167" s="46">
        <f t="shared" si="21"/>
        <v>19.5</v>
      </c>
      <c r="U167" s="46">
        <f t="shared" si="21"/>
        <v>19</v>
      </c>
      <c r="V167" s="46">
        <f t="shared" si="16"/>
        <v>23</v>
      </c>
      <c r="W167" s="46">
        <f t="shared" si="16"/>
        <v>18.5</v>
      </c>
      <c r="X167" s="46">
        <f t="shared" si="16"/>
        <v>37.75</v>
      </c>
      <c r="Y167" s="46">
        <f t="shared" si="16"/>
        <v>22</v>
      </c>
      <c r="Z167" s="46">
        <f t="shared" si="16"/>
        <v>17.5</v>
      </c>
      <c r="AA167" s="46">
        <f t="shared" si="16"/>
        <v>18</v>
      </c>
      <c r="AB167" s="46">
        <f t="shared" si="16"/>
        <v>39</v>
      </c>
      <c r="AC167" s="46">
        <f t="shared" si="16"/>
        <v>25.25</v>
      </c>
    </row>
    <row r="168" spans="1:29">
      <c r="B168" s="46">
        <f t="shared" si="20"/>
        <v>41</v>
      </c>
      <c r="D168" s="45" t="str">
        <f t="shared" si="22"/>
        <v>SU</v>
      </c>
      <c r="F168" s="48">
        <f t="shared" si="23"/>
        <v>0</v>
      </c>
      <c r="H168" s="46">
        <f t="shared" si="19"/>
        <v>32.5</v>
      </c>
      <c r="I168" s="46">
        <f t="shared" si="19"/>
        <v>34.5</v>
      </c>
      <c r="J168" s="46">
        <f t="shared" si="19"/>
        <v>33.5</v>
      </c>
      <c r="K168" s="46">
        <f t="shared" si="19"/>
        <v>28.25</v>
      </c>
      <c r="L168" s="46">
        <f t="shared" si="19"/>
        <v>27.25</v>
      </c>
      <c r="M168" s="46">
        <f t="shared" si="21"/>
        <v>27.75</v>
      </c>
      <c r="N168" s="46">
        <f t="shared" si="21"/>
        <v>34</v>
      </c>
      <c r="O168" s="46">
        <f t="shared" si="21"/>
        <v>28.75</v>
      </c>
      <c r="P168" s="46">
        <f t="shared" si="21"/>
        <v>35</v>
      </c>
      <c r="Q168" s="46">
        <f t="shared" si="21"/>
        <v>30</v>
      </c>
      <c r="R168" s="46">
        <f t="shared" si="21"/>
        <v>36.25</v>
      </c>
      <c r="S168" s="46">
        <f t="shared" si="21"/>
        <v>21.25</v>
      </c>
      <c r="T168" s="46">
        <f t="shared" si="21"/>
        <v>19.75</v>
      </c>
      <c r="U168" s="46">
        <f t="shared" si="21"/>
        <v>19.25</v>
      </c>
      <c r="V168" s="46">
        <f t="shared" si="21"/>
        <v>23.25</v>
      </c>
      <c r="W168" s="46">
        <f t="shared" si="21"/>
        <v>18.75</v>
      </c>
      <c r="X168" s="46">
        <f t="shared" si="21"/>
        <v>38</v>
      </c>
      <c r="Y168" s="46">
        <f t="shared" si="21"/>
        <v>22.25</v>
      </c>
      <c r="Z168" s="46">
        <f t="shared" si="21"/>
        <v>17.75</v>
      </c>
      <c r="AA168" s="46">
        <f t="shared" si="21"/>
        <v>18.25</v>
      </c>
      <c r="AB168" s="46">
        <f t="shared" si="21"/>
        <v>39.25</v>
      </c>
      <c r="AC168" s="46">
        <f t="shared" ref="AC168:AC180" si="24">IF(AC$2=$F168,17.5,AC167+0.25)</f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2"/>
        <v>MÅ</v>
      </c>
      <c r="F169" s="48" t="str">
        <f t="shared" si="23"/>
        <v>FW4</v>
      </c>
      <c r="H169" s="46">
        <f t="shared" si="19"/>
        <v>32.75</v>
      </c>
      <c r="I169" s="46">
        <f t="shared" si="19"/>
        <v>34.75</v>
      </c>
      <c r="J169" s="46">
        <f t="shared" si="19"/>
        <v>33.75</v>
      </c>
      <c r="K169" s="46">
        <f t="shared" si="19"/>
        <v>28.5</v>
      </c>
      <c r="L169" s="46">
        <f t="shared" si="19"/>
        <v>27.5</v>
      </c>
      <c r="M169" s="46">
        <f t="shared" si="21"/>
        <v>28</v>
      </c>
      <c r="N169" s="46">
        <f t="shared" si="21"/>
        <v>34.25</v>
      </c>
      <c r="O169" s="46">
        <f t="shared" si="21"/>
        <v>29</v>
      </c>
      <c r="P169" s="46">
        <f t="shared" si="21"/>
        <v>35.25</v>
      </c>
      <c r="Q169" s="46">
        <f t="shared" si="21"/>
        <v>30.25</v>
      </c>
      <c r="R169" s="46">
        <f t="shared" si="21"/>
        <v>36.5</v>
      </c>
      <c r="S169" s="46">
        <f t="shared" si="21"/>
        <v>21.5</v>
      </c>
      <c r="T169" s="46">
        <f t="shared" si="21"/>
        <v>20</v>
      </c>
      <c r="U169" s="46">
        <f t="shared" si="21"/>
        <v>19.5</v>
      </c>
      <c r="V169" s="46">
        <f t="shared" si="21"/>
        <v>23.5</v>
      </c>
      <c r="W169" s="46">
        <f t="shared" si="21"/>
        <v>19</v>
      </c>
      <c r="X169" s="46">
        <f t="shared" si="21"/>
        <v>38.25</v>
      </c>
      <c r="Y169" s="46">
        <f t="shared" si="21"/>
        <v>22.5</v>
      </c>
      <c r="Z169" s="46">
        <f t="shared" si="21"/>
        <v>18</v>
      </c>
      <c r="AA169" s="46">
        <f t="shared" si="21"/>
        <v>18.5</v>
      </c>
      <c r="AB169" s="46">
        <f t="shared" si="21"/>
        <v>17.5</v>
      </c>
      <c r="AC169" s="46">
        <f t="shared" si="24"/>
        <v>25.75</v>
      </c>
    </row>
    <row r="170" spans="1:29">
      <c r="B170" s="46">
        <f t="shared" si="20"/>
        <v>41.5</v>
      </c>
      <c r="D170" s="45" t="str">
        <f t="shared" si="22"/>
        <v>MÅ</v>
      </c>
      <c r="F170" s="48">
        <f t="shared" si="23"/>
        <v>0</v>
      </c>
      <c r="H170" s="46">
        <f t="shared" si="19"/>
        <v>33</v>
      </c>
      <c r="I170" s="46">
        <f t="shared" si="19"/>
        <v>35</v>
      </c>
      <c r="J170" s="46">
        <f t="shared" si="19"/>
        <v>34</v>
      </c>
      <c r="K170" s="46">
        <f t="shared" si="19"/>
        <v>28.75</v>
      </c>
      <c r="L170" s="46">
        <f t="shared" si="19"/>
        <v>27.75</v>
      </c>
      <c r="M170" s="46">
        <f t="shared" si="21"/>
        <v>28.25</v>
      </c>
      <c r="N170" s="46">
        <f t="shared" si="21"/>
        <v>34.5</v>
      </c>
      <c r="O170" s="46">
        <f t="shared" si="21"/>
        <v>29.25</v>
      </c>
      <c r="P170" s="46">
        <f t="shared" si="21"/>
        <v>35.5</v>
      </c>
      <c r="Q170" s="46">
        <f t="shared" si="21"/>
        <v>30.5</v>
      </c>
      <c r="R170" s="46">
        <f t="shared" si="21"/>
        <v>36.75</v>
      </c>
      <c r="S170" s="46">
        <f t="shared" si="21"/>
        <v>21.75</v>
      </c>
      <c r="T170" s="46">
        <f t="shared" si="21"/>
        <v>20.25</v>
      </c>
      <c r="U170" s="46">
        <f t="shared" si="21"/>
        <v>19.75</v>
      </c>
      <c r="V170" s="46">
        <f t="shared" si="21"/>
        <v>23.75</v>
      </c>
      <c r="W170" s="46">
        <f t="shared" si="21"/>
        <v>19.25</v>
      </c>
      <c r="X170" s="46">
        <f t="shared" si="21"/>
        <v>38.5</v>
      </c>
      <c r="Y170" s="46">
        <f t="shared" si="21"/>
        <v>22.75</v>
      </c>
      <c r="Z170" s="46">
        <f t="shared" si="21"/>
        <v>18.25</v>
      </c>
      <c r="AA170" s="46">
        <f t="shared" si="21"/>
        <v>18.75</v>
      </c>
      <c r="AB170" s="46">
        <f t="shared" si="21"/>
        <v>17.75</v>
      </c>
      <c r="AC170" s="46">
        <f t="shared" si="24"/>
        <v>26</v>
      </c>
    </row>
    <row r="171" spans="1:29">
      <c r="B171" s="46">
        <f t="shared" si="20"/>
        <v>41.75</v>
      </c>
      <c r="D171" s="45" t="str">
        <f t="shared" si="22"/>
        <v>MÅ</v>
      </c>
      <c r="F171" s="48">
        <f t="shared" si="23"/>
        <v>0</v>
      </c>
      <c r="H171" s="46">
        <f t="shared" si="19"/>
        <v>33.25</v>
      </c>
      <c r="I171" s="46">
        <f t="shared" si="19"/>
        <v>35.25</v>
      </c>
      <c r="J171" s="46">
        <f t="shared" si="19"/>
        <v>34.25</v>
      </c>
      <c r="K171" s="46">
        <f t="shared" si="19"/>
        <v>29</v>
      </c>
      <c r="L171" s="46">
        <f t="shared" si="19"/>
        <v>28</v>
      </c>
      <c r="M171" s="46">
        <f t="shared" si="21"/>
        <v>28.5</v>
      </c>
      <c r="N171" s="46">
        <f t="shared" si="21"/>
        <v>34.75</v>
      </c>
      <c r="O171" s="46">
        <f t="shared" si="21"/>
        <v>29.5</v>
      </c>
      <c r="P171" s="46">
        <f t="shared" si="21"/>
        <v>35.75</v>
      </c>
      <c r="Q171" s="46">
        <f t="shared" si="21"/>
        <v>30.75</v>
      </c>
      <c r="R171" s="46">
        <f t="shared" si="21"/>
        <v>37</v>
      </c>
      <c r="S171" s="46">
        <f t="shared" si="21"/>
        <v>22</v>
      </c>
      <c r="T171" s="46">
        <f t="shared" si="21"/>
        <v>20.5</v>
      </c>
      <c r="U171" s="46">
        <f t="shared" si="21"/>
        <v>20</v>
      </c>
      <c r="V171" s="46">
        <f t="shared" ref="V171:AB180" si="25">IF(V$2=$F171,17.5,V170+0.25)</f>
        <v>24</v>
      </c>
      <c r="W171" s="46">
        <f t="shared" si="25"/>
        <v>19.5</v>
      </c>
      <c r="X171" s="46">
        <f t="shared" si="25"/>
        <v>38.75</v>
      </c>
      <c r="Y171" s="46">
        <f t="shared" si="25"/>
        <v>23</v>
      </c>
      <c r="Z171" s="46">
        <f t="shared" si="25"/>
        <v>18.5</v>
      </c>
      <c r="AA171" s="46">
        <f t="shared" si="25"/>
        <v>19</v>
      </c>
      <c r="AB171" s="46">
        <f t="shared" si="25"/>
        <v>18</v>
      </c>
      <c r="AC171" s="46">
        <f t="shared" si="24"/>
        <v>26.25</v>
      </c>
    </row>
    <row r="172" spans="1:29">
      <c r="B172" s="46">
        <f t="shared" si="20"/>
        <v>42</v>
      </c>
      <c r="D172" s="45" t="str">
        <f t="shared" si="22"/>
        <v>MÅ</v>
      </c>
      <c r="F172" s="48">
        <f t="shared" si="23"/>
        <v>0</v>
      </c>
      <c r="H172" s="46">
        <f t="shared" si="19"/>
        <v>33.5</v>
      </c>
      <c r="I172" s="46">
        <f t="shared" si="19"/>
        <v>35.5</v>
      </c>
      <c r="J172" s="46">
        <f t="shared" si="19"/>
        <v>34.5</v>
      </c>
      <c r="K172" s="46">
        <f t="shared" si="19"/>
        <v>29.25</v>
      </c>
      <c r="L172" s="46">
        <f t="shared" si="19"/>
        <v>28.25</v>
      </c>
      <c r="M172" s="46">
        <f t="shared" si="19"/>
        <v>28.75</v>
      </c>
      <c r="N172" s="46">
        <f t="shared" si="19"/>
        <v>35</v>
      </c>
      <c r="O172" s="46">
        <f t="shared" si="19"/>
        <v>29.75</v>
      </c>
      <c r="P172" s="46">
        <f t="shared" si="19"/>
        <v>36</v>
      </c>
      <c r="Q172" s="46">
        <f t="shared" si="19"/>
        <v>31</v>
      </c>
      <c r="R172" s="46">
        <f t="shared" si="19"/>
        <v>37.25</v>
      </c>
      <c r="S172" s="46">
        <f t="shared" si="19"/>
        <v>22.25</v>
      </c>
      <c r="T172" s="46">
        <f t="shared" si="19"/>
        <v>20.75</v>
      </c>
      <c r="U172" s="46">
        <f t="shared" si="19"/>
        <v>20.25</v>
      </c>
      <c r="V172" s="46">
        <f t="shared" si="25"/>
        <v>24.25</v>
      </c>
      <c r="W172" s="46">
        <f t="shared" si="25"/>
        <v>19.75</v>
      </c>
      <c r="X172" s="46">
        <f t="shared" si="25"/>
        <v>39</v>
      </c>
      <c r="Y172" s="46">
        <f t="shared" si="25"/>
        <v>23.25</v>
      </c>
      <c r="Z172" s="46">
        <f t="shared" si="25"/>
        <v>18.75</v>
      </c>
      <c r="AA172" s="46">
        <f t="shared" si="25"/>
        <v>19.25</v>
      </c>
      <c r="AB172" s="46">
        <f t="shared" si="25"/>
        <v>18.25</v>
      </c>
      <c r="AC172" s="46">
        <f t="shared" si="24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2"/>
        <v>MÅ</v>
      </c>
      <c r="F173" s="48">
        <f t="shared" si="23"/>
        <v>0</v>
      </c>
      <c r="H173" s="46">
        <f t="shared" si="19"/>
        <v>33.75</v>
      </c>
      <c r="I173" s="46">
        <f t="shared" si="19"/>
        <v>35.75</v>
      </c>
      <c r="J173" s="46">
        <f t="shared" si="19"/>
        <v>34.75</v>
      </c>
      <c r="K173" s="46">
        <f t="shared" si="19"/>
        <v>29.5</v>
      </c>
      <c r="L173" s="46">
        <f t="shared" si="19"/>
        <v>28.5</v>
      </c>
      <c r="M173" s="46">
        <f t="shared" si="19"/>
        <v>29</v>
      </c>
      <c r="N173" s="46">
        <f t="shared" si="19"/>
        <v>35.25</v>
      </c>
      <c r="O173" s="46">
        <f t="shared" si="19"/>
        <v>30</v>
      </c>
      <c r="P173" s="46">
        <f t="shared" si="19"/>
        <v>36.25</v>
      </c>
      <c r="Q173" s="46">
        <f t="shared" si="19"/>
        <v>31.25</v>
      </c>
      <c r="R173" s="46">
        <f t="shared" si="19"/>
        <v>37.5</v>
      </c>
      <c r="S173" s="46">
        <f t="shared" si="19"/>
        <v>22.5</v>
      </c>
      <c r="T173" s="46">
        <f t="shared" si="19"/>
        <v>21</v>
      </c>
      <c r="U173" s="46">
        <f t="shared" si="19"/>
        <v>20.5</v>
      </c>
      <c r="V173" s="46">
        <f t="shared" si="25"/>
        <v>24.5</v>
      </c>
      <c r="W173" s="46">
        <f t="shared" si="25"/>
        <v>20</v>
      </c>
      <c r="X173" s="46">
        <f t="shared" si="25"/>
        <v>39.25</v>
      </c>
      <c r="Y173" s="46">
        <f t="shared" si="25"/>
        <v>23.5</v>
      </c>
      <c r="Z173" s="46">
        <f t="shared" si="25"/>
        <v>19</v>
      </c>
      <c r="AA173" s="46">
        <f t="shared" si="25"/>
        <v>19.5</v>
      </c>
      <c r="AB173" s="46">
        <f t="shared" si="25"/>
        <v>18.5</v>
      </c>
      <c r="AC173" s="46">
        <f t="shared" si="24"/>
        <v>26.75</v>
      </c>
    </row>
    <row r="174" spans="1:29">
      <c r="B174" s="46">
        <f t="shared" si="20"/>
        <v>42.5</v>
      </c>
      <c r="D174" s="45" t="str">
        <f t="shared" si="22"/>
        <v>FR</v>
      </c>
      <c r="F174" s="48" t="str">
        <f t="shared" si="23"/>
        <v>IM5</v>
      </c>
      <c r="H174" s="46">
        <f t="shared" si="19"/>
        <v>34</v>
      </c>
      <c r="I174" s="46">
        <f t="shared" si="19"/>
        <v>36</v>
      </c>
      <c r="J174" s="46">
        <f t="shared" si="19"/>
        <v>35</v>
      </c>
      <c r="K174" s="46">
        <f t="shared" si="19"/>
        <v>29.75</v>
      </c>
      <c r="L174" s="46">
        <f t="shared" si="19"/>
        <v>28.75</v>
      </c>
      <c r="M174" s="46">
        <f t="shared" si="19"/>
        <v>29.25</v>
      </c>
      <c r="N174" s="46">
        <f t="shared" si="19"/>
        <v>35.5</v>
      </c>
      <c r="O174" s="46">
        <f t="shared" si="19"/>
        <v>30.25</v>
      </c>
      <c r="P174" s="46">
        <f t="shared" si="19"/>
        <v>36.5</v>
      </c>
      <c r="Q174" s="46">
        <f t="shared" si="19"/>
        <v>31.5</v>
      </c>
      <c r="R174" s="46">
        <f t="shared" si="19"/>
        <v>37.75</v>
      </c>
      <c r="S174" s="46">
        <f t="shared" si="19"/>
        <v>22.75</v>
      </c>
      <c r="T174" s="46">
        <f t="shared" si="19"/>
        <v>21.25</v>
      </c>
      <c r="U174" s="46">
        <f t="shared" si="19"/>
        <v>20.75</v>
      </c>
      <c r="V174" s="46">
        <f t="shared" si="25"/>
        <v>24.75</v>
      </c>
      <c r="W174" s="46">
        <f t="shared" si="25"/>
        <v>20.25</v>
      </c>
      <c r="X174" s="46">
        <f t="shared" si="25"/>
        <v>17.5</v>
      </c>
      <c r="Y174" s="46">
        <f t="shared" si="25"/>
        <v>23.75</v>
      </c>
      <c r="Z174" s="46">
        <f t="shared" si="25"/>
        <v>19.25</v>
      </c>
      <c r="AA174" s="46">
        <f t="shared" si="25"/>
        <v>19.75</v>
      </c>
      <c r="AB174" s="46">
        <f t="shared" si="25"/>
        <v>18.75</v>
      </c>
      <c r="AC174" s="46">
        <f t="shared" si="24"/>
        <v>27</v>
      </c>
    </row>
    <row r="175" spans="1:29">
      <c r="B175" s="46">
        <f t="shared" si="20"/>
        <v>42.75</v>
      </c>
      <c r="D175" s="45" t="str">
        <f t="shared" si="22"/>
        <v>FR</v>
      </c>
      <c r="F175" s="48">
        <f t="shared" si="23"/>
        <v>0</v>
      </c>
      <c r="H175" s="46">
        <f t="shared" si="19"/>
        <v>34.25</v>
      </c>
      <c r="I175" s="46">
        <f t="shared" si="19"/>
        <v>36.25</v>
      </c>
      <c r="J175" s="46">
        <f t="shared" si="19"/>
        <v>35.25</v>
      </c>
      <c r="K175" s="46">
        <f t="shared" si="19"/>
        <v>30</v>
      </c>
      <c r="L175" s="46">
        <f t="shared" si="19"/>
        <v>29</v>
      </c>
      <c r="M175" s="46">
        <f t="shared" si="19"/>
        <v>29.5</v>
      </c>
      <c r="N175" s="46">
        <f t="shared" si="19"/>
        <v>35.75</v>
      </c>
      <c r="O175" s="46">
        <f t="shared" si="19"/>
        <v>30.5</v>
      </c>
      <c r="P175" s="46">
        <f t="shared" si="19"/>
        <v>36.75</v>
      </c>
      <c r="Q175" s="46">
        <f t="shared" si="19"/>
        <v>31.75</v>
      </c>
      <c r="R175" s="46">
        <f t="shared" si="19"/>
        <v>38</v>
      </c>
      <c r="S175" s="46">
        <f t="shared" si="19"/>
        <v>23</v>
      </c>
      <c r="T175" s="46">
        <f t="shared" si="19"/>
        <v>21.5</v>
      </c>
      <c r="U175" s="46">
        <f t="shared" si="19"/>
        <v>21</v>
      </c>
      <c r="V175" s="46">
        <f t="shared" si="25"/>
        <v>25</v>
      </c>
      <c r="W175" s="46">
        <f t="shared" si="25"/>
        <v>20.5</v>
      </c>
      <c r="X175" s="46">
        <f t="shared" si="25"/>
        <v>17.75</v>
      </c>
      <c r="Y175" s="46">
        <f t="shared" si="25"/>
        <v>24</v>
      </c>
      <c r="Z175" s="46">
        <f t="shared" si="25"/>
        <v>19.5</v>
      </c>
      <c r="AA175" s="46">
        <f t="shared" si="25"/>
        <v>20</v>
      </c>
      <c r="AB175" s="46">
        <f t="shared" si="25"/>
        <v>19</v>
      </c>
      <c r="AC175" s="46">
        <f t="shared" si="24"/>
        <v>27.25</v>
      </c>
    </row>
    <row r="176" spans="1:29">
      <c r="B176" s="46">
        <f t="shared" si="20"/>
        <v>43</v>
      </c>
      <c r="D176" s="45" t="str">
        <f t="shared" si="22"/>
        <v>FR</v>
      </c>
      <c r="F176" s="48">
        <f t="shared" si="23"/>
        <v>0</v>
      </c>
      <c r="H176" s="46">
        <f t="shared" si="19"/>
        <v>34.5</v>
      </c>
      <c r="I176" s="46">
        <f t="shared" si="19"/>
        <v>36.5</v>
      </c>
      <c r="J176" s="46">
        <f t="shared" si="19"/>
        <v>35.5</v>
      </c>
      <c r="K176" s="46">
        <f t="shared" si="19"/>
        <v>30.25</v>
      </c>
      <c r="L176" s="46">
        <f t="shared" si="19"/>
        <v>29.25</v>
      </c>
      <c r="M176" s="46">
        <f t="shared" ref="M176:U180" si="26">IF(M$2=$F176,17.5,M175+0.25)</f>
        <v>29.75</v>
      </c>
      <c r="N176" s="46">
        <f t="shared" si="26"/>
        <v>36</v>
      </c>
      <c r="O176" s="46">
        <f t="shared" si="26"/>
        <v>30.75</v>
      </c>
      <c r="P176" s="46">
        <f t="shared" si="26"/>
        <v>37</v>
      </c>
      <c r="Q176" s="46">
        <f t="shared" si="26"/>
        <v>32</v>
      </c>
      <c r="R176" s="46">
        <f t="shared" si="26"/>
        <v>38.25</v>
      </c>
      <c r="S176" s="46">
        <f t="shared" si="26"/>
        <v>23.25</v>
      </c>
      <c r="T176" s="46">
        <f t="shared" si="26"/>
        <v>21.75</v>
      </c>
      <c r="U176" s="46">
        <f t="shared" si="26"/>
        <v>21.25</v>
      </c>
      <c r="V176" s="46">
        <f t="shared" si="25"/>
        <v>25.25</v>
      </c>
      <c r="W176" s="46">
        <f t="shared" si="25"/>
        <v>20.75</v>
      </c>
      <c r="X176" s="46">
        <f t="shared" si="25"/>
        <v>18</v>
      </c>
      <c r="Y176" s="46">
        <f t="shared" si="25"/>
        <v>24.25</v>
      </c>
      <c r="Z176" s="46">
        <f t="shared" si="25"/>
        <v>19.75</v>
      </c>
      <c r="AA176" s="46">
        <f t="shared" si="25"/>
        <v>20.25</v>
      </c>
      <c r="AB176" s="46">
        <f t="shared" si="25"/>
        <v>19.25</v>
      </c>
      <c r="AC176" s="46">
        <f t="shared" si="24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2"/>
        <v>SU</v>
      </c>
      <c r="F177" s="48">
        <f t="shared" si="23"/>
        <v>0</v>
      </c>
      <c r="H177" s="46">
        <f t="shared" ref="H177:L180" si="27">IF(H$2=$F177,17.5,H176+0.25)</f>
        <v>34.75</v>
      </c>
      <c r="I177" s="46">
        <f t="shared" si="27"/>
        <v>36.75</v>
      </c>
      <c r="J177" s="46">
        <f t="shared" si="27"/>
        <v>35.75</v>
      </c>
      <c r="K177" s="46">
        <f t="shared" si="27"/>
        <v>30.5</v>
      </c>
      <c r="L177" s="46">
        <f t="shared" si="27"/>
        <v>29.5</v>
      </c>
      <c r="M177" s="46">
        <f t="shared" si="26"/>
        <v>30</v>
      </c>
      <c r="N177" s="46">
        <f t="shared" si="26"/>
        <v>36.25</v>
      </c>
      <c r="O177" s="46">
        <f t="shared" si="26"/>
        <v>31</v>
      </c>
      <c r="P177" s="46">
        <f t="shared" si="26"/>
        <v>37.25</v>
      </c>
      <c r="Q177" s="46">
        <f t="shared" si="26"/>
        <v>32.25</v>
      </c>
      <c r="R177" s="46">
        <f t="shared" si="26"/>
        <v>38.5</v>
      </c>
      <c r="S177" s="46">
        <f t="shared" si="26"/>
        <v>23.5</v>
      </c>
      <c r="T177" s="46">
        <f t="shared" si="26"/>
        <v>22</v>
      </c>
      <c r="U177" s="46">
        <f t="shared" si="26"/>
        <v>21.5</v>
      </c>
      <c r="V177" s="46">
        <f t="shared" si="25"/>
        <v>25.5</v>
      </c>
      <c r="W177" s="46">
        <f t="shared" si="25"/>
        <v>21</v>
      </c>
      <c r="X177" s="46">
        <f t="shared" si="25"/>
        <v>18.25</v>
      </c>
      <c r="Y177" s="46">
        <f t="shared" si="25"/>
        <v>24.5</v>
      </c>
      <c r="Z177" s="46">
        <f t="shared" si="25"/>
        <v>20</v>
      </c>
      <c r="AA177" s="46">
        <f t="shared" si="25"/>
        <v>20.5</v>
      </c>
      <c r="AB177" s="46">
        <f t="shared" si="25"/>
        <v>19.5</v>
      </c>
      <c r="AC177" s="46">
        <f t="shared" si="24"/>
        <v>27.75</v>
      </c>
    </row>
    <row r="178" spans="1:29">
      <c r="B178" s="46">
        <f t="shared" si="20"/>
        <v>43.5</v>
      </c>
      <c r="D178" s="45" t="str">
        <f t="shared" si="22"/>
        <v>SU</v>
      </c>
      <c r="F178" s="48">
        <f t="shared" si="23"/>
        <v>0</v>
      </c>
      <c r="H178" s="46">
        <f t="shared" si="27"/>
        <v>35</v>
      </c>
      <c r="I178" s="46">
        <f t="shared" si="27"/>
        <v>37</v>
      </c>
      <c r="J178" s="46">
        <f t="shared" si="27"/>
        <v>36</v>
      </c>
      <c r="K178" s="46">
        <f t="shared" si="27"/>
        <v>30.75</v>
      </c>
      <c r="L178" s="46">
        <f t="shared" si="27"/>
        <v>29.75</v>
      </c>
      <c r="M178" s="46">
        <f t="shared" si="26"/>
        <v>30.25</v>
      </c>
      <c r="N178" s="46">
        <f t="shared" si="26"/>
        <v>36.5</v>
      </c>
      <c r="O178" s="46">
        <f t="shared" si="26"/>
        <v>31.25</v>
      </c>
      <c r="P178" s="46">
        <f t="shared" si="26"/>
        <v>37.5</v>
      </c>
      <c r="Q178" s="46">
        <f t="shared" si="26"/>
        <v>32.5</v>
      </c>
      <c r="R178" s="46">
        <f t="shared" si="26"/>
        <v>38.75</v>
      </c>
      <c r="S178" s="46">
        <f t="shared" si="26"/>
        <v>23.75</v>
      </c>
      <c r="T178" s="46">
        <f t="shared" si="26"/>
        <v>22.25</v>
      </c>
      <c r="U178" s="46">
        <f t="shared" si="26"/>
        <v>21.75</v>
      </c>
      <c r="V178" s="46">
        <f t="shared" si="25"/>
        <v>25.75</v>
      </c>
      <c r="W178" s="46">
        <f t="shared" si="25"/>
        <v>21.25</v>
      </c>
      <c r="X178" s="46">
        <f t="shared" si="25"/>
        <v>18.5</v>
      </c>
      <c r="Y178" s="46">
        <f t="shared" si="25"/>
        <v>24.75</v>
      </c>
      <c r="Z178" s="46">
        <f t="shared" si="25"/>
        <v>20.25</v>
      </c>
      <c r="AA178" s="46">
        <f t="shared" si="25"/>
        <v>20.75</v>
      </c>
      <c r="AB178" s="46">
        <f t="shared" si="25"/>
        <v>19.75</v>
      </c>
      <c r="AC178" s="46">
        <f t="shared" si="24"/>
        <v>28</v>
      </c>
    </row>
    <row r="179" spans="1:29">
      <c r="B179" s="46">
        <f t="shared" si="20"/>
        <v>43.75</v>
      </c>
      <c r="D179" s="45" t="str">
        <f t="shared" si="22"/>
        <v>SU</v>
      </c>
      <c r="F179" s="48">
        <f t="shared" si="23"/>
        <v>0</v>
      </c>
      <c r="H179" s="46">
        <f t="shared" si="27"/>
        <v>35.25</v>
      </c>
      <c r="I179" s="46">
        <f t="shared" si="27"/>
        <v>37.25</v>
      </c>
      <c r="J179" s="46">
        <f t="shared" si="27"/>
        <v>36.25</v>
      </c>
      <c r="K179" s="46">
        <f t="shared" si="27"/>
        <v>31</v>
      </c>
      <c r="L179" s="46">
        <f t="shared" si="27"/>
        <v>30</v>
      </c>
      <c r="M179" s="46">
        <f t="shared" si="26"/>
        <v>30.5</v>
      </c>
      <c r="N179" s="46">
        <f t="shared" si="26"/>
        <v>36.75</v>
      </c>
      <c r="O179" s="46">
        <f t="shared" si="26"/>
        <v>31.5</v>
      </c>
      <c r="P179" s="46">
        <f t="shared" si="26"/>
        <v>37.75</v>
      </c>
      <c r="Q179" s="46">
        <f t="shared" si="26"/>
        <v>32.75</v>
      </c>
      <c r="R179" s="46">
        <f t="shared" si="26"/>
        <v>39</v>
      </c>
      <c r="S179" s="46">
        <f t="shared" si="26"/>
        <v>24</v>
      </c>
      <c r="T179" s="46">
        <f t="shared" si="26"/>
        <v>22.5</v>
      </c>
      <c r="U179" s="46">
        <f t="shared" si="26"/>
        <v>22</v>
      </c>
      <c r="V179" s="46">
        <f t="shared" si="25"/>
        <v>26</v>
      </c>
      <c r="W179" s="46">
        <f t="shared" si="25"/>
        <v>21.5</v>
      </c>
      <c r="X179" s="46">
        <f t="shared" si="25"/>
        <v>18.75</v>
      </c>
      <c r="Y179" s="46">
        <f t="shared" si="25"/>
        <v>25</v>
      </c>
      <c r="Z179" s="46">
        <f t="shared" si="25"/>
        <v>20.5</v>
      </c>
      <c r="AA179" s="46">
        <f t="shared" si="25"/>
        <v>21</v>
      </c>
      <c r="AB179" s="46">
        <f t="shared" si="25"/>
        <v>20</v>
      </c>
      <c r="AC179" s="46">
        <f t="shared" si="24"/>
        <v>28.25</v>
      </c>
    </row>
    <row r="180" spans="1:29">
      <c r="B180" s="46">
        <f t="shared" si="20"/>
        <v>44</v>
      </c>
      <c r="D180" s="45" t="str">
        <f t="shared" si="22"/>
        <v>SU</v>
      </c>
      <c r="F180" s="48">
        <f t="shared" si="23"/>
        <v>0</v>
      </c>
      <c r="H180" s="46">
        <f t="shared" si="27"/>
        <v>35.5</v>
      </c>
      <c r="I180" s="46">
        <f t="shared" si="27"/>
        <v>37.5</v>
      </c>
      <c r="J180" s="46">
        <f t="shared" si="27"/>
        <v>36.5</v>
      </c>
      <c r="K180" s="46">
        <f t="shared" si="27"/>
        <v>31.25</v>
      </c>
      <c r="L180" s="46">
        <f t="shared" si="27"/>
        <v>30.25</v>
      </c>
      <c r="M180" s="46">
        <f t="shared" si="26"/>
        <v>30.75</v>
      </c>
      <c r="N180" s="46">
        <f t="shared" si="26"/>
        <v>37</v>
      </c>
      <c r="O180" s="46">
        <f t="shared" si="26"/>
        <v>31.75</v>
      </c>
      <c r="P180" s="46">
        <f t="shared" si="26"/>
        <v>38</v>
      </c>
      <c r="Q180" s="46">
        <f t="shared" si="26"/>
        <v>33</v>
      </c>
      <c r="R180" s="46">
        <f t="shared" si="26"/>
        <v>39.25</v>
      </c>
      <c r="S180" s="46">
        <f t="shared" si="26"/>
        <v>24.25</v>
      </c>
      <c r="T180" s="46">
        <f t="shared" si="26"/>
        <v>22.75</v>
      </c>
      <c r="U180" s="46">
        <f t="shared" si="26"/>
        <v>22.25</v>
      </c>
      <c r="V180" s="46">
        <f t="shared" si="25"/>
        <v>26.25</v>
      </c>
      <c r="W180" s="46">
        <f t="shared" si="25"/>
        <v>21.75</v>
      </c>
      <c r="X180" s="46">
        <f t="shared" si="25"/>
        <v>19</v>
      </c>
      <c r="Y180" s="46">
        <f t="shared" si="25"/>
        <v>25.25</v>
      </c>
      <c r="Z180" s="46">
        <f t="shared" si="25"/>
        <v>20.75</v>
      </c>
      <c r="AA180" s="46">
        <f t="shared" si="25"/>
        <v>21.25</v>
      </c>
      <c r="AB180" s="46">
        <f t="shared" si="25"/>
        <v>20.25</v>
      </c>
      <c r="AC180" s="46">
        <f t="shared" si="24"/>
        <v>28.5</v>
      </c>
    </row>
  </sheetData>
  <conditionalFormatting sqref="A5:B180">
    <cfRule type="expression" dxfId="25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24" priority="2" stopIfTrue="1" operator="equal">
      <formula>17.5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G180"/>
  <sheetViews>
    <sheetView zoomScale="55" zoomScaleNormal="55" workbookViewId="0">
      <pane ySplit="4" topLeftCell="A26" activePane="bottomLeft" state="frozen"/>
      <selection pane="bottomLeft" activeCell="O78" sqref="O78"/>
    </sheetView>
  </sheetViews>
  <sheetFormatPr defaultRowHeight="12.75"/>
  <cols>
    <col min="1" max="1" width="4.7109375" style="45" customWidth="1"/>
    <col min="2" max="2" width="5.7109375" style="46" customWidth="1"/>
    <col min="3" max="3" width="1.140625" style="67" customWidth="1"/>
    <col min="4" max="4" width="5" style="45" customWidth="1"/>
    <col min="5" max="5" width="1.28515625" style="67" customWidth="1"/>
    <col min="6" max="6" width="6.140625" style="45" customWidth="1"/>
    <col min="7" max="7" width="0.85546875" style="67" customWidth="1"/>
    <col min="8" max="29" width="14.570312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139</v>
      </c>
      <c r="I3" s="48"/>
      <c r="J3" s="48"/>
      <c r="K3" s="48"/>
      <c r="L3" s="48"/>
      <c r="M3" s="48" t="s">
        <v>163</v>
      </c>
      <c r="N3" s="48"/>
      <c r="O3" s="48" t="s">
        <v>151</v>
      </c>
      <c r="P3" s="48"/>
      <c r="Q3" s="48" t="s">
        <v>147</v>
      </c>
      <c r="R3" s="48"/>
      <c r="S3" s="48" t="s">
        <v>140</v>
      </c>
      <c r="T3" s="48"/>
      <c r="U3" s="48"/>
      <c r="V3" s="48" t="s">
        <v>143</v>
      </c>
      <c r="W3" s="48"/>
      <c r="X3" s="48" t="s">
        <v>144</v>
      </c>
      <c r="Y3" s="48" t="s">
        <v>145</v>
      </c>
      <c r="Z3" s="48"/>
      <c r="AA3" s="48"/>
      <c r="AB3" s="48"/>
      <c r="AC3" s="48" t="s">
        <v>146</v>
      </c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 s="85" customFormat="1">
      <c r="A5" s="80" t="s">
        <v>55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 t="shared" ref="H5:R20" si="1">IF(H$2=$F5,17.5,H4+0.25)</f>
        <v>35.75</v>
      </c>
      <c r="I5" s="72">
        <f t="shared" si="1"/>
        <v>37.75</v>
      </c>
      <c r="J5" s="72">
        <f t="shared" si="1"/>
        <v>36.75</v>
      </c>
      <c r="K5" s="72">
        <f t="shared" si="1"/>
        <v>31.5</v>
      </c>
      <c r="L5" s="72">
        <f t="shared" si="1"/>
        <v>30.5</v>
      </c>
      <c r="M5" s="72">
        <f t="shared" si="1"/>
        <v>31</v>
      </c>
      <c r="N5" s="72">
        <f t="shared" si="1"/>
        <v>37.25</v>
      </c>
      <c r="O5" s="72">
        <f t="shared" si="1"/>
        <v>32</v>
      </c>
      <c r="P5" s="72">
        <f t="shared" si="1"/>
        <v>38.25</v>
      </c>
      <c r="Q5" s="72">
        <f t="shared" si="1"/>
        <v>33.25</v>
      </c>
      <c r="R5" s="72">
        <f>IF(R$2=$F5,17.5,R4+0.25)</f>
        <v>17.5</v>
      </c>
      <c r="S5" s="72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28.75</v>
      </c>
    </row>
    <row r="6" spans="1:29" s="85" customForma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 s="85" customForma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 s="85" customFormat="1">
      <c r="A9" s="80" t="s">
        <v>56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 s="85" customForma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 s="85" customFormat="1">
      <c r="A13" s="80" t="s">
        <v>57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 s="85" customForma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 s="85" customForma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 s="85" customForma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29" s="85" customFormat="1">
      <c r="A17" s="80" t="s">
        <v>58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31.75</v>
      </c>
    </row>
    <row r="18" spans="1:29" s="85" customForma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</row>
    <row r="19" spans="1:29" s="85" customForma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</row>
    <row r="21" spans="1:29" s="85" customFormat="1">
      <c r="A21" s="80" t="s">
        <v>159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</row>
    <row r="22" spans="1:29" s="85" customForma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</row>
    <row r="23" spans="1:29" s="85" customForma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</row>
    <row r="24" spans="1:29" s="85" customForma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</row>
    <row r="25" spans="1:29" s="85" customFormat="1">
      <c r="A25" s="80" t="s">
        <v>77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</row>
    <row r="26" spans="1:29" s="85" customForma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</row>
    <row r="29" spans="1:29" s="85" customFormat="1">
      <c r="A29" s="80" t="s">
        <v>78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</row>
    <row r="30" spans="1:29" s="85" customForma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</row>
    <row r="31" spans="1:29" s="85" customForma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</row>
    <row r="32" spans="1:29" s="85" customForma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</row>
    <row r="33" spans="1:29" s="85" customFormat="1">
      <c r="A33" s="80" t="s">
        <v>79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</row>
    <row r="34" spans="1:29" s="85" customForma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</row>
    <row r="35" spans="1:29" s="85" customForma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</row>
    <row r="37" spans="1:29" s="85" customFormat="1">
      <c r="A37" s="80" t="s">
        <v>80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</row>
    <row r="38" spans="1:29" s="85" customForma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</row>
    <row r="39" spans="1:29" s="85" customForma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</row>
    <row r="40" spans="1:29" s="85" customForma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</row>
    <row r="41" spans="1:29" s="85" customFormat="1">
      <c r="A41" s="80" t="s">
        <v>81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</row>
    <row r="42" spans="1:29" s="85" customForma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</row>
    <row r="43" spans="1:29" s="85" customForma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</row>
    <row r="44" spans="1:29" s="85" customForma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</row>
    <row r="45" spans="1:29" s="85" customFormat="1">
      <c r="A45" s="80" t="s">
        <v>82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</row>
    <row r="46" spans="1:29" s="85" customForma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</row>
    <row r="47" spans="1:29" s="85" customForma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</row>
    <row r="48" spans="1:29" s="85" customForma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>
      <c r="A49" s="80" t="s">
        <v>83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>
      <c r="A53" s="80" t="s">
        <v>84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85" customFormat="1">
      <c r="A54" s="80"/>
      <c r="B54" s="72">
        <f t="shared" si="3"/>
        <v>12.5</v>
      </c>
      <c r="C54" s="84"/>
      <c r="D54" s="80" t="s">
        <v>76</v>
      </c>
      <c r="E54" s="84"/>
      <c r="F54" s="80"/>
      <c r="G54" s="84"/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2">
        <f t="shared" si="6"/>
        <v>20.75</v>
      </c>
      <c r="M54" s="72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2">
        <f t="shared" si="6"/>
        <v>18.5</v>
      </c>
      <c r="AB54" s="72">
        <f t="shared" si="6"/>
        <v>32.75</v>
      </c>
      <c r="AC54" s="72">
        <f t="shared" si="6"/>
        <v>19</v>
      </c>
    </row>
    <row r="55" spans="1:29" s="85" customFormat="1">
      <c r="A55" s="80"/>
      <c r="B55" s="72">
        <f t="shared" si="3"/>
        <v>12.75</v>
      </c>
      <c r="C55" s="84"/>
      <c r="D55" s="80" t="s">
        <v>76</v>
      </c>
      <c r="E55" s="84"/>
      <c r="F55" s="80"/>
      <c r="G55" s="84"/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</row>
    <row r="56" spans="1:29" s="85" customForma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</row>
    <row r="57" spans="1:29" s="85" customFormat="1">
      <c r="A57" s="80" t="s">
        <v>85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72">
        <f t="shared" si="7"/>
        <v>19.75</v>
      </c>
    </row>
    <row r="58" spans="1:29" s="85" customFormat="1" ht="13.5" thickBot="1">
      <c r="A58" s="80"/>
      <c r="B58" s="72">
        <f t="shared" si="3"/>
        <v>13.5</v>
      </c>
      <c r="C58" s="84"/>
      <c r="D58" s="80" t="s">
        <v>5</v>
      </c>
      <c r="E58" s="84"/>
      <c r="F58" s="80"/>
      <c r="G58" s="84"/>
      <c r="H58" s="72">
        <f t="shared" si="8"/>
        <v>27</v>
      </c>
      <c r="I58" s="72">
        <f t="shared" si="8"/>
        <v>29</v>
      </c>
      <c r="J58" s="72">
        <f t="shared" si="8"/>
        <v>28</v>
      </c>
      <c r="K58" s="72">
        <f t="shared" si="8"/>
        <v>22.75</v>
      </c>
      <c r="L58" s="72">
        <f t="shared" si="8"/>
        <v>21.75</v>
      </c>
      <c r="M58" s="72">
        <f t="shared" si="8"/>
        <v>22.25</v>
      </c>
      <c r="N58" s="72">
        <f t="shared" si="8"/>
        <v>28.5</v>
      </c>
      <c r="O58" s="72">
        <f t="shared" si="8"/>
        <v>23.25</v>
      </c>
      <c r="P58" s="72">
        <f t="shared" si="8"/>
        <v>29.5</v>
      </c>
      <c r="Q58" s="72">
        <f t="shared" si="8"/>
        <v>24.5</v>
      </c>
      <c r="R58" s="72">
        <f t="shared" si="8"/>
        <v>30.75</v>
      </c>
      <c r="S58" s="72">
        <f t="shared" si="8"/>
        <v>37.75</v>
      </c>
      <c r="T58" s="72">
        <f t="shared" si="8"/>
        <v>35.5</v>
      </c>
      <c r="U58" s="72">
        <f t="shared" si="8"/>
        <v>35.75</v>
      </c>
      <c r="V58" s="72">
        <f t="shared" si="8"/>
        <v>17.75</v>
      </c>
      <c r="W58" s="72">
        <f t="shared" si="8"/>
        <v>35.25</v>
      </c>
      <c r="X58" s="72">
        <f t="shared" si="7"/>
        <v>32.5</v>
      </c>
      <c r="Y58" s="72">
        <f t="shared" si="7"/>
        <v>38.75</v>
      </c>
      <c r="Z58" s="72">
        <f t="shared" si="7"/>
        <v>19</v>
      </c>
      <c r="AA58" s="72">
        <f t="shared" si="7"/>
        <v>19.5</v>
      </c>
      <c r="AB58" s="72">
        <f t="shared" si="7"/>
        <v>33.75</v>
      </c>
      <c r="AC58" s="72">
        <f t="shared" si="7"/>
        <v>20</v>
      </c>
    </row>
    <row r="59" spans="1:29" s="85" customFormat="1" ht="13.5" thickBo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1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</row>
    <row r="60" spans="1:29" s="85" customFormat="1" ht="13.5" thickBo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1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 t="shared" si="8"/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</row>
    <row r="61" spans="1:29" s="85" customFormat="1" ht="13.5" thickBot="1">
      <c r="A61" s="80" t="s">
        <v>86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</row>
    <row r="62" spans="1:29" s="85" customFormat="1" ht="13.5" thickBo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1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</row>
    <row r="63" spans="1:29" s="85" customForma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</row>
    <row r="65" spans="1:33" s="85" customFormat="1">
      <c r="A65" s="80" t="s">
        <v>87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</row>
    <row r="66" spans="1:33" s="85" customFormat="1" ht="13.5" thickBo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</row>
    <row r="67" spans="1:33" s="85" customFormat="1" ht="13.5" thickBo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1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</row>
    <row r="68" spans="1:33" s="85" customFormat="1" ht="13.5" thickBo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1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</row>
    <row r="69" spans="1:33" s="85" customFormat="1">
      <c r="A69" s="80" t="s">
        <v>88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</row>
    <row r="70" spans="1:33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</row>
    <row r="71" spans="1:33" s="85" customFormat="1" ht="13.5" thickBo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</row>
    <row r="72" spans="1:33" s="85" customFormat="1" ht="13.5" thickBo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1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</row>
    <row r="73" spans="1:33" s="85" customFormat="1" ht="13.5" thickBot="1">
      <c r="A73" s="80" t="s">
        <v>89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</row>
    <row r="74" spans="1:33" s="85" customFormat="1" ht="13.5" thickBo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1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</row>
    <row r="75" spans="1:33" s="85" customFormat="1" ht="13.5" thickBo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1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</row>
    <row r="76" spans="1:33" s="85" customFormat="1" ht="13.5" thickBo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</row>
    <row r="77" spans="1:33" s="85" customFormat="1" ht="13.5" thickBot="1">
      <c r="A77" s="80" t="s">
        <v>90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1">
        <f t="shared" si="10"/>
        <v>24.75</v>
      </c>
    </row>
    <row r="78" spans="1:33" s="88" customFormat="1" ht="13.5" thickBot="1">
      <c r="A78" s="86"/>
      <c r="B78" s="78">
        <f t="shared" si="9"/>
        <v>18.5</v>
      </c>
      <c r="C78" s="87"/>
      <c r="D78" s="76" t="s">
        <v>5</v>
      </c>
      <c r="E78" s="87"/>
      <c r="F78" s="76"/>
      <c r="G78" s="87"/>
      <c r="H78" s="78">
        <f t="shared" si="11"/>
        <v>32</v>
      </c>
      <c r="I78" s="78">
        <f t="shared" si="11"/>
        <v>34</v>
      </c>
      <c r="J78" s="78">
        <f t="shared" si="11"/>
        <v>33</v>
      </c>
      <c r="K78" s="78">
        <f t="shared" si="11"/>
        <v>27.75</v>
      </c>
      <c r="L78" s="78">
        <f t="shared" si="11"/>
        <v>26.75</v>
      </c>
      <c r="M78" s="78">
        <f t="shared" si="11"/>
        <v>27.25</v>
      </c>
      <c r="N78" s="78">
        <f t="shared" si="11"/>
        <v>33.5</v>
      </c>
      <c r="O78" s="78">
        <f t="shared" si="11"/>
        <v>28.25</v>
      </c>
      <c r="P78" s="78">
        <f t="shared" si="11"/>
        <v>34.5</v>
      </c>
      <c r="Q78" s="78">
        <f t="shared" si="11"/>
        <v>29.5</v>
      </c>
      <c r="R78" s="78">
        <f t="shared" si="11"/>
        <v>35.75</v>
      </c>
      <c r="S78" s="78">
        <f t="shared" si="11"/>
        <v>20.75</v>
      </c>
      <c r="T78" s="78">
        <f t="shared" si="11"/>
        <v>19.25</v>
      </c>
      <c r="U78" s="78">
        <f t="shared" si="11"/>
        <v>18.75</v>
      </c>
      <c r="V78" s="78">
        <f t="shared" si="11"/>
        <v>22.75</v>
      </c>
      <c r="W78" s="78">
        <f t="shared" si="10"/>
        <v>18.25</v>
      </c>
      <c r="X78" s="78">
        <f t="shared" si="10"/>
        <v>37.5</v>
      </c>
      <c r="Y78" s="78">
        <f t="shared" si="10"/>
        <v>21.75</v>
      </c>
      <c r="Z78" s="78">
        <f t="shared" si="10"/>
        <v>24</v>
      </c>
      <c r="AA78" s="78">
        <f t="shared" si="10"/>
        <v>17.75</v>
      </c>
      <c r="AB78" s="78">
        <f t="shared" si="10"/>
        <v>38.75</v>
      </c>
      <c r="AC78" s="78">
        <f t="shared" si="10"/>
        <v>25</v>
      </c>
    </row>
    <row r="79" spans="1:33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</row>
    <row r="80" spans="1:33">
      <c r="B80" s="46">
        <f t="shared" si="9"/>
        <v>19</v>
      </c>
      <c r="D80" s="48" t="s">
        <v>5</v>
      </c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  <c r="AD80" s="81"/>
      <c r="AE80" s="81"/>
      <c r="AF80" s="81"/>
      <c r="AG80" s="81"/>
    </row>
    <row r="81" spans="1:33">
      <c r="A81" s="48" t="s">
        <v>91</v>
      </c>
      <c r="B81" s="46">
        <f t="shared" si="9"/>
        <v>19.25</v>
      </c>
      <c r="D81" s="48" t="s">
        <v>76</v>
      </c>
      <c r="F81" s="48" t="s">
        <v>133</v>
      </c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  <c r="AD81" s="81"/>
      <c r="AE81" s="81"/>
      <c r="AF81" s="81"/>
      <c r="AG81" s="81"/>
    </row>
    <row r="82" spans="1:33">
      <c r="B82" s="46">
        <f t="shared" si="9"/>
        <v>19.5</v>
      </c>
      <c r="D82" s="48" t="s">
        <v>76</v>
      </c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  <c r="AD82" s="81"/>
      <c r="AE82" s="81"/>
      <c r="AF82" s="81"/>
      <c r="AG82" s="81"/>
    </row>
    <row r="83" spans="1:33">
      <c r="B83" s="46">
        <f t="shared" si="9"/>
        <v>19.75</v>
      </c>
      <c r="D83" s="48" t="s">
        <v>76</v>
      </c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  <c r="AD83" s="81"/>
      <c r="AE83" s="81"/>
      <c r="AF83" s="81"/>
      <c r="AG83" s="81"/>
    </row>
    <row r="84" spans="1:33">
      <c r="B84" s="46">
        <f t="shared" si="9"/>
        <v>20</v>
      </c>
      <c r="D84" s="48" t="s">
        <v>76</v>
      </c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  <c r="AD84" s="81"/>
      <c r="AE84" s="81"/>
      <c r="AF84" s="81"/>
      <c r="AG84" s="81"/>
    </row>
    <row r="85" spans="1:33">
      <c r="A85" s="48" t="s">
        <v>92</v>
      </c>
      <c r="B85" s="46">
        <f t="shared" si="9"/>
        <v>20.25</v>
      </c>
      <c r="D85" s="48" t="s">
        <v>76</v>
      </c>
      <c r="F85" s="48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  <c r="AD85" s="81"/>
      <c r="AE85" s="81"/>
      <c r="AF85" s="81"/>
      <c r="AG85" s="81"/>
    </row>
    <row r="86" spans="1:33">
      <c r="B86" s="46">
        <f t="shared" si="9"/>
        <v>20.5</v>
      </c>
      <c r="D86" s="48" t="s">
        <v>75</v>
      </c>
      <c r="F86" s="48" t="s">
        <v>132</v>
      </c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  <c r="AD86" s="81"/>
      <c r="AE86" s="81"/>
      <c r="AF86" s="81"/>
      <c r="AG86" s="81"/>
    </row>
    <row r="87" spans="1:33">
      <c r="B87" s="46">
        <f t="shared" si="9"/>
        <v>20.75</v>
      </c>
      <c r="D87" s="48" t="s">
        <v>75</v>
      </c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  <c r="AD87" s="81"/>
      <c r="AE87" s="81"/>
      <c r="AF87" s="81"/>
      <c r="AG87" s="81"/>
    </row>
    <row r="88" spans="1:33">
      <c r="B88" s="53">
        <f t="shared" si="9"/>
        <v>21</v>
      </c>
      <c r="D88" s="48" t="s">
        <v>75</v>
      </c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  <c r="AD88" s="81"/>
      <c r="AE88" s="81"/>
      <c r="AF88" s="81"/>
      <c r="AG88" s="81"/>
    </row>
    <row r="89" spans="1:33">
      <c r="A89" s="48" t="s">
        <v>93</v>
      </c>
      <c r="B89" s="53">
        <f t="shared" si="9"/>
        <v>21.25</v>
      </c>
      <c r="D89" s="48" t="s">
        <v>5</v>
      </c>
      <c r="F89" s="48"/>
      <c r="H89" s="61">
        <f t="shared" si="13"/>
        <v>34.75</v>
      </c>
      <c r="I89" s="61">
        <f t="shared" si="13"/>
        <v>36.75</v>
      </c>
      <c r="J89" s="61">
        <f t="shared" si="13"/>
        <v>35.75</v>
      </c>
      <c r="K89" s="61">
        <f t="shared" si="13"/>
        <v>30.5</v>
      </c>
      <c r="L89" s="61">
        <f t="shared" si="13"/>
        <v>29.5</v>
      </c>
      <c r="M89" s="61">
        <f t="shared" si="13"/>
        <v>30</v>
      </c>
      <c r="N89" s="61">
        <f t="shared" si="13"/>
        <v>36.25</v>
      </c>
      <c r="O89" s="61">
        <f t="shared" si="13"/>
        <v>31</v>
      </c>
      <c r="P89" s="61">
        <f t="shared" si="13"/>
        <v>37.25</v>
      </c>
      <c r="Q89" s="61">
        <f t="shared" si="13"/>
        <v>32.25</v>
      </c>
      <c r="R89" s="61">
        <f t="shared" si="13"/>
        <v>38.5</v>
      </c>
      <c r="S89" s="61">
        <f t="shared" si="13"/>
        <v>23.5</v>
      </c>
      <c r="T89" s="61">
        <f t="shared" si="13"/>
        <v>22</v>
      </c>
      <c r="U89" s="61">
        <f t="shared" si="13"/>
        <v>21.5</v>
      </c>
      <c r="V89" s="61">
        <f t="shared" si="13"/>
        <v>25.5</v>
      </c>
      <c r="W89" s="61">
        <f t="shared" si="12"/>
        <v>21</v>
      </c>
      <c r="X89" s="61">
        <f t="shared" si="12"/>
        <v>18.25</v>
      </c>
      <c r="Y89" s="61">
        <f t="shared" si="12"/>
        <v>24.5</v>
      </c>
      <c r="Z89" s="61">
        <f t="shared" si="12"/>
        <v>20</v>
      </c>
      <c r="AA89" s="61">
        <f t="shared" si="12"/>
        <v>20.5</v>
      </c>
      <c r="AB89" s="61">
        <f t="shared" si="12"/>
        <v>19.5</v>
      </c>
      <c r="AC89" s="61">
        <f t="shared" si="12"/>
        <v>27.75</v>
      </c>
    </row>
    <row r="90" spans="1:33">
      <c r="B90" s="46">
        <f t="shared" si="9"/>
        <v>21.5</v>
      </c>
      <c r="D90" s="48" t="s">
        <v>5</v>
      </c>
      <c r="H90" s="61">
        <f t="shared" si="13"/>
        <v>35</v>
      </c>
      <c r="I90" s="61">
        <f t="shared" si="13"/>
        <v>37</v>
      </c>
      <c r="J90" s="61">
        <f t="shared" si="13"/>
        <v>36</v>
      </c>
      <c r="K90" s="61">
        <f t="shared" si="13"/>
        <v>30.75</v>
      </c>
      <c r="L90" s="61">
        <f t="shared" si="13"/>
        <v>29.75</v>
      </c>
      <c r="M90" s="61">
        <f t="shared" si="13"/>
        <v>30.25</v>
      </c>
      <c r="N90" s="61">
        <f t="shared" si="13"/>
        <v>36.5</v>
      </c>
      <c r="O90" s="61">
        <f t="shared" si="13"/>
        <v>31.25</v>
      </c>
      <c r="P90" s="61">
        <f t="shared" si="13"/>
        <v>37.5</v>
      </c>
      <c r="Q90" s="61">
        <f t="shared" si="13"/>
        <v>32.5</v>
      </c>
      <c r="R90" s="61">
        <f t="shared" si="13"/>
        <v>38.75</v>
      </c>
      <c r="S90" s="61">
        <f t="shared" si="13"/>
        <v>23.75</v>
      </c>
      <c r="T90" s="61">
        <f t="shared" si="13"/>
        <v>22.25</v>
      </c>
      <c r="U90" s="61">
        <f t="shared" si="13"/>
        <v>21.75</v>
      </c>
      <c r="V90" s="61">
        <f t="shared" si="13"/>
        <v>25.75</v>
      </c>
      <c r="W90" s="61">
        <f t="shared" si="12"/>
        <v>21.25</v>
      </c>
      <c r="X90" s="61">
        <f t="shared" si="12"/>
        <v>18.5</v>
      </c>
      <c r="Y90" s="61">
        <f t="shared" si="12"/>
        <v>24.75</v>
      </c>
      <c r="Z90" s="61">
        <f t="shared" si="12"/>
        <v>20.25</v>
      </c>
      <c r="AA90" s="61">
        <f t="shared" si="12"/>
        <v>20.75</v>
      </c>
      <c r="AB90" s="61">
        <f t="shared" si="12"/>
        <v>19.75</v>
      </c>
      <c r="AC90" s="61">
        <f t="shared" si="12"/>
        <v>28</v>
      </c>
    </row>
    <row r="91" spans="1:33">
      <c r="B91" s="46">
        <f t="shared" si="9"/>
        <v>21.75</v>
      </c>
      <c r="D91" s="48" t="s">
        <v>5</v>
      </c>
      <c r="H91" s="61">
        <f t="shared" si="13"/>
        <v>35.25</v>
      </c>
      <c r="I91" s="61">
        <f t="shared" si="13"/>
        <v>37.25</v>
      </c>
      <c r="J91" s="61">
        <f t="shared" si="13"/>
        <v>36.25</v>
      </c>
      <c r="K91" s="61">
        <f t="shared" si="13"/>
        <v>31</v>
      </c>
      <c r="L91" s="61">
        <f t="shared" si="13"/>
        <v>30</v>
      </c>
      <c r="M91" s="61">
        <f t="shared" si="13"/>
        <v>30.5</v>
      </c>
      <c r="N91" s="61">
        <f t="shared" si="13"/>
        <v>36.75</v>
      </c>
      <c r="O91" s="61">
        <f t="shared" si="13"/>
        <v>31.5</v>
      </c>
      <c r="P91" s="61">
        <f t="shared" si="13"/>
        <v>37.75</v>
      </c>
      <c r="Q91" s="61">
        <f t="shared" si="13"/>
        <v>32.75</v>
      </c>
      <c r="R91" s="61">
        <f t="shared" si="13"/>
        <v>39</v>
      </c>
      <c r="S91" s="61">
        <f t="shared" si="13"/>
        <v>24</v>
      </c>
      <c r="T91" s="61">
        <f t="shared" si="13"/>
        <v>22.5</v>
      </c>
      <c r="U91" s="61">
        <f t="shared" si="13"/>
        <v>22</v>
      </c>
      <c r="V91" s="61">
        <f t="shared" si="13"/>
        <v>26</v>
      </c>
      <c r="W91" s="61">
        <f t="shared" si="12"/>
        <v>21.5</v>
      </c>
      <c r="X91" s="61">
        <f t="shared" si="12"/>
        <v>18.75</v>
      </c>
      <c r="Y91" s="61">
        <f t="shared" si="12"/>
        <v>25</v>
      </c>
      <c r="Z91" s="61">
        <f t="shared" si="12"/>
        <v>20.5</v>
      </c>
      <c r="AA91" s="61">
        <f t="shared" si="12"/>
        <v>21</v>
      </c>
      <c r="AB91" s="61">
        <f t="shared" si="12"/>
        <v>20</v>
      </c>
      <c r="AC91" s="61">
        <f t="shared" si="12"/>
        <v>28.25</v>
      </c>
    </row>
    <row r="92" spans="1:33" s="64" customFormat="1" ht="13.5" thickBot="1">
      <c r="A92" s="45"/>
      <c r="B92" s="56">
        <f t="shared" si="9"/>
        <v>22</v>
      </c>
      <c r="C92" s="68"/>
      <c r="D92" s="66" t="s">
        <v>5</v>
      </c>
      <c r="E92" s="68"/>
      <c r="F92" s="63"/>
      <c r="G92" s="68"/>
      <c r="H92" s="83">
        <f t="shared" si="13"/>
        <v>35.5</v>
      </c>
      <c r="I92" s="83">
        <f t="shared" si="13"/>
        <v>37.5</v>
      </c>
      <c r="J92" s="83">
        <f t="shared" si="13"/>
        <v>36.5</v>
      </c>
      <c r="K92" s="83">
        <f t="shared" si="13"/>
        <v>31.25</v>
      </c>
      <c r="L92" s="83">
        <f t="shared" si="13"/>
        <v>30.25</v>
      </c>
      <c r="M92" s="83">
        <f t="shared" si="13"/>
        <v>30.75</v>
      </c>
      <c r="N92" s="83">
        <f t="shared" si="13"/>
        <v>37</v>
      </c>
      <c r="O92" s="83">
        <f t="shared" si="13"/>
        <v>31.75</v>
      </c>
      <c r="P92" s="83">
        <f t="shared" si="13"/>
        <v>38</v>
      </c>
      <c r="Q92" s="83">
        <f t="shared" si="13"/>
        <v>33</v>
      </c>
      <c r="R92" s="83">
        <f t="shared" si="13"/>
        <v>39.25</v>
      </c>
      <c r="S92" s="83">
        <f t="shared" si="13"/>
        <v>24.25</v>
      </c>
      <c r="T92" s="83">
        <f>IF(T$2=$F92,17.5,T91+0.25)</f>
        <v>22.75</v>
      </c>
      <c r="U92" s="83">
        <f t="shared" si="13"/>
        <v>22.25</v>
      </c>
      <c r="V92" s="83">
        <f t="shared" si="13"/>
        <v>26.25</v>
      </c>
      <c r="W92" s="83">
        <f t="shared" si="12"/>
        <v>21.75</v>
      </c>
      <c r="X92" s="83">
        <f t="shared" si="12"/>
        <v>19</v>
      </c>
      <c r="Y92" s="83">
        <f t="shared" si="12"/>
        <v>25.25</v>
      </c>
      <c r="Z92" s="83">
        <f t="shared" si="12"/>
        <v>20.75</v>
      </c>
      <c r="AA92" s="83">
        <f t="shared" si="12"/>
        <v>21.25</v>
      </c>
      <c r="AB92" s="83">
        <f t="shared" si="12"/>
        <v>20.25</v>
      </c>
      <c r="AC92" s="83">
        <f t="shared" si="12"/>
        <v>28.5</v>
      </c>
    </row>
    <row r="93" spans="1:33">
      <c r="A93" s="48" t="s">
        <v>94</v>
      </c>
      <c r="B93" s="46">
        <f t="shared" si="9"/>
        <v>22.25</v>
      </c>
      <c r="D93" s="45" t="str">
        <f>D5</f>
        <v>Må</v>
      </c>
      <c r="F93" s="48" t="str">
        <f>F5</f>
        <v>FW1</v>
      </c>
      <c r="H93" s="61">
        <f t="shared" si="13"/>
        <v>35.75</v>
      </c>
      <c r="I93" s="61">
        <f t="shared" si="13"/>
        <v>37.75</v>
      </c>
      <c r="J93" s="61">
        <f t="shared" si="13"/>
        <v>36.75</v>
      </c>
      <c r="K93" s="61">
        <f t="shared" si="13"/>
        <v>31.5</v>
      </c>
      <c r="L93" s="61">
        <f t="shared" si="13"/>
        <v>30.5</v>
      </c>
      <c r="M93" s="61">
        <f t="shared" si="13"/>
        <v>31</v>
      </c>
      <c r="N93" s="61">
        <f t="shared" si="13"/>
        <v>37.25</v>
      </c>
      <c r="O93" s="61">
        <f t="shared" si="13"/>
        <v>32</v>
      </c>
      <c r="P93" s="61">
        <f t="shared" si="13"/>
        <v>38.25</v>
      </c>
      <c r="Q93" s="61">
        <f t="shared" si="13"/>
        <v>33.25</v>
      </c>
      <c r="R93" s="61">
        <f t="shared" si="13"/>
        <v>17.5</v>
      </c>
      <c r="S93" s="61">
        <f t="shared" si="13"/>
        <v>24.5</v>
      </c>
      <c r="T93" s="61">
        <f>IF(T$2=$F93,17.5,T92+0.25)</f>
        <v>23</v>
      </c>
      <c r="U93" s="61">
        <f>IF(U$2=$F93,17.5,U92+0.25)</f>
        <v>22.5</v>
      </c>
      <c r="V93" s="61">
        <f t="shared" si="13"/>
        <v>26.5</v>
      </c>
      <c r="W93" s="61">
        <f t="shared" si="12"/>
        <v>22</v>
      </c>
      <c r="X93" s="61">
        <f t="shared" si="12"/>
        <v>19.25</v>
      </c>
      <c r="Y93" s="61">
        <f t="shared" si="12"/>
        <v>25.5</v>
      </c>
      <c r="Z93" s="61">
        <f t="shared" si="12"/>
        <v>21</v>
      </c>
      <c r="AA93" s="61">
        <f t="shared" si="12"/>
        <v>21.5</v>
      </c>
      <c r="AB93" s="61">
        <f t="shared" si="12"/>
        <v>20.5</v>
      </c>
      <c r="AC93" s="61">
        <f t="shared" si="12"/>
        <v>28.75</v>
      </c>
    </row>
    <row r="94" spans="1:33">
      <c r="B94" s="46">
        <f t="shared" si="9"/>
        <v>22.5</v>
      </c>
      <c r="D94" s="45" t="str">
        <f t="shared" ref="D94:D157" si="14">D6</f>
        <v>Må</v>
      </c>
      <c r="F94" s="48">
        <f t="shared" ref="F94:F157" si="15">F6</f>
        <v>0</v>
      </c>
      <c r="H94" s="61">
        <f t="shared" si="13"/>
        <v>36</v>
      </c>
      <c r="I94" s="61">
        <f t="shared" si="13"/>
        <v>38</v>
      </c>
      <c r="J94" s="61">
        <f t="shared" si="13"/>
        <v>37</v>
      </c>
      <c r="K94" s="61">
        <f t="shared" si="13"/>
        <v>31.75</v>
      </c>
      <c r="L94" s="61">
        <f t="shared" si="13"/>
        <v>30.75</v>
      </c>
      <c r="M94" s="61">
        <f t="shared" si="13"/>
        <v>31.25</v>
      </c>
      <c r="N94" s="61">
        <f t="shared" si="13"/>
        <v>37.5</v>
      </c>
      <c r="O94" s="61">
        <f t="shared" si="13"/>
        <v>32.25</v>
      </c>
      <c r="P94" s="61">
        <f t="shared" si="13"/>
        <v>38.5</v>
      </c>
      <c r="Q94" s="61">
        <f t="shared" si="13"/>
        <v>33.5</v>
      </c>
      <c r="R94" s="61">
        <f t="shared" si="13"/>
        <v>17.75</v>
      </c>
      <c r="S94" s="61">
        <f t="shared" si="13"/>
        <v>24.75</v>
      </c>
      <c r="T94" s="61">
        <f t="shared" si="13"/>
        <v>23.25</v>
      </c>
      <c r="U94" s="61">
        <f t="shared" si="13"/>
        <v>22.75</v>
      </c>
      <c r="V94" s="61">
        <f t="shared" si="13"/>
        <v>26.75</v>
      </c>
      <c r="W94" s="61">
        <f t="shared" si="12"/>
        <v>22.25</v>
      </c>
      <c r="X94" s="61">
        <f t="shared" si="12"/>
        <v>19.5</v>
      </c>
      <c r="Y94" s="61">
        <f t="shared" si="12"/>
        <v>25.75</v>
      </c>
      <c r="Z94" s="61">
        <f t="shared" si="12"/>
        <v>21.25</v>
      </c>
      <c r="AA94" s="61">
        <f t="shared" si="12"/>
        <v>21.75</v>
      </c>
      <c r="AB94" s="61">
        <f t="shared" si="12"/>
        <v>20.75</v>
      </c>
      <c r="AC94" s="61">
        <f t="shared" si="12"/>
        <v>29</v>
      </c>
    </row>
    <row r="95" spans="1:33">
      <c r="B95" s="46">
        <f t="shared" si="9"/>
        <v>22.75</v>
      </c>
      <c r="D95" s="45" t="str">
        <f t="shared" si="14"/>
        <v>Må</v>
      </c>
      <c r="F95" s="48">
        <f t="shared" si="15"/>
        <v>0</v>
      </c>
      <c r="H95" s="61">
        <f t="shared" si="13"/>
        <v>36.25</v>
      </c>
      <c r="I95" s="61">
        <f t="shared" si="13"/>
        <v>38.25</v>
      </c>
      <c r="J95" s="61">
        <f t="shared" si="13"/>
        <v>37.25</v>
      </c>
      <c r="K95" s="61">
        <f t="shared" si="13"/>
        <v>32</v>
      </c>
      <c r="L95" s="61">
        <f t="shared" si="13"/>
        <v>31</v>
      </c>
      <c r="M95" s="61">
        <f t="shared" si="13"/>
        <v>31.5</v>
      </c>
      <c r="N95" s="61">
        <f t="shared" si="13"/>
        <v>37.75</v>
      </c>
      <c r="O95" s="61">
        <f t="shared" si="13"/>
        <v>32.5</v>
      </c>
      <c r="P95" s="61">
        <f t="shared" si="13"/>
        <v>38.75</v>
      </c>
      <c r="Q95" s="61">
        <f t="shared" si="13"/>
        <v>33.75</v>
      </c>
      <c r="R95" s="61">
        <f t="shared" si="13"/>
        <v>18</v>
      </c>
      <c r="S95" s="61">
        <f t="shared" si="13"/>
        <v>25</v>
      </c>
      <c r="T95" s="61">
        <f t="shared" si="13"/>
        <v>23.5</v>
      </c>
      <c r="U95" s="61">
        <f t="shared" si="13"/>
        <v>23</v>
      </c>
      <c r="V95" s="61">
        <f t="shared" si="13"/>
        <v>27</v>
      </c>
      <c r="W95" s="61">
        <f t="shared" si="12"/>
        <v>22.5</v>
      </c>
      <c r="X95" s="61">
        <f t="shared" si="12"/>
        <v>19.75</v>
      </c>
      <c r="Y95" s="61">
        <f t="shared" si="12"/>
        <v>26</v>
      </c>
      <c r="Z95" s="61">
        <f t="shared" si="12"/>
        <v>21.5</v>
      </c>
      <c r="AA95" s="61">
        <f t="shared" si="12"/>
        <v>22</v>
      </c>
      <c r="AB95" s="61">
        <f t="shared" si="12"/>
        <v>21</v>
      </c>
      <c r="AC95" s="61">
        <f t="shared" si="12"/>
        <v>29.25</v>
      </c>
    </row>
    <row r="96" spans="1:33">
      <c r="B96" s="46">
        <f t="shared" si="9"/>
        <v>23</v>
      </c>
      <c r="D96" s="45" t="str">
        <f t="shared" si="14"/>
        <v>Må</v>
      </c>
      <c r="F96" s="48">
        <f t="shared" si="15"/>
        <v>0</v>
      </c>
      <c r="H96" s="46">
        <f t="shared" si="13"/>
        <v>36.5</v>
      </c>
      <c r="I96" s="46">
        <f t="shared" si="13"/>
        <v>38.5</v>
      </c>
      <c r="J96" s="46">
        <f t="shared" si="13"/>
        <v>37.5</v>
      </c>
      <c r="K96" s="46">
        <f t="shared" si="13"/>
        <v>32.25</v>
      </c>
      <c r="L96" s="46">
        <f t="shared" si="13"/>
        <v>31.25</v>
      </c>
      <c r="M96" s="46">
        <f t="shared" si="13"/>
        <v>31.75</v>
      </c>
      <c r="N96" s="46">
        <f t="shared" si="13"/>
        <v>38</v>
      </c>
      <c r="O96" s="46">
        <f t="shared" si="13"/>
        <v>32.75</v>
      </c>
      <c r="P96" s="46">
        <f t="shared" si="13"/>
        <v>39</v>
      </c>
      <c r="Q96" s="46">
        <f t="shared" si="13"/>
        <v>34</v>
      </c>
      <c r="R96" s="46">
        <f t="shared" si="13"/>
        <v>18.25</v>
      </c>
      <c r="S96" s="46">
        <f t="shared" si="13"/>
        <v>25.25</v>
      </c>
      <c r="T96" s="46">
        <f t="shared" si="13"/>
        <v>23.75</v>
      </c>
      <c r="U96" s="46">
        <f t="shared" si="13"/>
        <v>23.25</v>
      </c>
      <c r="V96" s="46">
        <f t="shared" si="13"/>
        <v>27.25</v>
      </c>
      <c r="W96" s="46">
        <f t="shared" si="12"/>
        <v>22.75</v>
      </c>
      <c r="X96" s="46">
        <f t="shared" si="12"/>
        <v>20</v>
      </c>
      <c r="Y96" s="46">
        <f t="shared" si="12"/>
        <v>26.25</v>
      </c>
      <c r="Z96" s="46">
        <f t="shared" si="12"/>
        <v>21.75</v>
      </c>
      <c r="AA96" s="46">
        <f t="shared" si="12"/>
        <v>22.25</v>
      </c>
      <c r="AB96" s="46">
        <f t="shared" si="12"/>
        <v>21.25</v>
      </c>
      <c r="AC96" s="46">
        <f t="shared" si="12"/>
        <v>29.5</v>
      </c>
    </row>
    <row r="97" spans="1:29">
      <c r="A97" s="48" t="s">
        <v>95</v>
      </c>
      <c r="B97" s="46">
        <f t="shared" si="9"/>
        <v>23.25</v>
      </c>
      <c r="D97" s="45" t="str">
        <f t="shared" si="14"/>
        <v>Må</v>
      </c>
      <c r="F97" s="48">
        <f t="shared" si="15"/>
        <v>0</v>
      </c>
      <c r="H97" s="46">
        <f t="shared" si="13"/>
        <v>36.75</v>
      </c>
      <c r="I97" s="46">
        <f t="shared" si="13"/>
        <v>38.75</v>
      </c>
      <c r="J97" s="46">
        <f t="shared" si="13"/>
        <v>37.75</v>
      </c>
      <c r="K97" s="46">
        <f t="shared" si="13"/>
        <v>32.5</v>
      </c>
      <c r="L97" s="46">
        <f t="shared" si="13"/>
        <v>31.5</v>
      </c>
      <c r="M97" s="46">
        <f t="shared" si="13"/>
        <v>32</v>
      </c>
      <c r="N97" s="46">
        <f t="shared" si="13"/>
        <v>38.25</v>
      </c>
      <c r="O97" s="46">
        <f t="shared" si="13"/>
        <v>33</v>
      </c>
      <c r="P97" s="46">
        <f t="shared" si="13"/>
        <v>39.25</v>
      </c>
      <c r="Q97" s="46">
        <f t="shared" si="13"/>
        <v>34.25</v>
      </c>
      <c r="R97" s="46">
        <f t="shared" si="13"/>
        <v>18.5</v>
      </c>
      <c r="S97" s="46">
        <f t="shared" si="13"/>
        <v>25.5</v>
      </c>
      <c r="T97" s="46">
        <f t="shared" si="13"/>
        <v>24</v>
      </c>
      <c r="U97" s="46">
        <f t="shared" si="13"/>
        <v>23.5</v>
      </c>
      <c r="V97" s="46">
        <f t="shared" si="13"/>
        <v>27.5</v>
      </c>
      <c r="W97" s="46">
        <f t="shared" si="12"/>
        <v>23</v>
      </c>
      <c r="X97" s="46">
        <f t="shared" si="12"/>
        <v>20.25</v>
      </c>
      <c r="Y97" s="46">
        <f t="shared" si="12"/>
        <v>26.5</v>
      </c>
      <c r="Z97" s="46">
        <f t="shared" si="12"/>
        <v>22</v>
      </c>
      <c r="AA97" s="46">
        <f t="shared" si="12"/>
        <v>22.5</v>
      </c>
      <c r="AB97" s="46">
        <f t="shared" si="12"/>
        <v>21.5</v>
      </c>
      <c r="AC97" s="46">
        <f t="shared" si="12"/>
        <v>29.75</v>
      </c>
    </row>
    <row r="98" spans="1:29">
      <c r="B98" s="46">
        <f t="shared" si="9"/>
        <v>23.5</v>
      </c>
      <c r="D98" s="45" t="str">
        <f t="shared" si="14"/>
        <v>Yt</v>
      </c>
      <c r="F98" s="48" t="str">
        <f t="shared" si="15"/>
        <v>YM1</v>
      </c>
      <c r="H98" s="46">
        <f t="shared" si="13"/>
        <v>37</v>
      </c>
      <c r="I98" s="46">
        <f t="shared" si="13"/>
        <v>39</v>
      </c>
      <c r="J98" s="46">
        <f t="shared" si="13"/>
        <v>38</v>
      </c>
      <c r="K98" s="46">
        <f t="shared" si="13"/>
        <v>32.75</v>
      </c>
      <c r="L98" s="46">
        <f t="shared" si="13"/>
        <v>31.75</v>
      </c>
      <c r="M98" s="46">
        <f t="shared" si="13"/>
        <v>32.25</v>
      </c>
      <c r="N98" s="46">
        <f t="shared" si="13"/>
        <v>38.5</v>
      </c>
      <c r="O98" s="46">
        <f t="shared" si="13"/>
        <v>33.25</v>
      </c>
      <c r="P98" s="46">
        <f t="shared" si="13"/>
        <v>17.5</v>
      </c>
      <c r="Q98" s="46">
        <f t="shared" si="13"/>
        <v>34.5</v>
      </c>
      <c r="R98" s="46">
        <f t="shared" si="13"/>
        <v>18.75</v>
      </c>
      <c r="S98" s="46">
        <f t="shared" si="13"/>
        <v>25.75</v>
      </c>
      <c r="T98" s="46">
        <f t="shared" si="13"/>
        <v>24.25</v>
      </c>
      <c r="U98" s="46">
        <f t="shared" si="13"/>
        <v>23.75</v>
      </c>
      <c r="V98" s="46">
        <f t="shared" si="13"/>
        <v>27.75</v>
      </c>
      <c r="W98" s="46">
        <f t="shared" si="12"/>
        <v>23.25</v>
      </c>
      <c r="X98" s="46">
        <f t="shared" si="12"/>
        <v>20.5</v>
      </c>
      <c r="Y98" s="46">
        <f t="shared" si="12"/>
        <v>26.75</v>
      </c>
      <c r="Z98" s="46">
        <f t="shared" si="12"/>
        <v>22.25</v>
      </c>
      <c r="AA98" s="46">
        <f t="shared" si="12"/>
        <v>22.75</v>
      </c>
      <c r="AB98" s="46">
        <f t="shared" si="12"/>
        <v>21.75</v>
      </c>
      <c r="AC98" s="46">
        <f t="shared" si="12"/>
        <v>30</v>
      </c>
    </row>
    <row r="99" spans="1:29">
      <c r="B99" s="46">
        <f t="shared" si="9"/>
        <v>23.75</v>
      </c>
      <c r="D99" s="45" t="str">
        <f t="shared" si="14"/>
        <v>Yt</v>
      </c>
      <c r="F99" s="48">
        <f t="shared" si="15"/>
        <v>0</v>
      </c>
      <c r="H99" s="46">
        <f t="shared" si="13"/>
        <v>37.25</v>
      </c>
      <c r="I99" s="46">
        <f t="shared" si="13"/>
        <v>39.25</v>
      </c>
      <c r="J99" s="46">
        <f t="shared" si="13"/>
        <v>38.25</v>
      </c>
      <c r="K99" s="46">
        <f t="shared" si="13"/>
        <v>33</v>
      </c>
      <c r="L99" s="46">
        <f t="shared" si="13"/>
        <v>32</v>
      </c>
      <c r="M99" s="46">
        <f t="shared" si="13"/>
        <v>32.5</v>
      </c>
      <c r="N99" s="46">
        <f t="shared" si="13"/>
        <v>38.75</v>
      </c>
      <c r="O99" s="46">
        <f t="shared" si="13"/>
        <v>33.5</v>
      </c>
      <c r="P99" s="46">
        <f t="shared" si="13"/>
        <v>17.75</v>
      </c>
      <c r="Q99" s="46">
        <f t="shared" si="13"/>
        <v>34.75</v>
      </c>
      <c r="R99" s="46">
        <f t="shared" si="13"/>
        <v>19</v>
      </c>
      <c r="S99" s="46">
        <f t="shared" si="13"/>
        <v>26</v>
      </c>
      <c r="T99" s="46">
        <f t="shared" si="13"/>
        <v>24.5</v>
      </c>
      <c r="U99" s="46">
        <f t="shared" si="13"/>
        <v>24</v>
      </c>
      <c r="V99" s="46">
        <f t="shared" si="13"/>
        <v>28</v>
      </c>
      <c r="W99" s="46">
        <f t="shared" si="12"/>
        <v>23.5</v>
      </c>
      <c r="X99" s="46">
        <f t="shared" si="12"/>
        <v>20.75</v>
      </c>
      <c r="Y99" s="46">
        <f t="shared" si="12"/>
        <v>27</v>
      </c>
      <c r="Z99" s="46">
        <f t="shared" si="12"/>
        <v>22.5</v>
      </c>
      <c r="AA99" s="46">
        <f t="shared" si="12"/>
        <v>23</v>
      </c>
      <c r="AB99" s="46">
        <f t="shared" si="12"/>
        <v>22</v>
      </c>
      <c r="AC99" s="46">
        <f t="shared" si="12"/>
        <v>30.25</v>
      </c>
    </row>
    <row r="100" spans="1:29">
      <c r="B100" s="46">
        <f t="shared" si="9"/>
        <v>24</v>
      </c>
      <c r="D100" s="45" t="str">
        <f t="shared" si="14"/>
        <v>Yt</v>
      </c>
      <c r="F100" s="48" t="str">
        <f t="shared" si="15"/>
        <v>YB1</v>
      </c>
      <c r="H100" s="46">
        <f t="shared" si="13"/>
        <v>37.5</v>
      </c>
      <c r="I100" s="46">
        <f t="shared" si="13"/>
        <v>17.5</v>
      </c>
      <c r="J100" s="46">
        <f t="shared" si="13"/>
        <v>38.5</v>
      </c>
      <c r="K100" s="46">
        <f t="shared" si="13"/>
        <v>33.25</v>
      </c>
      <c r="L100" s="46">
        <f t="shared" si="13"/>
        <v>32.25</v>
      </c>
      <c r="M100" s="46">
        <f t="shared" si="13"/>
        <v>32.75</v>
      </c>
      <c r="N100" s="46">
        <f t="shared" si="13"/>
        <v>39</v>
      </c>
      <c r="O100" s="46">
        <f t="shared" si="13"/>
        <v>33.75</v>
      </c>
      <c r="P100" s="46">
        <f t="shared" si="13"/>
        <v>18</v>
      </c>
      <c r="Q100" s="46">
        <f t="shared" si="13"/>
        <v>35</v>
      </c>
      <c r="R100" s="46">
        <f t="shared" si="13"/>
        <v>19.25</v>
      </c>
      <c r="S100" s="46">
        <f t="shared" si="13"/>
        <v>26.25</v>
      </c>
      <c r="T100" s="46">
        <f t="shared" si="13"/>
        <v>24.75</v>
      </c>
      <c r="U100" s="46">
        <f t="shared" si="13"/>
        <v>24.25</v>
      </c>
      <c r="V100" s="46">
        <f t="shared" si="13"/>
        <v>28.25</v>
      </c>
      <c r="W100" s="46">
        <f t="shared" si="13"/>
        <v>23.75</v>
      </c>
      <c r="X100" s="46">
        <f t="shared" si="12"/>
        <v>21</v>
      </c>
      <c r="Y100" s="46">
        <f t="shared" si="12"/>
        <v>27.25</v>
      </c>
      <c r="Z100" s="46">
        <f t="shared" si="12"/>
        <v>22.75</v>
      </c>
      <c r="AA100" s="46">
        <f t="shared" si="12"/>
        <v>23.25</v>
      </c>
      <c r="AB100" s="46">
        <f t="shared" si="12"/>
        <v>22.25</v>
      </c>
      <c r="AC100" s="46">
        <f t="shared" si="12"/>
        <v>30.5</v>
      </c>
    </row>
    <row r="101" spans="1:29">
      <c r="A101" s="48" t="s">
        <v>96</v>
      </c>
      <c r="B101" s="46">
        <f t="shared" si="9"/>
        <v>24.25</v>
      </c>
      <c r="D101" s="45" t="str">
        <f t="shared" si="14"/>
        <v>Yt</v>
      </c>
      <c r="F101" s="48">
        <f t="shared" si="15"/>
        <v>0</v>
      </c>
      <c r="H101" s="46">
        <f t="shared" si="13"/>
        <v>37.75</v>
      </c>
      <c r="I101" s="46">
        <f t="shared" si="13"/>
        <v>17.75</v>
      </c>
      <c r="J101" s="46">
        <f t="shared" si="13"/>
        <v>38.75</v>
      </c>
      <c r="K101" s="46">
        <f t="shared" si="13"/>
        <v>33.5</v>
      </c>
      <c r="L101" s="46">
        <f t="shared" si="13"/>
        <v>32.5</v>
      </c>
      <c r="M101" s="46">
        <f t="shared" si="13"/>
        <v>33</v>
      </c>
      <c r="N101" s="46">
        <f t="shared" si="13"/>
        <v>39.25</v>
      </c>
      <c r="O101" s="46">
        <f t="shared" si="13"/>
        <v>34</v>
      </c>
      <c r="P101" s="46">
        <f t="shared" si="13"/>
        <v>18.25</v>
      </c>
      <c r="Q101" s="46">
        <f t="shared" si="13"/>
        <v>35.25</v>
      </c>
      <c r="R101" s="46">
        <f t="shared" si="13"/>
        <v>19.5</v>
      </c>
      <c r="S101" s="46">
        <f t="shared" si="13"/>
        <v>26.5</v>
      </c>
      <c r="T101" s="46">
        <f t="shared" si="13"/>
        <v>25</v>
      </c>
      <c r="U101" s="46">
        <f t="shared" si="13"/>
        <v>24.5</v>
      </c>
      <c r="V101" s="46">
        <f t="shared" si="13"/>
        <v>28.5</v>
      </c>
      <c r="W101" s="46">
        <f t="shared" si="13"/>
        <v>24</v>
      </c>
      <c r="X101" s="46">
        <f t="shared" si="12"/>
        <v>21.25</v>
      </c>
      <c r="Y101" s="46">
        <f t="shared" si="12"/>
        <v>27.5</v>
      </c>
      <c r="Z101" s="46">
        <f t="shared" si="12"/>
        <v>23</v>
      </c>
      <c r="AA101" s="46">
        <f t="shared" si="12"/>
        <v>23.5</v>
      </c>
      <c r="AB101" s="46">
        <f t="shared" si="12"/>
        <v>22.5</v>
      </c>
      <c r="AC101" s="46">
        <f t="shared" si="12"/>
        <v>30.75</v>
      </c>
    </row>
    <row r="102" spans="1:29">
      <c r="B102" s="46">
        <f t="shared" si="9"/>
        <v>24.5</v>
      </c>
      <c r="D102" s="45" t="str">
        <f t="shared" si="14"/>
        <v>SU</v>
      </c>
      <c r="F102" s="48" t="str">
        <f t="shared" si="15"/>
        <v>IM1</v>
      </c>
      <c r="H102" s="46">
        <f t="shared" si="13"/>
        <v>38</v>
      </c>
      <c r="I102" s="46">
        <f t="shared" si="13"/>
        <v>18</v>
      </c>
      <c r="J102" s="46">
        <f t="shared" si="13"/>
        <v>39</v>
      </c>
      <c r="K102" s="46">
        <f t="shared" si="13"/>
        <v>33.75</v>
      </c>
      <c r="L102" s="46">
        <f t="shared" si="13"/>
        <v>32.75</v>
      </c>
      <c r="M102" s="46">
        <f t="shared" si="13"/>
        <v>33.25</v>
      </c>
      <c r="N102" s="46">
        <f t="shared" si="13"/>
        <v>17.5</v>
      </c>
      <c r="O102" s="46">
        <f t="shared" si="13"/>
        <v>34.25</v>
      </c>
      <c r="P102" s="46">
        <f t="shared" si="13"/>
        <v>18.5</v>
      </c>
      <c r="Q102" s="46">
        <f t="shared" si="13"/>
        <v>35.5</v>
      </c>
      <c r="R102" s="46">
        <f t="shared" si="13"/>
        <v>19.75</v>
      </c>
      <c r="S102" s="46">
        <f t="shared" si="13"/>
        <v>26.75</v>
      </c>
      <c r="T102" s="46">
        <f t="shared" si="13"/>
        <v>25.25</v>
      </c>
      <c r="U102" s="46">
        <f t="shared" si="13"/>
        <v>24.75</v>
      </c>
      <c r="V102" s="46">
        <f t="shared" si="13"/>
        <v>28.75</v>
      </c>
      <c r="W102" s="46">
        <f t="shared" si="13"/>
        <v>24.25</v>
      </c>
      <c r="X102" s="46">
        <f t="shared" si="12"/>
        <v>21.5</v>
      </c>
      <c r="Y102" s="46">
        <f t="shared" si="12"/>
        <v>27.75</v>
      </c>
      <c r="Z102" s="46">
        <f t="shared" si="12"/>
        <v>23.25</v>
      </c>
      <c r="AA102" s="46">
        <f t="shared" si="12"/>
        <v>23.75</v>
      </c>
      <c r="AB102" s="46">
        <f t="shared" si="12"/>
        <v>22.75</v>
      </c>
      <c r="AC102" s="46">
        <f t="shared" si="12"/>
        <v>31</v>
      </c>
    </row>
    <row r="103" spans="1:29">
      <c r="B103" s="46">
        <f t="shared" si="9"/>
        <v>24.75</v>
      </c>
      <c r="D103" s="45" t="str">
        <f t="shared" si="14"/>
        <v>SU</v>
      </c>
      <c r="F103" s="48">
        <f t="shared" si="15"/>
        <v>0</v>
      </c>
      <c r="H103" s="46">
        <f t="shared" si="13"/>
        <v>38.25</v>
      </c>
      <c r="I103" s="46">
        <f t="shared" si="13"/>
        <v>18.25</v>
      </c>
      <c r="J103" s="46">
        <f t="shared" si="13"/>
        <v>39.25</v>
      </c>
      <c r="K103" s="46">
        <f t="shared" si="13"/>
        <v>34</v>
      </c>
      <c r="L103" s="46">
        <f t="shared" si="13"/>
        <v>33</v>
      </c>
      <c r="M103" s="46">
        <f t="shared" si="13"/>
        <v>33.5</v>
      </c>
      <c r="N103" s="46">
        <f t="shared" si="13"/>
        <v>17.75</v>
      </c>
      <c r="O103" s="46">
        <f t="shared" si="13"/>
        <v>34.5</v>
      </c>
      <c r="P103" s="46">
        <f t="shared" si="13"/>
        <v>18.75</v>
      </c>
      <c r="Q103" s="46">
        <f t="shared" si="13"/>
        <v>35.75</v>
      </c>
      <c r="R103" s="46">
        <f t="shared" si="13"/>
        <v>20</v>
      </c>
      <c r="S103" s="46">
        <f t="shared" si="13"/>
        <v>27</v>
      </c>
      <c r="T103" s="46">
        <f t="shared" si="13"/>
        <v>25.5</v>
      </c>
      <c r="U103" s="46">
        <f t="shared" si="13"/>
        <v>25</v>
      </c>
      <c r="V103" s="46">
        <f t="shared" si="13"/>
        <v>29</v>
      </c>
      <c r="W103" s="46">
        <f t="shared" si="13"/>
        <v>24.5</v>
      </c>
      <c r="X103" s="46">
        <f t="shared" ref="X103:AC118" si="16">IF(X$2=$F103,17.5,X102+0.25)</f>
        <v>21.75</v>
      </c>
      <c r="Y103" s="46">
        <f t="shared" si="16"/>
        <v>28</v>
      </c>
      <c r="Z103" s="46">
        <f t="shared" si="16"/>
        <v>23.5</v>
      </c>
      <c r="AA103" s="46">
        <f t="shared" si="16"/>
        <v>24</v>
      </c>
      <c r="AB103" s="46">
        <f t="shared" si="16"/>
        <v>23</v>
      </c>
      <c r="AC103" s="46">
        <f t="shared" si="16"/>
        <v>31.25</v>
      </c>
    </row>
    <row r="104" spans="1:29">
      <c r="B104" s="46">
        <f t="shared" si="9"/>
        <v>25</v>
      </c>
      <c r="D104" s="45" t="str">
        <f t="shared" si="14"/>
        <v>SU</v>
      </c>
      <c r="F104" s="48" t="str">
        <f t="shared" si="15"/>
        <v>IB1</v>
      </c>
      <c r="H104" s="46">
        <f t="shared" ref="H104:W119" si="17">IF(H$2=$F104,17.5,H103+0.25)</f>
        <v>38.5</v>
      </c>
      <c r="I104" s="46">
        <f t="shared" si="17"/>
        <v>18.5</v>
      </c>
      <c r="J104" s="46">
        <f t="shared" si="17"/>
        <v>17.5</v>
      </c>
      <c r="K104" s="46">
        <f t="shared" si="17"/>
        <v>34.25</v>
      </c>
      <c r="L104" s="46">
        <f t="shared" si="17"/>
        <v>33.25</v>
      </c>
      <c r="M104" s="46">
        <f t="shared" si="17"/>
        <v>33.75</v>
      </c>
      <c r="N104" s="46">
        <f t="shared" si="17"/>
        <v>18</v>
      </c>
      <c r="O104" s="46">
        <f t="shared" si="17"/>
        <v>34.75</v>
      </c>
      <c r="P104" s="46">
        <f t="shared" si="17"/>
        <v>19</v>
      </c>
      <c r="Q104" s="46">
        <f t="shared" si="17"/>
        <v>36</v>
      </c>
      <c r="R104" s="46">
        <f t="shared" si="17"/>
        <v>20.25</v>
      </c>
      <c r="S104" s="46">
        <f t="shared" si="17"/>
        <v>27.25</v>
      </c>
      <c r="T104" s="46">
        <f t="shared" si="17"/>
        <v>25.75</v>
      </c>
      <c r="U104" s="46">
        <f t="shared" si="17"/>
        <v>25.25</v>
      </c>
      <c r="V104" s="46">
        <f t="shared" si="17"/>
        <v>29.25</v>
      </c>
      <c r="W104" s="46">
        <f t="shared" si="17"/>
        <v>24.75</v>
      </c>
      <c r="X104" s="46">
        <f t="shared" si="16"/>
        <v>22</v>
      </c>
      <c r="Y104" s="46">
        <f t="shared" si="16"/>
        <v>28.25</v>
      </c>
      <c r="Z104" s="46">
        <f t="shared" si="16"/>
        <v>23.75</v>
      </c>
      <c r="AA104" s="46">
        <f t="shared" si="16"/>
        <v>24.25</v>
      </c>
      <c r="AB104" s="46">
        <f t="shared" si="16"/>
        <v>23.25</v>
      </c>
      <c r="AC104" s="46">
        <f t="shared" si="16"/>
        <v>31.5</v>
      </c>
    </row>
    <row r="105" spans="1:29">
      <c r="A105" s="48" t="s">
        <v>97</v>
      </c>
      <c r="B105" s="46">
        <f t="shared" si="9"/>
        <v>25.25</v>
      </c>
      <c r="D105" s="45" t="str">
        <f t="shared" si="14"/>
        <v>SU</v>
      </c>
      <c r="F105" s="48">
        <f t="shared" si="15"/>
        <v>0</v>
      </c>
      <c r="H105" s="46">
        <f t="shared" si="17"/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7"/>
        <v>29.5</v>
      </c>
      <c r="W105" s="46">
        <f t="shared" si="17"/>
        <v>25</v>
      </c>
      <c r="X105" s="46">
        <f t="shared" si="16"/>
        <v>22.25</v>
      </c>
      <c r="Y105" s="46">
        <f t="shared" si="16"/>
        <v>28.5</v>
      </c>
      <c r="Z105" s="46">
        <f t="shared" si="16"/>
        <v>24</v>
      </c>
      <c r="AA105" s="46">
        <f t="shared" si="16"/>
        <v>24.5</v>
      </c>
      <c r="AB105" s="46">
        <f t="shared" si="16"/>
        <v>23.5</v>
      </c>
      <c r="AC105" s="46">
        <f t="shared" si="16"/>
        <v>31.75</v>
      </c>
    </row>
    <row r="106" spans="1:29">
      <c r="B106" s="46">
        <f t="shared" si="9"/>
        <v>25.5</v>
      </c>
      <c r="D106" s="45" t="str">
        <f t="shared" si="14"/>
        <v>Fö</v>
      </c>
      <c r="F106" s="48">
        <f t="shared" si="15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7"/>
        <v>29.75</v>
      </c>
      <c r="W106" s="46">
        <f t="shared" si="17"/>
        <v>25.25</v>
      </c>
      <c r="X106" s="46">
        <f t="shared" si="16"/>
        <v>22.5</v>
      </c>
      <c r="Y106" s="46">
        <f t="shared" si="16"/>
        <v>28.75</v>
      </c>
      <c r="Z106" s="46">
        <f t="shared" si="16"/>
        <v>24.25</v>
      </c>
      <c r="AA106" s="46">
        <f t="shared" si="16"/>
        <v>24.75</v>
      </c>
      <c r="AB106" s="46">
        <f t="shared" si="16"/>
        <v>23.75</v>
      </c>
      <c r="AC106" s="46">
        <f t="shared" si="16"/>
        <v>32</v>
      </c>
    </row>
    <row r="107" spans="1:29">
      <c r="B107" s="46">
        <f t="shared" si="9"/>
        <v>25.75</v>
      </c>
      <c r="D107" s="45" t="str">
        <f t="shared" si="14"/>
        <v>Fö</v>
      </c>
      <c r="F107" s="48">
        <f t="shared" si="15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7"/>
        <v>30</v>
      </c>
      <c r="W107" s="46">
        <f t="shared" si="17"/>
        <v>25.5</v>
      </c>
      <c r="X107" s="46">
        <f t="shared" si="16"/>
        <v>22.75</v>
      </c>
      <c r="Y107" s="46">
        <f t="shared" si="16"/>
        <v>29</v>
      </c>
      <c r="Z107" s="46">
        <f t="shared" si="16"/>
        <v>24.5</v>
      </c>
      <c r="AA107" s="46">
        <f t="shared" si="16"/>
        <v>25</v>
      </c>
      <c r="AB107" s="46">
        <f t="shared" si="16"/>
        <v>24</v>
      </c>
      <c r="AC107" s="46">
        <f t="shared" si="16"/>
        <v>32.25</v>
      </c>
    </row>
    <row r="108" spans="1:29">
      <c r="B108" s="46">
        <f t="shared" si="9"/>
        <v>26</v>
      </c>
      <c r="D108" s="45" t="str">
        <f t="shared" si="14"/>
        <v>Fö</v>
      </c>
      <c r="F108" s="48" t="str">
        <f t="shared" si="15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7"/>
        <v>30.25</v>
      </c>
      <c r="W108" s="46">
        <f t="shared" si="17"/>
        <v>25.75</v>
      </c>
      <c r="X108" s="46">
        <f t="shared" si="16"/>
        <v>23</v>
      </c>
      <c r="Y108" s="46">
        <f t="shared" si="16"/>
        <v>29.25</v>
      </c>
      <c r="Z108" s="46">
        <f t="shared" si="16"/>
        <v>24.75</v>
      </c>
      <c r="AA108" s="46">
        <f t="shared" si="16"/>
        <v>25.25</v>
      </c>
      <c r="AB108" s="46">
        <f t="shared" si="16"/>
        <v>24.25</v>
      </c>
      <c r="AC108" s="46">
        <f t="shared" si="16"/>
        <v>32.5</v>
      </c>
    </row>
    <row r="109" spans="1:29">
      <c r="A109" s="48" t="s">
        <v>98</v>
      </c>
      <c r="B109" s="46">
        <f t="shared" si="9"/>
        <v>26.25</v>
      </c>
      <c r="D109" s="45" t="str">
        <f t="shared" si="14"/>
        <v>Fö</v>
      </c>
      <c r="F109" s="48">
        <f t="shared" si="15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7"/>
        <v>30.5</v>
      </c>
      <c r="W109" s="46">
        <f t="shared" si="17"/>
        <v>26</v>
      </c>
      <c r="X109" s="46">
        <f t="shared" si="16"/>
        <v>23.25</v>
      </c>
      <c r="Y109" s="46">
        <f t="shared" si="16"/>
        <v>29.5</v>
      </c>
      <c r="Z109" s="46">
        <f t="shared" si="16"/>
        <v>25</v>
      </c>
      <c r="AA109" s="46">
        <f t="shared" si="16"/>
        <v>25.5</v>
      </c>
      <c r="AB109" s="46">
        <f t="shared" si="16"/>
        <v>24.5</v>
      </c>
      <c r="AC109" s="46">
        <f t="shared" si="16"/>
        <v>32.75</v>
      </c>
    </row>
    <row r="110" spans="1:29">
      <c r="B110" s="46">
        <f t="shared" si="9"/>
        <v>26.5</v>
      </c>
      <c r="D110" s="45" t="str">
        <f t="shared" si="14"/>
        <v>Fö</v>
      </c>
      <c r="F110" s="48">
        <f t="shared" si="15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7"/>
        <v>30.75</v>
      </c>
      <c r="W110" s="46">
        <f t="shared" si="17"/>
        <v>26.25</v>
      </c>
      <c r="X110" s="46">
        <f t="shared" si="16"/>
        <v>23.5</v>
      </c>
      <c r="Y110" s="46">
        <f t="shared" si="16"/>
        <v>29.75</v>
      </c>
      <c r="Z110" s="46">
        <f t="shared" si="16"/>
        <v>25.25</v>
      </c>
      <c r="AA110" s="46">
        <f t="shared" si="16"/>
        <v>25.75</v>
      </c>
      <c r="AB110" s="46">
        <f t="shared" si="16"/>
        <v>24.75</v>
      </c>
      <c r="AC110" s="46">
        <f t="shared" si="16"/>
        <v>33</v>
      </c>
    </row>
    <row r="111" spans="1:29">
      <c r="B111" s="46">
        <f t="shared" si="9"/>
        <v>26.75</v>
      </c>
      <c r="D111" s="45" t="str">
        <f t="shared" si="14"/>
        <v>MV</v>
      </c>
      <c r="F111" s="48">
        <f t="shared" si="15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7"/>
        <v>31</v>
      </c>
      <c r="W111" s="46">
        <f t="shared" si="17"/>
        <v>26.5</v>
      </c>
      <c r="X111" s="46">
        <f t="shared" si="16"/>
        <v>23.75</v>
      </c>
      <c r="Y111" s="46">
        <f t="shared" si="16"/>
        <v>30</v>
      </c>
      <c r="Z111" s="46">
        <f t="shared" si="16"/>
        <v>25.5</v>
      </c>
      <c r="AA111" s="46">
        <f t="shared" si="16"/>
        <v>26</v>
      </c>
      <c r="AB111" s="46">
        <f t="shared" si="16"/>
        <v>25</v>
      </c>
      <c r="AC111" s="46">
        <f t="shared" si="16"/>
        <v>33.25</v>
      </c>
    </row>
    <row r="112" spans="1:29">
      <c r="B112" s="46">
        <f t="shared" si="9"/>
        <v>27</v>
      </c>
      <c r="D112" s="45" t="str">
        <f t="shared" si="14"/>
        <v>MV</v>
      </c>
      <c r="F112" s="48">
        <f t="shared" si="15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7"/>
        <v>31.25</v>
      </c>
      <c r="W112" s="46">
        <f t="shared" si="17"/>
        <v>26.75</v>
      </c>
      <c r="X112" s="46">
        <f t="shared" si="16"/>
        <v>24</v>
      </c>
      <c r="Y112" s="46">
        <f t="shared" si="16"/>
        <v>30.25</v>
      </c>
      <c r="Z112" s="46">
        <f t="shared" si="16"/>
        <v>25.75</v>
      </c>
      <c r="AA112" s="46">
        <f t="shared" si="16"/>
        <v>26.25</v>
      </c>
      <c r="AB112" s="46">
        <f t="shared" si="16"/>
        <v>25.25</v>
      </c>
      <c r="AC112" s="46">
        <f t="shared" si="16"/>
        <v>33.5</v>
      </c>
    </row>
    <row r="113" spans="1:29">
      <c r="A113" s="48" t="s">
        <v>99</v>
      </c>
      <c r="B113" s="46">
        <f t="shared" si="9"/>
        <v>27.25</v>
      </c>
      <c r="D113" s="45" t="str">
        <f t="shared" si="14"/>
        <v>MV</v>
      </c>
      <c r="F113" s="48">
        <f t="shared" si="15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7"/>
        <v>31.5</v>
      </c>
      <c r="W113" s="46">
        <f t="shared" si="17"/>
        <v>27</v>
      </c>
      <c r="X113" s="46">
        <f t="shared" si="16"/>
        <v>24.25</v>
      </c>
      <c r="Y113" s="46">
        <f t="shared" si="16"/>
        <v>30.5</v>
      </c>
      <c r="Z113" s="46">
        <f t="shared" si="16"/>
        <v>26</v>
      </c>
      <c r="AA113" s="46">
        <f t="shared" si="16"/>
        <v>26.5</v>
      </c>
      <c r="AB113" s="46">
        <f t="shared" si="16"/>
        <v>25.5</v>
      </c>
      <c r="AC113" s="46">
        <f t="shared" si="16"/>
        <v>33.75</v>
      </c>
    </row>
    <row r="114" spans="1:29">
      <c r="B114" s="46">
        <f t="shared" si="9"/>
        <v>27.5</v>
      </c>
      <c r="D114" s="45" t="str">
        <f t="shared" si="14"/>
        <v>MV</v>
      </c>
      <c r="F114" s="48" t="str">
        <f t="shared" si="15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7"/>
        <v>31.75</v>
      </c>
      <c r="W114" s="46">
        <f t="shared" si="17"/>
        <v>27.25</v>
      </c>
      <c r="X114" s="46">
        <f t="shared" si="16"/>
        <v>24.5</v>
      </c>
      <c r="Y114" s="46">
        <f t="shared" si="16"/>
        <v>30.75</v>
      </c>
      <c r="Z114" s="46">
        <f t="shared" si="16"/>
        <v>26.25</v>
      </c>
      <c r="AA114" s="46">
        <f t="shared" si="16"/>
        <v>17.5</v>
      </c>
      <c r="AB114" s="46">
        <f t="shared" si="16"/>
        <v>25.75</v>
      </c>
      <c r="AC114" s="46">
        <f t="shared" si="16"/>
        <v>34</v>
      </c>
    </row>
    <row r="115" spans="1:29">
      <c r="B115" s="46">
        <f t="shared" si="9"/>
        <v>27.75</v>
      </c>
      <c r="D115" s="45" t="str">
        <f t="shared" si="14"/>
        <v>MV</v>
      </c>
      <c r="F115" s="48">
        <f t="shared" si="15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7"/>
        <v>32</v>
      </c>
      <c r="W115" s="46">
        <f t="shared" si="17"/>
        <v>27.5</v>
      </c>
      <c r="X115" s="46">
        <f t="shared" si="16"/>
        <v>24.75</v>
      </c>
      <c r="Y115" s="46">
        <f t="shared" si="16"/>
        <v>31</v>
      </c>
      <c r="Z115" s="46">
        <f t="shared" si="16"/>
        <v>26.5</v>
      </c>
      <c r="AA115" s="46">
        <f t="shared" si="16"/>
        <v>17.75</v>
      </c>
      <c r="AB115" s="46">
        <f t="shared" si="16"/>
        <v>26</v>
      </c>
      <c r="AC115" s="46">
        <f t="shared" si="16"/>
        <v>34.25</v>
      </c>
    </row>
    <row r="116" spans="1:29">
      <c r="B116" s="46">
        <f t="shared" si="9"/>
        <v>28</v>
      </c>
      <c r="D116" s="45" t="str">
        <f t="shared" si="14"/>
        <v>MV</v>
      </c>
      <c r="F116" s="48" t="str">
        <f t="shared" si="15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7"/>
        <v>32.25</v>
      </c>
      <c r="W116" s="46">
        <f t="shared" si="17"/>
        <v>27.75</v>
      </c>
      <c r="X116" s="46">
        <f t="shared" si="16"/>
        <v>25</v>
      </c>
      <c r="Y116" s="46">
        <f t="shared" si="16"/>
        <v>31.25</v>
      </c>
      <c r="Z116" s="46">
        <f t="shared" si="16"/>
        <v>17.5</v>
      </c>
      <c r="AA116" s="46">
        <f t="shared" si="16"/>
        <v>18</v>
      </c>
      <c r="AB116" s="46">
        <f t="shared" si="16"/>
        <v>26.25</v>
      </c>
      <c r="AC116" s="46">
        <f t="shared" si="16"/>
        <v>34.5</v>
      </c>
    </row>
    <row r="117" spans="1:29">
      <c r="A117" s="48" t="s">
        <v>100</v>
      </c>
      <c r="B117" s="46">
        <f t="shared" si="9"/>
        <v>28.25</v>
      </c>
      <c r="D117" s="45" t="str">
        <f t="shared" si="14"/>
        <v>MV</v>
      </c>
      <c r="F117" s="48">
        <f t="shared" si="15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7"/>
        <v>32.5</v>
      </c>
      <c r="W117" s="46">
        <f t="shared" si="17"/>
        <v>28</v>
      </c>
      <c r="X117" s="46">
        <f t="shared" si="16"/>
        <v>25.25</v>
      </c>
      <c r="Y117" s="46">
        <f t="shared" si="16"/>
        <v>31.5</v>
      </c>
      <c r="Z117" s="46">
        <f t="shared" si="16"/>
        <v>17.75</v>
      </c>
      <c r="AA117" s="46">
        <f t="shared" si="16"/>
        <v>18.25</v>
      </c>
      <c r="AB117" s="46">
        <f t="shared" si="16"/>
        <v>26.5</v>
      </c>
      <c r="AC117" s="46">
        <f t="shared" si="16"/>
        <v>34.75</v>
      </c>
    </row>
    <row r="118" spans="1:29">
      <c r="B118" s="46">
        <f t="shared" si="9"/>
        <v>28.5</v>
      </c>
      <c r="D118" s="45" t="str">
        <f t="shared" si="14"/>
        <v>Må</v>
      </c>
      <c r="F118" s="48" t="str">
        <f t="shared" si="15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7"/>
        <v>32.75</v>
      </c>
      <c r="W118" s="46">
        <f t="shared" si="17"/>
        <v>28.25</v>
      </c>
      <c r="X118" s="46">
        <f t="shared" si="16"/>
        <v>25.5</v>
      </c>
      <c r="Y118" s="46">
        <f t="shared" si="16"/>
        <v>31.75</v>
      </c>
      <c r="Z118" s="46">
        <f t="shared" si="16"/>
        <v>18</v>
      </c>
      <c r="AA118" s="46">
        <f t="shared" si="16"/>
        <v>18.5</v>
      </c>
      <c r="AB118" s="46">
        <f t="shared" si="16"/>
        <v>26.75</v>
      </c>
      <c r="AC118" s="46">
        <f t="shared" si="16"/>
        <v>35</v>
      </c>
    </row>
    <row r="119" spans="1:29">
      <c r="B119" s="46">
        <f t="shared" si="9"/>
        <v>28.75</v>
      </c>
      <c r="D119" s="45" t="str">
        <f t="shared" si="14"/>
        <v>Må</v>
      </c>
      <c r="F119" s="48">
        <f t="shared" si="15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7"/>
        <v>33</v>
      </c>
      <c r="W119" s="46">
        <f t="shared" ref="V119:AC134" si="18">IF(W$2=$F119,17.5,W118+0.25)</f>
        <v>28.5</v>
      </c>
      <c r="X119" s="46">
        <f t="shared" si="18"/>
        <v>25.75</v>
      </c>
      <c r="Y119" s="46">
        <f t="shared" si="18"/>
        <v>32</v>
      </c>
      <c r="Z119" s="46">
        <f t="shared" si="18"/>
        <v>18.25</v>
      </c>
      <c r="AA119" s="46">
        <f t="shared" si="18"/>
        <v>18.75</v>
      </c>
      <c r="AB119" s="46">
        <f t="shared" si="18"/>
        <v>27</v>
      </c>
      <c r="AC119" s="46">
        <f t="shared" si="18"/>
        <v>35.25</v>
      </c>
    </row>
    <row r="120" spans="1:29">
      <c r="B120" s="46">
        <f t="shared" si="9"/>
        <v>29</v>
      </c>
      <c r="D120" s="45" t="str">
        <f t="shared" si="14"/>
        <v>Må</v>
      </c>
      <c r="F120" s="48">
        <f t="shared" si="15"/>
        <v>0</v>
      </c>
      <c r="H120" s="46">
        <f t="shared" ref="H120:W135" si="19">IF(H$2=$F120,17.5,H119+0.25)</f>
        <v>20.5</v>
      </c>
      <c r="I120" s="46">
        <f t="shared" si="19"/>
        <v>22.5</v>
      </c>
      <c r="J120" s="46">
        <f t="shared" si="19"/>
        <v>21.5</v>
      </c>
      <c r="K120" s="46">
        <f t="shared" si="19"/>
        <v>38.25</v>
      </c>
      <c r="L120" s="46">
        <f t="shared" si="19"/>
        <v>37.25</v>
      </c>
      <c r="M120" s="46">
        <f t="shared" si="19"/>
        <v>37.75</v>
      </c>
      <c r="N120" s="46">
        <f t="shared" si="19"/>
        <v>22</v>
      </c>
      <c r="O120" s="46">
        <f t="shared" si="19"/>
        <v>38.75</v>
      </c>
      <c r="P120" s="46">
        <f t="shared" si="19"/>
        <v>23</v>
      </c>
      <c r="Q120" s="46">
        <f t="shared" si="19"/>
        <v>18</v>
      </c>
      <c r="R120" s="46">
        <f t="shared" si="19"/>
        <v>24.25</v>
      </c>
      <c r="S120" s="46">
        <f t="shared" si="19"/>
        <v>31.25</v>
      </c>
      <c r="T120" s="46">
        <f t="shared" si="19"/>
        <v>29.75</v>
      </c>
      <c r="U120" s="46">
        <f t="shared" si="19"/>
        <v>29.25</v>
      </c>
      <c r="V120" s="46">
        <f t="shared" si="18"/>
        <v>33.25</v>
      </c>
      <c r="W120" s="46">
        <f t="shared" si="18"/>
        <v>28.75</v>
      </c>
      <c r="X120" s="46">
        <f t="shared" si="18"/>
        <v>26</v>
      </c>
      <c r="Y120" s="46">
        <f t="shared" si="18"/>
        <v>32.25</v>
      </c>
      <c r="Z120" s="46">
        <f t="shared" si="18"/>
        <v>18.5</v>
      </c>
      <c r="AA120" s="46">
        <f t="shared" si="18"/>
        <v>19</v>
      </c>
      <c r="AB120" s="46">
        <f t="shared" si="18"/>
        <v>27.25</v>
      </c>
      <c r="AC120" s="46">
        <f t="shared" si="18"/>
        <v>35.5</v>
      </c>
    </row>
    <row r="121" spans="1:29">
      <c r="A121" s="48" t="s">
        <v>101</v>
      </c>
      <c r="B121" s="46">
        <f t="shared" si="9"/>
        <v>29.25</v>
      </c>
      <c r="D121" s="45" t="str">
        <f t="shared" si="14"/>
        <v>Må</v>
      </c>
      <c r="F121" s="48">
        <f t="shared" si="15"/>
        <v>0</v>
      </c>
      <c r="H121" s="46">
        <f t="shared" si="19"/>
        <v>20.75</v>
      </c>
      <c r="I121" s="46">
        <f t="shared" si="19"/>
        <v>22.75</v>
      </c>
      <c r="J121" s="46">
        <f t="shared" si="19"/>
        <v>21.75</v>
      </c>
      <c r="K121" s="46">
        <f t="shared" si="19"/>
        <v>38.5</v>
      </c>
      <c r="L121" s="46">
        <f t="shared" si="19"/>
        <v>37.5</v>
      </c>
      <c r="M121" s="46">
        <f t="shared" si="19"/>
        <v>38</v>
      </c>
      <c r="N121" s="46">
        <f t="shared" si="19"/>
        <v>22.25</v>
      </c>
      <c r="O121" s="46">
        <f t="shared" si="19"/>
        <v>39</v>
      </c>
      <c r="P121" s="46">
        <f t="shared" si="19"/>
        <v>23.25</v>
      </c>
      <c r="Q121" s="46">
        <f t="shared" si="19"/>
        <v>18.25</v>
      </c>
      <c r="R121" s="46">
        <f t="shared" si="19"/>
        <v>24.5</v>
      </c>
      <c r="S121" s="46">
        <f t="shared" si="19"/>
        <v>31.5</v>
      </c>
      <c r="T121" s="46">
        <f t="shared" si="19"/>
        <v>30</v>
      </c>
      <c r="U121" s="46">
        <f t="shared" si="19"/>
        <v>29.5</v>
      </c>
      <c r="V121" s="46">
        <f t="shared" si="18"/>
        <v>33.5</v>
      </c>
      <c r="W121" s="46">
        <f t="shared" si="18"/>
        <v>29</v>
      </c>
      <c r="X121" s="46">
        <f t="shared" si="18"/>
        <v>26.25</v>
      </c>
      <c r="Y121" s="46">
        <f t="shared" si="18"/>
        <v>32.5</v>
      </c>
      <c r="Z121" s="46">
        <f t="shared" si="18"/>
        <v>18.75</v>
      </c>
      <c r="AA121" s="46">
        <f t="shared" si="18"/>
        <v>19.25</v>
      </c>
      <c r="AB121" s="46">
        <f t="shared" si="18"/>
        <v>27.5</v>
      </c>
      <c r="AC121" s="46">
        <f t="shared" si="18"/>
        <v>35.75</v>
      </c>
    </row>
    <row r="122" spans="1:29">
      <c r="B122" s="46">
        <f t="shared" si="9"/>
        <v>29.5</v>
      </c>
      <c r="D122" s="45" t="str">
        <f t="shared" si="14"/>
        <v>Må</v>
      </c>
      <c r="F122" s="48">
        <f t="shared" si="15"/>
        <v>0</v>
      </c>
      <c r="H122" s="46">
        <f t="shared" si="19"/>
        <v>21</v>
      </c>
      <c r="I122" s="46">
        <f t="shared" si="19"/>
        <v>23</v>
      </c>
      <c r="J122" s="46">
        <f t="shared" si="19"/>
        <v>22</v>
      </c>
      <c r="K122" s="46">
        <f t="shared" si="19"/>
        <v>38.75</v>
      </c>
      <c r="L122" s="46">
        <f t="shared" si="19"/>
        <v>37.75</v>
      </c>
      <c r="M122" s="46">
        <f t="shared" si="19"/>
        <v>38.25</v>
      </c>
      <c r="N122" s="46">
        <f t="shared" si="19"/>
        <v>22.5</v>
      </c>
      <c r="O122" s="46">
        <f t="shared" si="19"/>
        <v>39.25</v>
      </c>
      <c r="P122" s="46">
        <f t="shared" si="19"/>
        <v>23.5</v>
      </c>
      <c r="Q122" s="46">
        <f t="shared" si="19"/>
        <v>18.5</v>
      </c>
      <c r="R122" s="46">
        <f t="shared" si="19"/>
        <v>24.75</v>
      </c>
      <c r="S122" s="46">
        <f t="shared" si="19"/>
        <v>31.75</v>
      </c>
      <c r="T122" s="46">
        <f t="shared" si="19"/>
        <v>30.25</v>
      </c>
      <c r="U122" s="46">
        <f t="shared" si="19"/>
        <v>29.75</v>
      </c>
      <c r="V122" s="46">
        <f t="shared" si="18"/>
        <v>33.75</v>
      </c>
      <c r="W122" s="46">
        <f t="shared" si="18"/>
        <v>29.25</v>
      </c>
      <c r="X122" s="46">
        <f t="shared" si="18"/>
        <v>26.5</v>
      </c>
      <c r="Y122" s="46">
        <f t="shared" si="18"/>
        <v>32.75</v>
      </c>
      <c r="Z122" s="46">
        <f t="shared" si="18"/>
        <v>19</v>
      </c>
      <c r="AA122" s="46">
        <f t="shared" si="18"/>
        <v>19.5</v>
      </c>
      <c r="AB122" s="46">
        <f t="shared" si="18"/>
        <v>27.75</v>
      </c>
      <c r="AC122" s="46">
        <f t="shared" si="18"/>
        <v>36</v>
      </c>
    </row>
    <row r="123" spans="1:29">
      <c r="B123" s="46">
        <f t="shared" si="9"/>
        <v>29.75</v>
      </c>
      <c r="D123" s="45" t="str">
        <f t="shared" si="14"/>
        <v>SU</v>
      </c>
      <c r="F123" s="48" t="str">
        <f t="shared" si="15"/>
        <v>IM2</v>
      </c>
      <c r="H123" s="46">
        <f t="shared" si="19"/>
        <v>21.25</v>
      </c>
      <c r="I123" s="46">
        <f t="shared" si="19"/>
        <v>23.25</v>
      </c>
      <c r="J123" s="46">
        <f t="shared" si="19"/>
        <v>22.25</v>
      </c>
      <c r="K123" s="46">
        <f t="shared" si="19"/>
        <v>39</v>
      </c>
      <c r="L123" s="46">
        <f t="shared" si="19"/>
        <v>38</v>
      </c>
      <c r="M123" s="46">
        <f t="shared" si="19"/>
        <v>38.5</v>
      </c>
      <c r="N123" s="46">
        <f t="shared" si="19"/>
        <v>22.75</v>
      </c>
      <c r="O123" s="46">
        <f t="shared" si="19"/>
        <v>17.5</v>
      </c>
      <c r="P123" s="46">
        <f t="shared" si="19"/>
        <v>23.75</v>
      </c>
      <c r="Q123" s="46">
        <f t="shared" si="19"/>
        <v>18.75</v>
      </c>
      <c r="R123" s="46">
        <f t="shared" si="19"/>
        <v>25</v>
      </c>
      <c r="S123" s="46">
        <f t="shared" si="19"/>
        <v>32</v>
      </c>
      <c r="T123" s="46">
        <f t="shared" si="19"/>
        <v>30.5</v>
      </c>
      <c r="U123" s="46">
        <f t="shared" si="19"/>
        <v>30</v>
      </c>
      <c r="V123" s="46">
        <f t="shared" si="18"/>
        <v>34</v>
      </c>
      <c r="W123" s="46">
        <f t="shared" si="18"/>
        <v>29.5</v>
      </c>
      <c r="X123" s="46">
        <f t="shared" si="18"/>
        <v>26.75</v>
      </c>
      <c r="Y123" s="46">
        <f t="shared" si="18"/>
        <v>33</v>
      </c>
      <c r="Z123" s="46">
        <f t="shared" si="18"/>
        <v>19.25</v>
      </c>
      <c r="AA123" s="46">
        <f t="shared" si="18"/>
        <v>19.75</v>
      </c>
      <c r="AB123" s="46">
        <f t="shared" si="18"/>
        <v>28</v>
      </c>
      <c r="AC123" s="46">
        <f t="shared" si="18"/>
        <v>36.25</v>
      </c>
    </row>
    <row r="124" spans="1:29">
      <c r="B124" s="46">
        <f t="shared" si="9"/>
        <v>30</v>
      </c>
      <c r="D124" s="45" t="str">
        <f t="shared" si="14"/>
        <v>SU</v>
      </c>
      <c r="F124" s="48">
        <f t="shared" si="15"/>
        <v>0</v>
      </c>
      <c r="H124" s="46">
        <f t="shared" si="19"/>
        <v>21.5</v>
      </c>
      <c r="I124" s="46">
        <f t="shared" si="19"/>
        <v>23.5</v>
      </c>
      <c r="J124" s="46">
        <f t="shared" si="19"/>
        <v>22.5</v>
      </c>
      <c r="K124" s="46">
        <f t="shared" si="19"/>
        <v>39.25</v>
      </c>
      <c r="L124" s="46">
        <f t="shared" si="19"/>
        <v>38.25</v>
      </c>
      <c r="M124" s="46">
        <f t="shared" si="19"/>
        <v>38.75</v>
      </c>
      <c r="N124" s="46">
        <f t="shared" si="19"/>
        <v>23</v>
      </c>
      <c r="O124" s="46">
        <f t="shared" si="19"/>
        <v>17.75</v>
      </c>
      <c r="P124" s="46">
        <f t="shared" si="19"/>
        <v>24</v>
      </c>
      <c r="Q124" s="46">
        <f t="shared" si="19"/>
        <v>19</v>
      </c>
      <c r="R124" s="46">
        <f t="shared" si="19"/>
        <v>25.25</v>
      </c>
      <c r="S124" s="46">
        <f t="shared" si="19"/>
        <v>32.25</v>
      </c>
      <c r="T124" s="46">
        <f t="shared" si="19"/>
        <v>30.75</v>
      </c>
      <c r="U124" s="46">
        <f t="shared" si="19"/>
        <v>30.25</v>
      </c>
      <c r="V124" s="46">
        <f t="shared" si="18"/>
        <v>34.25</v>
      </c>
      <c r="W124" s="46">
        <f t="shared" si="18"/>
        <v>29.75</v>
      </c>
      <c r="X124" s="46">
        <f t="shared" si="18"/>
        <v>27</v>
      </c>
      <c r="Y124" s="46">
        <f t="shared" si="18"/>
        <v>33.25</v>
      </c>
      <c r="Z124" s="46">
        <f t="shared" si="18"/>
        <v>19.5</v>
      </c>
      <c r="AA124" s="46">
        <f t="shared" si="18"/>
        <v>20</v>
      </c>
      <c r="AB124" s="46">
        <f t="shared" si="18"/>
        <v>28.25</v>
      </c>
      <c r="AC124" s="46">
        <f t="shared" si="18"/>
        <v>36.5</v>
      </c>
    </row>
    <row r="125" spans="1:29">
      <c r="A125" s="48" t="s">
        <v>102</v>
      </c>
      <c r="B125" s="46">
        <f t="shared" si="9"/>
        <v>30.25</v>
      </c>
      <c r="D125" s="45" t="str">
        <f t="shared" si="14"/>
        <v>SU</v>
      </c>
      <c r="F125" s="48" t="str">
        <f t="shared" si="15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9"/>
        <v>17.5</v>
      </c>
      <c r="L125" s="46">
        <f t="shared" si="19"/>
        <v>38.5</v>
      </c>
      <c r="M125" s="46">
        <f t="shared" si="19"/>
        <v>39</v>
      </c>
      <c r="N125" s="46">
        <f t="shared" si="19"/>
        <v>23.25</v>
      </c>
      <c r="O125" s="46">
        <f t="shared" si="19"/>
        <v>18</v>
      </c>
      <c r="P125" s="46">
        <f t="shared" si="19"/>
        <v>24.25</v>
      </c>
      <c r="Q125" s="46">
        <f t="shared" si="19"/>
        <v>19.25</v>
      </c>
      <c r="R125" s="46">
        <f t="shared" si="19"/>
        <v>25.5</v>
      </c>
      <c r="S125" s="46">
        <f t="shared" si="19"/>
        <v>32.5</v>
      </c>
      <c r="T125" s="46">
        <f t="shared" si="19"/>
        <v>31</v>
      </c>
      <c r="U125" s="46">
        <f t="shared" si="19"/>
        <v>30.5</v>
      </c>
      <c r="V125" s="46">
        <f t="shared" si="18"/>
        <v>34.5</v>
      </c>
      <c r="W125" s="46">
        <f t="shared" si="18"/>
        <v>30</v>
      </c>
      <c r="X125" s="46">
        <f t="shared" si="18"/>
        <v>27.25</v>
      </c>
      <c r="Y125" s="46">
        <f t="shared" si="18"/>
        <v>33.5</v>
      </c>
      <c r="Z125" s="46">
        <f t="shared" si="18"/>
        <v>19.75</v>
      </c>
      <c r="AA125" s="46">
        <f t="shared" si="18"/>
        <v>20.25</v>
      </c>
      <c r="AB125" s="46">
        <f t="shared" si="18"/>
        <v>28.5</v>
      </c>
      <c r="AC125" s="46">
        <f t="shared" si="18"/>
        <v>36.75</v>
      </c>
    </row>
    <row r="126" spans="1:29">
      <c r="B126" s="46">
        <f t="shared" si="9"/>
        <v>30.5</v>
      </c>
      <c r="D126" s="45" t="str">
        <f t="shared" si="14"/>
        <v>SU</v>
      </c>
      <c r="F126" s="48">
        <f t="shared" si="15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9"/>
        <v>17.75</v>
      </c>
      <c r="L126" s="46">
        <f t="shared" si="19"/>
        <v>38.75</v>
      </c>
      <c r="M126" s="46">
        <f t="shared" si="19"/>
        <v>39.25</v>
      </c>
      <c r="N126" s="46">
        <f t="shared" si="19"/>
        <v>23.5</v>
      </c>
      <c r="O126" s="46">
        <f t="shared" si="19"/>
        <v>18.25</v>
      </c>
      <c r="P126" s="46">
        <f t="shared" si="19"/>
        <v>24.5</v>
      </c>
      <c r="Q126" s="46">
        <f t="shared" si="19"/>
        <v>19.5</v>
      </c>
      <c r="R126" s="46">
        <f t="shared" si="19"/>
        <v>25.75</v>
      </c>
      <c r="S126" s="46">
        <f t="shared" si="19"/>
        <v>32.75</v>
      </c>
      <c r="T126" s="46">
        <f t="shared" si="19"/>
        <v>31.25</v>
      </c>
      <c r="U126" s="46">
        <f t="shared" si="19"/>
        <v>30.75</v>
      </c>
      <c r="V126" s="46">
        <f t="shared" si="18"/>
        <v>34.75</v>
      </c>
      <c r="W126" s="46">
        <f t="shared" si="18"/>
        <v>30.25</v>
      </c>
      <c r="X126" s="46">
        <f t="shared" si="18"/>
        <v>27.5</v>
      </c>
      <c r="Y126" s="46">
        <f t="shared" si="18"/>
        <v>33.75</v>
      </c>
      <c r="Z126" s="46">
        <f t="shared" si="18"/>
        <v>20</v>
      </c>
      <c r="AA126" s="46">
        <f t="shared" si="18"/>
        <v>20.5</v>
      </c>
      <c r="AB126" s="46">
        <f t="shared" si="18"/>
        <v>28.75</v>
      </c>
      <c r="AC126" s="46">
        <f t="shared" si="18"/>
        <v>37</v>
      </c>
    </row>
    <row r="127" spans="1:29">
      <c r="B127" s="46">
        <f t="shared" si="9"/>
        <v>30.75</v>
      </c>
      <c r="D127" s="45" t="str">
        <f t="shared" si="14"/>
        <v>Yt</v>
      </c>
      <c r="F127" s="48" t="str">
        <f t="shared" si="15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9"/>
        <v>18</v>
      </c>
      <c r="L127" s="46">
        <f t="shared" si="19"/>
        <v>39</v>
      </c>
      <c r="M127" s="46">
        <f t="shared" si="19"/>
        <v>17.5</v>
      </c>
      <c r="N127" s="46">
        <f t="shared" si="19"/>
        <v>23.75</v>
      </c>
      <c r="O127" s="46">
        <f t="shared" si="19"/>
        <v>18.5</v>
      </c>
      <c r="P127" s="46">
        <f t="shared" si="19"/>
        <v>24.75</v>
      </c>
      <c r="Q127" s="46">
        <f t="shared" si="19"/>
        <v>19.75</v>
      </c>
      <c r="R127" s="46">
        <f t="shared" si="19"/>
        <v>26</v>
      </c>
      <c r="S127" s="46">
        <f t="shared" si="19"/>
        <v>33</v>
      </c>
      <c r="T127" s="46">
        <f t="shared" si="19"/>
        <v>31.5</v>
      </c>
      <c r="U127" s="46">
        <f t="shared" si="19"/>
        <v>31</v>
      </c>
      <c r="V127" s="46">
        <f t="shared" si="18"/>
        <v>35</v>
      </c>
      <c r="W127" s="46">
        <f t="shared" si="18"/>
        <v>30.5</v>
      </c>
      <c r="X127" s="46">
        <f t="shared" si="18"/>
        <v>27.75</v>
      </c>
      <c r="Y127" s="46">
        <f t="shared" si="18"/>
        <v>34</v>
      </c>
      <c r="Z127" s="46">
        <f t="shared" si="18"/>
        <v>20.25</v>
      </c>
      <c r="AA127" s="46">
        <f t="shared" si="18"/>
        <v>20.75</v>
      </c>
      <c r="AB127" s="46">
        <f t="shared" si="18"/>
        <v>29</v>
      </c>
      <c r="AC127" s="46">
        <f t="shared" si="18"/>
        <v>37.25</v>
      </c>
    </row>
    <row r="128" spans="1:29">
      <c r="B128" s="46">
        <f t="shared" si="9"/>
        <v>31</v>
      </c>
      <c r="D128" s="45" t="str">
        <f t="shared" si="14"/>
        <v>Yt</v>
      </c>
      <c r="F128" s="48">
        <f t="shared" si="15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9"/>
        <v>18.25</v>
      </c>
      <c r="L128" s="46">
        <f t="shared" si="19"/>
        <v>39.25</v>
      </c>
      <c r="M128" s="46">
        <f t="shared" si="19"/>
        <v>17.75</v>
      </c>
      <c r="N128" s="46">
        <f t="shared" si="19"/>
        <v>24</v>
      </c>
      <c r="O128" s="46">
        <f t="shared" si="19"/>
        <v>18.75</v>
      </c>
      <c r="P128" s="46">
        <f t="shared" si="19"/>
        <v>25</v>
      </c>
      <c r="Q128" s="46">
        <f t="shared" si="19"/>
        <v>20</v>
      </c>
      <c r="R128" s="46">
        <f t="shared" si="19"/>
        <v>26.25</v>
      </c>
      <c r="S128" s="46">
        <f t="shared" si="19"/>
        <v>33.25</v>
      </c>
      <c r="T128" s="46">
        <f t="shared" si="19"/>
        <v>31.75</v>
      </c>
      <c r="U128" s="46">
        <f t="shared" si="19"/>
        <v>31.25</v>
      </c>
      <c r="V128" s="46">
        <f t="shared" si="18"/>
        <v>35.25</v>
      </c>
      <c r="W128" s="46">
        <f t="shared" si="18"/>
        <v>30.75</v>
      </c>
      <c r="X128" s="46">
        <f t="shared" si="18"/>
        <v>28</v>
      </c>
      <c r="Y128" s="46">
        <f t="shared" si="18"/>
        <v>34.25</v>
      </c>
      <c r="Z128" s="46">
        <f t="shared" si="18"/>
        <v>20.5</v>
      </c>
      <c r="AA128" s="46">
        <f t="shared" si="18"/>
        <v>21</v>
      </c>
      <c r="AB128" s="46">
        <f t="shared" si="18"/>
        <v>29.25</v>
      </c>
      <c r="AC128" s="46">
        <f t="shared" si="18"/>
        <v>37.5</v>
      </c>
    </row>
    <row r="129" spans="1:29">
      <c r="A129" s="48" t="s">
        <v>103</v>
      </c>
      <c r="B129" s="46">
        <f t="shared" si="9"/>
        <v>31.25</v>
      </c>
      <c r="D129" s="45" t="str">
        <f t="shared" si="14"/>
        <v>Yt</v>
      </c>
      <c r="F129" s="48" t="str">
        <f t="shared" si="15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9"/>
        <v>18.5</v>
      </c>
      <c r="L129" s="46">
        <f t="shared" si="19"/>
        <v>17.5</v>
      </c>
      <c r="M129" s="46">
        <f t="shared" si="19"/>
        <v>18</v>
      </c>
      <c r="N129" s="46">
        <f t="shared" si="19"/>
        <v>24.25</v>
      </c>
      <c r="O129" s="46">
        <f t="shared" si="19"/>
        <v>19</v>
      </c>
      <c r="P129" s="46">
        <f t="shared" si="19"/>
        <v>25.25</v>
      </c>
      <c r="Q129" s="46">
        <f t="shared" si="19"/>
        <v>20.25</v>
      </c>
      <c r="R129" s="46">
        <f t="shared" si="19"/>
        <v>26.5</v>
      </c>
      <c r="S129" s="46">
        <f t="shared" si="19"/>
        <v>33.5</v>
      </c>
      <c r="T129" s="46">
        <f t="shared" si="19"/>
        <v>32</v>
      </c>
      <c r="U129" s="46">
        <f t="shared" si="19"/>
        <v>31.5</v>
      </c>
      <c r="V129" s="46">
        <f t="shared" si="18"/>
        <v>35.5</v>
      </c>
      <c r="W129" s="46">
        <f t="shared" si="18"/>
        <v>31</v>
      </c>
      <c r="X129" s="46">
        <f t="shared" si="18"/>
        <v>28.25</v>
      </c>
      <c r="Y129" s="46">
        <f t="shared" si="18"/>
        <v>34.5</v>
      </c>
      <c r="Z129" s="46">
        <f t="shared" si="18"/>
        <v>20.75</v>
      </c>
      <c r="AA129" s="46">
        <f t="shared" si="18"/>
        <v>21.25</v>
      </c>
      <c r="AB129" s="46">
        <f t="shared" si="18"/>
        <v>29.5</v>
      </c>
      <c r="AC129" s="46">
        <f t="shared" si="18"/>
        <v>37.75</v>
      </c>
    </row>
    <row r="130" spans="1:29">
      <c r="B130" s="46">
        <f t="shared" si="9"/>
        <v>31.5</v>
      </c>
      <c r="D130" s="45" t="str">
        <f t="shared" si="14"/>
        <v>Yt</v>
      </c>
      <c r="F130" s="48">
        <f t="shared" si="15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9"/>
        <v>18.75</v>
      </c>
      <c r="L130" s="46">
        <f t="shared" si="19"/>
        <v>17.75</v>
      </c>
      <c r="M130" s="46">
        <f t="shared" si="19"/>
        <v>18.25</v>
      </c>
      <c r="N130" s="46">
        <f t="shared" si="19"/>
        <v>24.5</v>
      </c>
      <c r="O130" s="46">
        <f t="shared" si="19"/>
        <v>19.25</v>
      </c>
      <c r="P130" s="46">
        <f t="shared" si="19"/>
        <v>25.5</v>
      </c>
      <c r="Q130" s="46">
        <f t="shared" si="19"/>
        <v>20.5</v>
      </c>
      <c r="R130" s="46">
        <f t="shared" si="19"/>
        <v>26.75</v>
      </c>
      <c r="S130" s="46">
        <f t="shared" si="19"/>
        <v>33.75</v>
      </c>
      <c r="T130" s="46">
        <f t="shared" si="19"/>
        <v>32.25</v>
      </c>
      <c r="U130" s="46">
        <f t="shared" si="19"/>
        <v>31.75</v>
      </c>
      <c r="V130" s="46">
        <f t="shared" si="18"/>
        <v>35.75</v>
      </c>
      <c r="W130" s="46">
        <f t="shared" si="18"/>
        <v>31.25</v>
      </c>
      <c r="X130" s="46">
        <f t="shared" si="18"/>
        <v>28.5</v>
      </c>
      <c r="Y130" s="46">
        <f t="shared" si="18"/>
        <v>34.75</v>
      </c>
      <c r="Z130" s="46">
        <f t="shared" si="18"/>
        <v>21</v>
      </c>
      <c r="AA130" s="46">
        <f t="shared" si="18"/>
        <v>21.5</v>
      </c>
      <c r="AB130" s="46">
        <f t="shared" si="18"/>
        <v>29.75</v>
      </c>
      <c r="AC130" s="46">
        <f t="shared" si="18"/>
        <v>38</v>
      </c>
    </row>
    <row r="131" spans="1:29">
      <c r="B131" s="46">
        <f t="shared" si="9"/>
        <v>31.75</v>
      </c>
      <c r="D131" s="45" t="str">
        <f t="shared" si="14"/>
        <v>Fö</v>
      </c>
      <c r="F131" s="48">
        <f t="shared" si="15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9"/>
        <v>19</v>
      </c>
      <c r="L131" s="46">
        <f t="shared" si="19"/>
        <v>18</v>
      </c>
      <c r="M131" s="46">
        <f t="shared" si="19"/>
        <v>18.5</v>
      </c>
      <c r="N131" s="46">
        <f t="shared" si="19"/>
        <v>24.75</v>
      </c>
      <c r="O131" s="46">
        <f t="shared" si="19"/>
        <v>19.5</v>
      </c>
      <c r="P131" s="46">
        <f t="shared" si="19"/>
        <v>25.75</v>
      </c>
      <c r="Q131" s="46">
        <f t="shared" si="19"/>
        <v>20.75</v>
      </c>
      <c r="R131" s="46">
        <f t="shared" si="19"/>
        <v>27</v>
      </c>
      <c r="S131" s="46">
        <f t="shared" si="19"/>
        <v>34</v>
      </c>
      <c r="T131" s="46">
        <f t="shared" si="19"/>
        <v>32.5</v>
      </c>
      <c r="U131" s="46">
        <f t="shared" si="19"/>
        <v>32</v>
      </c>
      <c r="V131" s="46">
        <f t="shared" si="18"/>
        <v>36</v>
      </c>
      <c r="W131" s="46">
        <f t="shared" si="18"/>
        <v>31.5</v>
      </c>
      <c r="X131" s="46">
        <f t="shared" si="18"/>
        <v>28.75</v>
      </c>
      <c r="Y131" s="46">
        <f t="shared" si="18"/>
        <v>35</v>
      </c>
      <c r="Z131" s="46">
        <f t="shared" si="18"/>
        <v>21.25</v>
      </c>
      <c r="AA131" s="46">
        <f t="shared" si="18"/>
        <v>21.75</v>
      </c>
      <c r="AB131" s="46">
        <f t="shared" si="18"/>
        <v>30</v>
      </c>
      <c r="AC131" s="46">
        <f t="shared" si="18"/>
        <v>38.25</v>
      </c>
    </row>
    <row r="132" spans="1:29">
      <c r="B132" s="46">
        <f t="shared" si="9"/>
        <v>32</v>
      </c>
      <c r="D132" s="45" t="str">
        <f t="shared" si="14"/>
        <v>Fö</v>
      </c>
      <c r="F132" s="48">
        <f t="shared" si="15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9"/>
        <v>19.25</v>
      </c>
      <c r="L132" s="46">
        <f t="shared" si="19"/>
        <v>18.25</v>
      </c>
      <c r="M132" s="46">
        <f t="shared" si="19"/>
        <v>18.75</v>
      </c>
      <c r="N132" s="46">
        <f t="shared" si="19"/>
        <v>25</v>
      </c>
      <c r="O132" s="46">
        <f t="shared" si="19"/>
        <v>19.75</v>
      </c>
      <c r="P132" s="46">
        <f t="shared" si="19"/>
        <v>26</v>
      </c>
      <c r="Q132" s="46">
        <f t="shared" si="19"/>
        <v>21</v>
      </c>
      <c r="R132" s="46">
        <f t="shared" si="19"/>
        <v>27.25</v>
      </c>
      <c r="S132" s="46">
        <f t="shared" si="19"/>
        <v>34.25</v>
      </c>
      <c r="T132" s="46">
        <f t="shared" si="19"/>
        <v>32.75</v>
      </c>
      <c r="U132" s="46">
        <f t="shared" si="19"/>
        <v>32.25</v>
      </c>
      <c r="V132" s="46">
        <f t="shared" si="18"/>
        <v>36.25</v>
      </c>
      <c r="W132" s="46">
        <f t="shared" si="18"/>
        <v>31.75</v>
      </c>
      <c r="X132" s="46">
        <f t="shared" si="18"/>
        <v>29</v>
      </c>
      <c r="Y132" s="46">
        <f t="shared" si="18"/>
        <v>35.25</v>
      </c>
      <c r="Z132" s="46">
        <f t="shared" si="18"/>
        <v>21.5</v>
      </c>
      <c r="AA132" s="46">
        <f t="shared" si="18"/>
        <v>22</v>
      </c>
      <c r="AB132" s="46">
        <f t="shared" si="18"/>
        <v>30.25</v>
      </c>
      <c r="AC132" s="46">
        <f t="shared" si="18"/>
        <v>38.5</v>
      </c>
    </row>
    <row r="133" spans="1:29">
      <c r="A133" s="48" t="s">
        <v>104</v>
      </c>
      <c r="B133" s="46">
        <f t="shared" si="9"/>
        <v>32.25</v>
      </c>
      <c r="D133" s="45" t="str">
        <f t="shared" si="14"/>
        <v>Fö</v>
      </c>
      <c r="F133" s="48">
        <f t="shared" si="15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9"/>
        <v>19.5</v>
      </c>
      <c r="L133" s="46">
        <f t="shared" si="19"/>
        <v>18.5</v>
      </c>
      <c r="M133" s="46">
        <f t="shared" si="19"/>
        <v>19</v>
      </c>
      <c r="N133" s="46">
        <f t="shared" si="19"/>
        <v>25.25</v>
      </c>
      <c r="O133" s="46">
        <f t="shared" si="19"/>
        <v>20</v>
      </c>
      <c r="P133" s="46">
        <f t="shared" si="19"/>
        <v>26.25</v>
      </c>
      <c r="Q133" s="46">
        <f t="shared" si="19"/>
        <v>21.25</v>
      </c>
      <c r="R133" s="46">
        <f t="shared" si="19"/>
        <v>27.5</v>
      </c>
      <c r="S133" s="46">
        <f t="shared" si="19"/>
        <v>34.5</v>
      </c>
      <c r="T133" s="46">
        <f t="shared" si="19"/>
        <v>33</v>
      </c>
      <c r="U133" s="46">
        <f t="shared" si="19"/>
        <v>32.5</v>
      </c>
      <c r="V133" s="46">
        <f t="shared" si="18"/>
        <v>36.5</v>
      </c>
      <c r="W133" s="46">
        <f t="shared" si="18"/>
        <v>32</v>
      </c>
      <c r="X133" s="46">
        <f t="shared" si="18"/>
        <v>29.25</v>
      </c>
      <c r="Y133" s="46">
        <f t="shared" si="18"/>
        <v>35.5</v>
      </c>
      <c r="Z133" s="46">
        <f t="shared" si="18"/>
        <v>21.75</v>
      </c>
      <c r="AA133" s="46">
        <f t="shared" si="18"/>
        <v>22.25</v>
      </c>
      <c r="AB133" s="46">
        <f t="shared" si="18"/>
        <v>30.5</v>
      </c>
      <c r="AC133" s="46">
        <f t="shared" si="18"/>
        <v>38.75</v>
      </c>
    </row>
    <row r="134" spans="1:29">
      <c r="B134" s="46">
        <f t="shared" ref="B134:B180" si="20">B133+0.25</f>
        <v>32.5</v>
      </c>
      <c r="D134" s="45" t="str">
        <f t="shared" si="14"/>
        <v>Fö</v>
      </c>
      <c r="F134" s="48">
        <f t="shared" si="15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9"/>
        <v>19.75</v>
      </c>
      <c r="L134" s="46">
        <f t="shared" si="19"/>
        <v>18.75</v>
      </c>
      <c r="M134" s="46">
        <f t="shared" si="19"/>
        <v>19.25</v>
      </c>
      <c r="N134" s="46">
        <f t="shared" si="19"/>
        <v>25.5</v>
      </c>
      <c r="O134" s="46">
        <f t="shared" si="19"/>
        <v>20.25</v>
      </c>
      <c r="P134" s="46">
        <f t="shared" si="19"/>
        <v>26.5</v>
      </c>
      <c r="Q134" s="46">
        <f t="shared" si="19"/>
        <v>21.5</v>
      </c>
      <c r="R134" s="46">
        <f t="shared" si="19"/>
        <v>27.75</v>
      </c>
      <c r="S134" s="46">
        <f t="shared" si="19"/>
        <v>34.75</v>
      </c>
      <c r="T134" s="46">
        <f t="shared" si="19"/>
        <v>33.25</v>
      </c>
      <c r="U134" s="46">
        <f t="shared" si="19"/>
        <v>32.75</v>
      </c>
      <c r="V134" s="46">
        <f t="shared" si="18"/>
        <v>36.75</v>
      </c>
      <c r="W134" s="46">
        <f t="shared" si="18"/>
        <v>32.25</v>
      </c>
      <c r="X134" s="46">
        <f t="shared" si="18"/>
        <v>29.5</v>
      </c>
      <c r="Y134" s="46">
        <f t="shared" si="18"/>
        <v>35.75</v>
      </c>
      <c r="Z134" s="46">
        <f t="shared" si="18"/>
        <v>22</v>
      </c>
      <c r="AA134" s="46">
        <f t="shared" si="18"/>
        <v>22.5</v>
      </c>
      <c r="AB134" s="46">
        <f t="shared" si="18"/>
        <v>30.75</v>
      </c>
      <c r="AC134" s="46">
        <f t="shared" si="18"/>
        <v>39</v>
      </c>
    </row>
    <row r="135" spans="1:29">
      <c r="B135" s="46">
        <f t="shared" si="20"/>
        <v>32.75</v>
      </c>
      <c r="D135" s="45" t="str">
        <f t="shared" si="14"/>
        <v>Fö</v>
      </c>
      <c r="F135" s="48">
        <f t="shared" si="15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9"/>
        <v>20</v>
      </c>
      <c r="L135" s="46">
        <f t="shared" si="19"/>
        <v>19</v>
      </c>
      <c r="M135" s="46">
        <f t="shared" si="19"/>
        <v>19.5</v>
      </c>
      <c r="N135" s="46">
        <f t="shared" si="19"/>
        <v>25.75</v>
      </c>
      <c r="O135" s="46">
        <f t="shared" si="19"/>
        <v>20.5</v>
      </c>
      <c r="P135" s="46">
        <f t="shared" si="19"/>
        <v>26.75</v>
      </c>
      <c r="Q135" s="46">
        <f t="shared" si="19"/>
        <v>21.75</v>
      </c>
      <c r="R135" s="46">
        <f t="shared" si="19"/>
        <v>28</v>
      </c>
      <c r="S135" s="46">
        <f t="shared" si="19"/>
        <v>35</v>
      </c>
      <c r="T135" s="46">
        <f t="shared" si="19"/>
        <v>33.5</v>
      </c>
      <c r="U135" s="46">
        <f t="shared" si="19"/>
        <v>33</v>
      </c>
      <c r="V135" s="46">
        <f t="shared" si="19"/>
        <v>37</v>
      </c>
      <c r="W135" s="46">
        <f t="shared" si="19"/>
        <v>32.5</v>
      </c>
      <c r="X135" s="46">
        <f t="shared" ref="X135:AC150" si="21">IF(X$2=$F135,17.5,X134+0.25)</f>
        <v>29.75</v>
      </c>
      <c r="Y135" s="46">
        <f t="shared" si="21"/>
        <v>36</v>
      </c>
      <c r="Z135" s="46">
        <f t="shared" si="21"/>
        <v>22.25</v>
      </c>
      <c r="AA135" s="46">
        <f t="shared" si="21"/>
        <v>22.75</v>
      </c>
      <c r="AB135" s="46">
        <f t="shared" si="21"/>
        <v>31</v>
      </c>
      <c r="AC135" s="46">
        <f t="shared" si="21"/>
        <v>39.25</v>
      </c>
    </row>
    <row r="136" spans="1:29">
      <c r="B136" s="46">
        <f t="shared" si="20"/>
        <v>33</v>
      </c>
      <c r="D136" s="45" t="str">
        <f t="shared" si="14"/>
        <v>FR</v>
      </c>
      <c r="F136" s="48" t="str">
        <f t="shared" si="15"/>
        <v>FW3</v>
      </c>
      <c r="H136" s="46">
        <f t="shared" ref="H136:W151" si="22">IF(H$2=$F136,17.5,H135+0.25)</f>
        <v>24.5</v>
      </c>
      <c r="I136" s="46">
        <f t="shared" si="22"/>
        <v>26.5</v>
      </c>
      <c r="J136" s="46">
        <f t="shared" si="22"/>
        <v>25.5</v>
      </c>
      <c r="K136" s="46">
        <f t="shared" si="22"/>
        <v>20.25</v>
      </c>
      <c r="L136" s="46">
        <f t="shared" si="22"/>
        <v>19.25</v>
      </c>
      <c r="M136" s="46">
        <f t="shared" si="22"/>
        <v>19.75</v>
      </c>
      <c r="N136" s="46">
        <f t="shared" si="22"/>
        <v>26</v>
      </c>
      <c r="O136" s="46">
        <f t="shared" si="22"/>
        <v>20.75</v>
      </c>
      <c r="P136" s="46">
        <f t="shared" si="22"/>
        <v>27</v>
      </c>
      <c r="Q136" s="46">
        <f t="shared" si="22"/>
        <v>22</v>
      </c>
      <c r="R136" s="46">
        <f t="shared" si="22"/>
        <v>28.25</v>
      </c>
      <c r="S136" s="46">
        <f t="shared" si="22"/>
        <v>35.25</v>
      </c>
      <c r="T136" s="46">
        <f t="shared" si="22"/>
        <v>33.75</v>
      </c>
      <c r="U136" s="46">
        <f t="shared" si="22"/>
        <v>33.25</v>
      </c>
      <c r="V136" s="46">
        <f t="shared" si="22"/>
        <v>37.25</v>
      </c>
      <c r="W136" s="46">
        <f t="shared" si="22"/>
        <v>32.75</v>
      </c>
      <c r="X136" s="46">
        <f t="shared" si="21"/>
        <v>30</v>
      </c>
      <c r="Y136" s="46">
        <f t="shared" si="21"/>
        <v>36.25</v>
      </c>
      <c r="Z136" s="46">
        <f t="shared" si="21"/>
        <v>22.5</v>
      </c>
      <c r="AA136" s="46">
        <f t="shared" si="21"/>
        <v>23</v>
      </c>
      <c r="AB136" s="46">
        <f t="shared" si="21"/>
        <v>31.25</v>
      </c>
      <c r="AC136" s="46">
        <f t="shared" si="21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4"/>
        <v>FR</v>
      </c>
      <c r="F137" s="48">
        <f t="shared" si="15"/>
        <v>0</v>
      </c>
      <c r="H137" s="46">
        <f t="shared" si="22"/>
        <v>24.75</v>
      </c>
      <c r="I137" s="46">
        <f t="shared" si="22"/>
        <v>26.75</v>
      </c>
      <c r="J137" s="46">
        <f t="shared" si="22"/>
        <v>25.75</v>
      </c>
      <c r="K137" s="46">
        <f t="shared" si="22"/>
        <v>20.5</v>
      </c>
      <c r="L137" s="46">
        <f t="shared" si="22"/>
        <v>19.5</v>
      </c>
      <c r="M137" s="46">
        <f t="shared" si="22"/>
        <v>20</v>
      </c>
      <c r="N137" s="46">
        <f t="shared" si="22"/>
        <v>26.25</v>
      </c>
      <c r="O137" s="46">
        <f t="shared" si="22"/>
        <v>21</v>
      </c>
      <c r="P137" s="46">
        <f t="shared" si="22"/>
        <v>27.25</v>
      </c>
      <c r="Q137" s="46">
        <f t="shared" si="22"/>
        <v>22.25</v>
      </c>
      <c r="R137" s="46">
        <f t="shared" si="22"/>
        <v>28.5</v>
      </c>
      <c r="S137" s="46">
        <f t="shared" si="22"/>
        <v>35.5</v>
      </c>
      <c r="T137" s="46">
        <f t="shared" si="22"/>
        <v>34</v>
      </c>
      <c r="U137" s="46">
        <f t="shared" si="22"/>
        <v>33.5</v>
      </c>
      <c r="V137" s="46">
        <f t="shared" si="22"/>
        <v>37.5</v>
      </c>
      <c r="W137" s="46">
        <f t="shared" si="22"/>
        <v>33</v>
      </c>
      <c r="X137" s="46">
        <f t="shared" si="21"/>
        <v>30.25</v>
      </c>
      <c r="Y137" s="46">
        <f t="shared" si="21"/>
        <v>36.5</v>
      </c>
      <c r="Z137" s="46">
        <f t="shared" si="21"/>
        <v>22.75</v>
      </c>
      <c r="AA137" s="46">
        <f t="shared" si="21"/>
        <v>23.25</v>
      </c>
      <c r="AB137" s="46">
        <f t="shared" si="21"/>
        <v>31.5</v>
      </c>
      <c r="AC137" s="46">
        <f t="shared" si="21"/>
        <v>17.75</v>
      </c>
    </row>
    <row r="138" spans="1:29">
      <c r="B138" s="46">
        <f t="shared" si="20"/>
        <v>33.5</v>
      </c>
      <c r="D138" s="45" t="str">
        <f t="shared" si="14"/>
        <v>FR</v>
      </c>
      <c r="F138" s="48" t="str">
        <f t="shared" si="15"/>
        <v>FW5</v>
      </c>
      <c r="H138" s="46">
        <f t="shared" si="22"/>
        <v>25</v>
      </c>
      <c r="I138" s="46">
        <f t="shared" si="22"/>
        <v>27</v>
      </c>
      <c r="J138" s="46">
        <f t="shared" si="22"/>
        <v>26</v>
      </c>
      <c r="K138" s="46">
        <f t="shared" si="22"/>
        <v>20.75</v>
      </c>
      <c r="L138" s="46">
        <f t="shared" si="22"/>
        <v>19.75</v>
      </c>
      <c r="M138" s="46">
        <f t="shared" si="22"/>
        <v>20.25</v>
      </c>
      <c r="N138" s="46">
        <f t="shared" si="22"/>
        <v>26.5</v>
      </c>
      <c r="O138" s="46">
        <f t="shared" si="22"/>
        <v>21.25</v>
      </c>
      <c r="P138" s="46">
        <f t="shared" si="22"/>
        <v>27.5</v>
      </c>
      <c r="Q138" s="46">
        <f t="shared" si="22"/>
        <v>22.5</v>
      </c>
      <c r="R138" s="46">
        <f t="shared" si="22"/>
        <v>28.75</v>
      </c>
      <c r="S138" s="46">
        <f t="shared" si="22"/>
        <v>35.75</v>
      </c>
      <c r="T138" s="46">
        <f t="shared" si="22"/>
        <v>34.25</v>
      </c>
      <c r="U138" s="46">
        <f t="shared" si="22"/>
        <v>33.75</v>
      </c>
      <c r="V138" s="46">
        <f t="shared" si="22"/>
        <v>37.75</v>
      </c>
      <c r="W138" s="46">
        <f t="shared" si="22"/>
        <v>33.25</v>
      </c>
      <c r="X138" s="46">
        <f t="shared" si="21"/>
        <v>30.5</v>
      </c>
      <c r="Y138" s="46">
        <f t="shared" si="21"/>
        <v>36.75</v>
      </c>
      <c r="Z138" s="46">
        <f t="shared" si="21"/>
        <v>23</v>
      </c>
      <c r="AA138" s="46">
        <f t="shared" si="21"/>
        <v>17.5</v>
      </c>
      <c r="AB138" s="46">
        <f t="shared" si="21"/>
        <v>31.75</v>
      </c>
      <c r="AC138" s="46">
        <f t="shared" si="21"/>
        <v>18</v>
      </c>
    </row>
    <row r="139" spans="1:29">
      <c r="B139" s="46">
        <f t="shared" si="20"/>
        <v>33.75</v>
      </c>
      <c r="D139" s="45" t="str">
        <f t="shared" si="14"/>
        <v>FR</v>
      </c>
      <c r="F139" s="48">
        <f t="shared" si="15"/>
        <v>0</v>
      </c>
      <c r="H139" s="46">
        <f t="shared" si="22"/>
        <v>25.25</v>
      </c>
      <c r="I139" s="46">
        <f t="shared" si="22"/>
        <v>27.25</v>
      </c>
      <c r="J139" s="46">
        <f t="shared" si="22"/>
        <v>26.25</v>
      </c>
      <c r="K139" s="46">
        <f t="shared" si="22"/>
        <v>21</v>
      </c>
      <c r="L139" s="46">
        <f t="shared" si="22"/>
        <v>20</v>
      </c>
      <c r="M139" s="46">
        <f t="shared" si="22"/>
        <v>20.5</v>
      </c>
      <c r="N139" s="46">
        <f t="shared" si="22"/>
        <v>26.75</v>
      </c>
      <c r="O139" s="46">
        <f t="shared" si="22"/>
        <v>21.5</v>
      </c>
      <c r="P139" s="46">
        <f t="shared" si="22"/>
        <v>27.75</v>
      </c>
      <c r="Q139" s="46">
        <f t="shared" si="22"/>
        <v>22.75</v>
      </c>
      <c r="R139" s="46">
        <f t="shared" si="22"/>
        <v>29</v>
      </c>
      <c r="S139" s="46">
        <f t="shared" si="22"/>
        <v>36</v>
      </c>
      <c r="T139" s="46">
        <f t="shared" si="22"/>
        <v>34.5</v>
      </c>
      <c r="U139" s="46">
        <f t="shared" si="22"/>
        <v>34</v>
      </c>
      <c r="V139" s="46">
        <f t="shared" si="22"/>
        <v>38</v>
      </c>
      <c r="W139" s="46">
        <f t="shared" si="22"/>
        <v>33.5</v>
      </c>
      <c r="X139" s="46">
        <f t="shared" si="21"/>
        <v>30.75</v>
      </c>
      <c r="Y139" s="46">
        <f t="shared" si="21"/>
        <v>37</v>
      </c>
      <c r="Z139" s="46">
        <f t="shared" si="21"/>
        <v>23.25</v>
      </c>
      <c r="AA139" s="46">
        <f t="shared" si="21"/>
        <v>17.75</v>
      </c>
      <c r="AB139" s="46">
        <f t="shared" si="21"/>
        <v>32</v>
      </c>
      <c r="AC139" s="46">
        <f t="shared" si="21"/>
        <v>18.25</v>
      </c>
    </row>
    <row r="140" spans="1:29">
      <c r="B140" s="46">
        <f t="shared" si="20"/>
        <v>34</v>
      </c>
      <c r="D140" s="45" t="str">
        <f t="shared" si="14"/>
        <v>MÅ</v>
      </c>
      <c r="F140" s="48" t="str">
        <f t="shared" si="15"/>
        <v>FW6</v>
      </c>
      <c r="H140" s="46">
        <f t="shared" si="22"/>
        <v>25.5</v>
      </c>
      <c r="I140" s="46">
        <f t="shared" si="22"/>
        <v>27.5</v>
      </c>
      <c r="J140" s="46">
        <f t="shared" si="22"/>
        <v>26.5</v>
      </c>
      <c r="K140" s="46">
        <f t="shared" si="22"/>
        <v>21.25</v>
      </c>
      <c r="L140" s="46">
        <f t="shared" si="22"/>
        <v>20.25</v>
      </c>
      <c r="M140" s="46">
        <f t="shared" si="22"/>
        <v>20.75</v>
      </c>
      <c r="N140" s="46">
        <f t="shared" si="22"/>
        <v>27</v>
      </c>
      <c r="O140" s="46">
        <f t="shared" si="22"/>
        <v>21.75</v>
      </c>
      <c r="P140" s="46">
        <f t="shared" si="22"/>
        <v>28</v>
      </c>
      <c r="Q140" s="46">
        <f t="shared" si="22"/>
        <v>23</v>
      </c>
      <c r="R140" s="46">
        <f t="shared" si="22"/>
        <v>29.25</v>
      </c>
      <c r="S140" s="46">
        <f t="shared" si="22"/>
        <v>36.25</v>
      </c>
      <c r="T140" s="46">
        <f t="shared" si="22"/>
        <v>34.75</v>
      </c>
      <c r="U140" s="46">
        <f t="shared" si="22"/>
        <v>34.25</v>
      </c>
      <c r="V140" s="46">
        <f t="shared" si="22"/>
        <v>38.25</v>
      </c>
      <c r="W140" s="46">
        <f t="shared" si="22"/>
        <v>33.75</v>
      </c>
      <c r="X140" s="46">
        <f t="shared" si="21"/>
        <v>31</v>
      </c>
      <c r="Y140" s="46">
        <f t="shared" si="21"/>
        <v>37.25</v>
      </c>
      <c r="Z140" s="46">
        <f t="shared" si="21"/>
        <v>17.5</v>
      </c>
      <c r="AA140" s="46">
        <f t="shared" si="21"/>
        <v>18</v>
      </c>
      <c r="AB140" s="46">
        <f t="shared" si="21"/>
        <v>32.25</v>
      </c>
      <c r="AC140" s="46">
        <f t="shared" si="21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4"/>
        <v>MÅ</v>
      </c>
      <c r="F141" s="48">
        <f t="shared" si="15"/>
        <v>0</v>
      </c>
      <c r="H141" s="46">
        <f t="shared" si="22"/>
        <v>25.75</v>
      </c>
      <c r="I141" s="46">
        <f t="shared" si="22"/>
        <v>27.75</v>
      </c>
      <c r="J141" s="46">
        <f t="shared" si="22"/>
        <v>26.75</v>
      </c>
      <c r="K141" s="46">
        <f t="shared" si="22"/>
        <v>21.5</v>
      </c>
      <c r="L141" s="46">
        <f t="shared" si="22"/>
        <v>20.5</v>
      </c>
      <c r="M141" s="46">
        <f t="shared" si="22"/>
        <v>21</v>
      </c>
      <c r="N141" s="46">
        <f t="shared" si="22"/>
        <v>27.25</v>
      </c>
      <c r="O141" s="46">
        <f t="shared" si="22"/>
        <v>22</v>
      </c>
      <c r="P141" s="46">
        <f t="shared" si="22"/>
        <v>28.25</v>
      </c>
      <c r="Q141" s="46">
        <f t="shared" si="22"/>
        <v>23.25</v>
      </c>
      <c r="R141" s="46">
        <f t="shared" si="22"/>
        <v>29.5</v>
      </c>
      <c r="S141" s="46">
        <f t="shared" si="22"/>
        <v>36.5</v>
      </c>
      <c r="T141" s="46">
        <f t="shared" si="22"/>
        <v>35</v>
      </c>
      <c r="U141" s="46">
        <f t="shared" si="22"/>
        <v>34.5</v>
      </c>
      <c r="V141" s="46">
        <f t="shared" si="22"/>
        <v>38.5</v>
      </c>
      <c r="W141" s="46">
        <f t="shared" si="22"/>
        <v>34</v>
      </c>
      <c r="X141" s="46">
        <f t="shared" si="21"/>
        <v>31.25</v>
      </c>
      <c r="Y141" s="46">
        <f t="shared" si="21"/>
        <v>37.5</v>
      </c>
      <c r="Z141" s="46">
        <f t="shared" si="21"/>
        <v>17.75</v>
      </c>
      <c r="AA141" s="46">
        <f t="shared" si="21"/>
        <v>18.25</v>
      </c>
      <c r="AB141" s="46">
        <f t="shared" si="21"/>
        <v>32.5</v>
      </c>
      <c r="AC141" s="46">
        <f t="shared" si="21"/>
        <v>18.75</v>
      </c>
    </row>
    <row r="142" spans="1:29">
      <c r="B142" s="46">
        <f t="shared" si="20"/>
        <v>34.5</v>
      </c>
      <c r="D142" s="45" t="str">
        <f t="shared" si="14"/>
        <v>MÅ</v>
      </c>
      <c r="F142" s="48">
        <f t="shared" si="15"/>
        <v>0</v>
      </c>
      <c r="H142" s="46">
        <f t="shared" si="22"/>
        <v>26</v>
      </c>
      <c r="I142" s="46">
        <f t="shared" si="22"/>
        <v>28</v>
      </c>
      <c r="J142" s="46">
        <f t="shared" si="22"/>
        <v>27</v>
      </c>
      <c r="K142" s="46">
        <f t="shared" si="22"/>
        <v>21.75</v>
      </c>
      <c r="L142" s="46">
        <f t="shared" si="22"/>
        <v>20.75</v>
      </c>
      <c r="M142" s="46">
        <f t="shared" si="22"/>
        <v>21.25</v>
      </c>
      <c r="N142" s="46">
        <f t="shared" si="22"/>
        <v>27.5</v>
      </c>
      <c r="O142" s="46">
        <f t="shared" si="22"/>
        <v>22.25</v>
      </c>
      <c r="P142" s="46">
        <f t="shared" si="22"/>
        <v>28.5</v>
      </c>
      <c r="Q142" s="46">
        <f t="shared" si="22"/>
        <v>23.5</v>
      </c>
      <c r="R142" s="46">
        <f t="shared" si="22"/>
        <v>29.75</v>
      </c>
      <c r="S142" s="46">
        <f t="shared" si="22"/>
        <v>36.75</v>
      </c>
      <c r="T142" s="46">
        <f t="shared" si="22"/>
        <v>35.25</v>
      </c>
      <c r="U142" s="46">
        <f t="shared" si="22"/>
        <v>34.75</v>
      </c>
      <c r="V142" s="46">
        <f t="shared" si="22"/>
        <v>38.75</v>
      </c>
      <c r="W142" s="46">
        <f t="shared" si="22"/>
        <v>34.25</v>
      </c>
      <c r="X142" s="46">
        <f t="shared" si="21"/>
        <v>31.5</v>
      </c>
      <c r="Y142" s="46">
        <f t="shared" si="21"/>
        <v>37.75</v>
      </c>
      <c r="Z142" s="46">
        <f t="shared" si="21"/>
        <v>18</v>
      </c>
      <c r="AA142" s="46">
        <f t="shared" si="21"/>
        <v>18.5</v>
      </c>
      <c r="AB142" s="46">
        <f t="shared" si="21"/>
        <v>32.75</v>
      </c>
      <c r="AC142" s="46">
        <f t="shared" si="21"/>
        <v>19</v>
      </c>
    </row>
    <row r="143" spans="1:29">
      <c r="B143" s="46">
        <f t="shared" si="20"/>
        <v>34.75</v>
      </c>
      <c r="D143" s="45" t="str">
        <f t="shared" si="14"/>
        <v>MÅ</v>
      </c>
      <c r="F143" s="48">
        <f t="shared" si="15"/>
        <v>0</v>
      </c>
      <c r="H143" s="46">
        <f t="shared" si="22"/>
        <v>26.25</v>
      </c>
      <c r="I143" s="46">
        <f t="shared" si="22"/>
        <v>28.25</v>
      </c>
      <c r="J143" s="46">
        <f t="shared" si="22"/>
        <v>27.25</v>
      </c>
      <c r="K143" s="46">
        <f t="shared" si="22"/>
        <v>22</v>
      </c>
      <c r="L143" s="46">
        <f t="shared" si="22"/>
        <v>21</v>
      </c>
      <c r="M143" s="46">
        <f t="shared" si="22"/>
        <v>21.5</v>
      </c>
      <c r="N143" s="46">
        <f t="shared" si="22"/>
        <v>27.75</v>
      </c>
      <c r="O143" s="46">
        <f t="shared" si="22"/>
        <v>22.5</v>
      </c>
      <c r="P143" s="46">
        <f t="shared" si="22"/>
        <v>28.75</v>
      </c>
      <c r="Q143" s="46">
        <f t="shared" si="22"/>
        <v>23.75</v>
      </c>
      <c r="R143" s="46">
        <f t="shared" si="22"/>
        <v>30</v>
      </c>
      <c r="S143" s="46">
        <f t="shared" si="22"/>
        <v>37</v>
      </c>
      <c r="T143" s="46">
        <f t="shared" si="22"/>
        <v>35.5</v>
      </c>
      <c r="U143" s="46">
        <f t="shared" si="22"/>
        <v>35</v>
      </c>
      <c r="V143" s="46">
        <f t="shared" si="22"/>
        <v>39</v>
      </c>
      <c r="W143" s="46">
        <f t="shared" si="22"/>
        <v>34.5</v>
      </c>
      <c r="X143" s="46">
        <f t="shared" si="21"/>
        <v>31.75</v>
      </c>
      <c r="Y143" s="46">
        <f t="shared" si="21"/>
        <v>38</v>
      </c>
      <c r="Z143" s="46">
        <f t="shared" si="21"/>
        <v>18.25</v>
      </c>
      <c r="AA143" s="46">
        <f t="shared" si="21"/>
        <v>18.75</v>
      </c>
      <c r="AB143" s="46">
        <f t="shared" si="21"/>
        <v>33</v>
      </c>
      <c r="AC143" s="46">
        <f t="shared" si="21"/>
        <v>19.25</v>
      </c>
    </row>
    <row r="144" spans="1:29">
      <c r="B144" s="46">
        <f t="shared" si="20"/>
        <v>35</v>
      </c>
      <c r="D144" s="45" t="str">
        <f t="shared" si="14"/>
        <v>MÅ</v>
      </c>
      <c r="F144" s="48">
        <f t="shared" si="15"/>
        <v>0</v>
      </c>
      <c r="H144" s="46">
        <f t="shared" si="22"/>
        <v>26.5</v>
      </c>
      <c r="I144" s="46">
        <f t="shared" si="22"/>
        <v>28.5</v>
      </c>
      <c r="J144" s="46">
        <f t="shared" si="22"/>
        <v>27.5</v>
      </c>
      <c r="K144" s="46">
        <f t="shared" si="22"/>
        <v>22.25</v>
      </c>
      <c r="L144" s="46">
        <f t="shared" si="22"/>
        <v>21.25</v>
      </c>
      <c r="M144" s="46">
        <f t="shared" si="22"/>
        <v>21.75</v>
      </c>
      <c r="N144" s="46">
        <f t="shared" si="22"/>
        <v>28</v>
      </c>
      <c r="O144" s="46">
        <f t="shared" si="22"/>
        <v>22.75</v>
      </c>
      <c r="P144" s="46">
        <f t="shared" si="22"/>
        <v>29</v>
      </c>
      <c r="Q144" s="46">
        <f t="shared" si="22"/>
        <v>24</v>
      </c>
      <c r="R144" s="46">
        <f t="shared" si="22"/>
        <v>30.25</v>
      </c>
      <c r="S144" s="46">
        <f t="shared" si="22"/>
        <v>37.25</v>
      </c>
      <c r="T144" s="46">
        <f t="shared" si="22"/>
        <v>35.75</v>
      </c>
      <c r="U144" s="46">
        <f t="shared" si="22"/>
        <v>35.25</v>
      </c>
      <c r="V144" s="46">
        <f t="shared" si="22"/>
        <v>39.25</v>
      </c>
      <c r="W144" s="46">
        <f t="shared" si="22"/>
        <v>34.75</v>
      </c>
      <c r="X144" s="46">
        <f t="shared" si="21"/>
        <v>32</v>
      </c>
      <c r="Y144" s="46">
        <f t="shared" si="21"/>
        <v>38.25</v>
      </c>
      <c r="Z144" s="46">
        <f t="shared" si="21"/>
        <v>18.5</v>
      </c>
      <c r="AA144" s="46">
        <f t="shared" si="21"/>
        <v>19</v>
      </c>
      <c r="AB144" s="46">
        <f t="shared" si="21"/>
        <v>33.25</v>
      </c>
      <c r="AC144" s="46">
        <f t="shared" si="21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4"/>
        <v>SU</v>
      </c>
      <c r="F145" s="48" t="str">
        <f t="shared" si="15"/>
        <v>IM3</v>
      </c>
      <c r="H145" s="46">
        <f t="shared" si="22"/>
        <v>26.75</v>
      </c>
      <c r="I145" s="46">
        <f t="shared" si="22"/>
        <v>28.75</v>
      </c>
      <c r="J145" s="46">
        <f t="shared" si="22"/>
        <v>27.75</v>
      </c>
      <c r="K145" s="46">
        <f t="shared" si="22"/>
        <v>22.5</v>
      </c>
      <c r="L145" s="46">
        <f t="shared" si="22"/>
        <v>21.5</v>
      </c>
      <c r="M145" s="46">
        <f t="shared" si="22"/>
        <v>22</v>
      </c>
      <c r="N145" s="46">
        <f t="shared" si="22"/>
        <v>28.25</v>
      </c>
      <c r="O145" s="46">
        <f t="shared" si="22"/>
        <v>23</v>
      </c>
      <c r="P145" s="46">
        <f t="shared" si="22"/>
        <v>29.25</v>
      </c>
      <c r="Q145" s="46">
        <f t="shared" si="22"/>
        <v>24.25</v>
      </c>
      <c r="R145" s="46">
        <f t="shared" si="22"/>
        <v>30.5</v>
      </c>
      <c r="S145" s="46">
        <f t="shared" si="22"/>
        <v>37.5</v>
      </c>
      <c r="T145" s="46">
        <f t="shared" si="22"/>
        <v>36</v>
      </c>
      <c r="U145" s="46">
        <f t="shared" si="22"/>
        <v>35.5</v>
      </c>
      <c r="V145" s="46">
        <f t="shared" si="22"/>
        <v>17.5</v>
      </c>
      <c r="W145" s="46">
        <f t="shared" si="22"/>
        <v>35</v>
      </c>
      <c r="X145" s="46">
        <f t="shared" si="21"/>
        <v>32.25</v>
      </c>
      <c r="Y145" s="46">
        <f t="shared" si="21"/>
        <v>38.5</v>
      </c>
      <c r="Z145" s="46">
        <f t="shared" si="21"/>
        <v>18.75</v>
      </c>
      <c r="AA145" s="46">
        <f t="shared" si="21"/>
        <v>19.25</v>
      </c>
      <c r="AB145" s="46">
        <f t="shared" si="21"/>
        <v>33.5</v>
      </c>
      <c r="AC145" s="46">
        <f t="shared" si="21"/>
        <v>19.75</v>
      </c>
    </row>
    <row r="146" spans="1:29">
      <c r="B146" s="46">
        <f t="shared" si="20"/>
        <v>35.5</v>
      </c>
      <c r="D146" s="45" t="str">
        <f t="shared" si="14"/>
        <v>SU</v>
      </c>
      <c r="F146" s="48">
        <f t="shared" si="15"/>
        <v>0</v>
      </c>
      <c r="H146" s="46">
        <f t="shared" si="22"/>
        <v>27</v>
      </c>
      <c r="I146" s="46">
        <f t="shared" si="22"/>
        <v>29</v>
      </c>
      <c r="J146" s="46">
        <f t="shared" si="22"/>
        <v>28</v>
      </c>
      <c r="K146" s="46">
        <f t="shared" si="22"/>
        <v>22.75</v>
      </c>
      <c r="L146" s="46">
        <f t="shared" si="22"/>
        <v>21.75</v>
      </c>
      <c r="M146" s="46">
        <f t="shared" si="22"/>
        <v>22.25</v>
      </c>
      <c r="N146" s="46">
        <f t="shared" si="22"/>
        <v>28.5</v>
      </c>
      <c r="O146" s="46">
        <f t="shared" si="22"/>
        <v>23.25</v>
      </c>
      <c r="P146" s="46">
        <f t="shared" si="22"/>
        <v>29.5</v>
      </c>
      <c r="Q146" s="46">
        <f t="shared" si="22"/>
        <v>24.5</v>
      </c>
      <c r="R146" s="46">
        <f t="shared" si="22"/>
        <v>30.75</v>
      </c>
      <c r="S146" s="46">
        <f t="shared" si="22"/>
        <v>37.75</v>
      </c>
      <c r="T146" s="46">
        <f t="shared" si="22"/>
        <v>36.25</v>
      </c>
      <c r="U146" s="46">
        <f t="shared" si="22"/>
        <v>35.75</v>
      </c>
      <c r="V146" s="46">
        <f t="shared" si="22"/>
        <v>17.75</v>
      </c>
      <c r="W146" s="46">
        <f t="shared" si="22"/>
        <v>35.25</v>
      </c>
      <c r="X146" s="46">
        <f t="shared" si="21"/>
        <v>32.5</v>
      </c>
      <c r="Y146" s="46">
        <f t="shared" si="21"/>
        <v>38.75</v>
      </c>
      <c r="Z146" s="46">
        <f t="shared" si="21"/>
        <v>19</v>
      </c>
      <c r="AA146" s="46">
        <f t="shared" si="21"/>
        <v>19.5</v>
      </c>
      <c r="AB146" s="46">
        <f t="shared" si="21"/>
        <v>33.75</v>
      </c>
      <c r="AC146" s="46">
        <f t="shared" si="21"/>
        <v>20</v>
      </c>
    </row>
    <row r="147" spans="1:29">
      <c r="B147" s="46">
        <f t="shared" si="20"/>
        <v>35.75</v>
      </c>
      <c r="D147" s="45" t="str">
        <f t="shared" si="14"/>
        <v>SU</v>
      </c>
      <c r="F147" s="48">
        <f t="shared" si="15"/>
        <v>0</v>
      </c>
      <c r="H147" s="46">
        <f t="shared" si="22"/>
        <v>27.25</v>
      </c>
      <c r="I147" s="46">
        <f t="shared" si="22"/>
        <v>29.25</v>
      </c>
      <c r="J147" s="46">
        <f t="shared" si="22"/>
        <v>28.25</v>
      </c>
      <c r="K147" s="46">
        <f t="shared" si="22"/>
        <v>23</v>
      </c>
      <c r="L147" s="46">
        <f t="shared" si="22"/>
        <v>22</v>
      </c>
      <c r="M147" s="46">
        <f t="shared" si="22"/>
        <v>22.5</v>
      </c>
      <c r="N147" s="46">
        <f t="shared" si="22"/>
        <v>28.75</v>
      </c>
      <c r="O147" s="46">
        <f t="shared" si="22"/>
        <v>23.5</v>
      </c>
      <c r="P147" s="46">
        <f t="shared" si="22"/>
        <v>29.75</v>
      </c>
      <c r="Q147" s="46">
        <f t="shared" si="22"/>
        <v>24.75</v>
      </c>
      <c r="R147" s="46">
        <f t="shared" si="22"/>
        <v>31</v>
      </c>
      <c r="S147" s="46">
        <f t="shared" si="22"/>
        <v>38</v>
      </c>
      <c r="T147" s="46">
        <f t="shared" si="22"/>
        <v>36.5</v>
      </c>
      <c r="U147" s="46">
        <f t="shared" si="22"/>
        <v>36</v>
      </c>
      <c r="V147" s="46">
        <f t="shared" si="22"/>
        <v>18</v>
      </c>
      <c r="W147" s="46">
        <f t="shared" si="22"/>
        <v>35.5</v>
      </c>
      <c r="X147" s="46">
        <f t="shared" si="21"/>
        <v>32.75</v>
      </c>
      <c r="Y147" s="46">
        <f t="shared" si="21"/>
        <v>39</v>
      </c>
      <c r="Z147" s="46">
        <f t="shared" si="21"/>
        <v>19.25</v>
      </c>
      <c r="AA147" s="46">
        <f t="shared" si="21"/>
        <v>19.75</v>
      </c>
      <c r="AB147" s="46">
        <f t="shared" si="21"/>
        <v>34</v>
      </c>
      <c r="AC147" s="46">
        <f t="shared" si="21"/>
        <v>20.25</v>
      </c>
    </row>
    <row r="148" spans="1:29">
      <c r="B148" s="46">
        <f t="shared" si="20"/>
        <v>36</v>
      </c>
      <c r="D148" s="45" t="str">
        <f t="shared" si="14"/>
        <v>SU</v>
      </c>
      <c r="F148" s="48">
        <f t="shared" si="15"/>
        <v>0</v>
      </c>
      <c r="H148" s="46">
        <f t="shared" si="22"/>
        <v>27.5</v>
      </c>
      <c r="I148" s="46">
        <f t="shared" si="22"/>
        <v>29.5</v>
      </c>
      <c r="J148" s="46">
        <f t="shared" si="22"/>
        <v>28.5</v>
      </c>
      <c r="K148" s="46">
        <f t="shared" si="22"/>
        <v>23.25</v>
      </c>
      <c r="L148" s="46">
        <f t="shared" si="22"/>
        <v>22.25</v>
      </c>
      <c r="M148" s="46">
        <f t="shared" si="22"/>
        <v>22.75</v>
      </c>
      <c r="N148" s="46">
        <f t="shared" si="22"/>
        <v>29</v>
      </c>
      <c r="O148" s="46">
        <f t="shared" si="22"/>
        <v>23.75</v>
      </c>
      <c r="P148" s="46">
        <f t="shared" si="22"/>
        <v>30</v>
      </c>
      <c r="Q148" s="46">
        <f t="shared" si="22"/>
        <v>25</v>
      </c>
      <c r="R148" s="46">
        <f t="shared" si="22"/>
        <v>31.25</v>
      </c>
      <c r="S148" s="46">
        <f t="shared" si="22"/>
        <v>38.25</v>
      </c>
      <c r="T148" s="46">
        <f t="shared" si="22"/>
        <v>36.75</v>
      </c>
      <c r="U148" s="46">
        <f t="shared" si="22"/>
        <v>36.25</v>
      </c>
      <c r="V148" s="46">
        <f t="shared" si="22"/>
        <v>18.25</v>
      </c>
      <c r="W148" s="46">
        <f t="shared" si="22"/>
        <v>35.75</v>
      </c>
      <c r="X148" s="46">
        <f t="shared" si="21"/>
        <v>33</v>
      </c>
      <c r="Y148" s="46">
        <f t="shared" si="21"/>
        <v>39.25</v>
      </c>
      <c r="Z148" s="46">
        <f t="shared" si="21"/>
        <v>19.5</v>
      </c>
      <c r="AA148" s="46">
        <f t="shared" si="21"/>
        <v>20</v>
      </c>
      <c r="AB148" s="46">
        <f t="shared" si="21"/>
        <v>34.25</v>
      </c>
      <c r="AC148" s="46">
        <f t="shared" si="21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4"/>
        <v>YT</v>
      </c>
      <c r="F149" s="48" t="str">
        <f t="shared" si="15"/>
        <v>YM3</v>
      </c>
      <c r="H149" s="46">
        <f t="shared" si="22"/>
        <v>27.75</v>
      </c>
      <c r="I149" s="46">
        <f t="shared" si="22"/>
        <v>29.75</v>
      </c>
      <c r="J149" s="46">
        <f t="shared" si="22"/>
        <v>28.75</v>
      </c>
      <c r="K149" s="46">
        <f t="shared" si="22"/>
        <v>23.5</v>
      </c>
      <c r="L149" s="46">
        <f t="shared" si="22"/>
        <v>22.5</v>
      </c>
      <c r="M149" s="46">
        <f t="shared" si="22"/>
        <v>23</v>
      </c>
      <c r="N149" s="46">
        <f t="shared" si="22"/>
        <v>29.25</v>
      </c>
      <c r="O149" s="46">
        <f t="shared" si="22"/>
        <v>24</v>
      </c>
      <c r="P149" s="46">
        <f t="shared" si="22"/>
        <v>30.25</v>
      </c>
      <c r="Q149" s="46">
        <f t="shared" si="22"/>
        <v>25.25</v>
      </c>
      <c r="R149" s="46">
        <f t="shared" si="22"/>
        <v>31.5</v>
      </c>
      <c r="S149" s="46">
        <f t="shared" si="22"/>
        <v>38.5</v>
      </c>
      <c r="T149" s="46">
        <f t="shared" si="22"/>
        <v>37</v>
      </c>
      <c r="U149" s="46">
        <f t="shared" si="22"/>
        <v>36.5</v>
      </c>
      <c r="V149" s="46">
        <f t="shared" si="22"/>
        <v>18.5</v>
      </c>
      <c r="W149" s="46">
        <f t="shared" si="22"/>
        <v>36</v>
      </c>
      <c r="X149" s="46">
        <f t="shared" si="21"/>
        <v>33.25</v>
      </c>
      <c r="Y149" s="46">
        <f t="shared" si="21"/>
        <v>17.5</v>
      </c>
      <c r="Z149" s="46">
        <f t="shared" si="21"/>
        <v>19.75</v>
      </c>
      <c r="AA149" s="46">
        <f t="shared" si="21"/>
        <v>20.25</v>
      </c>
      <c r="AB149" s="46">
        <f t="shared" si="21"/>
        <v>34.5</v>
      </c>
      <c r="AC149" s="46">
        <f t="shared" si="21"/>
        <v>20.75</v>
      </c>
    </row>
    <row r="150" spans="1:29">
      <c r="B150" s="46">
        <f t="shared" si="20"/>
        <v>36.5</v>
      </c>
      <c r="D150" s="45" t="str">
        <f t="shared" si="14"/>
        <v>YT</v>
      </c>
      <c r="F150" s="48">
        <f t="shared" si="15"/>
        <v>0</v>
      </c>
      <c r="H150" s="46">
        <f t="shared" si="22"/>
        <v>28</v>
      </c>
      <c r="I150" s="46">
        <f t="shared" si="22"/>
        <v>30</v>
      </c>
      <c r="J150" s="46">
        <f t="shared" si="22"/>
        <v>29</v>
      </c>
      <c r="K150" s="46">
        <f t="shared" si="22"/>
        <v>23.75</v>
      </c>
      <c r="L150" s="46">
        <f t="shared" si="22"/>
        <v>22.75</v>
      </c>
      <c r="M150" s="46">
        <f t="shared" si="22"/>
        <v>23.25</v>
      </c>
      <c r="N150" s="46">
        <f t="shared" si="22"/>
        <v>29.5</v>
      </c>
      <c r="O150" s="46">
        <f t="shared" si="22"/>
        <v>24.25</v>
      </c>
      <c r="P150" s="46">
        <f t="shared" si="22"/>
        <v>30.5</v>
      </c>
      <c r="Q150" s="46">
        <f t="shared" si="22"/>
        <v>25.5</v>
      </c>
      <c r="R150" s="46">
        <f t="shared" si="22"/>
        <v>31.75</v>
      </c>
      <c r="S150" s="46">
        <f t="shared" si="22"/>
        <v>38.75</v>
      </c>
      <c r="T150" s="46">
        <f t="shared" si="22"/>
        <v>37.25</v>
      </c>
      <c r="U150" s="46">
        <f t="shared" si="22"/>
        <v>36.75</v>
      </c>
      <c r="V150" s="46">
        <f t="shared" si="22"/>
        <v>18.75</v>
      </c>
      <c r="W150" s="46">
        <f t="shared" si="22"/>
        <v>36.25</v>
      </c>
      <c r="X150" s="46">
        <f t="shared" si="21"/>
        <v>33.5</v>
      </c>
      <c r="Y150" s="46">
        <f t="shared" si="21"/>
        <v>17.75</v>
      </c>
      <c r="Z150" s="46">
        <f t="shared" si="21"/>
        <v>20</v>
      </c>
      <c r="AA150" s="46">
        <f t="shared" si="21"/>
        <v>20.5</v>
      </c>
      <c r="AB150" s="46">
        <f t="shared" si="21"/>
        <v>34.75</v>
      </c>
      <c r="AC150" s="46">
        <f t="shared" si="21"/>
        <v>21</v>
      </c>
    </row>
    <row r="151" spans="1:29">
      <c r="B151" s="46">
        <f t="shared" si="20"/>
        <v>36.75</v>
      </c>
      <c r="D151" s="45" t="str">
        <f t="shared" si="14"/>
        <v>YT</v>
      </c>
      <c r="F151" s="48">
        <f t="shared" si="15"/>
        <v>0</v>
      </c>
      <c r="H151" s="46">
        <f t="shared" si="22"/>
        <v>28.25</v>
      </c>
      <c r="I151" s="46">
        <f t="shared" si="22"/>
        <v>30.25</v>
      </c>
      <c r="J151" s="46">
        <f t="shared" si="22"/>
        <v>29.25</v>
      </c>
      <c r="K151" s="46">
        <f t="shared" si="22"/>
        <v>24</v>
      </c>
      <c r="L151" s="46">
        <f t="shared" si="22"/>
        <v>23</v>
      </c>
      <c r="M151" s="46">
        <f t="shared" si="22"/>
        <v>23.5</v>
      </c>
      <c r="N151" s="46">
        <f t="shared" si="22"/>
        <v>29.75</v>
      </c>
      <c r="O151" s="46">
        <f t="shared" si="22"/>
        <v>24.5</v>
      </c>
      <c r="P151" s="46">
        <f t="shared" si="22"/>
        <v>30.75</v>
      </c>
      <c r="Q151" s="46">
        <f t="shared" si="22"/>
        <v>25.75</v>
      </c>
      <c r="R151" s="46">
        <f t="shared" si="22"/>
        <v>32</v>
      </c>
      <c r="S151" s="46">
        <f t="shared" si="22"/>
        <v>39</v>
      </c>
      <c r="T151" s="46">
        <f t="shared" si="22"/>
        <v>37.5</v>
      </c>
      <c r="U151" s="46">
        <f t="shared" si="22"/>
        <v>37</v>
      </c>
      <c r="V151" s="46">
        <f t="shared" si="22"/>
        <v>19</v>
      </c>
      <c r="W151" s="46">
        <f t="shared" ref="V151:AC166" si="23">IF(W$2=$F151,17.5,W150+0.25)</f>
        <v>36.5</v>
      </c>
      <c r="X151" s="46">
        <f t="shared" si="23"/>
        <v>33.75</v>
      </c>
      <c r="Y151" s="46">
        <f t="shared" si="23"/>
        <v>18</v>
      </c>
      <c r="Z151" s="46">
        <f t="shared" si="23"/>
        <v>20.25</v>
      </c>
      <c r="AA151" s="46">
        <f t="shared" si="23"/>
        <v>20.75</v>
      </c>
      <c r="AB151" s="46">
        <f t="shared" si="23"/>
        <v>35</v>
      </c>
      <c r="AC151" s="46">
        <f t="shared" si="23"/>
        <v>21.25</v>
      </c>
    </row>
    <row r="152" spans="1:29">
      <c r="B152" s="46">
        <f t="shared" si="20"/>
        <v>37</v>
      </c>
      <c r="D152" s="45" t="str">
        <f t="shared" si="14"/>
        <v>YT</v>
      </c>
      <c r="F152" s="48">
        <f t="shared" si="15"/>
        <v>0</v>
      </c>
      <c r="H152" s="46">
        <f t="shared" ref="H152:W167" si="24">IF(H$2=$F152,17.5,H151+0.25)</f>
        <v>28.5</v>
      </c>
      <c r="I152" s="46">
        <f t="shared" si="24"/>
        <v>30.5</v>
      </c>
      <c r="J152" s="46">
        <f t="shared" si="24"/>
        <v>29.5</v>
      </c>
      <c r="K152" s="46">
        <f t="shared" si="24"/>
        <v>24.25</v>
      </c>
      <c r="L152" s="46">
        <f t="shared" si="24"/>
        <v>23.25</v>
      </c>
      <c r="M152" s="46">
        <f t="shared" si="24"/>
        <v>23.75</v>
      </c>
      <c r="N152" s="46">
        <f t="shared" si="24"/>
        <v>30</v>
      </c>
      <c r="O152" s="46">
        <f t="shared" si="24"/>
        <v>24.75</v>
      </c>
      <c r="P152" s="46">
        <f t="shared" si="24"/>
        <v>31</v>
      </c>
      <c r="Q152" s="46">
        <f t="shared" si="24"/>
        <v>26</v>
      </c>
      <c r="R152" s="46">
        <f t="shared" si="24"/>
        <v>32.25</v>
      </c>
      <c r="S152" s="46">
        <f t="shared" si="24"/>
        <v>39.25</v>
      </c>
      <c r="T152" s="46">
        <f t="shared" si="24"/>
        <v>37.75</v>
      </c>
      <c r="U152" s="46">
        <f t="shared" si="24"/>
        <v>37.25</v>
      </c>
      <c r="V152" s="46">
        <f t="shared" si="23"/>
        <v>19.25</v>
      </c>
      <c r="W152" s="46">
        <f t="shared" si="23"/>
        <v>36.75</v>
      </c>
      <c r="X152" s="46">
        <f t="shared" si="23"/>
        <v>34</v>
      </c>
      <c r="Y152" s="46">
        <f t="shared" si="23"/>
        <v>18.25</v>
      </c>
      <c r="Z152" s="46">
        <f t="shared" si="23"/>
        <v>20.5</v>
      </c>
      <c r="AA152" s="46">
        <f t="shared" si="23"/>
        <v>21</v>
      </c>
      <c r="AB152" s="46">
        <f t="shared" si="23"/>
        <v>35.25</v>
      </c>
      <c r="AC152" s="46">
        <f t="shared" si="23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4"/>
        <v>MV</v>
      </c>
      <c r="F153" s="48" t="str">
        <f t="shared" si="15"/>
        <v>MV2</v>
      </c>
      <c r="H153" s="46">
        <f t="shared" si="24"/>
        <v>28.75</v>
      </c>
      <c r="I153" s="46">
        <f t="shared" si="24"/>
        <v>30.75</v>
      </c>
      <c r="J153" s="46">
        <f t="shared" si="24"/>
        <v>29.75</v>
      </c>
      <c r="K153" s="46">
        <f t="shared" si="24"/>
        <v>24.5</v>
      </c>
      <c r="L153" s="46">
        <f t="shared" si="24"/>
        <v>23.5</v>
      </c>
      <c r="M153" s="46">
        <f t="shared" si="24"/>
        <v>24</v>
      </c>
      <c r="N153" s="46">
        <f t="shared" si="24"/>
        <v>30.25</v>
      </c>
      <c r="O153" s="46">
        <f t="shared" si="24"/>
        <v>25</v>
      </c>
      <c r="P153" s="46">
        <f t="shared" si="24"/>
        <v>31.25</v>
      </c>
      <c r="Q153" s="46">
        <f t="shared" si="24"/>
        <v>26.25</v>
      </c>
      <c r="R153" s="46">
        <f t="shared" si="24"/>
        <v>32.5</v>
      </c>
      <c r="S153" s="46">
        <f t="shared" si="24"/>
        <v>17.5</v>
      </c>
      <c r="T153" s="46">
        <f t="shared" si="24"/>
        <v>38</v>
      </c>
      <c r="U153" s="46">
        <f t="shared" si="24"/>
        <v>37.5</v>
      </c>
      <c r="V153" s="46">
        <f t="shared" si="23"/>
        <v>19.5</v>
      </c>
      <c r="W153" s="46">
        <f t="shared" si="23"/>
        <v>37</v>
      </c>
      <c r="X153" s="46">
        <f t="shared" si="23"/>
        <v>34.25</v>
      </c>
      <c r="Y153" s="46">
        <f t="shared" si="23"/>
        <v>18.5</v>
      </c>
      <c r="Z153" s="46">
        <f t="shared" si="23"/>
        <v>20.75</v>
      </c>
      <c r="AA153" s="46">
        <f t="shared" si="23"/>
        <v>21.25</v>
      </c>
      <c r="AB153" s="46">
        <f t="shared" si="23"/>
        <v>35.5</v>
      </c>
      <c r="AC153" s="46">
        <f t="shared" si="23"/>
        <v>21.75</v>
      </c>
    </row>
    <row r="154" spans="1:29">
      <c r="B154" s="46">
        <f t="shared" si="20"/>
        <v>37.5</v>
      </c>
      <c r="D154" s="45" t="str">
        <f t="shared" si="14"/>
        <v>MV</v>
      </c>
      <c r="F154" s="48">
        <f t="shared" si="15"/>
        <v>0</v>
      </c>
      <c r="H154" s="46">
        <f t="shared" si="24"/>
        <v>29</v>
      </c>
      <c r="I154" s="46">
        <f t="shared" si="24"/>
        <v>31</v>
      </c>
      <c r="J154" s="46">
        <f t="shared" si="24"/>
        <v>30</v>
      </c>
      <c r="K154" s="46">
        <f t="shared" si="24"/>
        <v>24.75</v>
      </c>
      <c r="L154" s="46">
        <f t="shared" si="24"/>
        <v>23.75</v>
      </c>
      <c r="M154" s="46">
        <f t="shared" si="24"/>
        <v>24.25</v>
      </c>
      <c r="N154" s="46">
        <f t="shared" si="24"/>
        <v>30.5</v>
      </c>
      <c r="O154" s="46">
        <f t="shared" si="24"/>
        <v>25.25</v>
      </c>
      <c r="P154" s="46">
        <f t="shared" si="24"/>
        <v>31.5</v>
      </c>
      <c r="Q154" s="46">
        <f t="shared" si="24"/>
        <v>26.5</v>
      </c>
      <c r="R154" s="46">
        <f t="shared" si="24"/>
        <v>32.75</v>
      </c>
      <c r="S154" s="46">
        <f t="shared" si="24"/>
        <v>17.75</v>
      </c>
      <c r="T154" s="46">
        <f t="shared" si="24"/>
        <v>38.25</v>
      </c>
      <c r="U154" s="46">
        <f t="shared" si="24"/>
        <v>37.75</v>
      </c>
      <c r="V154" s="46">
        <f t="shared" si="23"/>
        <v>19.75</v>
      </c>
      <c r="W154" s="46">
        <f t="shared" si="23"/>
        <v>37.25</v>
      </c>
      <c r="X154" s="46">
        <f t="shared" si="23"/>
        <v>34.5</v>
      </c>
      <c r="Y154" s="46">
        <f t="shared" si="23"/>
        <v>18.75</v>
      </c>
      <c r="Z154" s="46">
        <f t="shared" si="23"/>
        <v>21</v>
      </c>
      <c r="AA154" s="46">
        <f t="shared" si="23"/>
        <v>21.5</v>
      </c>
      <c r="AB154" s="46">
        <f t="shared" si="23"/>
        <v>35.75</v>
      </c>
      <c r="AC154" s="46">
        <f t="shared" si="23"/>
        <v>22</v>
      </c>
    </row>
    <row r="155" spans="1:29">
      <c r="B155" s="46">
        <f t="shared" si="20"/>
        <v>37.75</v>
      </c>
      <c r="D155" s="45" t="str">
        <f t="shared" si="14"/>
        <v>MV</v>
      </c>
      <c r="F155" s="48">
        <f t="shared" si="15"/>
        <v>0</v>
      </c>
      <c r="H155" s="46">
        <f t="shared" si="24"/>
        <v>29.25</v>
      </c>
      <c r="I155" s="46">
        <f t="shared" si="24"/>
        <v>31.25</v>
      </c>
      <c r="J155" s="46">
        <f t="shared" si="24"/>
        <v>30.25</v>
      </c>
      <c r="K155" s="46">
        <f t="shared" si="24"/>
        <v>25</v>
      </c>
      <c r="L155" s="46">
        <f t="shared" si="24"/>
        <v>24</v>
      </c>
      <c r="M155" s="46">
        <f t="shared" si="24"/>
        <v>24.5</v>
      </c>
      <c r="N155" s="46">
        <f t="shared" si="24"/>
        <v>30.75</v>
      </c>
      <c r="O155" s="46">
        <f t="shared" si="24"/>
        <v>25.5</v>
      </c>
      <c r="P155" s="46">
        <f t="shared" si="24"/>
        <v>31.75</v>
      </c>
      <c r="Q155" s="46">
        <f t="shared" si="24"/>
        <v>26.75</v>
      </c>
      <c r="R155" s="46">
        <f t="shared" si="24"/>
        <v>33</v>
      </c>
      <c r="S155" s="46">
        <f t="shared" si="24"/>
        <v>18</v>
      </c>
      <c r="T155" s="46">
        <f t="shared" si="24"/>
        <v>38.5</v>
      </c>
      <c r="U155" s="46">
        <f t="shared" si="24"/>
        <v>38</v>
      </c>
      <c r="V155" s="46">
        <f t="shared" si="23"/>
        <v>20</v>
      </c>
      <c r="W155" s="46">
        <f t="shared" si="23"/>
        <v>37.5</v>
      </c>
      <c r="X155" s="46">
        <f t="shared" si="23"/>
        <v>34.75</v>
      </c>
      <c r="Y155" s="46">
        <f t="shared" si="23"/>
        <v>19</v>
      </c>
      <c r="Z155" s="46">
        <f t="shared" si="23"/>
        <v>21.25</v>
      </c>
      <c r="AA155" s="46">
        <f t="shared" si="23"/>
        <v>21.75</v>
      </c>
      <c r="AB155" s="46">
        <f t="shared" si="23"/>
        <v>36</v>
      </c>
      <c r="AC155" s="46">
        <f t="shared" si="23"/>
        <v>22.25</v>
      </c>
    </row>
    <row r="156" spans="1:29">
      <c r="B156" s="46">
        <f t="shared" si="20"/>
        <v>38</v>
      </c>
      <c r="D156" s="45" t="str">
        <f t="shared" si="14"/>
        <v>MV</v>
      </c>
      <c r="F156" s="48">
        <f t="shared" si="15"/>
        <v>0</v>
      </c>
      <c r="H156" s="46">
        <f t="shared" si="24"/>
        <v>29.5</v>
      </c>
      <c r="I156" s="46">
        <f t="shared" si="24"/>
        <v>31.5</v>
      </c>
      <c r="J156" s="46">
        <f t="shared" si="24"/>
        <v>30.5</v>
      </c>
      <c r="K156" s="46">
        <f t="shared" si="24"/>
        <v>25.25</v>
      </c>
      <c r="L156" s="46">
        <f t="shared" si="24"/>
        <v>24.25</v>
      </c>
      <c r="M156" s="46">
        <f t="shared" si="24"/>
        <v>24.75</v>
      </c>
      <c r="N156" s="46">
        <f t="shared" si="24"/>
        <v>31</v>
      </c>
      <c r="O156" s="46">
        <f t="shared" si="24"/>
        <v>25.75</v>
      </c>
      <c r="P156" s="46">
        <f t="shared" si="24"/>
        <v>32</v>
      </c>
      <c r="Q156" s="46">
        <f t="shared" si="24"/>
        <v>27</v>
      </c>
      <c r="R156" s="46">
        <f t="shared" si="24"/>
        <v>33.25</v>
      </c>
      <c r="S156" s="46">
        <f t="shared" si="24"/>
        <v>18.25</v>
      </c>
      <c r="T156" s="46">
        <f t="shared" si="24"/>
        <v>38.75</v>
      </c>
      <c r="U156" s="46">
        <f t="shared" si="24"/>
        <v>38.25</v>
      </c>
      <c r="V156" s="46">
        <f t="shared" si="23"/>
        <v>20.25</v>
      </c>
      <c r="W156" s="46">
        <f t="shared" si="23"/>
        <v>37.75</v>
      </c>
      <c r="X156" s="46">
        <f t="shared" si="23"/>
        <v>35</v>
      </c>
      <c r="Y156" s="46">
        <f t="shared" si="23"/>
        <v>19.25</v>
      </c>
      <c r="Z156" s="46">
        <f t="shared" si="23"/>
        <v>21.5</v>
      </c>
      <c r="AA156" s="46">
        <f t="shared" si="23"/>
        <v>22</v>
      </c>
      <c r="AB156" s="46">
        <f t="shared" si="23"/>
        <v>36.25</v>
      </c>
      <c r="AC156" s="46">
        <f t="shared" si="23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4"/>
        <v>MV</v>
      </c>
      <c r="F157" s="48">
        <f t="shared" si="15"/>
        <v>0</v>
      </c>
      <c r="H157" s="46">
        <f t="shared" si="24"/>
        <v>29.75</v>
      </c>
      <c r="I157" s="46">
        <f t="shared" si="24"/>
        <v>31.75</v>
      </c>
      <c r="J157" s="46">
        <f t="shared" si="24"/>
        <v>30.75</v>
      </c>
      <c r="K157" s="46">
        <f t="shared" si="24"/>
        <v>25.5</v>
      </c>
      <c r="L157" s="46">
        <f t="shared" si="24"/>
        <v>24.5</v>
      </c>
      <c r="M157" s="46">
        <f t="shared" si="24"/>
        <v>25</v>
      </c>
      <c r="N157" s="46">
        <f t="shared" si="24"/>
        <v>31.25</v>
      </c>
      <c r="O157" s="46">
        <f t="shared" si="24"/>
        <v>26</v>
      </c>
      <c r="P157" s="46">
        <f t="shared" si="24"/>
        <v>32.25</v>
      </c>
      <c r="Q157" s="46">
        <f t="shared" si="24"/>
        <v>27.25</v>
      </c>
      <c r="R157" s="46">
        <f t="shared" si="24"/>
        <v>33.5</v>
      </c>
      <c r="S157" s="46">
        <f t="shared" si="24"/>
        <v>18.5</v>
      </c>
      <c r="T157" s="46">
        <f t="shared" si="24"/>
        <v>39</v>
      </c>
      <c r="U157" s="46">
        <f t="shared" si="24"/>
        <v>38.5</v>
      </c>
      <c r="V157" s="46">
        <f t="shared" si="23"/>
        <v>20.5</v>
      </c>
      <c r="W157" s="46">
        <f t="shared" si="23"/>
        <v>38</v>
      </c>
      <c r="X157" s="46">
        <f t="shared" si="23"/>
        <v>35.25</v>
      </c>
      <c r="Y157" s="46">
        <f t="shared" si="23"/>
        <v>19.5</v>
      </c>
      <c r="Z157" s="46">
        <f t="shared" si="23"/>
        <v>21.75</v>
      </c>
      <c r="AA157" s="46">
        <f t="shared" si="23"/>
        <v>22.25</v>
      </c>
      <c r="AB157" s="46">
        <f t="shared" si="23"/>
        <v>36.5</v>
      </c>
      <c r="AC157" s="46">
        <f t="shared" si="23"/>
        <v>22.75</v>
      </c>
    </row>
    <row r="158" spans="1:29">
      <c r="B158" s="46">
        <f t="shared" si="20"/>
        <v>38.5</v>
      </c>
      <c r="D158" s="45" t="str">
        <f t="shared" ref="D158:D180" si="25">D70</f>
        <v>MV</v>
      </c>
      <c r="F158" s="48">
        <f t="shared" ref="F158:F180" si="26">F70</f>
        <v>0</v>
      </c>
      <c r="H158" s="46">
        <f t="shared" si="24"/>
        <v>30</v>
      </c>
      <c r="I158" s="46">
        <f t="shared" si="24"/>
        <v>32</v>
      </c>
      <c r="J158" s="46">
        <f t="shared" si="24"/>
        <v>31</v>
      </c>
      <c r="K158" s="46">
        <f t="shared" si="24"/>
        <v>25.75</v>
      </c>
      <c r="L158" s="46">
        <f t="shared" si="24"/>
        <v>24.75</v>
      </c>
      <c r="M158" s="46">
        <f t="shared" si="24"/>
        <v>25.25</v>
      </c>
      <c r="N158" s="46">
        <f t="shared" si="24"/>
        <v>31.5</v>
      </c>
      <c r="O158" s="46">
        <f t="shared" si="24"/>
        <v>26.25</v>
      </c>
      <c r="P158" s="46">
        <f t="shared" si="24"/>
        <v>32.5</v>
      </c>
      <c r="Q158" s="46">
        <f t="shared" si="24"/>
        <v>27.5</v>
      </c>
      <c r="R158" s="46">
        <f t="shared" si="24"/>
        <v>33.75</v>
      </c>
      <c r="S158" s="46">
        <f t="shared" si="24"/>
        <v>18.75</v>
      </c>
      <c r="T158" s="46">
        <f t="shared" si="24"/>
        <v>39.25</v>
      </c>
      <c r="U158" s="46">
        <f t="shared" si="24"/>
        <v>38.75</v>
      </c>
      <c r="V158" s="46">
        <f t="shared" si="23"/>
        <v>20.75</v>
      </c>
      <c r="W158" s="46">
        <f t="shared" si="23"/>
        <v>38.25</v>
      </c>
      <c r="X158" s="46">
        <f t="shared" si="23"/>
        <v>35.5</v>
      </c>
      <c r="Y158" s="46">
        <f t="shared" si="23"/>
        <v>19.75</v>
      </c>
      <c r="Z158" s="46">
        <f t="shared" si="23"/>
        <v>22</v>
      </c>
      <c r="AA158" s="46">
        <f t="shared" si="23"/>
        <v>22.5</v>
      </c>
      <c r="AB158" s="46">
        <f t="shared" si="23"/>
        <v>36.75</v>
      </c>
      <c r="AC158" s="46">
        <f t="shared" si="23"/>
        <v>23</v>
      </c>
    </row>
    <row r="159" spans="1:29">
      <c r="B159" s="46">
        <f t="shared" si="20"/>
        <v>38.75</v>
      </c>
      <c r="D159" s="45" t="str">
        <f t="shared" si="25"/>
        <v>MV</v>
      </c>
      <c r="F159" s="48" t="str">
        <f t="shared" si="26"/>
        <v>YB3</v>
      </c>
      <c r="H159" s="46">
        <f t="shared" si="24"/>
        <v>30.25</v>
      </c>
      <c r="I159" s="46">
        <f t="shared" si="24"/>
        <v>32.25</v>
      </c>
      <c r="J159" s="46">
        <f t="shared" si="24"/>
        <v>31.25</v>
      </c>
      <c r="K159" s="46">
        <f t="shared" si="24"/>
        <v>26</v>
      </c>
      <c r="L159" s="46">
        <f t="shared" si="24"/>
        <v>25</v>
      </c>
      <c r="M159" s="46">
        <f t="shared" si="24"/>
        <v>25.5</v>
      </c>
      <c r="N159" s="46">
        <f t="shared" si="24"/>
        <v>31.75</v>
      </c>
      <c r="O159" s="46">
        <f t="shared" si="24"/>
        <v>26.5</v>
      </c>
      <c r="P159" s="46">
        <f t="shared" si="24"/>
        <v>32.75</v>
      </c>
      <c r="Q159" s="46">
        <f t="shared" si="24"/>
        <v>27.75</v>
      </c>
      <c r="R159" s="46">
        <f t="shared" si="24"/>
        <v>34</v>
      </c>
      <c r="S159" s="46">
        <f t="shared" si="24"/>
        <v>19</v>
      </c>
      <c r="T159" s="46">
        <f t="shared" si="24"/>
        <v>17.5</v>
      </c>
      <c r="U159" s="46">
        <f t="shared" si="24"/>
        <v>39</v>
      </c>
      <c r="V159" s="46">
        <f t="shared" si="23"/>
        <v>21</v>
      </c>
      <c r="W159" s="46">
        <f t="shared" si="23"/>
        <v>38.5</v>
      </c>
      <c r="X159" s="46">
        <f t="shared" si="23"/>
        <v>35.75</v>
      </c>
      <c r="Y159" s="46">
        <f t="shared" si="23"/>
        <v>20</v>
      </c>
      <c r="Z159" s="46">
        <f t="shared" si="23"/>
        <v>22.25</v>
      </c>
      <c r="AA159" s="46">
        <f t="shared" si="23"/>
        <v>22.75</v>
      </c>
      <c r="AB159" s="46">
        <f t="shared" si="23"/>
        <v>37</v>
      </c>
      <c r="AC159" s="46">
        <f t="shared" si="23"/>
        <v>23.25</v>
      </c>
    </row>
    <row r="160" spans="1:29">
      <c r="B160" s="46">
        <f t="shared" si="20"/>
        <v>39</v>
      </c>
      <c r="D160" s="45" t="str">
        <f t="shared" si="25"/>
        <v>FÖ</v>
      </c>
      <c r="F160" s="48">
        <f t="shared" si="26"/>
        <v>0</v>
      </c>
      <c r="H160" s="46">
        <f t="shared" si="24"/>
        <v>30.5</v>
      </c>
      <c r="I160" s="46">
        <f t="shared" si="24"/>
        <v>32.5</v>
      </c>
      <c r="J160" s="46">
        <f t="shared" si="24"/>
        <v>31.5</v>
      </c>
      <c r="K160" s="46">
        <f t="shared" si="24"/>
        <v>26.25</v>
      </c>
      <c r="L160" s="46">
        <f t="shared" si="24"/>
        <v>25.25</v>
      </c>
      <c r="M160" s="46">
        <f t="shared" si="24"/>
        <v>25.75</v>
      </c>
      <c r="N160" s="46">
        <f t="shared" si="24"/>
        <v>32</v>
      </c>
      <c r="O160" s="46">
        <f t="shared" si="24"/>
        <v>26.75</v>
      </c>
      <c r="P160" s="46">
        <f t="shared" si="24"/>
        <v>33</v>
      </c>
      <c r="Q160" s="46">
        <f t="shared" si="24"/>
        <v>28</v>
      </c>
      <c r="R160" s="46">
        <f t="shared" si="24"/>
        <v>34.25</v>
      </c>
      <c r="S160" s="46">
        <f t="shared" si="24"/>
        <v>19.25</v>
      </c>
      <c r="T160" s="46">
        <f t="shared" si="24"/>
        <v>17.75</v>
      </c>
      <c r="U160" s="46">
        <f t="shared" si="24"/>
        <v>39.25</v>
      </c>
      <c r="V160" s="46">
        <f t="shared" si="23"/>
        <v>21.25</v>
      </c>
      <c r="W160" s="46">
        <f t="shared" si="23"/>
        <v>38.75</v>
      </c>
      <c r="X160" s="46">
        <f t="shared" si="23"/>
        <v>36</v>
      </c>
      <c r="Y160" s="46">
        <f t="shared" si="23"/>
        <v>20.25</v>
      </c>
      <c r="Z160" s="46">
        <f t="shared" si="23"/>
        <v>22.5</v>
      </c>
      <c r="AA160" s="46">
        <f t="shared" si="23"/>
        <v>23</v>
      </c>
      <c r="AB160" s="46">
        <f t="shared" si="23"/>
        <v>37.25</v>
      </c>
      <c r="AC160" s="46">
        <f t="shared" si="23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5"/>
        <v>FÖ</v>
      </c>
      <c r="F161" s="48" t="str">
        <f t="shared" si="26"/>
        <v>IB3</v>
      </c>
      <c r="H161" s="46">
        <f t="shared" si="24"/>
        <v>30.75</v>
      </c>
      <c r="I161" s="46">
        <f t="shared" si="24"/>
        <v>32.75</v>
      </c>
      <c r="J161" s="46">
        <f t="shared" si="24"/>
        <v>31.75</v>
      </c>
      <c r="K161" s="46">
        <f t="shared" si="24"/>
        <v>26.5</v>
      </c>
      <c r="L161" s="46">
        <f t="shared" si="24"/>
        <v>25.5</v>
      </c>
      <c r="M161" s="46">
        <f t="shared" si="24"/>
        <v>26</v>
      </c>
      <c r="N161" s="46">
        <f t="shared" si="24"/>
        <v>32.25</v>
      </c>
      <c r="O161" s="46">
        <f t="shared" si="24"/>
        <v>27</v>
      </c>
      <c r="P161" s="46">
        <f t="shared" si="24"/>
        <v>33.25</v>
      </c>
      <c r="Q161" s="46">
        <f t="shared" si="24"/>
        <v>28.25</v>
      </c>
      <c r="R161" s="46">
        <f t="shared" si="24"/>
        <v>34.5</v>
      </c>
      <c r="S161" s="46">
        <f t="shared" si="24"/>
        <v>19.5</v>
      </c>
      <c r="T161" s="46">
        <f t="shared" si="24"/>
        <v>18</v>
      </c>
      <c r="U161" s="46">
        <f t="shared" si="24"/>
        <v>17.5</v>
      </c>
      <c r="V161" s="46">
        <f t="shared" si="23"/>
        <v>21.5</v>
      </c>
      <c r="W161" s="46">
        <f t="shared" si="23"/>
        <v>39</v>
      </c>
      <c r="X161" s="46">
        <f t="shared" si="23"/>
        <v>36.25</v>
      </c>
      <c r="Y161" s="46">
        <f t="shared" si="23"/>
        <v>20.5</v>
      </c>
      <c r="Z161" s="46">
        <f t="shared" si="23"/>
        <v>22.75</v>
      </c>
      <c r="AA161" s="46">
        <f t="shared" si="23"/>
        <v>23.25</v>
      </c>
      <c r="AB161" s="46">
        <f t="shared" si="23"/>
        <v>37.5</v>
      </c>
      <c r="AC161" s="46">
        <f t="shared" si="23"/>
        <v>23.75</v>
      </c>
    </row>
    <row r="162" spans="1:29">
      <c r="B162" s="46">
        <f t="shared" si="20"/>
        <v>39.5</v>
      </c>
      <c r="D162" s="45" t="str">
        <f t="shared" si="25"/>
        <v>FÖ</v>
      </c>
      <c r="F162" s="48">
        <f t="shared" si="26"/>
        <v>0</v>
      </c>
      <c r="H162" s="46">
        <f t="shared" si="24"/>
        <v>31</v>
      </c>
      <c r="I162" s="46">
        <f t="shared" si="24"/>
        <v>33</v>
      </c>
      <c r="J162" s="46">
        <f t="shared" si="24"/>
        <v>32</v>
      </c>
      <c r="K162" s="46">
        <f t="shared" si="24"/>
        <v>26.75</v>
      </c>
      <c r="L162" s="46">
        <f t="shared" si="24"/>
        <v>25.75</v>
      </c>
      <c r="M162" s="46">
        <f t="shared" si="24"/>
        <v>26.25</v>
      </c>
      <c r="N162" s="46">
        <f t="shared" si="24"/>
        <v>32.5</v>
      </c>
      <c r="O162" s="46">
        <f t="shared" si="24"/>
        <v>27.25</v>
      </c>
      <c r="P162" s="46">
        <f t="shared" si="24"/>
        <v>33.5</v>
      </c>
      <c r="Q162" s="46">
        <f t="shared" si="24"/>
        <v>28.5</v>
      </c>
      <c r="R162" s="46">
        <f t="shared" si="24"/>
        <v>34.75</v>
      </c>
      <c r="S162" s="46">
        <f t="shared" si="24"/>
        <v>19.75</v>
      </c>
      <c r="T162" s="46">
        <f t="shared" si="24"/>
        <v>18.25</v>
      </c>
      <c r="U162" s="46">
        <f t="shared" si="24"/>
        <v>17.75</v>
      </c>
      <c r="V162" s="46">
        <f t="shared" si="23"/>
        <v>21.75</v>
      </c>
      <c r="W162" s="46">
        <f t="shared" si="23"/>
        <v>39.25</v>
      </c>
      <c r="X162" s="46">
        <f t="shared" si="23"/>
        <v>36.5</v>
      </c>
      <c r="Y162" s="46">
        <f t="shared" si="23"/>
        <v>20.75</v>
      </c>
      <c r="Z162" s="46">
        <f t="shared" si="23"/>
        <v>23</v>
      </c>
      <c r="AA162" s="46">
        <f t="shared" si="23"/>
        <v>23.5</v>
      </c>
      <c r="AB162" s="46">
        <f t="shared" si="23"/>
        <v>37.75</v>
      </c>
      <c r="AC162" s="46">
        <f t="shared" si="23"/>
        <v>24</v>
      </c>
    </row>
    <row r="163" spans="1:29">
      <c r="B163" s="46">
        <f t="shared" si="20"/>
        <v>39.75</v>
      </c>
      <c r="D163" s="45" t="str">
        <f t="shared" si="25"/>
        <v>FÖ</v>
      </c>
      <c r="F163" s="48" t="str">
        <f t="shared" si="26"/>
        <v>IM4</v>
      </c>
      <c r="H163" s="46">
        <f t="shared" si="24"/>
        <v>31.25</v>
      </c>
      <c r="I163" s="46">
        <f t="shared" si="24"/>
        <v>33.25</v>
      </c>
      <c r="J163" s="46">
        <f t="shared" si="24"/>
        <v>32.25</v>
      </c>
      <c r="K163" s="46">
        <f t="shared" si="24"/>
        <v>27</v>
      </c>
      <c r="L163" s="46">
        <f t="shared" si="24"/>
        <v>26</v>
      </c>
      <c r="M163" s="46">
        <f t="shared" si="24"/>
        <v>26.5</v>
      </c>
      <c r="N163" s="46">
        <f t="shared" si="24"/>
        <v>32.75</v>
      </c>
      <c r="O163" s="46">
        <f t="shared" si="24"/>
        <v>27.5</v>
      </c>
      <c r="P163" s="46">
        <f t="shared" si="24"/>
        <v>33.75</v>
      </c>
      <c r="Q163" s="46">
        <f t="shared" si="24"/>
        <v>28.75</v>
      </c>
      <c r="R163" s="46">
        <f t="shared" si="24"/>
        <v>35</v>
      </c>
      <c r="S163" s="46">
        <f t="shared" si="24"/>
        <v>20</v>
      </c>
      <c r="T163" s="46">
        <f t="shared" si="24"/>
        <v>18.5</v>
      </c>
      <c r="U163" s="46">
        <f t="shared" si="24"/>
        <v>18</v>
      </c>
      <c r="V163" s="46">
        <f t="shared" si="23"/>
        <v>22</v>
      </c>
      <c r="W163" s="46">
        <f t="shared" si="23"/>
        <v>17.5</v>
      </c>
      <c r="X163" s="46">
        <f t="shared" si="23"/>
        <v>36.75</v>
      </c>
      <c r="Y163" s="46">
        <f t="shared" si="23"/>
        <v>21</v>
      </c>
      <c r="Z163" s="46">
        <f t="shared" si="23"/>
        <v>23.25</v>
      </c>
      <c r="AA163" s="46">
        <f t="shared" si="23"/>
        <v>23.75</v>
      </c>
      <c r="AB163" s="46">
        <f t="shared" si="23"/>
        <v>38</v>
      </c>
      <c r="AC163" s="46">
        <f t="shared" si="23"/>
        <v>24.25</v>
      </c>
    </row>
    <row r="164" spans="1:29">
      <c r="B164" s="46">
        <f t="shared" si="20"/>
        <v>40</v>
      </c>
      <c r="D164" s="45" t="str">
        <f t="shared" si="25"/>
        <v>FÖ</v>
      </c>
      <c r="F164" s="48">
        <f t="shared" si="26"/>
        <v>0</v>
      </c>
      <c r="H164" s="46">
        <f t="shared" si="24"/>
        <v>31.5</v>
      </c>
      <c r="I164" s="46">
        <f t="shared" si="24"/>
        <v>33.5</v>
      </c>
      <c r="J164" s="46">
        <f t="shared" si="24"/>
        <v>32.5</v>
      </c>
      <c r="K164" s="46">
        <f t="shared" si="24"/>
        <v>27.25</v>
      </c>
      <c r="L164" s="46">
        <f t="shared" si="24"/>
        <v>26.25</v>
      </c>
      <c r="M164" s="46">
        <f t="shared" si="24"/>
        <v>26.75</v>
      </c>
      <c r="N164" s="46">
        <f t="shared" si="24"/>
        <v>33</v>
      </c>
      <c r="O164" s="46">
        <f t="shared" si="24"/>
        <v>27.75</v>
      </c>
      <c r="P164" s="46">
        <f t="shared" si="24"/>
        <v>34</v>
      </c>
      <c r="Q164" s="46">
        <f t="shared" si="24"/>
        <v>29</v>
      </c>
      <c r="R164" s="46">
        <f t="shared" si="24"/>
        <v>35.25</v>
      </c>
      <c r="S164" s="46">
        <f t="shared" si="24"/>
        <v>20.25</v>
      </c>
      <c r="T164" s="46">
        <f t="shared" si="24"/>
        <v>18.75</v>
      </c>
      <c r="U164" s="46">
        <f t="shared" si="24"/>
        <v>18.25</v>
      </c>
      <c r="V164" s="46">
        <f t="shared" si="23"/>
        <v>22.25</v>
      </c>
      <c r="W164" s="46">
        <f t="shared" si="23"/>
        <v>17.75</v>
      </c>
      <c r="X164" s="46">
        <f t="shared" si="23"/>
        <v>37</v>
      </c>
      <c r="Y164" s="46">
        <f t="shared" si="23"/>
        <v>21.25</v>
      </c>
      <c r="Z164" s="46">
        <f t="shared" si="23"/>
        <v>23.5</v>
      </c>
      <c r="AA164" s="46">
        <f t="shared" si="23"/>
        <v>24</v>
      </c>
      <c r="AB164" s="46">
        <f t="shared" si="23"/>
        <v>38.25</v>
      </c>
      <c r="AC164" s="46">
        <f t="shared" si="23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5"/>
        <v>SU</v>
      </c>
      <c r="F165" s="48" t="str">
        <f t="shared" si="26"/>
        <v>FW5</v>
      </c>
      <c r="H165" s="46">
        <f t="shared" si="24"/>
        <v>31.75</v>
      </c>
      <c r="I165" s="46">
        <f t="shared" si="24"/>
        <v>33.75</v>
      </c>
      <c r="J165" s="46">
        <f t="shared" si="24"/>
        <v>32.75</v>
      </c>
      <c r="K165" s="46">
        <f t="shared" si="24"/>
        <v>27.5</v>
      </c>
      <c r="L165" s="46">
        <f t="shared" si="24"/>
        <v>26.5</v>
      </c>
      <c r="M165" s="46">
        <f t="shared" si="24"/>
        <v>27</v>
      </c>
      <c r="N165" s="46">
        <f t="shared" si="24"/>
        <v>33.25</v>
      </c>
      <c r="O165" s="46">
        <f t="shared" si="24"/>
        <v>28</v>
      </c>
      <c r="P165" s="46">
        <f t="shared" si="24"/>
        <v>34.25</v>
      </c>
      <c r="Q165" s="46">
        <f t="shared" si="24"/>
        <v>29.25</v>
      </c>
      <c r="R165" s="46">
        <f t="shared" si="24"/>
        <v>35.5</v>
      </c>
      <c r="S165" s="46">
        <f t="shared" si="24"/>
        <v>20.5</v>
      </c>
      <c r="T165" s="46">
        <f t="shared" si="24"/>
        <v>19</v>
      </c>
      <c r="U165" s="46">
        <f t="shared" si="24"/>
        <v>18.5</v>
      </c>
      <c r="V165" s="46">
        <f t="shared" si="23"/>
        <v>22.5</v>
      </c>
      <c r="W165" s="46">
        <f t="shared" si="23"/>
        <v>18</v>
      </c>
      <c r="X165" s="46">
        <f t="shared" si="23"/>
        <v>37.25</v>
      </c>
      <c r="Y165" s="46">
        <f t="shared" si="23"/>
        <v>21.5</v>
      </c>
      <c r="Z165" s="46">
        <f t="shared" si="23"/>
        <v>23.75</v>
      </c>
      <c r="AA165" s="46">
        <f t="shared" si="23"/>
        <v>17.5</v>
      </c>
      <c r="AB165" s="46">
        <f t="shared" si="23"/>
        <v>38.5</v>
      </c>
      <c r="AC165" s="46">
        <f t="shared" si="23"/>
        <v>24.75</v>
      </c>
    </row>
    <row r="166" spans="1:29">
      <c r="B166" s="46">
        <f t="shared" si="20"/>
        <v>40.5</v>
      </c>
      <c r="D166" s="45" t="str">
        <f t="shared" si="25"/>
        <v>SU</v>
      </c>
      <c r="F166" s="48">
        <f t="shared" si="26"/>
        <v>0</v>
      </c>
      <c r="H166" s="46">
        <f t="shared" si="24"/>
        <v>32</v>
      </c>
      <c r="I166" s="46">
        <f t="shared" si="24"/>
        <v>34</v>
      </c>
      <c r="J166" s="46">
        <f t="shared" si="24"/>
        <v>33</v>
      </c>
      <c r="K166" s="46">
        <f t="shared" si="24"/>
        <v>27.75</v>
      </c>
      <c r="L166" s="46">
        <f t="shared" si="24"/>
        <v>26.75</v>
      </c>
      <c r="M166" s="46">
        <f t="shared" si="24"/>
        <v>27.25</v>
      </c>
      <c r="N166" s="46">
        <f t="shared" si="24"/>
        <v>33.5</v>
      </c>
      <c r="O166" s="46">
        <f t="shared" si="24"/>
        <v>28.25</v>
      </c>
      <c r="P166" s="46">
        <f t="shared" si="24"/>
        <v>34.5</v>
      </c>
      <c r="Q166" s="46">
        <f t="shared" si="24"/>
        <v>29.5</v>
      </c>
      <c r="R166" s="46">
        <f t="shared" si="24"/>
        <v>35.75</v>
      </c>
      <c r="S166" s="46">
        <f t="shared" si="24"/>
        <v>20.75</v>
      </c>
      <c r="T166" s="46">
        <f t="shared" si="24"/>
        <v>19.25</v>
      </c>
      <c r="U166" s="46">
        <f t="shared" si="24"/>
        <v>18.75</v>
      </c>
      <c r="V166" s="46">
        <f t="shared" si="23"/>
        <v>22.75</v>
      </c>
      <c r="W166" s="46">
        <f t="shared" si="23"/>
        <v>18.25</v>
      </c>
      <c r="X166" s="46">
        <f t="shared" si="23"/>
        <v>37.5</v>
      </c>
      <c r="Y166" s="46">
        <f t="shared" si="23"/>
        <v>21.75</v>
      </c>
      <c r="Z166" s="46">
        <f t="shared" si="23"/>
        <v>24</v>
      </c>
      <c r="AA166" s="46">
        <f t="shared" si="23"/>
        <v>17.75</v>
      </c>
      <c r="AB166" s="46">
        <f t="shared" si="23"/>
        <v>38.75</v>
      </c>
      <c r="AC166" s="46">
        <f t="shared" si="23"/>
        <v>25</v>
      </c>
    </row>
    <row r="167" spans="1:29">
      <c r="B167" s="46">
        <f t="shared" si="20"/>
        <v>40.75</v>
      </c>
      <c r="D167" s="45" t="str">
        <f t="shared" si="25"/>
        <v>SU</v>
      </c>
      <c r="F167" s="48" t="str">
        <f t="shared" si="26"/>
        <v>FW6</v>
      </c>
      <c r="H167" s="46">
        <f t="shared" si="24"/>
        <v>32.25</v>
      </c>
      <c r="I167" s="46">
        <f t="shared" si="24"/>
        <v>34.25</v>
      </c>
      <c r="J167" s="46">
        <f t="shared" si="24"/>
        <v>33.25</v>
      </c>
      <c r="K167" s="46">
        <f t="shared" si="24"/>
        <v>28</v>
      </c>
      <c r="L167" s="46">
        <f t="shared" si="24"/>
        <v>27</v>
      </c>
      <c r="M167" s="46">
        <f t="shared" si="24"/>
        <v>27.5</v>
      </c>
      <c r="N167" s="46">
        <f t="shared" si="24"/>
        <v>33.75</v>
      </c>
      <c r="O167" s="46">
        <f t="shared" si="24"/>
        <v>28.5</v>
      </c>
      <c r="P167" s="46">
        <f t="shared" si="24"/>
        <v>34.75</v>
      </c>
      <c r="Q167" s="46">
        <f t="shared" si="24"/>
        <v>29.75</v>
      </c>
      <c r="R167" s="46">
        <f t="shared" si="24"/>
        <v>36</v>
      </c>
      <c r="S167" s="46">
        <f t="shared" si="24"/>
        <v>21</v>
      </c>
      <c r="T167" s="46">
        <f t="shared" si="24"/>
        <v>19.5</v>
      </c>
      <c r="U167" s="46">
        <f t="shared" si="24"/>
        <v>19</v>
      </c>
      <c r="V167" s="46">
        <f t="shared" si="24"/>
        <v>23</v>
      </c>
      <c r="W167" s="46">
        <f t="shared" si="24"/>
        <v>18.5</v>
      </c>
      <c r="X167" s="46">
        <f t="shared" ref="X167:AC180" si="27">IF(X$2=$F167,17.5,X166+0.25)</f>
        <v>37.75</v>
      </c>
      <c r="Y167" s="46">
        <f t="shared" si="27"/>
        <v>22</v>
      </c>
      <c r="Z167" s="46">
        <f t="shared" si="27"/>
        <v>17.5</v>
      </c>
      <c r="AA167" s="46">
        <f t="shared" si="27"/>
        <v>18</v>
      </c>
      <c r="AB167" s="46">
        <f t="shared" si="27"/>
        <v>39</v>
      </c>
      <c r="AC167" s="46">
        <f t="shared" si="27"/>
        <v>25.25</v>
      </c>
    </row>
    <row r="168" spans="1:29">
      <c r="B168" s="46">
        <f t="shared" si="20"/>
        <v>41</v>
      </c>
      <c r="D168" s="45" t="str">
        <f t="shared" si="25"/>
        <v>SU</v>
      </c>
      <c r="F168" s="48">
        <f t="shared" si="26"/>
        <v>0</v>
      </c>
      <c r="H168" s="46">
        <f t="shared" ref="H168:AB180" si="28">IF(H$2=$F168,17.5,H167+0.25)</f>
        <v>32.5</v>
      </c>
      <c r="I168" s="46">
        <f t="shared" si="28"/>
        <v>34.5</v>
      </c>
      <c r="J168" s="46">
        <f t="shared" si="28"/>
        <v>33.5</v>
      </c>
      <c r="K168" s="46">
        <f t="shared" si="28"/>
        <v>28.25</v>
      </c>
      <c r="L168" s="46">
        <f t="shared" si="28"/>
        <v>27.25</v>
      </c>
      <c r="M168" s="46">
        <f t="shared" si="28"/>
        <v>27.75</v>
      </c>
      <c r="N168" s="46">
        <f t="shared" si="28"/>
        <v>34</v>
      </c>
      <c r="O168" s="46">
        <f t="shared" si="28"/>
        <v>28.75</v>
      </c>
      <c r="P168" s="46">
        <f t="shared" si="28"/>
        <v>35</v>
      </c>
      <c r="Q168" s="46">
        <f t="shared" si="28"/>
        <v>30</v>
      </c>
      <c r="R168" s="46">
        <f t="shared" si="28"/>
        <v>36.25</v>
      </c>
      <c r="S168" s="46">
        <f t="shared" si="28"/>
        <v>21.25</v>
      </c>
      <c r="T168" s="46">
        <f t="shared" si="28"/>
        <v>19.75</v>
      </c>
      <c r="U168" s="46">
        <f t="shared" si="28"/>
        <v>19.25</v>
      </c>
      <c r="V168" s="46">
        <f t="shared" si="28"/>
        <v>23.25</v>
      </c>
      <c r="W168" s="46">
        <f t="shared" si="28"/>
        <v>18.75</v>
      </c>
      <c r="X168" s="46">
        <f t="shared" si="28"/>
        <v>38</v>
      </c>
      <c r="Y168" s="46">
        <f t="shared" si="28"/>
        <v>22.25</v>
      </c>
      <c r="Z168" s="46">
        <f t="shared" si="28"/>
        <v>17.75</v>
      </c>
      <c r="AA168" s="46">
        <f t="shared" si="28"/>
        <v>18.25</v>
      </c>
      <c r="AB168" s="46">
        <f t="shared" si="28"/>
        <v>39.25</v>
      </c>
      <c r="AC168" s="46">
        <f t="shared" si="27"/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5"/>
        <v>MÅ</v>
      </c>
      <c r="F169" s="48" t="str">
        <f t="shared" si="26"/>
        <v>FW4</v>
      </c>
      <c r="H169" s="46">
        <f t="shared" si="28"/>
        <v>32.75</v>
      </c>
      <c r="I169" s="46">
        <f t="shared" si="28"/>
        <v>34.75</v>
      </c>
      <c r="J169" s="46">
        <f t="shared" si="28"/>
        <v>33.75</v>
      </c>
      <c r="K169" s="46">
        <f t="shared" si="28"/>
        <v>28.5</v>
      </c>
      <c r="L169" s="46">
        <f t="shared" si="28"/>
        <v>27.5</v>
      </c>
      <c r="M169" s="46">
        <f t="shared" si="28"/>
        <v>28</v>
      </c>
      <c r="N169" s="46">
        <f t="shared" si="28"/>
        <v>34.25</v>
      </c>
      <c r="O169" s="46">
        <f t="shared" si="28"/>
        <v>29</v>
      </c>
      <c r="P169" s="46">
        <f t="shared" si="28"/>
        <v>35.25</v>
      </c>
      <c r="Q169" s="46">
        <f t="shared" si="28"/>
        <v>30.25</v>
      </c>
      <c r="R169" s="46">
        <f t="shared" si="28"/>
        <v>36.5</v>
      </c>
      <c r="S169" s="46">
        <f t="shared" si="28"/>
        <v>21.5</v>
      </c>
      <c r="T169" s="46">
        <f t="shared" si="28"/>
        <v>20</v>
      </c>
      <c r="U169" s="46">
        <f t="shared" si="28"/>
        <v>19.5</v>
      </c>
      <c r="V169" s="46">
        <f t="shared" si="28"/>
        <v>23.5</v>
      </c>
      <c r="W169" s="46">
        <f t="shared" si="28"/>
        <v>19</v>
      </c>
      <c r="X169" s="46">
        <f t="shared" si="28"/>
        <v>38.25</v>
      </c>
      <c r="Y169" s="46">
        <f t="shared" si="28"/>
        <v>22.5</v>
      </c>
      <c r="Z169" s="46">
        <f t="shared" si="28"/>
        <v>18</v>
      </c>
      <c r="AA169" s="46">
        <f t="shared" si="28"/>
        <v>18.5</v>
      </c>
      <c r="AB169" s="46">
        <f t="shared" si="28"/>
        <v>17.5</v>
      </c>
      <c r="AC169" s="46">
        <f t="shared" si="27"/>
        <v>25.75</v>
      </c>
    </row>
    <row r="170" spans="1:29">
      <c r="B170" s="46">
        <f t="shared" si="20"/>
        <v>41.5</v>
      </c>
      <c r="D170" s="45" t="str">
        <f t="shared" si="25"/>
        <v>MÅ</v>
      </c>
      <c r="F170" s="48">
        <f t="shared" si="26"/>
        <v>0</v>
      </c>
      <c r="H170" s="46">
        <f t="shared" si="28"/>
        <v>33</v>
      </c>
      <c r="I170" s="46">
        <f t="shared" si="28"/>
        <v>35</v>
      </c>
      <c r="J170" s="46">
        <f t="shared" si="28"/>
        <v>34</v>
      </c>
      <c r="K170" s="46">
        <f t="shared" si="28"/>
        <v>28.75</v>
      </c>
      <c r="L170" s="46">
        <f t="shared" si="28"/>
        <v>27.75</v>
      </c>
      <c r="M170" s="46">
        <f t="shared" si="28"/>
        <v>28.25</v>
      </c>
      <c r="N170" s="46">
        <f t="shared" si="28"/>
        <v>34.5</v>
      </c>
      <c r="O170" s="46">
        <f t="shared" si="28"/>
        <v>29.25</v>
      </c>
      <c r="P170" s="46">
        <f t="shared" si="28"/>
        <v>35.5</v>
      </c>
      <c r="Q170" s="46">
        <f t="shared" si="28"/>
        <v>30.5</v>
      </c>
      <c r="R170" s="46">
        <f t="shared" si="28"/>
        <v>36.75</v>
      </c>
      <c r="S170" s="46">
        <f t="shared" si="28"/>
        <v>21.75</v>
      </c>
      <c r="T170" s="46">
        <f t="shared" si="28"/>
        <v>20.25</v>
      </c>
      <c r="U170" s="46">
        <f t="shared" si="28"/>
        <v>19.75</v>
      </c>
      <c r="V170" s="46">
        <f t="shared" si="28"/>
        <v>23.75</v>
      </c>
      <c r="W170" s="46">
        <f t="shared" si="28"/>
        <v>19.25</v>
      </c>
      <c r="X170" s="46">
        <f t="shared" si="28"/>
        <v>38.5</v>
      </c>
      <c r="Y170" s="46">
        <f t="shared" si="28"/>
        <v>22.75</v>
      </c>
      <c r="Z170" s="46">
        <f t="shared" si="28"/>
        <v>18.25</v>
      </c>
      <c r="AA170" s="46">
        <f t="shared" si="28"/>
        <v>18.75</v>
      </c>
      <c r="AB170" s="46">
        <f t="shared" si="28"/>
        <v>17.75</v>
      </c>
      <c r="AC170" s="46">
        <f t="shared" si="27"/>
        <v>26</v>
      </c>
    </row>
    <row r="171" spans="1:29">
      <c r="B171" s="46">
        <f t="shared" si="20"/>
        <v>41.75</v>
      </c>
      <c r="D171" s="45" t="str">
        <f t="shared" si="25"/>
        <v>MÅ</v>
      </c>
      <c r="F171" s="48">
        <f t="shared" si="26"/>
        <v>0</v>
      </c>
      <c r="H171" s="46">
        <f t="shared" si="28"/>
        <v>33.25</v>
      </c>
      <c r="I171" s="46">
        <f t="shared" si="28"/>
        <v>35.25</v>
      </c>
      <c r="J171" s="46">
        <f t="shared" si="28"/>
        <v>34.25</v>
      </c>
      <c r="K171" s="46">
        <f t="shared" si="28"/>
        <v>29</v>
      </c>
      <c r="L171" s="46">
        <f t="shared" si="28"/>
        <v>28</v>
      </c>
      <c r="M171" s="46">
        <f t="shared" si="28"/>
        <v>28.5</v>
      </c>
      <c r="N171" s="46">
        <f t="shared" si="28"/>
        <v>34.75</v>
      </c>
      <c r="O171" s="46">
        <f t="shared" si="28"/>
        <v>29.5</v>
      </c>
      <c r="P171" s="46">
        <f t="shared" si="28"/>
        <v>35.75</v>
      </c>
      <c r="Q171" s="46">
        <f t="shared" si="28"/>
        <v>30.75</v>
      </c>
      <c r="R171" s="46">
        <f t="shared" si="28"/>
        <v>37</v>
      </c>
      <c r="S171" s="46">
        <f t="shared" si="28"/>
        <v>22</v>
      </c>
      <c r="T171" s="46">
        <f t="shared" si="28"/>
        <v>20.5</v>
      </c>
      <c r="U171" s="46">
        <f t="shared" si="28"/>
        <v>20</v>
      </c>
      <c r="V171" s="46">
        <f t="shared" si="28"/>
        <v>24</v>
      </c>
      <c r="W171" s="46">
        <f t="shared" si="28"/>
        <v>19.5</v>
      </c>
      <c r="X171" s="46">
        <f t="shared" si="28"/>
        <v>38.75</v>
      </c>
      <c r="Y171" s="46">
        <f t="shared" si="28"/>
        <v>23</v>
      </c>
      <c r="Z171" s="46">
        <f t="shared" si="28"/>
        <v>18.5</v>
      </c>
      <c r="AA171" s="46">
        <f t="shared" si="28"/>
        <v>19</v>
      </c>
      <c r="AB171" s="46">
        <f t="shared" si="28"/>
        <v>18</v>
      </c>
      <c r="AC171" s="46">
        <f t="shared" si="27"/>
        <v>26.25</v>
      </c>
    </row>
    <row r="172" spans="1:29">
      <c r="B172" s="46">
        <f t="shared" si="20"/>
        <v>42</v>
      </c>
      <c r="D172" s="45" t="str">
        <f t="shared" si="25"/>
        <v>MÅ</v>
      </c>
      <c r="F172" s="48">
        <f t="shared" si="26"/>
        <v>0</v>
      </c>
      <c r="H172" s="46">
        <f t="shared" si="28"/>
        <v>33.5</v>
      </c>
      <c r="I172" s="46">
        <f t="shared" si="28"/>
        <v>35.5</v>
      </c>
      <c r="J172" s="46">
        <f t="shared" si="28"/>
        <v>34.5</v>
      </c>
      <c r="K172" s="46">
        <f t="shared" si="28"/>
        <v>29.25</v>
      </c>
      <c r="L172" s="46">
        <f t="shared" si="28"/>
        <v>28.25</v>
      </c>
      <c r="M172" s="46">
        <f t="shared" si="28"/>
        <v>28.75</v>
      </c>
      <c r="N172" s="46">
        <f t="shared" si="28"/>
        <v>35</v>
      </c>
      <c r="O172" s="46">
        <f t="shared" si="28"/>
        <v>29.75</v>
      </c>
      <c r="P172" s="46">
        <f t="shared" si="28"/>
        <v>36</v>
      </c>
      <c r="Q172" s="46">
        <f t="shared" si="28"/>
        <v>31</v>
      </c>
      <c r="R172" s="46">
        <f t="shared" si="28"/>
        <v>37.25</v>
      </c>
      <c r="S172" s="46">
        <f t="shared" si="28"/>
        <v>22.25</v>
      </c>
      <c r="T172" s="46">
        <f t="shared" si="28"/>
        <v>20.75</v>
      </c>
      <c r="U172" s="46">
        <f t="shared" si="28"/>
        <v>20.25</v>
      </c>
      <c r="V172" s="46">
        <f t="shared" si="28"/>
        <v>24.25</v>
      </c>
      <c r="W172" s="46">
        <f t="shared" si="28"/>
        <v>19.75</v>
      </c>
      <c r="X172" s="46">
        <f t="shared" si="28"/>
        <v>39</v>
      </c>
      <c r="Y172" s="46">
        <f t="shared" si="28"/>
        <v>23.25</v>
      </c>
      <c r="Z172" s="46">
        <f t="shared" si="28"/>
        <v>18.75</v>
      </c>
      <c r="AA172" s="46">
        <f t="shared" si="28"/>
        <v>19.25</v>
      </c>
      <c r="AB172" s="46">
        <f t="shared" si="28"/>
        <v>18.25</v>
      </c>
      <c r="AC172" s="46">
        <f t="shared" si="27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5"/>
        <v>MÅ</v>
      </c>
      <c r="F173" s="48">
        <f t="shared" si="26"/>
        <v>0</v>
      </c>
      <c r="H173" s="46">
        <f t="shared" si="28"/>
        <v>33.75</v>
      </c>
      <c r="I173" s="46">
        <f t="shared" si="28"/>
        <v>35.75</v>
      </c>
      <c r="J173" s="46">
        <f t="shared" si="28"/>
        <v>34.75</v>
      </c>
      <c r="K173" s="46">
        <f t="shared" si="28"/>
        <v>29.5</v>
      </c>
      <c r="L173" s="46">
        <f t="shared" si="28"/>
        <v>28.5</v>
      </c>
      <c r="M173" s="46">
        <f t="shared" si="28"/>
        <v>29</v>
      </c>
      <c r="N173" s="46">
        <f t="shared" si="28"/>
        <v>35.25</v>
      </c>
      <c r="O173" s="46">
        <f t="shared" si="28"/>
        <v>30</v>
      </c>
      <c r="P173" s="46">
        <f t="shared" si="28"/>
        <v>36.25</v>
      </c>
      <c r="Q173" s="46">
        <f t="shared" si="28"/>
        <v>31.25</v>
      </c>
      <c r="R173" s="46">
        <f t="shared" si="28"/>
        <v>37.5</v>
      </c>
      <c r="S173" s="46">
        <f t="shared" si="28"/>
        <v>22.5</v>
      </c>
      <c r="T173" s="46">
        <f t="shared" si="28"/>
        <v>21</v>
      </c>
      <c r="U173" s="46">
        <f t="shared" si="28"/>
        <v>20.5</v>
      </c>
      <c r="V173" s="46">
        <f t="shared" si="28"/>
        <v>24.5</v>
      </c>
      <c r="W173" s="46">
        <f t="shared" si="28"/>
        <v>20</v>
      </c>
      <c r="X173" s="46">
        <f t="shared" si="28"/>
        <v>39.25</v>
      </c>
      <c r="Y173" s="46">
        <f t="shared" si="28"/>
        <v>23.5</v>
      </c>
      <c r="Z173" s="46">
        <f t="shared" si="28"/>
        <v>19</v>
      </c>
      <c r="AA173" s="46">
        <f t="shared" si="28"/>
        <v>19.5</v>
      </c>
      <c r="AB173" s="46">
        <f t="shared" si="28"/>
        <v>18.5</v>
      </c>
      <c r="AC173" s="46">
        <f t="shared" si="27"/>
        <v>26.75</v>
      </c>
    </row>
    <row r="174" spans="1:29">
      <c r="B174" s="46">
        <f t="shared" si="20"/>
        <v>42.5</v>
      </c>
      <c r="D174" s="45" t="str">
        <f t="shared" si="25"/>
        <v>FR</v>
      </c>
      <c r="F174" s="48" t="str">
        <f t="shared" si="26"/>
        <v>IM5</v>
      </c>
      <c r="H174" s="46">
        <f t="shared" si="28"/>
        <v>34</v>
      </c>
      <c r="I174" s="46">
        <f t="shared" si="28"/>
        <v>36</v>
      </c>
      <c r="J174" s="46">
        <f t="shared" si="28"/>
        <v>35</v>
      </c>
      <c r="K174" s="46">
        <f t="shared" si="28"/>
        <v>29.75</v>
      </c>
      <c r="L174" s="46">
        <f t="shared" si="28"/>
        <v>28.75</v>
      </c>
      <c r="M174" s="46">
        <f t="shared" si="28"/>
        <v>29.25</v>
      </c>
      <c r="N174" s="46">
        <f t="shared" si="28"/>
        <v>35.5</v>
      </c>
      <c r="O174" s="46">
        <f t="shared" si="28"/>
        <v>30.25</v>
      </c>
      <c r="P174" s="46">
        <f t="shared" si="28"/>
        <v>36.5</v>
      </c>
      <c r="Q174" s="46">
        <f t="shared" si="28"/>
        <v>31.5</v>
      </c>
      <c r="R174" s="46">
        <f t="shared" si="28"/>
        <v>37.75</v>
      </c>
      <c r="S174" s="46">
        <f t="shared" si="28"/>
        <v>22.75</v>
      </c>
      <c r="T174" s="46">
        <f t="shared" si="28"/>
        <v>21.25</v>
      </c>
      <c r="U174" s="46">
        <f t="shared" si="28"/>
        <v>20.75</v>
      </c>
      <c r="V174" s="46">
        <f t="shared" si="28"/>
        <v>24.75</v>
      </c>
      <c r="W174" s="46">
        <f t="shared" si="28"/>
        <v>20.25</v>
      </c>
      <c r="X174" s="46">
        <f t="shared" si="28"/>
        <v>17.5</v>
      </c>
      <c r="Y174" s="46">
        <f t="shared" si="28"/>
        <v>23.75</v>
      </c>
      <c r="Z174" s="46">
        <f t="shared" si="28"/>
        <v>19.25</v>
      </c>
      <c r="AA174" s="46">
        <f t="shared" si="28"/>
        <v>19.75</v>
      </c>
      <c r="AB174" s="46">
        <f t="shared" si="28"/>
        <v>18.75</v>
      </c>
      <c r="AC174" s="46">
        <f t="shared" si="27"/>
        <v>27</v>
      </c>
    </row>
    <row r="175" spans="1:29">
      <c r="B175" s="46">
        <f t="shared" si="20"/>
        <v>42.75</v>
      </c>
      <c r="D175" s="45" t="str">
        <f t="shared" si="25"/>
        <v>FR</v>
      </c>
      <c r="F175" s="48">
        <f t="shared" si="26"/>
        <v>0</v>
      </c>
      <c r="H175" s="46">
        <f t="shared" si="28"/>
        <v>34.25</v>
      </c>
      <c r="I175" s="46">
        <f t="shared" si="28"/>
        <v>36.25</v>
      </c>
      <c r="J175" s="46">
        <f t="shared" si="28"/>
        <v>35.25</v>
      </c>
      <c r="K175" s="46">
        <f t="shared" si="28"/>
        <v>30</v>
      </c>
      <c r="L175" s="46">
        <f t="shared" si="28"/>
        <v>29</v>
      </c>
      <c r="M175" s="46">
        <f t="shared" si="28"/>
        <v>29.5</v>
      </c>
      <c r="N175" s="46">
        <f t="shared" si="28"/>
        <v>35.75</v>
      </c>
      <c r="O175" s="46">
        <f t="shared" si="28"/>
        <v>30.5</v>
      </c>
      <c r="P175" s="46">
        <f t="shared" si="28"/>
        <v>36.75</v>
      </c>
      <c r="Q175" s="46">
        <f t="shared" si="28"/>
        <v>31.75</v>
      </c>
      <c r="R175" s="46">
        <f t="shared" si="28"/>
        <v>38</v>
      </c>
      <c r="S175" s="46">
        <f t="shared" si="28"/>
        <v>23</v>
      </c>
      <c r="T175" s="46">
        <f t="shared" si="28"/>
        <v>21.5</v>
      </c>
      <c r="U175" s="46">
        <f t="shared" si="28"/>
        <v>21</v>
      </c>
      <c r="V175" s="46">
        <f t="shared" si="28"/>
        <v>25</v>
      </c>
      <c r="W175" s="46">
        <f t="shared" si="28"/>
        <v>20.5</v>
      </c>
      <c r="X175" s="46">
        <f t="shared" si="28"/>
        <v>17.75</v>
      </c>
      <c r="Y175" s="46">
        <f t="shared" si="28"/>
        <v>24</v>
      </c>
      <c r="Z175" s="46">
        <f t="shared" si="28"/>
        <v>19.5</v>
      </c>
      <c r="AA175" s="46">
        <f t="shared" si="28"/>
        <v>20</v>
      </c>
      <c r="AB175" s="46">
        <f t="shared" si="28"/>
        <v>19</v>
      </c>
      <c r="AC175" s="46">
        <f t="shared" si="27"/>
        <v>27.25</v>
      </c>
    </row>
    <row r="176" spans="1:29">
      <c r="B176" s="46">
        <f t="shared" si="20"/>
        <v>43</v>
      </c>
      <c r="D176" s="45" t="str">
        <f t="shared" si="25"/>
        <v>FR</v>
      </c>
      <c r="F176" s="48">
        <f t="shared" si="26"/>
        <v>0</v>
      </c>
      <c r="H176" s="46">
        <f t="shared" si="28"/>
        <v>34.5</v>
      </c>
      <c r="I176" s="46">
        <f t="shared" si="28"/>
        <v>36.5</v>
      </c>
      <c r="J176" s="46">
        <f t="shared" si="28"/>
        <v>35.5</v>
      </c>
      <c r="K176" s="46">
        <f t="shared" si="28"/>
        <v>30.25</v>
      </c>
      <c r="L176" s="46">
        <f t="shared" si="28"/>
        <v>29.25</v>
      </c>
      <c r="M176" s="46">
        <f t="shared" si="28"/>
        <v>29.75</v>
      </c>
      <c r="N176" s="46">
        <f t="shared" si="28"/>
        <v>36</v>
      </c>
      <c r="O176" s="46">
        <f t="shared" si="28"/>
        <v>30.75</v>
      </c>
      <c r="P176" s="46">
        <f t="shared" si="28"/>
        <v>37</v>
      </c>
      <c r="Q176" s="46">
        <f t="shared" si="28"/>
        <v>32</v>
      </c>
      <c r="R176" s="46">
        <f t="shared" si="28"/>
        <v>38.25</v>
      </c>
      <c r="S176" s="46">
        <f t="shared" si="28"/>
        <v>23.25</v>
      </c>
      <c r="T176" s="46">
        <f t="shared" si="28"/>
        <v>21.75</v>
      </c>
      <c r="U176" s="46">
        <f t="shared" si="28"/>
        <v>21.25</v>
      </c>
      <c r="V176" s="46">
        <f t="shared" si="28"/>
        <v>25.25</v>
      </c>
      <c r="W176" s="46">
        <f t="shared" si="28"/>
        <v>20.75</v>
      </c>
      <c r="X176" s="46">
        <f t="shared" si="28"/>
        <v>18</v>
      </c>
      <c r="Y176" s="46">
        <f t="shared" si="28"/>
        <v>24.25</v>
      </c>
      <c r="Z176" s="46">
        <f t="shared" si="28"/>
        <v>19.75</v>
      </c>
      <c r="AA176" s="46">
        <f t="shared" si="28"/>
        <v>20.25</v>
      </c>
      <c r="AB176" s="46">
        <f t="shared" si="28"/>
        <v>19.25</v>
      </c>
      <c r="AC176" s="46">
        <f t="shared" si="27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5"/>
        <v>SU</v>
      </c>
      <c r="F177" s="48">
        <f t="shared" si="26"/>
        <v>0</v>
      </c>
      <c r="H177" s="46">
        <f t="shared" si="28"/>
        <v>34.75</v>
      </c>
      <c r="I177" s="46">
        <f t="shared" si="28"/>
        <v>36.75</v>
      </c>
      <c r="J177" s="46">
        <f t="shared" si="28"/>
        <v>35.75</v>
      </c>
      <c r="K177" s="46">
        <f t="shared" si="28"/>
        <v>30.5</v>
      </c>
      <c r="L177" s="46">
        <f t="shared" si="28"/>
        <v>29.5</v>
      </c>
      <c r="M177" s="46">
        <f t="shared" si="28"/>
        <v>30</v>
      </c>
      <c r="N177" s="46">
        <f t="shared" si="28"/>
        <v>36.25</v>
      </c>
      <c r="O177" s="46">
        <f t="shared" si="28"/>
        <v>31</v>
      </c>
      <c r="P177" s="46">
        <f t="shared" si="28"/>
        <v>37.25</v>
      </c>
      <c r="Q177" s="46">
        <f t="shared" si="28"/>
        <v>32.25</v>
      </c>
      <c r="R177" s="46">
        <f t="shared" si="28"/>
        <v>38.5</v>
      </c>
      <c r="S177" s="46">
        <f t="shared" si="28"/>
        <v>23.5</v>
      </c>
      <c r="T177" s="46">
        <f t="shared" si="28"/>
        <v>22</v>
      </c>
      <c r="U177" s="46">
        <f t="shared" si="28"/>
        <v>21.5</v>
      </c>
      <c r="V177" s="46">
        <f t="shared" si="28"/>
        <v>25.5</v>
      </c>
      <c r="W177" s="46">
        <f t="shared" si="28"/>
        <v>21</v>
      </c>
      <c r="X177" s="46">
        <f t="shared" si="28"/>
        <v>18.25</v>
      </c>
      <c r="Y177" s="46">
        <f t="shared" si="28"/>
        <v>24.5</v>
      </c>
      <c r="Z177" s="46">
        <f t="shared" si="28"/>
        <v>20</v>
      </c>
      <c r="AA177" s="46">
        <f t="shared" si="28"/>
        <v>20.5</v>
      </c>
      <c r="AB177" s="46">
        <f t="shared" si="28"/>
        <v>19.5</v>
      </c>
      <c r="AC177" s="46">
        <f t="shared" si="27"/>
        <v>27.75</v>
      </c>
    </row>
    <row r="178" spans="1:29">
      <c r="B178" s="46">
        <f t="shared" si="20"/>
        <v>43.5</v>
      </c>
      <c r="D178" s="45" t="str">
        <f t="shared" si="25"/>
        <v>SU</v>
      </c>
      <c r="F178" s="48">
        <f t="shared" si="26"/>
        <v>0</v>
      </c>
      <c r="H178" s="46">
        <f t="shared" si="28"/>
        <v>35</v>
      </c>
      <c r="I178" s="46">
        <f t="shared" si="28"/>
        <v>37</v>
      </c>
      <c r="J178" s="46">
        <f t="shared" si="28"/>
        <v>36</v>
      </c>
      <c r="K178" s="46">
        <f t="shared" si="28"/>
        <v>30.75</v>
      </c>
      <c r="L178" s="46">
        <f t="shared" si="28"/>
        <v>29.75</v>
      </c>
      <c r="M178" s="46">
        <f t="shared" si="28"/>
        <v>30.25</v>
      </c>
      <c r="N178" s="46">
        <f t="shared" si="28"/>
        <v>36.5</v>
      </c>
      <c r="O178" s="46">
        <f t="shared" si="28"/>
        <v>31.25</v>
      </c>
      <c r="P178" s="46">
        <f t="shared" si="28"/>
        <v>37.5</v>
      </c>
      <c r="Q178" s="46">
        <f t="shared" si="28"/>
        <v>32.5</v>
      </c>
      <c r="R178" s="46">
        <f t="shared" si="28"/>
        <v>38.75</v>
      </c>
      <c r="S178" s="46">
        <f t="shared" si="28"/>
        <v>23.75</v>
      </c>
      <c r="T178" s="46">
        <f t="shared" si="28"/>
        <v>22.25</v>
      </c>
      <c r="U178" s="46">
        <f t="shared" si="28"/>
        <v>21.75</v>
      </c>
      <c r="V178" s="46">
        <f t="shared" si="28"/>
        <v>25.75</v>
      </c>
      <c r="W178" s="46">
        <f t="shared" si="28"/>
        <v>21.25</v>
      </c>
      <c r="X178" s="46">
        <f t="shared" si="28"/>
        <v>18.5</v>
      </c>
      <c r="Y178" s="46">
        <f t="shared" si="28"/>
        <v>24.75</v>
      </c>
      <c r="Z178" s="46">
        <f t="shared" si="28"/>
        <v>20.25</v>
      </c>
      <c r="AA178" s="46">
        <f t="shared" si="28"/>
        <v>20.75</v>
      </c>
      <c r="AB178" s="46">
        <f t="shared" si="28"/>
        <v>19.75</v>
      </c>
      <c r="AC178" s="46">
        <f t="shared" si="27"/>
        <v>28</v>
      </c>
    </row>
    <row r="179" spans="1:29">
      <c r="B179" s="46">
        <f t="shared" si="20"/>
        <v>43.75</v>
      </c>
      <c r="D179" s="45" t="str">
        <f t="shared" si="25"/>
        <v>SU</v>
      </c>
      <c r="F179" s="48">
        <f t="shared" si="26"/>
        <v>0</v>
      </c>
      <c r="H179" s="46">
        <f t="shared" si="28"/>
        <v>35.25</v>
      </c>
      <c r="I179" s="46">
        <f t="shared" si="28"/>
        <v>37.25</v>
      </c>
      <c r="J179" s="46">
        <f t="shared" si="28"/>
        <v>36.25</v>
      </c>
      <c r="K179" s="46">
        <f t="shared" si="28"/>
        <v>31</v>
      </c>
      <c r="L179" s="46">
        <f t="shared" si="28"/>
        <v>30</v>
      </c>
      <c r="M179" s="46">
        <f t="shared" si="28"/>
        <v>30.5</v>
      </c>
      <c r="N179" s="46">
        <f t="shared" si="28"/>
        <v>36.75</v>
      </c>
      <c r="O179" s="46">
        <f t="shared" si="28"/>
        <v>31.5</v>
      </c>
      <c r="P179" s="46">
        <f t="shared" si="28"/>
        <v>37.75</v>
      </c>
      <c r="Q179" s="46">
        <f t="shared" si="28"/>
        <v>32.75</v>
      </c>
      <c r="R179" s="46">
        <f t="shared" si="28"/>
        <v>39</v>
      </c>
      <c r="S179" s="46">
        <f t="shared" si="28"/>
        <v>24</v>
      </c>
      <c r="T179" s="46">
        <f t="shared" si="28"/>
        <v>22.5</v>
      </c>
      <c r="U179" s="46">
        <f t="shared" si="28"/>
        <v>22</v>
      </c>
      <c r="V179" s="46">
        <f t="shared" si="28"/>
        <v>26</v>
      </c>
      <c r="W179" s="46">
        <f t="shared" si="28"/>
        <v>21.5</v>
      </c>
      <c r="X179" s="46">
        <f t="shared" si="28"/>
        <v>18.75</v>
      </c>
      <c r="Y179" s="46">
        <f t="shared" si="28"/>
        <v>25</v>
      </c>
      <c r="Z179" s="46">
        <f t="shared" si="28"/>
        <v>20.5</v>
      </c>
      <c r="AA179" s="46">
        <f t="shared" si="28"/>
        <v>21</v>
      </c>
      <c r="AB179" s="46">
        <f t="shared" si="28"/>
        <v>20</v>
      </c>
      <c r="AC179" s="46">
        <f t="shared" si="27"/>
        <v>28.25</v>
      </c>
    </row>
    <row r="180" spans="1:29">
      <c r="B180" s="46">
        <f t="shared" si="20"/>
        <v>44</v>
      </c>
      <c r="D180" s="45" t="str">
        <f t="shared" si="25"/>
        <v>SU</v>
      </c>
      <c r="F180" s="48">
        <f t="shared" si="26"/>
        <v>0</v>
      </c>
      <c r="H180" s="46">
        <f t="shared" si="28"/>
        <v>35.5</v>
      </c>
      <c r="I180" s="46">
        <f t="shared" si="28"/>
        <v>37.5</v>
      </c>
      <c r="J180" s="46">
        <f t="shared" si="28"/>
        <v>36.5</v>
      </c>
      <c r="K180" s="46">
        <f t="shared" ref="K180:AB180" si="29">IF(K$2=$F180,17.5,K179+0.25)</f>
        <v>31.25</v>
      </c>
      <c r="L180" s="46">
        <f t="shared" si="29"/>
        <v>30.25</v>
      </c>
      <c r="M180" s="46">
        <f t="shared" si="29"/>
        <v>30.75</v>
      </c>
      <c r="N180" s="46">
        <f t="shared" si="29"/>
        <v>37</v>
      </c>
      <c r="O180" s="46">
        <f t="shared" si="29"/>
        <v>31.75</v>
      </c>
      <c r="P180" s="46">
        <f t="shared" si="29"/>
        <v>38</v>
      </c>
      <c r="Q180" s="46">
        <f t="shared" si="29"/>
        <v>33</v>
      </c>
      <c r="R180" s="46">
        <f t="shared" si="29"/>
        <v>39.25</v>
      </c>
      <c r="S180" s="46">
        <f t="shared" si="29"/>
        <v>24.25</v>
      </c>
      <c r="T180" s="46">
        <f t="shared" si="29"/>
        <v>22.75</v>
      </c>
      <c r="U180" s="46">
        <f t="shared" si="29"/>
        <v>22.25</v>
      </c>
      <c r="V180" s="46">
        <f t="shared" si="29"/>
        <v>26.25</v>
      </c>
      <c r="W180" s="46">
        <f t="shared" si="29"/>
        <v>21.75</v>
      </c>
      <c r="X180" s="46">
        <f t="shared" si="29"/>
        <v>19</v>
      </c>
      <c r="Y180" s="46">
        <f t="shared" si="29"/>
        <v>25.25</v>
      </c>
      <c r="Z180" s="46">
        <f t="shared" si="29"/>
        <v>20.75</v>
      </c>
      <c r="AA180" s="46">
        <f t="shared" si="29"/>
        <v>21.25</v>
      </c>
      <c r="AB180" s="46">
        <f t="shared" si="29"/>
        <v>20.25</v>
      </c>
      <c r="AC180" s="46">
        <f t="shared" si="27"/>
        <v>28.5</v>
      </c>
    </row>
  </sheetData>
  <conditionalFormatting sqref="A5:B180">
    <cfRule type="expression" dxfId="21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20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Calculator 1</vt:lpstr>
      <vt:lpstr>Calculator 2</vt:lpstr>
      <vt:lpstr>Calculator 3</vt:lpstr>
      <vt:lpstr>Calculator 4</vt:lpstr>
      <vt:lpstr>Actual</vt:lpstr>
      <vt:lpstr>Aging Ideal vs GBK v2</vt:lpstr>
      <vt:lpstr>Aging Ideal</vt:lpstr>
      <vt:lpstr>Aging Ideal vs GBK</vt:lpstr>
      <vt:lpstr>Aging Ideal vs GBK v3</vt:lpstr>
      <vt:lpstr>Aging Ideal vs GBK v4</vt:lpstr>
      <vt:lpstr>Aging Ideal vs GBK v5</vt:lpstr>
      <vt:lpstr>Actual GBK v5</vt:lpstr>
      <vt:lpstr>GBK squad</vt:lpstr>
      <vt:lpstr>Actual Aging GBK</vt:lpstr>
      <vt:lpstr>GBK</vt:lpstr>
      <vt:lpstr>GBK parsed</vt:lpstr>
      <vt:lpstr>Sheet1</vt:lpstr>
    </vt:vector>
  </TitlesOfParts>
  <Company>ALEU-GT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Skoglund</dc:creator>
  <cp:lastModifiedBy>Johan Skoglund</cp:lastModifiedBy>
  <dcterms:created xsi:type="dcterms:W3CDTF">2011-05-04T14:04:10Z</dcterms:created>
  <dcterms:modified xsi:type="dcterms:W3CDTF">2014-03-24T09:47:59Z</dcterms:modified>
</cp:coreProperties>
</file>